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19.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a57478aa48f551eb/大三下/"/>
    </mc:Choice>
  </mc:AlternateContent>
  <xr:revisionPtr revIDLastSave="207" documentId="13_ncr:1_{E590567E-2FD9-48C9-9CEE-A38DE62B85B8}" xr6:coauthVersionLast="47" xr6:coauthVersionMax="47" xr10:uidLastSave="{68C55284-FF99-4B9C-9298-386EB21F90EA}"/>
  <bookViews>
    <workbookView xWindow="-96" yWindow="0" windowWidth="11712" windowHeight="12336" tabRatio="914" firstSheet="8" activeTab="8"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閃電型結果" sheetId="25" r:id="rId20"/>
    <sheet name="閃電型隨機" sheetId="31" r:id="rId21"/>
    <sheet name="風險愛好" sheetId="14" r:id="rId22"/>
    <sheet name="風險愛好結果單" sheetId="19" r:id="rId23"/>
    <sheet name="幕後結果" sheetId="39" r:id="rId24"/>
    <sheet name="幕後結果_最佳化" sheetId="40" r:id="rId25"/>
    <sheet name="題庫" sheetId="8" r:id="rId26"/>
    <sheet name="使用者資料" sheetId="2" r:id="rId27"/>
    <sheet name="stock price" sheetId="341" r:id="rId28"/>
    <sheet name="high_risk" sheetId="342" r:id="rId29"/>
    <sheet name="medium_risk" sheetId="343" r:id="rId30"/>
    <sheet name="low_risk" sheetId="24" r:id="rId31"/>
    <sheet name="名人介紹" sheetId="20" r:id="rId32"/>
    <sheet name="2404" sheetId="331" r:id="rId33"/>
    <sheet name="2357" sheetId="332" r:id="rId34"/>
    <sheet name="2059" sheetId="333" r:id="rId35"/>
    <sheet name="3533" sheetId="334" r:id="rId36"/>
    <sheet name="6669" sheetId="335" r:id="rId37"/>
    <sheet name="2207" sheetId="336" r:id="rId38"/>
    <sheet name="2454" sheetId="337" r:id="rId39"/>
    <sheet name="4763" sheetId="338" r:id="rId40"/>
    <sheet name="3008" sheetId="339" r:id="rId41"/>
    <sheet name="3661" sheetId="340" r:id="rId42"/>
  </sheets>
  <functionGroups builtInGroupCount="19"/>
  <externalReferences>
    <externalReference r:id="rId43"/>
    <externalReference r:id="rId44"/>
    <externalReference r:id="rId45"/>
  </externalReferences>
  <definedNames>
    <definedName name="_xlnm._FilterDatabase" localSheetId="27"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6" roundtripDataChecksum="/ahAEb2uAW3XrtJ4HJfL6w2oHRVSGtJp6fA5ggJHqAw="/>
    </ext>
  </extLst>
</workbook>
</file>

<file path=xl/calcChain.xml><?xml version="1.0" encoding="utf-8"?>
<calcChain xmlns="http://schemas.openxmlformats.org/spreadsheetml/2006/main">
  <c r="A1" i="341" l="1" a="1"/>
  <c r="A1" i="341" s="1"/>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X993" i="40" s="1"/>
  <c r="AO993" i="40"/>
  <c r="AN993" i="40"/>
  <c r="AW992" i="40"/>
  <c r="AV992" i="40"/>
  <c r="AU992" i="40"/>
  <c r="AT992" i="40"/>
  <c r="AS992" i="40"/>
  <c r="AR992" i="40"/>
  <c r="AQ992" i="40"/>
  <c r="AP992" i="40"/>
  <c r="AO992" i="40"/>
  <c r="AN992" i="40"/>
  <c r="AW991" i="40"/>
  <c r="AV991" i="40"/>
  <c r="AU991" i="40"/>
  <c r="AT991" i="40"/>
  <c r="AS991" i="40"/>
  <c r="AR991" i="40"/>
  <c r="AQ991" i="40"/>
  <c r="AP991" i="40"/>
  <c r="AX991" i="40" s="1"/>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X981" i="40" s="1"/>
  <c r="AW980" i="40"/>
  <c r="AV980" i="40"/>
  <c r="AU980" i="40"/>
  <c r="AT980" i="40"/>
  <c r="AS980" i="40"/>
  <c r="AR980" i="40"/>
  <c r="AQ980" i="40"/>
  <c r="AP980" i="40"/>
  <c r="AO980" i="40"/>
  <c r="AN980" i="40"/>
  <c r="AX980" i="40" s="1"/>
  <c r="AW979" i="40"/>
  <c r="AV979" i="40"/>
  <c r="AU979" i="40"/>
  <c r="AT979" i="40"/>
  <c r="AS979" i="40"/>
  <c r="AR979" i="40"/>
  <c r="AQ979" i="40"/>
  <c r="AP979" i="40"/>
  <c r="AX979" i="40" s="1"/>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X973" i="40" s="1"/>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X959" i="40" s="1"/>
  <c r="AO959" i="40"/>
  <c r="AN959" i="40"/>
  <c r="AW958" i="40"/>
  <c r="AV958" i="40"/>
  <c r="AU958" i="40"/>
  <c r="AT958" i="40"/>
  <c r="AS958" i="40"/>
  <c r="AR958" i="40"/>
  <c r="AQ958" i="40"/>
  <c r="AP958" i="40"/>
  <c r="AO958" i="40"/>
  <c r="AN958" i="40"/>
  <c r="AX958" i="40" s="1"/>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X948" i="40" s="1"/>
  <c r="AQ948" i="40"/>
  <c r="AP948" i="40"/>
  <c r="AO948" i="40"/>
  <c r="AN948" i="40"/>
  <c r="AW947" i="40"/>
  <c r="AV947" i="40"/>
  <c r="AU947" i="40"/>
  <c r="AT947" i="40"/>
  <c r="AS947" i="40"/>
  <c r="AR947" i="40"/>
  <c r="AQ947" i="40"/>
  <c r="AP947" i="40"/>
  <c r="AX947" i="40" s="1"/>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X941" i="40" s="1"/>
  <c r="AW940" i="40"/>
  <c r="AV940" i="40"/>
  <c r="AU940" i="40"/>
  <c r="AT940" i="40"/>
  <c r="AS940" i="40"/>
  <c r="AR940" i="40"/>
  <c r="AQ940" i="40"/>
  <c r="AP940" i="40"/>
  <c r="AO940" i="40"/>
  <c r="AN940" i="40"/>
  <c r="AX940" i="40" s="1"/>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X926" i="40" s="1"/>
  <c r="AW925" i="40"/>
  <c r="AV925" i="40"/>
  <c r="AU925" i="40"/>
  <c r="AT925" i="40"/>
  <c r="AS925" i="40"/>
  <c r="AR925" i="40"/>
  <c r="AQ925" i="40"/>
  <c r="AP925" i="40"/>
  <c r="AX925" i="40" s="1"/>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X915" i="40" s="1"/>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X909" i="40" s="1"/>
  <c r="AW908" i="40"/>
  <c r="AV908" i="40"/>
  <c r="AU908" i="40"/>
  <c r="AT908" i="40"/>
  <c r="AS908" i="40"/>
  <c r="AR908" i="40"/>
  <c r="AX908" i="40" s="1"/>
  <c r="AQ908" i="40"/>
  <c r="AP908" i="40"/>
  <c r="AO908" i="40"/>
  <c r="AN908" i="40"/>
  <c r="AW907" i="40"/>
  <c r="AV907" i="40"/>
  <c r="AU907" i="40"/>
  <c r="AT907" i="40"/>
  <c r="AS907" i="40"/>
  <c r="AR907" i="40"/>
  <c r="AQ907" i="40"/>
  <c r="AP907" i="40"/>
  <c r="AX907" i="40" s="1"/>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X893" i="40" s="1"/>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X887" i="40" s="1"/>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X877" i="40" s="1"/>
  <c r="AO877" i="40"/>
  <c r="AN877" i="40"/>
  <c r="AW876" i="40"/>
  <c r="AV876" i="40"/>
  <c r="AU876" i="40"/>
  <c r="AT876" i="40"/>
  <c r="AS876" i="40"/>
  <c r="AR876" i="40"/>
  <c r="AQ876" i="40"/>
  <c r="AP876" i="40"/>
  <c r="AO876" i="40"/>
  <c r="AX876" i="40" s="1"/>
  <c r="AN876" i="40"/>
  <c r="AW875" i="40"/>
  <c r="AV875" i="40"/>
  <c r="AU875" i="40"/>
  <c r="AT875" i="40"/>
  <c r="AS875" i="40"/>
  <c r="AR875" i="40"/>
  <c r="AQ875" i="40"/>
  <c r="AP875" i="40"/>
  <c r="AX875" i="40" s="1"/>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X873" i="40" s="1"/>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X844" i="40" s="1"/>
  <c r="AQ844" i="40"/>
  <c r="AP844" i="40"/>
  <c r="AO844" i="40"/>
  <c r="AN844" i="40"/>
  <c r="AW843" i="40"/>
  <c r="AV843" i="40"/>
  <c r="AU843" i="40"/>
  <c r="AT843" i="40"/>
  <c r="AS843" i="40"/>
  <c r="AR843" i="40"/>
  <c r="AQ843" i="40"/>
  <c r="AP843" i="40"/>
  <c r="AX843" i="40" s="1"/>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X841" i="40" s="1"/>
  <c r="AW840" i="40"/>
  <c r="AV840" i="40"/>
  <c r="AU840" i="40"/>
  <c r="AT840" i="40"/>
  <c r="AS840" i="40"/>
  <c r="AR840" i="40"/>
  <c r="AQ840" i="40"/>
  <c r="AP840" i="40"/>
  <c r="AO840" i="40"/>
  <c r="AN840" i="40"/>
  <c r="AW839" i="40"/>
  <c r="AV839" i="40"/>
  <c r="AU839" i="40"/>
  <c r="AT839" i="40"/>
  <c r="AS839" i="40"/>
  <c r="AR839" i="40"/>
  <c r="AQ839" i="40"/>
  <c r="AP839" i="40"/>
  <c r="AO839" i="40"/>
  <c r="AN839" i="40"/>
  <c r="AX839" i="40" s="1"/>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X811" i="40" s="1"/>
  <c r="AO811" i="40"/>
  <c r="AN811" i="40"/>
  <c r="AW810" i="40"/>
  <c r="AV810" i="40"/>
  <c r="AU810" i="40"/>
  <c r="AT810" i="40"/>
  <c r="AS810" i="40"/>
  <c r="AR810" i="40"/>
  <c r="AQ810" i="40"/>
  <c r="AP810" i="40"/>
  <c r="AO810" i="40"/>
  <c r="AN810" i="40"/>
  <c r="AW809" i="40"/>
  <c r="AV809" i="40"/>
  <c r="AU809" i="40"/>
  <c r="AT809" i="40"/>
  <c r="AS809" i="40"/>
  <c r="AR809" i="40"/>
  <c r="AQ809" i="40"/>
  <c r="AP809" i="40"/>
  <c r="AX809" i="40" s="1"/>
  <c r="AO809" i="40"/>
  <c r="AN809" i="40"/>
  <c r="AW808" i="40"/>
  <c r="AV808" i="40"/>
  <c r="AU808" i="40"/>
  <c r="AT808" i="40"/>
  <c r="AS808" i="40"/>
  <c r="AR808" i="40"/>
  <c r="AQ808" i="40"/>
  <c r="AP808" i="40"/>
  <c r="AO808" i="40"/>
  <c r="AN808" i="40"/>
  <c r="AW807" i="40"/>
  <c r="AV807" i="40"/>
  <c r="AU807" i="40"/>
  <c r="AT807" i="40"/>
  <c r="AS807" i="40"/>
  <c r="AR807" i="40"/>
  <c r="AQ807" i="40"/>
  <c r="AP807" i="40"/>
  <c r="AX807" i="40" s="1"/>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X803" i="40" s="1"/>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X615" i="40" s="1"/>
  <c r="AS615" i="40"/>
  <c r="AR615" i="40"/>
  <c r="AQ615" i="40"/>
  <c r="AP615" i="40"/>
  <c r="AO615" i="40"/>
  <c r="AN615" i="40"/>
  <c r="AW614" i="40"/>
  <c r="AV614" i="40"/>
  <c r="AU614" i="40"/>
  <c r="AT614" i="40"/>
  <c r="AS614" i="40"/>
  <c r="AR614" i="40"/>
  <c r="AQ614" i="40"/>
  <c r="AP614" i="40"/>
  <c r="AO614" i="40"/>
  <c r="AN614" i="40"/>
  <c r="AX614" i="40" s="1"/>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X453" i="40" s="1"/>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X390" i="40" s="1"/>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23" i="39" a="1"/>
  <c r="AB9" i="39" a="1"/>
  <c r="AX799" i="40" l="1"/>
  <c r="AX812" i="40"/>
  <c r="AX819" i="40"/>
  <c r="AX820" i="40"/>
  <c r="AX831" i="40"/>
  <c r="AX835" i="40"/>
  <c r="AX851" i="40"/>
  <c r="AX852" i="40"/>
  <c r="AX863" i="40"/>
  <c r="AX867" i="40"/>
  <c r="AX871" i="40"/>
  <c r="AX883" i="40"/>
  <c r="AX884" i="40"/>
  <c r="AX899" i="40"/>
  <c r="AX903" i="40"/>
  <c r="AX916" i="40"/>
  <c r="AX919" i="40"/>
  <c r="AX931" i="40"/>
  <c r="AX935" i="40"/>
  <c r="AX939" i="40"/>
  <c r="AX951" i="40"/>
  <c r="AX967" i="40"/>
  <c r="AX971" i="40"/>
  <c r="AX972" i="40"/>
  <c r="AX983" i="40"/>
  <c r="AX321" i="40"/>
  <c r="AX345" i="40"/>
  <c r="AX413" i="40"/>
  <c r="AX525" i="40"/>
  <c r="AX557" i="40"/>
  <c r="AX605" i="40"/>
  <c r="AX621" i="40"/>
  <c r="AX654" i="40"/>
  <c r="AX655" i="40"/>
  <c r="AX659" i="40"/>
  <c r="AX671" i="40"/>
  <c r="AX679" i="40"/>
  <c r="AX694" i="40"/>
  <c r="AX695" i="40"/>
  <c r="AX699" i="40"/>
  <c r="AX719" i="40"/>
  <c r="AX734" i="40"/>
  <c r="AX735" i="40"/>
  <c r="AX742" i="40"/>
  <c r="AX755" i="40"/>
  <c r="AX756" i="40"/>
  <c r="AX771" i="40"/>
  <c r="AX775" i="40"/>
  <c r="AX801" i="40"/>
  <c r="AX853" i="40"/>
  <c r="AX905" i="40"/>
  <c r="AX789" i="40"/>
  <c r="AX791" i="40"/>
  <c r="AX798" i="40"/>
  <c r="AX806" i="40"/>
  <c r="AX821" i="40"/>
  <c r="AX823" i="40"/>
  <c r="AX830" i="40"/>
  <c r="AX846" i="40"/>
  <c r="AX855" i="40"/>
  <c r="AX862" i="40"/>
  <c r="AX878" i="40"/>
  <c r="AX895" i="40"/>
  <c r="AX902" i="40"/>
  <c r="AX918" i="40"/>
  <c r="AX929" i="40"/>
  <c r="AX942" i="40"/>
  <c r="AX957" i="40"/>
  <c r="AX966" i="40"/>
  <c r="AX974" i="40"/>
  <c r="AX990" i="40"/>
  <c r="AX995" i="40"/>
  <c r="AX998" i="40"/>
  <c r="AX788" i="40"/>
  <c r="AX790" i="40"/>
  <c r="AX814" i="40"/>
  <c r="AX822" i="40"/>
  <c r="AX829" i="40"/>
  <c r="AX838" i="40"/>
  <c r="AX854" i="40"/>
  <c r="AX861" i="40"/>
  <c r="AX870" i="40"/>
  <c r="AX886" i="40"/>
  <c r="AX894" i="40"/>
  <c r="AX910" i="40"/>
  <c r="AX927" i="40"/>
  <c r="AX934" i="40"/>
  <c r="AX950" i="40"/>
  <c r="AX961" i="40"/>
  <c r="AX963" i="40"/>
  <c r="AX982" i="40"/>
  <c r="AX999" i="40"/>
  <c r="AX815" i="40"/>
  <c r="AX827" i="40"/>
  <c r="AX847" i="40"/>
  <c r="AX859" i="40"/>
  <c r="AX879" i="40"/>
  <c r="AX891" i="40"/>
  <c r="AX911" i="40"/>
  <c r="AX923" i="40"/>
  <c r="AX943" i="40"/>
  <c r="AX955" i="40"/>
  <c r="AX975" i="40"/>
  <c r="AX987" i="40"/>
  <c r="AX19" i="40"/>
  <c r="AX119" i="40"/>
  <c r="AX123" i="40"/>
  <c r="AX127" i="40"/>
  <c r="AX152" i="40"/>
  <c r="AX167" i="40"/>
  <c r="AX182" i="40"/>
  <c r="AX183" i="40"/>
  <c r="AX223" i="40"/>
  <c r="AX285" i="40"/>
  <c r="AX287" i="40"/>
  <c r="AX511" i="40"/>
  <c r="AX515" i="40"/>
  <c r="AX796" i="40"/>
  <c r="AX828" i="40"/>
  <c r="AX860" i="40"/>
  <c r="AX892" i="40"/>
  <c r="AX924" i="40"/>
  <c r="AX956" i="40"/>
  <c r="AX988" i="40"/>
  <c r="AX4" i="40"/>
  <c r="AX8" i="40"/>
  <c r="AX12" i="40"/>
  <c r="AX16" i="40"/>
  <c r="AX20" i="40"/>
  <c r="AX24" i="40"/>
  <c r="AX28" i="40"/>
  <c r="AX32" i="40"/>
  <c r="AX36" i="40"/>
  <c r="AX40" i="40"/>
  <c r="AX44" i="40"/>
  <c r="AX48" i="40"/>
  <c r="AX52" i="40"/>
  <c r="AX56" i="40"/>
  <c r="AX60" i="40"/>
  <c r="AX64" i="40"/>
  <c r="AX68" i="40"/>
  <c r="AX72" i="40"/>
  <c r="AX76" i="40"/>
  <c r="AX80" i="40"/>
  <c r="AX84" i="40"/>
  <c r="AX88" i="40"/>
  <c r="AX92" i="40"/>
  <c r="AX96" i="40"/>
  <c r="AX100" i="40"/>
  <c r="AX104" i="40"/>
  <c r="AX108" i="40"/>
  <c r="AX112" i="40"/>
  <c r="AX116" i="40"/>
  <c r="AX120" i="40"/>
  <c r="AX124" i="40"/>
  <c r="AX128" i="40"/>
  <c r="AX132" i="40"/>
  <c r="AX136" i="40"/>
  <c r="AX140" i="40"/>
  <c r="AX144" i="40"/>
  <c r="AX148" i="40"/>
  <c r="AX156" i="40"/>
  <c r="AX160" i="40"/>
  <c r="AX164" i="40"/>
  <c r="AX168" i="40"/>
  <c r="AX172" i="40"/>
  <c r="AX176" i="40"/>
  <c r="AX180" i="40"/>
  <c r="AX184" i="40"/>
  <c r="AX188" i="40"/>
  <c r="AX192" i="40"/>
  <c r="AX196" i="40"/>
  <c r="AX200" i="40"/>
  <c r="AX204" i="40"/>
  <c r="AX208" i="40"/>
  <c r="AX212" i="40"/>
  <c r="AX216" i="40"/>
  <c r="AX220" i="40"/>
  <c r="AX224" i="40"/>
  <c r="AX228" i="40"/>
  <c r="AX232" i="40"/>
  <c r="AX236" i="40"/>
  <c r="AX240" i="40"/>
  <c r="AX244" i="40"/>
  <c r="AX248" i="40"/>
  <c r="AX252" i="40"/>
  <c r="AX256" i="40"/>
  <c r="AX260" i="40"/>
  <c r="AX264" i="40"/>
  <c r="AX268" i="40"/>
  <c r="AX272" i="40"/>
  <c r="AX276" i="40"/>
  <c r="AX280" i="40"/>
  <c r="AX284" i="40"/>
  <c r="AX288" i="40"/>
  <c r="AZ292" i="40"/>
  <c r="BA292" i="40" s="1"/>
  <c r="AX292" i="40"/>
  <c r="AX296" i="40"/>
  <c r="AX411" i="40"/>
  <c r="AX451" i="40"/>
  <c r="AX452" i="40"/>
  <c r="AX532" i="40"/>
  <c r="AX539" i="40"/>
  <c r="AX540" i="40"/>
  <c r="AX543" i="40"/>
  <c r="AX551" i="40"/>
  <c r="AX555" i="40"/>
  <c r="AX556" i="40"/>
  <c r="AX564" i="40"/>
  <c r="AX567" i="40"/>
  <c r="AX571" i="40"/>
  <c r="AX575" i="40"/>
  <c r="AX579" i="40"/>
  <c r="AX580" i="40"/>
  <c r="AX591" i="40"/>
  <c r="AX595" i="40"/>
  <c r="AX596" i="40"/>
  <c r="AX603" i="40"/>
  <c r="AX604" i="40"/>
  <c r="AX607" i="40"/>
  <c r="AX619" i="40"/>
  <c r="AX620" i="40"/>
  <c r="AX628" i="40"/>
  <c r="AX631" i="40"/>
  <c r="AX635" i="40"/>
  <c r="AX639" i="40"/>
  <c r="AX643" i="40"/>
  <c r="AX644" i="40"/>
  <c r="AX660" i="40"/>
  <c r="AX667" i="40"/>
  <c r="AX668" i="40"/>
  <c r="AX683" i="40"/>
  <c r="AX684" i="40"/>
  <c r="AX692" i="40"/>
  <c r="AX703" i="40"/>
  <c r="AX707" i="40"/>
  <c r="AX708" i="40"/>
  <c r="AX723" i="40"/>
  <c r="AX724" i="40"/>
  <c r="AX731" i="40"/>
  <c r="AX732" i="40"/>
  <c r="AX743" i="40"/>
  <c r="AX747" i="40"/>
  <c r="AX748" i="40"/>
  <c r="AX759" i="40"/>
  <c r="AX767" i="40"/>
  <c r="AX779" i="40"/>
  <c r="AX780" i="40"/>
  <c r="AX787" i="40"/>
  <c r="AX5" i="40"/>
  <c r="AX9" i="40"/>
  <c r="AX13" i="40"/>
  <c r="AX17" i="40"/>
  <c r="AX21" i="40"/>
  <c r="AX25" i="40"/>
  <c r="AX29" i="40"/>
  <c r="AX33" i="40"/>
  <c r="AX37" i="40"/>
  <c r="AX41" i="40"/>
  <c r="AX45" i="40"/>
  <c r="AX49" i="40"/>
  <c r="AX53" i="40"/>
  <c r="AX57" i="40"/>
  <c r="AX61" i="40"/>
  <c r="AX65" i="40"/>
  <c r="AX69" i="40"/>
  <c r="AX73" i="40"/>
  <c r="AX77" i="40"/>
  <c r="AX81" i="40"/>
  <c r="AX85" i="40"/>
  <c r="AX89" i="40"/>
  <c r="AX93" i="40"/>
  <c r="AX97" i="40"/>
  <c r="AX101" i="40"/>
  <c r="AX105" i="40"/>
  <c r="AX109" i="40"/>
  <c r="AX113" i="40"/>
  <c r="AX117" i="40"/>
  <c r="AX121" i="40"/>
  <c r="AX125" i="40"/>
  <c r="AX129" i="40"/>
  <c r="AX133" i="40"/>
  <c r="AZ137" i="40"/>
  <c r="BA137" i="40" s="1"/>
  <c r="AX137" i="40"/>
  <c r="AX141" i="40"/>
  <c r="AX145" i="40"/>
  <c r="AX149" i="40"/>
  <c r="AX153" i="40"/>
  <c r="AX157" i="40"/>
  <c r="AX161" i="40"/>
  <c r="AX165" i="40"/>
  <c r="AX169" i="40"/>
  <c r="AX173" i="40"/>
  <c r="AX177" i="40"/>
  <c r="AX181" i="40"/>
  <c r="AX185" i="40"/>
  <c r="AX189" i="40"/>
  <c r="AZ193" i="40"/>
  <c r="BA193" i="40" s="1"/>
  <c r="AX193" i="40"/>
  <c r="AX197" i="40"/>
  <c r="AX201" i="40"/>
  <c r="AX205" i="40"/>
  <c r="AX209" i="40"/>
  <c r="AX213" i="40"/>
  <c r="AX217" i="40"/>
  <c r="AX221" i="40"/>
  <c r="AX225" i="40"/>
  <c r="AX229" i="40"/>
  <c r="AX233" i="40"/>
  <c r="AX237" i="40"/>
  <c r="AX241" i="40"/>
  <c r="AX245" i="40"/>
  <c r="AX249" i="40"/>
  <c r="AX253" i="40"/>
  <c r="AX257" i="40"/>
  <c r="AX261" i="40"/>
  <c r="AX265" i="40"/>
  <c r="AX269" i="40"/>
  <c r="AX273" i="40"/>
  <c r="AX277" i="40"/>
  <c r="AX281" i="40"/>
  <c r="AX289" i="40"/>
  <c r="AX293" i="40"/>
  <c r="AX297" i="40"/>
  <c r="AX301" i="40"/>
  <c r="AX305" i="40"/>
  <c r="AX309" i="40"/>
  <c r="AX313" i="40"/>
  <c r="AX317" i="40"/>
  <c r="AX325" i="40"/>
  <c r="AX329" i="40"/>
  <c r="AX333" i="40"/>
  <c r="AX337" i="40"/>
  <c r="AX341" i="40"/>
  <c r="AX349" i="40"/>
  <c r="AX353" i="40"/>
  <c r="AX357" i="40"/>
  <c r="AX361" i="40"/>
  <c r="AX365" i="40"/>
  <c r="AX369" i="40"/>
  <c r="AX373" i="40"/>
  <c r="AX377" i="40"/>
  <c r="AX381" i="40"/>
  <c r="AX385" i="40"/>
  <c r="AX389" i="40"/>
  <c r="AX393" i="40"/>
  <c r="AX397" i="40"/>
  <c r="AX401" i="40"/>
  <c r="AX405" i="40"/>
  <c r="AX409" i="40"/>
  <c r="AX417" i="40"/>
  <c r="AX421" i="40"/>
  <c r="AX425" i="40"/>
  <c r="AX429" i="40"/>
  <c r="AX433" i="40"/>
  <c r="AX437" i="40"/>
  <c r="AX441" i="40"/>
  <c r="AX445" i="40"/>
  <c r="AX449" i="40"/>
  <c r="AX457" i="40"/>
  <c r="AX461" i="40"/>
  <c r="AX465" i="40"/>
  <c r="AX469" i="40"/>
  <c r="AX473" i="40"/>
  <c r="AX477" i="40"/>
  <c r="AX481" i="40"/>
  <c r="AX485" i="40"/>
  <c r="AX489" i="40"/>
  <c r="AZ493" i="40"/>
  <c r="BA493" i="40" s="1"/>
  <c r="AX493" i="40"/>
  <c r="AX497" i="40"/>
  <c r="AX501" i="40"/>
  <c r="AX505" i="40"/>
  <c r="AX509" i="40"/>
  <c r="AX513" i="40"/>
  <c r="AX517" i="40"/>
  <c r="AX521" i="40"/>
  <c r="AX529" i="40"/>
  <c r="AX533" i="40"/>
  <c r="AX537" i="40"/>
  <c r="AX541" i="40"/>
  <c r="AX545" i="40"/>
  <c r="AX549" i="40"/>
  <c r="AX553" i="40"/>
  <c r="AX561" i="40"/>
  <c r="AX565" i="40"/>
  <c r="AX569" i="40"/>
  <c r="AX573" i="40"/>
  <c r="AX577" i="40"/>
  <c r="AX581" i="40"/>
  <c r="AX585" i="40"/>
  <c r="AX589" i="40"/>
  <c r="AX593" i="40"/>
  <c r="AX597" i="40"/>
  <c r="AX601" i="40"/>
  <c r="AX609" i="40"/>
  <c r="AX613" i="40"/>
  <c r="AX617" i="40"/>
  <c r="AX625" i="40"/>
  <c r="AX629" i="40"/>
  <c r="AX633" i="40"/>
  <c r="AX637" i="40"/>
  <c r="AX641" i="40"/>
  <c r="AX645" i="40"/>
  <c r="AX649" i="40"/>
  <c r="AX653" i="40"/>
  <c r="AX657" i="40"/>
  <c r="AX661" i="40"/>
  <c r="AX665" i="40"/>
  <c r="AX669" i="40"/>
  <c r="AX673" i="40"/>
  <c r="AX677" i="40"/>
  <c r="AX681" i="40"/>
  <c r="AX685" i="40"/>
  <c r="AX689" i="40"/>
  <c r="AX693" i="40"/>
  <c r="AX697" i="40"/>
  <c r="AX701" i="40"/>
  <c r="AX705" i="40"/>
  <c r="AX709" i="40"/>
  <c r="AX713" i="40"/>
  <c r="AX717" i="40"/>
  <c r="AX721" i="40"/>
  <c r="AX725" i="40"/>
  <c r="AX729" i="40"/>
  <c r="AX733" i="40"/>
  <c r="AX737" i="40"/>
  <c r="AX741" i="40"/>
  <c r="AX745" i="40"/>
  <c r="AX749" i="40"/>
  <c r="AX753" i="40"/>
  <c r="AX757" i="40"/>
  <c r="AX761" i="40"/>
  <c r="AX765" i="40"/>
  <c r="AX769" i="40"/>
  <c r="AX773" i="40"/>
  <c r="AX777" i="40"/>
  <c r="AX781" i="40"/>
  <c r="AX785" i="40"/>
  <c r="AX286" i="40"/>
  <c r="AX166" i="40"/>
  <c r="AX222" i="40"/>
  <c r="AX230" i="40"/>
  <c r="AX270" i="40"/>
  <c r="AX326" i="40"/>
  <c r="AX630" i="40"/>
  <c r="AX670" i="40"/>
  <c r="AX678" i="40"/>
  <c r="AX710" i="40"/>
  <c r="AX718" i="40"/>
  <c r="AX758" i="40"/>
  <c r="AX3" i="40"/>
  <c r="AX7" i="40"/>
  <c r="AX11" i="40"/>
  <c r="AX15" i="40"/>
  <c r="AX23" i="40"/>
  <c r="AX27" i="40"/>
  <c r="AX31" i="40"/>
  <c r="AX35" i="40"/>
  <c r="AX39" i="40"/>
  <c r="AX43" i="40"/>
  <c r="AX47" i="40"/>
  <c r="AX51" i="40"/>
  <c r="AX55" i="40"/>
  <c r="AX59" i="40"/>
  <c r="AX71" i="40"/>
  <c r="AX75" i="40"/>
  <c r="AZ83" i="40"/>
  <c r="BA83" i="40" s="1"/>
  <c r="AX83" i="40"/>
  <c r="AX87" i="40"/>
  <c r="AX91" i="40"/>
  <c r="AX95" i="40"/>
  <c r="AX99" i="40"/>
  <c r="AX103" i="40"/>
  <c r="AZ107" i="40"/>
  <c r="BA107" i="40" s="1"/>
  <c r="AX143" i="40"/>
  <c r="AX147" i="40"/>
  <c r="AX159" i="40"/>
  <c r="AX207" i="40"/>
  <c r="AX79" i="40"/>
  <c r="AX67" i="40"/>
  <c r="AX300" i="40"/>
  <c r="AX304" i="40"/>
  <c r="AX308" i="40"/>
  <c r="AX312" i="40"/>
  <c r="AX316" i="40"/>
  <c r="AX320" i="40"/>
  <c r="AX324" i="40"/>
  <c r="AX328" i="40"/>
  <c r="AX332" i="40"/>
  <c r="AX336" i="40"/>
  <c r="AX340" i="40"/>
  <c r="AX344" i="40"/>
  <c r="AX352" i="40"/>
  <c r="AX356" i="40"/>
  <c r="AX360" i="40"/>
  <c r="AX364" i="40"/>
  <c r="AX368" i="40"/>
  <c r="AX372" i="40"/>
  <c r="AX376" i="40"/>
  <c r="AX380" i="40"/>
  <c r="AX384" i="40"/>
  <c r="AX388" i="40"/>
  <c r="AX392" i="40"/>
  <c r="AX396" i="40"/>
  <c r="AX400" i="40"/>
  <c r="AX404" i="40"/>
  <c r="AX408" i="40"/>
  <c r="AX412" i="40"/>
  <c r="AX416" i="40"/>
  <c r="AX420" i="40"/>
  <c r="AZ424" i="40"/>
  <c r="BA424" i="40" s="1"/>
  <c r="AX424" i="40"/>
  <c r="AX428" i="40"/>
  <c r="AX432" i="40"/>
  <c r="AX436" i="40"/>
  <c r="AX440" i="40"/>
  <c r="AX444" i="40"/>
  <c r="AX448" i="40"/>
  <c r="AX456" i="40"/>
  <c r="AX460" i="40"/>
  <c r="AX464" i="40"/>
  <c r="AX467" i="40"/>
  <c r="AX468" i="40"/>
  <c r="AX472" i="40"/>
  <c r="AX475" i="40"/>
  <c r="AX476" i="40"/>
  <c r="AX479" i="40"/>
  <c r="AX480" i="40"/>
  <c r="AX484" i="40"/>
  <c r="AX487" i="40"/>
  <c r="AX488" i="40"/>
  <c r="AX491" i="40"/>
  <c r="AX492" i="40"/>
  <c r="AX496" i="40"/>
  <c r="AX500" i="40"/>
  <c r="AX503" i="40"/>
  <c r="AX504" i="40"/>
  <c r="AX507" i="40"/>
  <c r="AX508" i="40"/>
  <c r="AX512" i="40"/>
  <c r="AX516" i="40"/>
  <c r="AX520" i="40"/>
  <c r="AX524" i="40"/>
  <c r="AX527" i="40"/>
  <c r="AX528" i="40"/>
  <c r="AX531" i="40"/>
  <c r="AX548" i="40"/>
  <c r="AX588" i="40"/>
  <c r="AX612" i="40"/>
  <c r="AX652" i="40"/>
  <c r="AX676" i="40"/>
  <c r="AX716" i="40"/>
  <c r="AX740" i="40"/>
  <c r="AX764" i="40"/>
  <c r="AX348" i="40"/>
  <c r="AX63" i="40"/>
  <c r="AX107" i="40"/>
  <c r="AX6" i="40"/>
  <c r="AX10" i="40"/>
  <c r="AX14" i="40"/>
  <c r="AX18" i="40"/>
  <c r="AX22" i="40"/>
  <c r="AX26" i="40"/>
  <c r="AX30" i="40"/>
  <c r="AX34" i="40"/>
  <c r="AX38" i="40"/>
  <c r="AX42" i="40"/>
  <c r="AX46" i="40"/>
  <c r="AX50" i="40"/>
  <c r="AX54" i="40"/>
  <c r="AX58" i="40"/>
  <c r="AX62" i="40"/>
  <c r="AX66" i="40"/>
  <c r="AX70" i="40"/>
  <c r="AX74" i="40"/>
  <c r="AX78" i="40"/>
  <c r="AX82" i="40"/>
  <c r="AX86" i="40"/>
  <c r="AX90" i="40"/>
  <c r="AX94" i="40"/>
  <c r="AX98" i="40"/>
  <c r="AX106" i="40"/>
  <c r="AX110" i="40"/>
  <c r="AX114" i="40"/>
  <c r="AX118" i="40"/>
  <c r="AX122" i="40"/>
  <c r="AX126" i="40"/>
  <c r="AX130" i="40"/>
  <c r="AX134" i="40"/>
  <c r="AX138" i="40"/>
  <c r="AX146" i="40"/>
  <c r="AX150" i="40"/>
  <c r="AX154" i="40"/>
  <c r="AX158" i="40"/>
  <c r="AX162" i="40"/>
  <c r="AX170" i="40"/>
  <c r="AX174" i="40"/>
  <c r="AX178" i="40"/>
  <c r="AX186" i="40"/>
  <c r="AX190" i="40"/>
  <c r="AX194" i="40"/>
  <c r="AX198" i="40"/>
  <c r="AX202" i="40"/>
  <c r="AX210" i="40"/>
  <c r="AX214" i="40"/>
  <c r="AX218" i="40"/>
  <c r="AX226" i="40"/>
  <c r="AX234" i="40"/>
  <c r="AX238" i="40"/>
  <c r="AX242" i="40"/>
  <c r="AX250" i="40"/>
  <c r="AX254" i="40"/>
  <c r="AX258" i="40"/>
  <c r="AX266" i="40"/>
  <c r="AX274" i="40"/>
  <c r="AX278" i="40"/>
  <c r="AX282" i="40"/>
  <c r="AZ286" i="40"/>
  <c r="BA286" i="40" s="1"/>
  <c r="AX290" i="40"/>
  <c r="AX294" i="40"/>
  <c r="AX298" i="40"/>
  <c r="AX302" i="40"/>
  <c r="AX306" i="40"/>
  <c r="AX314" i="40"/>
  <c r="AX318" i="40"/>
  <c r="AZ322" i="40"/>
  <c r="BA322" i="40" s="1"/>
  <c r="AX322" i="40"/>
  <c r="AX330" i="40"/>
  <c r="AX334" i="40"/>
  <c r="AX338" i="40"/>
  <c r="AX342" i="40"/>
  <c r="AX346" i="40"/>
  <c r="AX354" i="40"/>
  <c r="AX358" i="40"/>
  <c r="AX362" i="40"/>
  <c r="AX366" i="40"/>
  <c r="AX370" i="40"/>
  <c r="AX374" i="40"/>
  <c r="AX378" i="40"/>
  <c r="AX382" i="40"/>
  <c r="AX386" i="40"/>
  <c r="AX394" i="40"/>
  <c r="AX398" i="40"/>
  <c r="AX402" i="40"/>
  <c r="AX406" i="40"/>
  <c r="AX410" i="40"/>
  <c r="AX414" i="40"/>
  <c r="AZ418" i="40"/>
  <c r="BA418" i="40" s="1"/>
  <c r="AX418" i="40"/>
  <c r="AX422" i="40"/>
  <c r="AX426" i="40"/>
  <c r="AX430" i="40"/>
  <c r="AX434" i="40"/>
  <c r="AX438" i="40"/>
  <c r="AZ442" i="40"/>
  <c r="BA442" i="40" s="1"/>
  <c r="AX442" i="40"/>
  <c r="AX446" i="40"/>
  <c r="AX450" i="40"/>
  <c r="AX462" i="40"/>
  <c r="AX478" i="40"/>
  <c r="AX486" i="40"/>
  <c r="AX502" i="40"/>
  <c r="AX518" i="40"/>
  <c r="AX526" i="40"/>
  <c r="AX542" i="40"/>
  <c r="AX566" i="40"/>
  <c r="AX582" i="40"/>
  <c r="AX550" i="40"/>
  <c r="AX590" i="40"/>
  <c r="AX598" i="40"/>
  <c r="AX606" i="40"/>
  <c r="AX622" i="40"/>
  <c r="AX638" i="40"/>
  <c r="AX646" i="40"/>
  <c r="AX662" i="40"/>
  <c r="AX686" i="40"/>
  <c r="AX702" i="40"/>
  <c r="AX726" i="40"/>
  <c r="AX750" i="40"/>
  <c r="AX766" i="40"/>
  <c r="AX774" i="40"/>
  <c r="AX782" i="40"/>
  <c r="AX310" i="40"/>
  <c r="AX262" i="40"/>
  <c r="AX206" i="40"/>
  <c r="AX102" i="40"/>
  <c r="AX111" i="40"/>
  <c r="AX115" i="40"/>
  <c r="AX131" i="40"/>
  <c r="AX135" i="40"/>
  <c r="AX139" i="40"/>
  <c r="AX151" i="40"/>
  <c r="AX155" i="40"/>
  <c r="AX163" i="40"/>
  <c r="AX171" i="40"/>
  <c r="AX175" i="40"/>
  <c r="AX179" i="40"/>
  <c r="AX191" i="40"/>
  <c r="AX195" i="40"/>
  <c r="AX199" i="40"/>
  <c r="AX203" i="40"/>
  <c r="AX211" i="40"/>
  <c r="AX215" i="40"/>
  <c r="AX219" i="40"/>
  <c r="AX227" i="40"/>
  <c r="AX231" i="40"/>
  <c r="AX235" i="40"/>
  <c r="AX239" i="40"/>
  <c r="AX243" i="40"/>
  <c r="AX251" i="40"/>
  <c r="AX255" i="40"/>
  <c r="AX259" i="40"/>
  <c r="AX263" i="40"/>
  <c r="AX267" i="40"/>
  <c r="AX271" i="40"/>
  <c r="AX275" i="40"/>
  <c r="AX279" i="40"/>
  <c r="AX283" i="40"/>
  <c r="AX291" i="40"/>
  <c r="AX295" i="40"/>
  <c r="AX299" i="40"/>
  <c r="AX303" i="40"/>
  <c r="AX307" i="40"/>
  <c r="AX311" i="40"/>
  <c r="AX315" i="40"/>
  <c r="AX319" i="40"/>
  <c r="AX323" i="40"/>
  <c r="AX327" i="40"/>
  <c r="AX331" i="40"/>
  <c r="AX335" i="40"/>
  <c r="AX339" i="40"/>
  <c r="AX343" i="40"/>
  <c r="AX347" i="40"/>
  <c r="AX351" i="40"/>
  <c r="AX355" i="40"/>
  <c r="AX359" i="40"/>
  <c r="AX363" i="40"/>
  <c r="AX367" i="40"/>
  <c r="AX371" i="40"/>
  <c r="AX375" i="40"/>
  <c r="AX379" i="40"/>
  <c r="AX383" i="40"/>
  <c r="AX387" i="40"/>
  <c r="AX391" i="40"/>
  <c r="AX395" i="40"/>
  <c r="AX399" i="40"/>
  <c r="AX403" i="40"/>
  <c r="AX407" i="40"/>
  <c r="AX415" i="40"/>
  <c r="AZ419" i="40"/>
  <c r="BA419" i="40" s="1"/>
  <c r="AX419" i="40"/>
  <c r="AX423" i="40"/>
  <c r="AX427" i="40"/>
  <c r="AX431" i="40"/>
  <c r="AX435" i="40"/>
  <c r="AX439" i="40"/>
  <c r="AZ443" i="40"/>
  <c r="BA443" i="40" s="1"/>
  <c r="AX443" i="40"/>
  <c r="AX447" i="40"/>
  <c r="AX455" i="40"/>
  <c r="AX459" i="40"/>
  <c r="AX463" i="40"/>
  <c r="AX247" i="40"/>
  <c r="AX751" i="40"/>
  <c r="AX763" i="40"/>
  <c r="AX783" i="40"/>
  <c r="AX795" i="40"/>
  <c r="AX350" i="40"/>
  <c r="AX246" i="40"/>
  <c r="AX187" i="40"/>
  <c r="AX142" i="40"/>
  <c r="AX793" i="40"/>
  <c r="AX805" i="40"/>
  <c r="AX817" i="40"/>
  <c r="AX825" i="40"/>
  <c r="AX837" i="40"/>
  <c r="AX849" i="40"/>
  <c r="AX857" i="40"/>
  <c r="AX869" i="40"/>
  <c r="AX881" i="40"/>
  <c r="AX889" i="40"/>
  <c r="AX901" i="40"/>
  <c r="AX913" i="40"/>
  <c r="AX921" i="40"/>
  <c r="AX933" i="40"/>
  <c r="AX945" i="40"/>
  <c r="AX953" i="40"/>
  <c r="AX965" i="40"/>
  <c r="AX977" i="40"/>
  <c r="AX985" i="40"/>
  <c r="AX997" i="40"/>
  <c r="AX989" i="40"/>
  <c r="AX937" i="40"/>
  <c r="AX885" i="40"/>
  <c r="AX833" i="40"/>
  <c r="AX969" i="40"/>
  <c r="AX917" i="40"/>
  <c r="AX865" i="40"/>
  <c r="AX813" i="40"/>
  <c r="AX458" i="40"/>
  <c r="AX466" i="40"/>
  <c r="AX470" i="40"/>
  <c r="AX474" i="40"/>
  <c r="AX482" i="40"/>
  <c r="AX490" i="40"/>
  <c r="AX494" i="40"/>
  <c r="AX498" i="40"/>
  <c r="AX506" i="40"/>
  <c r="AX510" i="40"/>
  <c r="AX514" i="40"/>
  <c r="AX522" i="40"/>
  <c r="AX530" i="40"/>
  <c r="AX534" i="40"/>
  <c r="AX538" i="40"/>
  <c r="AZ542" i="40"/>
  <c r="BA542" i="40" s="1"/>
  <c r="AZ546" i="40"/>
  <c r="BA546" i="40" s="1"/>
  <c r="AX546" i="40"/>
  <c r="AX554" i="40"/>
  <c r="AX558" i="40"/>
  <c r="AX562" i="40"/>
  <c r="AX570" i="40"/>
  <c r="AX574" i="40"/>
  <c r="AX578" i="40"/>
  <c r="AX594" i="40"/>
  <c r="AX658" i="40"/>
  <c r="AX666" i="40"/>
  <c r="AX698" i="40"/>
  <c r="AX722" i="40"/>
  <c r="AX738" i="40"/>
  <c r="AZ758" i="40"/>
  <c r="BA758" i="40" s="1"/>
  <c r="AX762" i="40"/>
  <c r="AX778" i="40"/>
  <c r="AX794" i="40"/>
  <c r="AX826" i="40"/>
  <c r="AX842" i="40"/>
  <c r="AX850" i="40"/>
  <c r="AX858" i="40"/>
  <c r="AX866" i="40"/>
  <c r="AX874" i="40"/>
  <c r="AX890" i="40"/>
  <c r="AX898" i="40"/>
  <c r="AX914" i="40"/>
  <c r="AX930" i="40"/>
  <c r="AX938" i="40"/>
  <c r="AX954" i="40"/>
  <c r="AX962" i="40"/>
  <c r="AZ974" i="40"/>
  <c r="BA974" i="40" s="1"/>
  <c r="AX978" i="40"/>
  <c r="AX994" i="40"/>
  <c r="AX1001" i="40"/>
  <c r="AX949" i="40"/>
  <c r="AX897" i="40"/>
  <c r="AX845" i="40"/>
  <c r="AX797" i="40"/>
  <c r="AX454" i="40"/>
  <c r="AZ567" i="40"/>
  <c r="BA567" i="40" s="1"/>
  <c r="AZ895" i="40"/>
  <c r="BA895" i="40" s="1"/>
  <c r="AX727" i="40"/>
  <c r="AX691" i="40"/>
  <c r="AX663" i="40"/>
  <c r="AX627" i="40"/>
  <c r="AX599" i="40"/>
  <c r="AX563" i="40"/>
  <c r="AX535" i="40"/>
  <c r="AX499" i="40"/>
  <c r="AX471" i="40"/>
  <c r="AX715" i="40"/>
  <c r="AX687" i="40"/>
  <c r="AX651" i="40"/>
  <c r="AX623" i="40"/>
  <c r="AX587" i="40"/>
  <c r="AX559" i="40"/>
  <c r="AX523" i="40"/>
  <c r="AX495" i="40"/>
  <c r="AX536" i="40"/>
  <c r="AX544" i="40"/>
  <c r="AX552" i="40"/>
  <c r="AX560" i="40"/>
  <c r="AX568" i="40"/>
  <c r="AX576" i="40"/>
  <c r="AX584" i="40"/>
  <c r="AX592" i="40"/>
  <c r="AX600" i="40"/>
  <c r="AZ604" i="40"/>
  <c r="BA604" i="40" s="1"/>
  <c r="AX608" i="40"/>
  <c r="AX616" i="40"/>
  <c r="AX624" i="40"/>
  <c r="AX632" i="40"/>
  <c r="AZ636" i="40"/>
  <c r="BA636" i="40" s="1"/>
  <c r="AZ640" i="40"/>
  <c r="BA640" i="40" s="1"/>
  <c r="AX640" i="40"/>
  <c r="AX648" i="40"/>
  <c r="AX656" i="40"/>
  <c r="AX664" i="40"/>
  <c r="AX672" i="40"/>
  <c r="AX680" i="40"/>
  <c r="AX688" i="40"/>
  <c r="AX696" i="40"/>
  <c r="AX704" i="40"/>
  <c r="AX712" i="40"/>
  <c r="AX720" i="40"/>
  <c r="AX728" i="40"/>
  <c r="AX736" i="40"/>
  <c r="AX744" i="40"/>
  <c r="AX752" i="40"/>
  <c r="AX760" i="40"/>
  <c r="AX768" i="40"/>
  <c r="AX776" i="40"/>
  <c r="AX784" i="40"/>
  <c r="AX792" i="40"/>
  <c r="AZ792" i="40"/>
  <c r="BA792" i="40" s="1"/>
  <c r="AX800" i="40"/>
  <c r="AX808" i="40"/>
  <c r="AX816" i="40"/>
  <c r="AX824" i="40"/>
  <c r="AX832" i="40"/>
  <c r="AX840" i="40"/>
  <c r="AX848" i="40"/>
  <c r="AX856" i="40"/>
  <c r="AX864" i="40"/>
  <c r="AZ868" i="40"/>
  <c r="BA868" i="40" s="1"/>
  <c r="AX872" i="40"/>
  <c r="AX880" i="40"/>
  <c r="AX888" i="40"/>
  <c r="AX896" i="40"/>
  <c r="AZ900" i="40"/>
  <c r="BA900" i="40" s="1"/>
  <c r="AX904" i="40"/>
  <c r="AX912" i="40"/>
  <c r="AX920" i="40"/>
  <c r="AX928" i="40"/>
  <c r="AX936" i="40"/>
  <c r="AX944" i="40"/>
  <c r="AX952" i="40"/>
  <c r="AX960" i="40"/>
  <c r="AX968" i="40"/>
  <c r="AX976" i="40"/>
  <c r="AX984" i="40"/>
  <c r="AX992" i="40"/>
  <c r="AX1000" i="40"/>
  <c r="AX996" i="40"/>
  <c r="AX964" i="40"/>
  <c r="AX932" i="40"/>
  <c r="AX900" i="40"/>
  <c r="AX868" i="40"/>
  <c r="AX836" i="40"/>
  <c r="AX804" i="40"/>
  <c r="AX772" i="40"/>
  <c r="AX739" i="40"/>
  <c r="AX711" i="40"/>
  <c r="AX700" i="40"/>
  <c r="AX675" i="40"/>
  <c r="AX647" i="40"/>
  <c r="AX636" i="40"/>
  <c r="AX611" i="40"/>
  <c r="AX583" i="40"/>
  <c r="AX572" i="40"/>
  <c r="AX547" i="40"/>
  <c r="AX519" i="40"/>
  <c r="AX483" i="40"/>
  <c r="AZ810" i="40"/>
  <c r="BA810" i="40" s="1"/>
  <c r="AZ838" i="40"/>
  <c r="BA838" i="40" s="1"/>
  <c r="AX986" i="40"/>
  <c r="AX970" i="40"/>
  <c r="AX946" i="40"/>
  <c r="AX922" i="40"/>
  <c r="AX906" i="40"/>
  <c r="AX882" i="40"/>
  <c r="AX834" i="40"/>
  <c r="AX818" i="40"/>
  <c r="AX810" i="40"/>
  <c r="AX802" i="40"/>
  <c r="AX786" i="40"/>
  <c r="AX770" i="40"/>
  <c r="AX754" i="40"/>
  <c r="AX746" i="40"/>
  <c r="AX730" i="40"/>
  <c r="AX714" i="40"/>
  <c r="AX706" i="40"/>
  <c r="AX690" i="40"/>
  <c r="AX682" i="40"/>
  <c r="AX674" i="40"/>
  <c r="AX650" i="40"/>
  <c r="AX642" i="40"/>
  <c r="AX634" i="40"/>
  <c r="AX626" i="40"/>
  <c r="AX618" i="40"/>
  <c r="AX610" i="40"/>
  <c r="AX602" i="40"/>
  <c r="AX586" i="40"/>
  <c r="AZ787" i="40"/>
  <c r="BA787" i="40" s="1"/>
  <c r="AZ795" i="40"/>
  <c r="BA795" i="40" s="1"/>
  <c r="AZ875" i="40"/>
  <c r="BA875" i="40" s="1"/>
  <c r="AB23" i="39"/>
  <c r="AB9" i="39"/>
  <c r="AZ16" i="40" s="1"/>
  <c r="BA16" i="40" s="1"/>
  <c r="AB37" i="39" a="1"/>
  <c r="AZ753" i="40" l="1"/>
  <c r="BA753" i="40" s="1"/>
  <c r="AZ867" i="40"/>
  <c r="BA867" i="40" s="1"/>
  <c r="AZ479" i="40"/>
  <c r="BA479" i="40" s="1"/>
  <c r="AZ514" i="40"/>
  <c r="BA514" i="40" s="1"/>
  <c r="AZ885" i="40"/>
  <c r="BA885" i="40" s="1"/>
  <c r="AZ295" i="40"/>
  <c r="BA295" i="40" s="1"/>
  <c r="AZ394" i="40"/>
  <c r="BA394" i="40" s="1"/>
  <c r="AZ500" i="40"/>
  <c r="BA500" i="40" s="1"/>
  <c r="AZ400" i="40"/>
  <c r="BA400" i="40" s="1"/>
  <c r="AZ268" i="40"/>
  <c r="BA268" i="40" s="1"/>
  <c r="AZ791" i="40"/>
  <c r="BA791" i="40" s="1"/>
  <c r="AZ654" i="40"/>
  <c r="BA654" i="40" s="1"/>
  <c r="AZ940" i="40"/>
  <c r="BA940" i="40" s="1"/>
  <c r="AZ676" i="40"/>
  <c r="BA676" i="40" s="1"/>
  <c r="AZ839" i="40"/>
  <c r="BA839" i="40" s="1"/>
  <c r="AZ789" i="40"/>
  <c r="BA789" i="40" s="1"/>
  <c r="AZ444" i="40"/>
  <c r="BA444" i="40" s="1"/>
  <c r="AZ300" i="40"/>
  <c r="BA300" i="40" s="1"/>
  <c r="AZ517" i="40"/>
  <c r="BA517" i="40" s="1"/>
  <c r="AZ217" i="40"/>
  <c r="BA217" i="40" s="1"/>
  <c r="AZ646" i="40"/>
  <c r="BA646" i="40" s="1"/>
  <c r="AZ984" i="40"/>
  <c r="BA984" i="40" s="1"/>
  <c r="AZ936" i="40"/>
  <c r="BA936" i="40" s="1"/>
  <c r="AZ667" i="40"/>
  <c r="BA667" i="40" s="1"/>
  <c r="AZ122" i="40"/>
  <c r="BA122" i="40" s="1"/>
  <c r="AZ324" i="40"/>
  <c r="BA324" i="40" s="1"/>
  <c r="AZ545" i="40"/>
  <c r="BA545" i="40" s="1"/>
  <c r="AZ65" i="40"/>
  <c r="BA65" i="40" s="1"/>
  <c r="AZ807" i="40"/>
  <c r="BA807" i="40" s="1"/>
  <c r="AZ971" i="40"/>
  <c r="BA971" i="40" s="1"/>
  <c r="AZ980" i="40"/>
  <c r="BA980" i="40" s="1"/>
  <c r="AZ828" i="40"/>
  <c r="BA828" i="40" s="1"/>
  <c r="AZ643" i="40"/>
  <c r="BA643" i="40" s="1"/>
  <c r="AZ989" i="40"/>
  <c r="BA989" i="40" s="1"/>
  <c r="AZ845" i="40"/>
  <c r="BA845" i="40" s="1"/>
  <c r="AZ147" i="40"/>
  <c r="BA147" i="40" s="1"/>
  <c r="AZ234" i="40"/>
  <c r="BA234" i="40" s="1"/>
  <c r="AZ348" i="40"/>
  <c r="BA348" i="40" s="1"/>
  <c r="AZ677" i="40"/>
  <c r="BA677" i="40" s="1"/>
  <c r="AZ963" i="40"/>
  <c r="BA963" i="40" s="1"/>
  <c r="AZ712" i="40"/>
  <c r="BA712" i="40" s="1"/>
  <c r="AZ571" i="40"/>
  <c r="BA571" i="40" s="1"/>
  <c r="AZ674" i="40"/>
  <c r="BA674" i="40" s="1"/>
  <c r="AZ490" i="40"/>
  <c r="BA490" i="40" s="1"/>
  <c r="AZ370" i="40"/>
  <c r="BA370" i="40" s="1"/>
  <c r="AZ262" i="40"/>
  <c r="BA262" i="40" s="1"/>
  <c r="AZ729" i="40"/>
  <c r="BA729" i="40" s="1"/>
  <c r="AZ701" i="40"/>
  <c r="BA701" i="40" s="1"/>
  <c r="AZ112" i="40"/>
  <c r="BA112" i="40" s="1"/>
  <c r="AZ60" i="40"/>
  <c r="BA60" i="40" s="1"/>
  <c r="AZ36" i="40"/>
  <c r="BA36" i="40" s="1"/>
  <c r="AZ12" i="40"/>
  <c r="BA12" i="40" s="1"/>
  <c r="AZ947" i="40"/>
  <c r="BA947" i="40" s="1"/>
  <c r="AZ859" i="40"/>
  <c r="BA859" i="40" s="1"/>
  <c r="AZ763" i="40"/>
  <c r="BA763" i="40" s="1"/>
  <c r="AZ975" i="40"/>
  <c r="BA975" i="40" s="1"/>
  <c r="AZ798" i="40"/>
  <c r="BA798" i="40" s="1"/>
  <c r="AZ642" i="40"/>
  <c r="BA642" i="40" s="1"/>
  <c r="AZ856" i="40"/>
  <c r="BA856" i="40" s="1"/>
  <c r="AZ748" i="40"/>
  <c r="BA748" i="40" s="1"/>
  <c r="AZ708" i="40"/>
  <c r="BA708" i="40" s="1"/>
  <c r="AZ552" i="40"/>
  <c r="BA552" i="40" s="1"/>
  <c r="AZ739" i="40"/>
  <c r="BA739" i="40" s="1"/>
  <c r="AZ635" i="40"/>
  <c r="BA635" i="40" s="1"/>
  <c r="AZ547" i="40"/>
  <c r="BA547" i="40" s="1"/>
  <c r="AZ970" i="40"/>
  <c r="BA970" i="40" s="1"/>
  <c r="AZ754" i="40"/>
  <c r="BA754" i="40" s="1"/>
  <c r="AZ570" i="40"/>
  <c r="BA570" i="40" s="1"/>
  <c r="AZ925" i="40"/>
  <c r="BA925" i="40" s="1"/>
  <c r="AZ829" i="40"/>
  <c r="BA829" i="40" s="1"/>
  <c r="AZ383" i="40"/>
  <c r="BA383" i="40" s="1"/>
  <c r="AZ359" i="40"/>
  <c r="BA359" i="40" s="1"/>
  <c r="AZ335" i="40"/>
  <c r="BA335" i="40" s="1"/>
  <c r="AZ311" i="40"/>
  <c r="BA311" i="40" s="1"/>
  <c r="AZ203" i="40"/>
  <c r="BA203" i="40" s="1"/>
  <c r="AZ175" i="40"/>
  <c r="BA175" i="40" s="1"/>
  <c r="AZ338" i="40"/>
  <c r="BA338" i="40" s="1"/>
  <c r="AZ258" i="40"/>
  <c r="BA258" i="40" s="1"/>
  <c r="AZ198" i="40"/>
  <c r="BA198" i="40" s="1"/>
  <c r="AZ174" i="40"/>
  <c r="BA174" i="40" s="1"/>
  <c r="AZ42" i="40"/>
  <c r="BA42" i="40" s="1"/>
  <c r="AZ18" i="40"/>
  <c r="BA18" i="40" s="1"/>
  <c r="AZ512" i="40"/>
  <c r="BA512" i="40" s="1"/>
  <c r="AZ480" i="40"/>
  <c r="BA480" i="40" s="1"/>
  <c r="AZ396" i="40"/>
  <c r="BA396" i="40" s="1"/>
  <c r="AZ372" i="40"/>
  <c r="BA372" i="40" s="1"/>
  <c r="AZ43" i="40"/>
  <c r="BA43" i="40" s="1"/>
  <c r="AZ19" i="40"/>
  <c r="BA19" i="40" s="1"/>
  <c r="AZ453" i="40"/>
  <c r="BA453" i="40" s="1"/>
  <c r="AZ329" i="40"/>
  <c r="BA329" i="40" s="1"/>
  <c r="AZ265" i="40"/>
  <c r="BA265" i="40" s="1"/>
  <c r="AZ5" i="40"/>
  <c r="BA5" i="40" s="1"/>
  <c r="AZ236" i="40"/>
  <c r="BA236" i="40" s="1"/>
  <c r="AZ164" i="40"/>
  <c r="BA164" i="40" s="1"/>
  <c r="AZ939" i="40"/>
  <c r="BA939" i="40" s="1"/>
  <c r="AZ843" i="40"/>
  <c r="BA843" i="40" s="1"/>
  <c r="AZ759" i="40"/>
  <c r="BA759" i="40" s="1"/>
  <c r="AZ746" i="40"/>
  <c r="BA746" i="40" s="1"/>
  <c r="AZ618" i="40"/>
  <c r="BA618" i="40" s="1"/>
  <c r="AZ932" i="40"/>
  <c r="BA932" i="40" s="1"/>
  <c r="AZ812" i="40"/>
  <c r="BA812" i="40" s="1"/>
  <c r="AZ780" i="40"/>
  <c r="BA780" i="40" s="1"/>
  <c r="AZ588" i="40"/>
  <c r="BA588" i="40" s="1"/>
  <c r="AZ719" i="40"/>
  <c r="BA719" i="40" s="1"/>
  <c r="AZ615" i="40"/>
  <c r="BA615" i="40" s="1"/>
  <c r="AZ527" i="40"/>
  <c r="BA527" i="40" s="1"/>
  <c r="AZ882" i="40"/>
  <c r="BA882" i="40" s="1"/>
  <c r="AZ822" i="40"/>
  <c r="BA822" i="40" s="1"/>
  <c r="AZ630" i="40"/>
  <c r="BA630" i="40" s="1"/>
  <c r="AZ506" i="40"/>
  <c r="BA506" i="40" s="1"/>
  <c r="AZ474" i="40"/>
  <c r="BA474" i="40" s="1"/>
  <c r="AZ869" i="40"/>
  <c r="BA869" i="40" s="1"/>
  <c r="AZ283" i="40"/>
  <c r="BA283" i="40" s="1"/>
  <c r="AZ259" i="40"/>
  <c r="BA259" i="40" s="1"/>
  <c r="AZ231" i="40"/>
  <c r="BA231" i="40" s="1"/>
  <c r="AZ222" i="40"/>
  <c r="BA222" i="40" s="1"/>
  <c r="AZ138" i="40"/>
  <c r="BA138" i="40" s="1"/>
  <c r="AZ114" i="40"/>
  <c r="BA114" i="40" s="1"/>
  <c r="AZ86" i="40"/>
  <c r="BA86" i="40" s="1"/>
  <c r="AZ62" i="40"/>
  <c r="BA62" i="40" s="1"/>
  <c r="AZ436" i="40"/>
  <c r="BA436" i="40" s="1"/>
  <c r="AZ67" i="40"/>
  <c r="BA67" i="40" s="1"/>
  <c r="AZ769" i="40"/>
  <c r="BA769" i="40" s="1"/>
  <c r="AZ649" i="40"/>
  <c r="BA649" i="40" s="1"/>
  <c r="AZ625" i="40"/>
  <c r="BA625" i="40" s="1"/>
  <c r="AZ425" i="40"/>
  <c r="BA425" i="40" s="1"/>
  <c r="AZ157" i="40"/>
  <c r="BA157" i="40" s="1"/>
  <c r="AZ101" i="40"/>
  <c r="BA101" i="40" s="1"/>
  <c r="AZ77" i="40"/>
  <c r="BA77" i="40" s="1"/>
  <c r="AZ232" i="40"/>
  <c r="BA232" i="40" s="1"/>
  <c r="AZ212" i="40"/>
  <c r="BA212" i="40" s="1"/>
  <c r="AZ188" i="40"/>
  <c r="BA188" i="40" s="1"/>
  <c r="AZ128" i="40"/>
  <c r="BA128" i="40" s="1"/>
  <c r="AZ931" i="40"/>
  <c r="BA931" i="40" s="1"/>
  <c r="AZ835" i="40"/>
  <c r="BA835" i="40" s="1"/>
  <c r="AZ755" i="40"/>
  <c r="BA755" i="40" s="1"/>
  <c r="AZ734" i="40"/>
  <c r="BA734" i="40" s="1"/>
  <c r="AZ610" i="40"/>
  <c r="BA610" i="40" s="1"/>
  <c r="AZ1000" i="40"/>
  <c r="BA1000" i="40" s="1"/>
  <c r="AZ960" i="40"/>
  <c r="BA960" i="40" s="1"/>
  <c r="AZ884" i="40"/>
  <c r="BA884" i="40" s="1"/>
  <c r="AZ808" i="40"/>
  <c r="BA808" i="40" s="1"/>
  <c r="AZ776" i="40"/>
  <c r="BA776" i="40" s="1"/>
  <c r="AZ620" i="40"/>
  <c r="BA620" i="40" s="1"/>
  <c r="AZ715" i="40"/>
  <c r="BA715" i="40" s="1"/>
  <c r="AZ611" i="40"/>
  <c r="BA611" i="40" s="1"/>
  <c r="AZ523" i="40"/>
  <c r="BA523" i="40" s="1"/>
  <c r="AZ818" i="40"/>
  <c r="BA818" i="40" s="1"/>
  <c r="AZ502" i="40"/>
  <c r="BA502" i="40" s="1"/>
  <c r="AZ861" i="40"/>
  <c r="BA861" i="40" s="1"/>
  <c r="AZ431" i="40"/>
  <c r="BA431" i="40" s="1"/>
  <c r="AZ131" i="40"/>
  <c r="BA131" i="40" s="1"/>
  <c r="AZ382" i="40"/>
  <c r="BA382" i="40" s="1"/>
  <c r="AZ358" i="40"/>
  <c r="BA358" i="40" s="1"/>
  <c r="AZ334" i="40"/>
  <c r="BA334" i="40" s="1"/>
  <c r="AZ508" i="40"/>
  <c r="BA508" i="40" s="1"/>
  <c r="AZ460" i="40"/>
  <c r="BA460" i="40" s="1"/>
  <c r="AZ432" i="40"/>
  <c r="BA432" i="40" s="1"/>
  <c r="AZ412" i="40"/>
  <c r="BA412" i="40" s="1"/>
  <c r="AZ95" i="40"/>
  <c r="BA95" i="40" s="1"/>
  <c r="AZ741" i="40"/>
  <c r="BA741" i="40" s="1"/>
  <c r="AZ717" i="40"/>
  <c r="BA717" i="40" s="1"/>
  <c r="AZ589" i="40"/>
  <c r="BA589" i="40" s="1"/>
  <c r="AZ561" i="40"/>
  <c r="BA561" i="40" s="1"/>
  <c r="AZ533" i="40"/>
  <c r="BA533" i="40" s="1"/>
  <c r="AZ505" i="40"/>
  <c r="BA505" i="40" s="1"/>
  <c r="AZ229" i="40"/>
  <c r="BA229" i="40" s="1"/>
  <c r="AZ205" i="40"/>
  <c r="BA205" i="40" s="1"/>
  <c r="AZ73" i="40"/>
  <c r="BA73" i="40" s="1"/>
  <c r="AZ280" i="40"/>
  <c r="BA280" i="40" s="1"/>
  <c r="AZ923" i="40"/>
  <c r="BA923" i="40" s="1"/>
  <c r="AZ819" i="40"/>
  <c r="BA819" i="40" s="1"/>
  <c r="AZ743" i="40"/>
  <c r="BA743" i="40" s="1"/>
  <c r="AZ718" i="40"/>
  <c r="BA718" i="40" s="1"/>
  <c r="AZ586" i="40"/>
  <c r="BA586" i="40" s="1"/>
  <c r="AZ924" i="40"/>
  <c r="BA924" i="40" s="1"/>
  <c r="AZ848" i="40"/>
  <c r="BA848" i="40" s="1"/>
  <c r="AZ696" i="40"/>
  <c r="BA696" i="40" s="1"/>
  <c r="AZ656" i="40"/>
  <c r="BA656" i="40" s="1"/>
  <c r="AZ536" i="40"/>
  <c r="BA536" i="40" s="1"/>
  <c r="AZ695" i="40"/>
  <c r="BA695" i="40" s="1"/>
  <c r="AZ595" i="40"/>
  <c r="BA595" i="40" s="1"/>
  <c r="AZ507" i="40"/>
  <c r="BA507" i="40" s="1"/>
  <c r="AZ870" i="40"/>
  <c r="BA870" i="40" s="1"/>
  <c r="AZ806" i="40"/>
  <c r="BA806" i="40" s="1"/>
  <c r="AZ582" i="40"/>
  <c r="BA582" i="40" s="1"/>
  <c r="AZ558" i="40"/>
  <c r="BA558" i="40" s="1"/>
  <c r="AZ530" i="40"/>
  <c r="BA530" i="40" s="1"/>
  <c r="AZ965" i="40"/>
  <c r="BA965" i="40" s="1"/>
  <c r="AZ909" i="40"/>
  <c r="BA909" i="40" s="1"/>
  <c r="AZ809" i="40"/>
  <c r="BA809" i="40" s="1"/>
  <c r="AZ455" i="40"/>
  <c r="BA455" i="40" s="1"/>
  <c r="AZ159" i="40"/>
  <c r="BA159" i="40" s="1"/>
  <c r="AZ127" i="40"/>
  <c r="BA127" i="40" s="1"/>
  <c r="AZ454" i="40"/>
  <c r="BA454" i="40" s="1"/>
  <c r="AZ430" i="40"/>
  <c r="BA430" i="40" s="1"/>
  <c r="AZ406" i="40"/>
  <c r="BA406" i="40" s="1"/>
  <c r="AZ274" i="40"/>
  <c r="BA274" i="40" s="1"/>
  <c r="AZ246" i="40"/>
  <c r="BA246" i="40" s="1"/>
  <c r="AZ162" i="40"/>
  <c r="BA162" i="40" s="1"/>
  <c r="AZ488" i="40"/>
  <c r="BA488" i="40" s="1"/>
  <c r="AZ388" i="40"/>
  <c r="BA388" i="40" s="1"/>
  <c r="AZ312" i="40"/>
  <c r="BA312" i="40" s="1"/>
  <c r="AZ35" i="40"/>
  <c r="BA35" i="40" s="1"/>
  <c r="AZ785" i="40"/>
  <c r="BA785" i="40" s="1"/>
  <c r="AZ689" i="40"/>
  <c r="BA689" i="40" s="1"/>
  <c r="AZ665" i="40"/>
  <c r="BA665" i="40" s="1"/>
  <c r="AZ72" i="40"/>
  <c r="BA72" i="40" s="1"/>
  <c r="AZ48" i="40"/>
  <c r="BA48" i="40" s="1"/>
  <c r="AZ24" i="40"/>
  <c r="BA24" i="40" s="1"/>
  <c r="AZ995" i="40"/>
  <c r="BA995" i="40" s="1"/>
  <c r="AZ907" i="40"/>
  <c r="BA907" i="40" s="1"/>
  <c r="AZ811" i="40"/>
  <c r="BA811" i="40" s="1"/>
  <c r="AZ871" i="40"/>
  <c r="BA871" i="40" s="1"/>
  <c r="AZ706" i="40"/>
  <c r="BA706" i="40" s="1"/>
  <c r="AZ658" i="40"/>
  <c r="BA658" i="40" s="1"/>
  <c r="AZ872" i="40"/>
  <c r="BA872" i="40" s="1"/>
  <c r="AZ724" i="40"/>
  <c r="BA724" i="40" s="1"/>
  <c r="AZ692" i="40"/>
  <c r="BA692" i="40" s="1"/>
  <c r="AZ691" i="40"/>
  <c r="BA691" i="40" s="1"/>
  <c r="AZ591" i="40"/>
  <c r="BA591" i="40" s="1"/>
  <c r="AZ499" i="40"/>
  <c r="BA499" i="40" s="1"/>
  <c r="AZ694" i="40"/>
  <c r="BA694" i="40" s="1"/>
  <c r="AZ578" i="40"/>
  <c r="BA578" i="40" s="1"/>
  <c r="AZ462" i="40"/>
  <c r="BA462" i="40" s="1"/>
  <c r="AZ395" i="40"/>
  <c r="BA395" i="40" s="1"/>
  <c r="AZ371" i="40"/>
  <c r="BA371" i="40" s="1"/>
  <c r="AZ347" i="40"/>
  <c r="BA347" i="40" s="1"/>
  <c r="AZ323" i="40"/>
  <c r="BA323" i="40" s="1"/>
  <c r="AZ299" i="40"/>
  <c r="BA299" i="40" s="1"/>
  <c r="AZ247" i="40"/>
  <c r="BA247" i="40" s="1"/>
  <c r="AZ219" i="40"/>
  <c r="BA219" i="40" s="1"/>
  <c r="AZ191" i="40"/>
  <c r="BA191" i="40" s="1"/>
  <c r="AZ326" i="40"/>
  <c r="BA326" i="40" s="1"/>
  <c r="AZ298" i="40"/>
  <c r="BA298" i="40" s="1"/>
  <c r="AZ270" i="40"/>
  <c r="BA270" i="40" s="1"/>
  <c r="AZ186" i="40"/>
  <c r="BA186" i="40" s="1"/>
  <c r="AZ30" i="40"/>
  <c r="BA30" i="40" s="1"/>
  <c r="AZ6" i="40"/>
  <c r="BA6" i="40" s="1"/>
  <c r="AZ520" i="40"/>
  <c r="BA520" i="40" s="1"/>
  <c r="AZ360" i="40"/>
  <c r="BA360" i="40" s="1"/>
  <c r="AZ332" i="40"/>
  <c r="BA332" i="40" s="1"/>
  <c r="AZ55" i="40"/>
  <c r="BA55" i="40" s="1"/>
  <c r="AZ7" i="40"/>
  <c r="BA7" i="40" s="1"/>
  <c r="AZ313" i="40"/>
  <c r="BA313" i="40" s="1"/>
  <c r="AZ17" i="40"/>
  <c r="BA17" i="40" s="1"/>
  <c r="AZ248" i="40"/>
  <c r="BA248" i="40" s="1"/>
  <c r="AZ987" i="40"/>
  <c r="BA987" i="40" s="1"/>
  <c r="AZ899" i="40"/>
  <c r="BA899" i="40" s="1"/>
  <c r="AZ803" i="40"/>
  <c r="BA803" i="40" s="1"/>
  <c r="AZ775" i="40"/>
  <c r="BA775" i="40" s="1"/>
  <c r="AZ862" i="40"/>
  <c r="BA862" i="40" s="1"/>
  <c r="AZ690" i="40"/>
  <c r="BA690" i="40" s="1"/>
  <c r="AZ698" i="40"/>
  <c r="BA698" i="40" s="1"/>
  <c r="AZ796" i="40"/>
  <c r="BA796" i="40" s="1"/>
  <c r="AZ764" i="40"/>
  <c r="BA764" i="40" s="1"/>
  <c r="AZ608" i="40"/>
  <c r="BA608" i="40" s="1"/>
  <c r="AZ568" i="40"/>
  <c r="BA568" i="40" s="1"/>
  <c r="AZ959" i="40"/>
  <c r="BA959" i="40" s="1"/>
  <c r="AZ671" i="40"/>
  <c r="BA671" i="40" s="1"/>
  <c r="AZ575" i="40"/>
  <c r="BA575" i="40" s="1"/>
  <c r="AZ483" i="40"/>
  <c r="BA483" i="40" s="1"/>
  <c r="AZ922" i="40"/>
  <c r="BA922" i="40" s="1"/>
  <c r="AZ678" i="40"/>
  <c r="BA678" i="40" s="1"/>
  <c r="AZ949" i="40"/>
  <c r="BA949" i="40" s="1"/>
  <c r="AZ849" i="40"/>
  <c r="BA849" i="40" s="1"/>
  <c r="AZ271" i="40"/>
  <c r="BA271" i="40" s="1"/>
  <c r="AZ187" i="40"/>
  <c r="BA187" i="40" s="1"/>
  <c r="AZ115" i="40"/>
  <c r="BA115" i="40" s="1"/>
  <c r="AZ346" i="40"/>
  <c r="BA346" i="40" s="1"/>
  <c r="AZ210" i="40"/>
  <c r="BA210" i="40" s="1"/>
  <c r="AZ182" i="40"/>
  <c r="BA182" i="40" s="1"/>
  <c r="AZ98" i="40"/>
  <c r="BA98" i="40" s="1"/>
  <c r="AZ74" i="40"/>
  <c r="BA74" i="40" s="1"/>
  <c r="AZ50" i="40"/>
  <c r="BA50" i="40" s="1"/>
  <c r="AZ472" i="40"/>
  <c r="BA472" i="40" s="1"/>
  <c r="AZ31" i="40"/>
  <c r="BA31" i="40" s="1"/>
  <c r="AZ781" i="40"/>
  <c r="BA781" i="40" s="1"/>
  <c r="AZ661" i="40"/>
  <c r="BA661" i="40" s="1"/>
  <c r="AZ637" i="40"/>
  <c r="BA637" i="40" s="1"/>
  <c r="AZ609" i="40"/>
  <c r="BA609" i="40" s="1"/>
  <c r="AZ437" i="40"/>
  <c r="BA437" i="40" s="1"/>
  <c r="AZ169" i="40"/>
  <c r="BA169" i="40" s="1"/>
  <c r="AZ89" i="40"/>
  <c r="BA89" i="40" s="1"/>
  <c r="AZ41" i="40"/>
  <c r="BA41" i="40" s="1"/>
  <c r="AZ224" i="40"/>
  <c r="BA224" i="40" s="1"/>
  <c r="AZ200" i="40"/>
  <c r="BA200" i="40" s="1"/>
  <c r="AZ116" i="40"/>
  <c r="BA116" i="40" s="1"/>
  <c r="AZ92" i="40"/>
  <c r="BA92" i="40" s="1"/>
  <c r="AB37" i="39"/>
  <c r="AZ489" i="40"/>
  <c r="BA489" i="40" s="1"/>
  <c r="AZ477" i="40"/>
  <c r="BA477" i="40" s="1"/>
  <c r="AZ465" i="40"/>
  <c r="BA465" i="40" s="1"/>
  <c r="AZ433" i="40"/>
  <c r="BA433" i="40" s="1"/>
  <c r="AZ405" i="40"/>
  <c r="BA405" i="40" s="1"/>
  <c r="AZ393" i="40"/>
  <c r="BA393" i="40" s="1"/>
  <c r="AZ365" i="40"/>
  <c r="BA365" i="40" s="1"/>
  <c r="AZ353" i="40"/>
  <c r="BA353" i="40" s="1"/>
  <c r="AZ301" i="40"/>
  <c r="BA301" i="40" s="1"/>
  <c r="AZ289" i="40"/>
  <c r="BA289" i="40" s="1"/>
  <c r="AZ249" i="40"/>
  <c r="BA249" i="40" s="1"/>
  <c r="AZ213" i="40"/>
  <c r="BA213" i="40" s="1"/>
  <c r="AZ145" i="40"/>
  <c r="BA145" i="40" s="1"/>
  <c r="AZ109" i="40"/>
  <c r="BA109" i="40" s="1"/>
  <c r="AZ97" i="40"/>
  <c r="BA97" i="40" s="1"/>
  <c r="AZ85" i="40"/>
  <c r="BA85" i="40" s="1"/>
  <c r="AZ49" i="40"/>
  <c r="BA49" i="40" s="1"/>
  <c r="AZ25" i="40"/>
  <c r="BA25" i="40" s="1"/>
  <c r="AZ13" i="40"/>
  <c r="BA13" i="40" s="1"/>
  <c r="AZ256" i="40"/>
  <c r="BA256" i="40" s="1"/>
  <c r="AZ208" i="40"/>
  <c r="BA208" i="40" s="1"/>
  <c r="AZ176" i="40"/>
  <c r="BA176" i="40" s="1"/>
  <c r="AZ148" i="40"/>
  <c r="BA148" i="40" s="1"/>
  <c r="AZ136" i="40"/>
  <c r="BA136" i="40" s="1"/>
  <c r="AZ979" i="40"/>
  <c r="BA979" i="40" s="1"/>
  <c r="AZ915" i="40"/>
  <c r="BA915" i="40" s="1"/>
  <c r="AZ851" i="40"/>
  <c r="BA851" i="40" s="1"/>
  <c r="AZ799" i="40"/>
  <c r="BA799" i="40" s="1"/>
  <c r="AZ747" i="40"/>
  <c r="BA747" i="40" s="1"/>
  <c r="AZ911" i="40"/>
  <c r="BA911" i="40" s="1"/>
  <c r="AZ834" i="40"/>
  <c r="BA834" i="40" s="1"/>
  <c r="AZ710" i="40"/>
  <c r="BA710" i="40" s="1"/>
  <c r="AZ626" i="40"/>
  <c r="BA626" i="40" s="1"/>
  <c r="AZ738" i="40"/>
  <c r="BA738" i="40" s="1"/>
  <c r="AZ956" i="40"/>
  <c r="BA956" i="40" s="1"/>
  <c r="AZ920" i="40"/>
  <c r="BA920" i="40" s="1"/>
  <c r="AZ860" i="40"/>
  <c r="BA860" i="40" s="1"/>
  <c r="AZ844" i="40"/>
  <c r="BA844" i="40" s="1"/>
  <c r="AZ760" i="40"/>
  <c r="BA760" i="40" s="1"/>
  <c r="AZ740" i="40"/>
  <c r="BA740" i="40" s="1"/>
  <c r="AZ672" i="40"/>
  <c r="BA672" i="40" s="1"/>
  <c r="AZ652" i="40"/>
  <c r="BA652" i="40" s="1"/>
  <c r="AZ584" i="40"/>
  <c r="BA584" i="40" s="1"/>
  <c r="AZ564" i="40"/>
  <c r="BA564" i="40" s="1"/>
  <c r="AZ548" i="40"/>
  <c r="BA548" i="40" s="1"/>
  <c r="AZ683" i="40"/>
  <c r="BA683" i="40" s="1"/>
  <c r="AZ659" i="40"/>
  <c r="BA659" i="40" s="1"/>
  <c r="AZ607" i="40"/>
  <c r="BA607" i="40" s="1"/>
  <c r="AZ587" i="40"/>
  <c r="BA587" i="40" s="1"/>
  <c r="AZ543" i="40"/>
  <c r="BA543" i="40" s="1"/>
  <c r="AZ475" i="40"/>
  <c r="BA475" i="40" s="1"/>
  <c r="AZ910" i="40"/>
  <c r="BA910" i="40" s="1"/>
  <c r="AZ802" i="40"/>
  <c r="BA802" i="40" s="1"/>
  <c r="AZ614" i="40"/>
  <c r="BA614" i="40" s="1"/>
  <c r="AZ566" i="40"/>
  <c r="BA566" i="40" s="1"/>
  <c r="AZ486" i="40"/>
  <c r="BA486" i="40" s="1"/>
  <c r="AZ458" i="40"/>
  <c r="BA458" i="40" s="1"/>
  <c r="AZ985" i="40"/>
  <c r="BA985" i="40" s="1"/>
  <c r="AZ945" i="40"/>
  <c r="BA945" i="40" s="1"/>
  <c r="AZ901" i="40"/>
  <c r="BA901" i="40" s="1"/>
  <c r="AZ825" i="40"/>
  <c r="BA825" i="40" s="1"/>
  <c r="AZ805" i="40"/>
  <c r="BA805" i="40" s="1"/>
  <c r="AZ451" i="40"/>
  <c r="BA451" i="40" s="1"/>
  <c r="AZ439" i="40"/>
  <c r="BA439" i="40" s="1"/>
  <c r="AZ427" i="40"/>
  <c r="BA427" i="40" s="1"/>
  <c r="AZ403" i="40"/>
  <c r="BA403" i="40" s="1"/>
  <c r="AZ391" i="40"/>
  <c r="BA391" i="40" s="1"/>
  <c r="AZ379" i="40"/>
  <c r="BA379" i="40" s="1"/>
  <c r="AZ367" i="40"/>
  <c r="BA367" i="40" s="1"/>
  <c r="AZ355" i="40"/>
  <c r="BA355" i="40" s="1"/>
  <c r="AZ343" i="40"/>
  <c r="BA343" i="40" s="1"/>
  <c r="AZ331" i="40"/>
  <c r="BA331" i="40" s="1"/>
  <c r="AZ319" i="40"/>
  <c r="BA319" i="40" s="1"/>
  <c r="AZ243" i="40"/>
  <c r="BA243" i="40" s="1"/>
  <c r="AZ199" i="40"/>
  <c r="BA199" i="40" s="1"/>
  <c r="AZ171" i="40"/>
  <c r="BA171" i="40" s="1"/>
  <c r="AZ139" i="40"/>
  <c r="BA139" i="40" s="1"/>
  <c r="AZ111" i="40"/>
  <c r="BA111" i="40" s="1"/>
  <c r="AZ450" i="40"/>
  <c r="BA450" i="40" s="1"/>
  <c r="AZ438" i="40"/>
  <c r="BA438" i="40" s="1"/>
  <c r="AZ390" i="40"/>
  <c r="BA390" i="40" s="1"/>
  <c r="AZ306" i="40"/>
  <c r="BA306" i="40" s="1"/>
  <c r="AZ294" i="40"/>
  <c r="BA294" i="40" s="1"/>
  <c r="AZ230" i="40"/>
  <c r="BA230" i="40" s="1"/>
  <c r="AZ206" i="40"/>
  <c r="BA206" i="40" s="1"/>
  <c r="AZ170" i="40"/>
  <c r="BA170" i="40" s="1"/>
  <c r="AZ158" i="40"/>
  <c r="BA158" i="40" s="1"/>
  <c r="AZ146" i="40"/>
  <c r="BA146" i="40" s="1"/>
  <c r="AZ134" i="40"/>
  <c r="BA134" i="40" s="1"/>
  <c r="AZ110" i="40"/>
  <c r="BA110" i="40" s="1"/>
  <c r="AZ94" i="40"/>
  <c r="BA94" i="40" s="1"/>
  <c r="AZ26" i="40"/>
  <c r="BA26" i="40" s="1"/>
  <c r="AZ14" i="40"/>
  <c r="BA14" i="40" s="1"/>
  <c r="AZ468" i="40"/>
  <c r="BA468" i="40" s="1"/>
  <c r="AZ420" i="40"/>
  <c r="BA420" i="40" s="1"/>
  <c r="AZ368" i="40"/>
  <c r="BA368" i="40" s="1"/>
  <c r="AZ320" i="40"/>
  <c r="BA320" i="40" s="1"/>
  <c r="AZ103" i="40"/>
  <c r="BA103" i="40" s="1"/>
  <c r="AZ79" i="40"/>
  <c r="BA79" i="40" s="1"/>
  <c r="AZ15" i="40"/>
  <c r="BA15" i="40" s="1"/>
  <c r="AZ765" i="40"/>
  <c r="BA765" i="40" s="1"/>
  <c r="AZ737" i="40"/>
  <c r="BA737" i="40" s="1"/>
  <c r="AZ725" i="40"/>
  <c r="BA725" i="40" s="1"/>
  <c r="AZ713" i="40"/>
  <c r="BA713" i="40" s="1"/>
  <c r="AZ697" i="40"/>
  <c r="BA697" i="40" s="1"/>
  <c r="AZ685" i="40"/>
  <c r="BA685" i="40" s="1"/>
  <c r="AZ673" i="40"/>
  <c r="BA673" i="40" s="1"/>
  <c r="AZ633" i="40"/>
  <c r="BA633" i="40" s="1"/>
  <c r="AZ617" i="40"/>
  <c r="BA617" i="40" s="1"/>
  <c r="AZ601" i="40"/>
  <c r="BA601" i="40" s="1"/>
  <c r="AZ573" i="40"/>
  <c r="BA573" i="40" s="1"/>
  <c r="AZ501" i="40"/>
  <c r="BA501" i="40" s="1"/>
  <c r="AZ421" i="40"/>
  <c r="BA421" i="40" s="1"/>
  <c r="AZ377" i="40"/>
  <c r="BA377" i="40" s="1"/>
  <c r="AZ337" i="40"/>
  <c r="BA337" i="40" s="1"/>
  <c r="AZ309" i="40"/>
  <c r="BA309" i="40" s="1"/>
  <c r="AZ273" i="40"/>
  <c r="BA273" i="40" s="1"/>
  <c r="AZ237" i="40"/>
  <c r="BA237" i="40" s="1"/>
  <c r="AZ225" i="40"/>
  <c r="BA225" i="40" s="1"/>
  <c r="AZ177" i="40"/>
  <c r="BA177" i="40" s="1"/>
  <c r="AZ165" i="40"/>
  <c r="BA165" i="40" s="1"/>
  <c r="AZ133" i="40"/>
  <c r="BA133" i="40" s="1"/>
  <c r="AZ117" i="40"/>
  <c r="BA117" i="40" s="1"/>
  <c r="AZ244" i="40"/>
  <c r="BA244" i="40" s="1"/>
  <c r="AZ220" i="40"/>
  <c r="BA220" i="40" s="1"/>
  <c r="AZ196" i="40"/>
  <c r="BA196" i="40" s="1"/>
  <c r="AZ80" i="40"/>
  <c r="BA80" i="40" s="1"/>
  <c r="AZ68" i="40"/>
  <c r="BA68" i="40" s="1"/>
  <c r="AZ56" i="40"/>
  <c r="BA56" i="40" s="1"/>
  <c r="AZ44" i="40"/>
  <c r="BA44" i="40" s="1"/>
  <c r="AZ32" i="40"/>
  <c r="BA32" i="40" s="1"/>
  <c r="AZ996" i="40"/>
  <c r="BA996" i="40" s="1"/>
  <c r="AZ972" i="40"/>
  <c r="BA972" i="40" s="1"/>
  <c r="AZ916" i="40"/>
  <c r="BA916" i="40" s="1"/>
  <c r="AZ896" i="40"/>
  <c r="BA896" i="40" s="1"/>
  <c r="AZ876" i="40"/>
  <c r="BA876" i="40" s="1"/>
  <c r="AZ788" i="40"/>
  <c r="BA788" i="40" s="1"/>
  <c r="AZ772" i="40"/>
  <c r="BA772" i="40" s="1"/>
  <c r="AZ756" i="40"/>
  <c r="BA756" i="40" s="1"/>
  <c r="AZ668" i="40"/>
  <c r="BA668" i="40" s="1"/>
  <c r="AZ616" i="40"/>
  <c r="BA616" i="40" s="1"/>
  <c r="AZ600" i="40"/>
  <c r="BA600" i="40" s="1"/>
  <c r="AZ580" i="40"/>
  <c r="BA580" i="40" s="1"/>
  <c r="AZ735" i="40"/>
  <c r="BA735" i="40" s="1"/>
  <c r="AZ707" i="40"/>
  <c r="BA707" i="40" s="1"/>
  <c r="AZ655" i="40"/>
  <c r="BA655" i="40" s="1"/>
  <c r="AZ631" i="40"/>
  <c r="BA631" i="40" s="1"/>
  <c r="AZ563" i="40"/>
  <c r="BA563" i="40" s="1"/>
  <c r="AZ539" i="40"/>
  <c r="BA539" i="40" s="1"/>
  <c r="AZ519" i="40"/>
  <c r="BA519" i="40" s="1"/>
  <c r="AZ495" i="40"/>
  <c r="BA495" i="40" s="1"/>
  <c r="AZ998" i="40"/>
  <c r="BA998" i="40" s="1"/>
  <c r="AZ950" i="40"/>
  <c r="BA950" i="40" s="1"/>
  <c r="AZ906" i="40"/>
  <c r="BA906" i="40" s="1"/>
  <c r="AZ730" i="40"/>
  <c r="BA730" i="40" s="1"/>
  <c r="AZ554" i="40"/>
  <c r="BA554" i="40" s="1"/>
  <c r="AZ526" i="40"/>
  <c r="BA526" i="40" s="1"/>
  <c r="AZ498" i="40"/>
  <c r="BA498" i="40" s="1"/>
  <c r="AZ981" i="40"/>
  <c r="BA981" i="40" s="1"/>
  <c r="AZ961" i="40"/>
  <c r="BA961" i="40" s="1"/>
  <c r="AZ941" i="40"/>
  <c r="BA941" i="40" s="1"/>
  <c r="AZ921" i="40"/>
  <c r="BA921" i="40" s="1"/>
  <c r="AZ881" i="40"/>
  <c r="BA881" i="40" s="1"/>
  <c r="AZ841" i="40"/>
  <c r="BA841" i="40" s="1"/>
  <c r="AZ821" i="40"/>
  <c r="BA821" i="40" s="1"/>
  <c r="AZ463" i="40"/>
  <c r="BA463" i="40" s="1"/>
  <c r="AZ415" i="40"/>
  <c r="BA415" i="40" s="1"/>
  <c r="AZ307" i="40"/>
  <c r="BA307" i="40" s="1"/>
  <c r="AZ279" i="40"/>
  <c r="BA279" i="40" s="1"/>
  <c r="AZ267" i="40"/>
  <c r="BA267" i="40" s="1"/>
  <c r="AZ227" i="40"/>
  <c r="BA227" i="40" s="1"/>
  <c r="AZ183" i="40"/>
  <c r="BA183" i="40" s="1"/>
  <c r="AZ167" i="40"/>
  <c r="BA167" i="40" s="1"/>
  <c r="AZ155" i="40"/>
  <c r="BA155" i="40" s="1"/>
  <c r="AZ123" i="40"/>
  <c r="BA123" i="40" s="1"/>
  <c r="AZ426" i="40"/>
  <c r="BA426" i="40" s="1"/>
  <c r="AZ414" i="40"/>
  <c r="BA414" i="40" s="1"/>
  <c r="AZ402" i="40"/>
  <c r="BA402" i="40" s="1"/>
  <c r="AZ378" i="40"/>
  <c r="BA378" i="40" s="1"/>
  <c r="AZ366" i="40"/>
  <c r="BA366" i="40" s="1"/>
  <c r="AZ342" i="40"/>
  <c r="BA342" i="40" s="1"/>
  <c r="AZ282" i="40"/>
  <c r="BA282" i="40" s="1"/>
  <c r="AZ254" i="40"/>
  <c r="BA254" i="40" s="1"/>
  <c r="AZ242" i="40"/>
  <c r="BA242" i="40" s="1"/>
  <c r="AZ218" i="40"/>
  <c r="BA218" i="40" s="1"/>
  <c r="AZ194" i="40"/>
  <c r="BA194" i="40" s="1"/>
  <c r="AZ166" i="40"/>
  <c r="BA166" i="40" s="1"/>
  <c r="AZ142" i="40"/>
  <c r="BA142" i="40" s="1"/>
  <c r="AZ82" i="40"/>
  <c r="BA82" i="40" s="1"/>
  <c r="AZ58" i="40"/>
  <c r="BA58" i="40" s="1"/>
  <c r="AZ528" i="40"/>
  <c r="BA528" i="40" s="1"/>
  <c r="AZ496" i="40"/>
  <c r="BA496" i="40" s="1"/>
  <c r="AZ476" i="40"/>
  <c r="BA476" i="40" s="1"/>
  <c r="AZ456" i="40"/>
  <c r="BA456" i="40" s="1"/>
  <c r="AZ380" i="40"/>
  <c r="BA380" i="40" s="1"/>
  <c r="AZ356" i="40"/>
  <c r="BA356" i="40" s="1"/>
  <c r="AZ308" i="40"/>
  <c r="BA308" i="40" s="1"/>
  <c r="AZ91" i="40"/>
  <c r="BA91" i="40" s="1"/>
  <c r="AZ63" i="40"/>
  <c r="BA63" i="40" s="1"/>
  <c r="AZ749" i="40"/>
  <c r="BA749" i="40" s="1"/>
  <c r="AZ645" i="40"/>
  <c r="BA645" i="40" s="1"/>
  <c r="AZ541" i="40"/>
  <c r="BA541" i="40" s="1"/>
  <c r="AZ529" i="40"/>
  <c r="BA529" i="40" s="1"/>
  <c r="AZ513" i="40"/>
  <c r="BA513" i="40" s="1"/>
  <c r="AZ461" i="40"/>
  <c r="BA461" i="40" s="1"/>
  <c r="AZ445" i="40"/>
  <c r="BA445" i="40" s="1"/>
  <c r="AZ389" i="40"/>
  <c r="BA389" i="40" s="1"/>
  <c r="AZ325" i="40"/>
  <c r="BA325" i="40" s="1"/>
  <c r="AZ261" i="40"/>
  <c r="BA261" i="40" s="1"/>
  <c r="AZ245" i="40"/>
  <c r="BA245" i="40" s="1"/>
  <c r="AZ201" i="40"/>
  <c r="BA201" i="40" s="1"/>
  <c r="AZ153" i="40"/>
  <c r="BA153" i="40" s="1"/>
  <c r="AZ141" i="40"/>
  <c r="BA141" i="40" s="1"/>
  <c r="AZ93" i="40"/>
  <c r="BA93" i="40" s="1"/>
  <c r="AZ69" i="40"/>
  <c r="BA69" i="40" s="1"/>
  <c r="AZ57" i="40"/>
  <c r="BA57" i="40" s="1"/>
  <c r="AZ33" i="40"/>
  <c r="BA33" i="40" s="1"/>
  <c r="AZ288" i="40"/>
  <c r="BA288" i="40" s="1"/>
  <c r="AZ276" i="40"/>
  <c r="BA276" i="40" s="1"/>
  <c r="AZ264" i="40"/>
  <c r="BA264" i="40" s="1"/>
  <c r="AZ184" i="40"/>
  <c r="BA184" i="40" s="1"/>
  <c r="AZ172" i="40"/>
  <c r="BA172" i="40" s="1"/>
  <c r="AZ160" i="40"/>
  <c r="BA160" i="40" s="1"/>
  <c r="AZ144" i="40"/>
  <c r="BA144" i="40" s="1"/>
  <c r="AZ100" i="40"/>
  <c r="BA100" i="40" s="1"/>
  <c r="AZ20" i="40"/>
  <c r="BA20" i="40" s="1"/>
  <c r="AZ8" i="40"/>
  <c r="BA8" i="40" s="1"/>
  <c r="AZ840" i="40"/>
  <c r="BA840" i="40" s="1"/>
  <c r="AZ824" i="40"/>
  <c r="BA824" i="40" s="1"/>
  <c r="AZ804" i="40"/>
  <c r="BA804" i="40" s="1"/>
  <c r="AZ736" i="40"/>
  <c r="BA736" i="40" s="1"/>
  <c r="AZ720" i="40"/>
  <c r="BA720" i="40" s="1"/>
  <c r="AZ704" i="40"/>
  <c r="BA704" i="40" s="1"/>
  <c r="AZ684" i="40"/>
  <c r="BA684" i="40" s="1"/>
  <c r="AZ632" i="40"/>
  <c r="BA632" i="40" s="1"/>
  <c r="AZ612" i="40"/>
  <c r="BA612" i="40" s="1"/>
  <c r="AZ731" i="40"/>
  <c r="BA731" i="40" s="1"/>
  <c r="AZ679" i="40"/>
  <c r="BA679" i="40" s="1"/>
  <c r="AZ627" i="40"/>
  <c r="BA627" i="40" s="1"/>
  <c r="AZ603" i="40"/>
  <c r="BA603" i="40" s="1"/>
  <c r="AZ583" i="40"/>
  <c r="BA583" i="40" s="1"/>
  <c r="AZ515" i="40"/>
  <c r="BA515" i="40" s="1"/>
  <c r="AZ491" i="40"/>
  <c r="BA491" i="40" s="1"/>
  <c r="AZ467" i="40"/>
  <c r="BA467" i="40" s="1"/>
  <c r="AZ946" i="40"/>
  <c r="BA946" i="40" s="1"/>
  <c r="AZ790" i="40"/>
  <c r="BA790" i="40" s="1"/>
  <c r="AZ650" i="40"/>
  <c r="BA650" i="40" s="1"/>
  <c r="AZ606" i="40"/>
  <c r="BA606" i="40" s="1"/>
  <c r="AZ550" i="40"/>
  <c r="BA550" i="40" s="1"/>
  <c r="AZ538" i="40"/>
  <c r="BA538" i="40" s="1"/>
  <c r="AZ510" i="40"/>
  <c r="BA510" i="40" s="1"/>
  <c r="AZ957" i="40"/>
  <c r="BA957" i="40" s="1"/>
  <c r="AZ917" i="40"/>
  <c r="BA917" i="40" s="1"/>
  <c r="AZ897" i="40"/>
  <c r="BA897" i="40" s="1"/>
  <c r="AZ877" i="40"/>
  <c r="BA877" i="40" s="1"/>
  <c r="AZ857" i="40"/>
  <c r="BA857" i="40" s="1"/>
  <c r="AZ797" i="40"/>
  <c r="BA797" i="40" s="1"/>
  <c r="AZ447" i="40"/>
  <c r="BA447" i="40" s="1"/>
  <c r="AZ411" i="40"/>
  <c r="BA411" i="40" s="1"/>
  <c r="AZ291" i="40"/>
  <c r="BA291" i="40" s="1"/>
  <c r="AZ239" i="40"/>
  <c r="BA239" i="40" s="1"/>
  <c r="AZ211" i="40"/>
  <c r="BA211" i="40" s="1"/>
  <c r="AZ195" i="40"/>
  <c r="BA195" i="40" s="1"/>
  <c r="AZ354" i="40"/>
  <c r="BA354" i="40" s="1"/>
  <c r="AZ178" i="40"/>
  <c r="BA178" i="40" s="1"/>
  <c r="AZ130" i="40"/>
  <c r="BA130" i="40" s="1"/>
  <c r="AZ118" i="40"/>
  <c r="BA118" i="40" s="1"/>
  <c r="AZ106" i="40"/>
  <c r="BA106" i="40" s="1"/>
  <c r="AZ46" i="40"/>
  <c r="BA46" i="40" s="1"/>
  <c r="AZ34" i="40"/>
  <c r="BA34" i="40" s="1"/>
  <c r="AZ516" i="40"/>
  <c r="BA516" i="40" s="1"/>
  <c r="AZ440" i="40"/>
  <c r="BA440" i="40" s="1"/>
  <c r="AZ428" i="40"/>
  <c r="BA428" i="40" s="1"/>
  <c r="AZ404" i="40"/>
  <c r="BA404" i="40" s="1"/>
  <c r="AZ392" i="40"/>
  <c r="BA392" i="40" s="1"/>
  <c r="AZ340" i="40"/>
  <c r="BA340" i="40" s="1"/>
  <c r="AZ328" i="40"/>
  <c r="BA328" i="40" s="1"/>
  <c r="AZ51" i="40"/>
  <c r="BA51" i="40" s="1"/>
  <c r="AZ39" i="40"/>
  <c r="BA39" i="40" s="1"/>
  <c r="AZ27" i="40"/>
  <c r="BA27" i="40" s="1"/>
  <c r="AZ709" i="40"/>
  <c r="BA709" i="40" s="1"/>
  <c r="AZ669" i="40"/>
  <c r="BA669" i="40" s="1"/>
  <c r="AZ657" i="40"/>
  <c r="BA657" i="40" s="1"/>
  <c r="AZ629" i="40"/>
  <c r="BA629" i="40" s="1"/>
  <c r="AZ613" i="40"/>
  <c r="BA613" i="40" s="1"/>
  <c r="AZ597" i="40"/>
  <c r="BA597" i="40" s="1"/>
  <c r="AZ585" i="40"/>
  <c r="BA585" i="40" s="1"/>
  <c r="AZ553" i="40"/>
  <c r="BA553" i="40" s="1"/>
  <c r="AZ521" i="40"/>
  <c r="BA521" i="40" s="1"/>
  <c r="AZ485" i="40"/>
  <c r="BA485" i="40" s="1"/>
  <c r="AZ473" i="40"/>
  <c r="BA473" i="40" s="1"/>
  <c r="AZ401" i="40"/>
  <c r="BA401" i="40" s="1"/>
  <c r="AZ373" i="40"/>
  <c r="BA373" i="40" s="1"/>
  <c r="AZ361" i="40"/>
  <c r="BA361" i="40" s="1"/>
  <c r="AZ333" i="40"/>
  <c r="BA333" i="40" s="1"/>
  <c r="AZ305" i="40"/>
  <c r="BA305" i="40" s="1"/>
  <c r="AZ297" i="40"/>
  <c r="BA297" i="40" s="1"/>
  <c r="AZ269" i="40"/>
  <c r="BA269" i="40" s="1"/>
  <c r="AZ185" i="40"/>
  <c r="BA185" i="40" s="1"/>
  <c r="AZ129" i="40"/>
  <c r="BA129" i="40" s="1"/>
  <c r="AZ105" i="40"/>
  <c r="BA105" i="40" s="1"/>
  <c r="AZ81" i="40"/>
  <c r="BA81" i="40" s="1"/>
  <c r="AZ45" i="40"/>
  <c r="BA45" i="40" s="1"/>
  <c r="AZ21" i="40"/>
  <c r="BA21" i="40" s="1"/>
  <c r="AZ252" i="40"/>
  <c r="BA252" i="40" s="1"/>
  <c r="AZ228" i="40"/>
  <c r="BA228" i="40" s="1"/>
  <c r="AZ216" i="40"/>
  <c r="BA216" i="40" s="1"/>
  <c r="AZ204" i="40"/>
  <c r="BA204" i="40" s="1"/>
  <c r="AZ132" i="40"/>
  <c r="BA132" i="40" s="1"/>
  <c r="AZ120" i="40"/>
  <c r="BA120" i="40" s="1"/>
  <c r="AZ88" i="40"/>
  <c r="BA88" i="40" s="1"/>
  <c r="AZ52" i="40"/>
  <c r="BA52" i="40" s="1"/>
  <c r="AZ40" i="40"/>
  <c r="BA40" i="40" s="1"/>
  <c r="AZ826" i="40"/>
  <c r="BA826" i="40" s="1"/>
  <c r="AZ842" i="40"/>
  <c r="BA842" i="40" s="1"/>
  <c r="AZ858" i="40"/>
  <c r="BA858" i="40" s="1"/>
  <c r="AZ873" i="40"/>
  <c r="BA873" i="40" s="1"/>
  <c r="AZ887" i="40"/>
  <c r="BA887" i="40" s="1"/>
  <c r="AZ898" i="40"/>
  <c r="BA898" i="40" s="1"/>
  <c r="AZ912" i="40"/>
  <c r="BA912" i="40" s="1"/>
  <c r="AZ926" i="40"/>
  <c r="BA926" i="40" s="1"/>
  <c r="AZ937" i="40"/>
  <c r="BA937" i="40" s="1"/>
  <c r="AZ951" i="40"/>
  <c r="BA951" i="40" s="1"/>
  <c r="AZ962" i="40"/>
  <c r="BA962" i="40" s="1"/>
  <c r="AZ976" i="40"/>
  <c r="BA976" i="40" s="1"/>
  <c r="AZ990" i="40"/>
  <c r="BA990" i="40" s="1"/>
  <c r="AZ1001" i="40"/>
  <c r="BA1001" i="40" s="1"/>
  <c r="AZ624" i="40"/>
  <c r="BA624" i="40" s="1"/>
  <c r="AZ666" i="40"/>
  <c r="BA666" i="40" s="1"/>
  <c r="AZ711" i="40"/>
  <c r="BA711" i="40" s="1"/>
  <c r="AZ751" i="40"/>
  <c r="BA751" i="40" s="1"/>
  <c r="AZ783" i="40"/>
  <c r="BA783" i="40" s="1"/>
  <c r="AZ817" i="40"/>
  <c r="BA817" i="40" s="1"/>
  <c r="AZ854" i="40"/>
  <c r="BA854" i="40" s="1"/>
  <c r="AZ880" i="40"/>
  <c r="BA880" i="40" s="1"/>
  <c r="AZ905" i="40"/>
  <c r="BA905" i="40" s="1"/>
  <c r="AZ930" i="40"/>
  <c r="BA930" i="40" s="1"/>
  <c r="AZ958" i="40"/>
  <c r="BA958" i="40" s="1"/>
  <c r="AZ983" i="40"/>
  <c r="BA983" i="40" s="1"/>
  <c r="AZ594" i="40"/>
  <c r="BA594" i="40" s="1"/>
  <c r="AZ639" i="40"/>
  <c r="BA639" i="40" s="1"/>
  <c r="AZ680" i="40"/>
  <c r="BA680" i="40" s="1"/>
  <c r="AZ722" i="40"/>
  <c r="BA722" i="40" s="1"/>
  <c r="AZ761" i="40"/>
  <c r="BA761" i="40" s="1"/>
  <c r="AZ793" i="40"/>
  <c r="BA793" i="40" s="1"/>
  <c r="AZ830" i="40"/>
  <c r="BA830" i="40" s="1"/>
  <c r="AZ863" i="40"/>
  <c r="BA863" i="40" s="1"/>
  <c r="AZ888" i="40"/>
  <c r="BA888" i="40" s="1"/>
  <c r="AZ913" i="40"/>
  <c r="BA913" i="40" s="1"/>
  <c r="AZ938" i="40"/>
  <c r="BA938" i="40" s="1"/>
  <c r="AZ966" i="40"/>
  <c r="BA966" i="40" s="1"/>
  <c r="AZ991" i="40"/>
  <c r="BA991" i="40" s="1"/>
  <c r="AZ596" i="40"/>
  <c r="BA596" i="40" s="1"/>
  <c r="AZ641" i="40"/>
  <c r="BA641" i="40" s="1"/>
  <c r="AZ686" i="40"/>
  <c r="BA686" i="40" s="1"/>
  <c r="AZ726" i="40"/>
  <c r="BA726" i="40" s="1"/>
  <c r="AZ762" i="40"/>
  <c r="BA762" i="40" s="1"/>
  <c r="AZ794" i="40"/>
  <c r="BA794" i="40" s="1"/>
  <c r="AZ831" i="40"/>
  <c r="BA831" i="40" s="1"/>
  <c r="AZ864" i="40"/>
  <c r="BA864" i="40" s="1"/>
  <c r="AZ889" i="40"/>
  <c r="BA889" i="40" s="1"/>
  <c r="AZ914" i="40"/>
  <c r="BA914" i="40" s="1"/>
  <c r="AZ942" i="40"/>
  <c r="BA942" i="40" s="1"/>
  <c r="AZ967" i="40"/>
  <c r="BA967" i="40" s="1"/>
  <c r="AZ992" i="40"/>
  <c r="BA992" i="40" s="1"/>
  <c r="AZ38" i="40"/>
  <c r="BA38" i="40" s="1"/>
  <c r="AZ152" i="40"/>
  <c r="BA152" i="40" s="1"/>
  <c r="AZ278" i="40"/>
  <c r="BA278" i="40" s="1"/>
  <c r="AZ384" i="40"/>
  <c r="BA384" i="40" s="1"/>
  <c r="AZ471" i="40"/>
  <c r="BA471" i="40" s="1"/>
  <c r="AZ557" i="40"/>
  <c r="BA557" i="40" s="1"/>
  <c r="AZ623" i="40"/>
  <c r="BA623" i="40" s="1"/>
  <c r="AZ702" i="40"/>
  <c r="BA702" i="40" s="1"/>
  <c r="AZ766" i="40"/>
  <c r="BA766" i="40" s="1"/>
  <c r="AZ815" i="40"/>
  <c r="BA815" i="40" s="1"/>
  <c r="AZ866" i="40"/>
  <c r="BA866" i="40" s="1"/>
  <c r="AZ904" i="40"/>
  <c r="BA904" i="40" s="1"/>
  <c r="AZ952" i="40"/>
  <c r="BA952" i="40" s="1"/>
  <c r="AZ993" i="40"/>
  <c r="BA993" i="40" s="1"/>
  <c r="AZ61" i="40"/>
  <c r="BA61" i="40" s="1"/>
  <c r="AZ189" i="40"/>
  <c r="BA189" i="40" s="1"/>
  <c r="AZ281" i="40"/>
  <c r="BA281" i="40" s="1"/>
  <c r="AZ385" i="40"/>
  <c r="BA385" i="40" s="1"/>
  <c r="AZ478" i="40"/>
  <c r="BA478" i="40" s="1"/>
  <c r="AZ569" i="40"/>
  <c r="BA569" i="40" s="1"/>
  <c r="AZ647" i="40"/>
  <c r="BA647" i="40" s="1"/>
  <c r="AZ703" i="40"/>
  <c r="BA703" i="40" s="1"/>
  <c r="AZ767" i="40"/>
  <c r="BA767" i="40" s="1"/>
  <c r="AZ816" i="40"/>
  <c r="BA816" i="40" s="1"/>
  <c r="AZ874" i="40"/>
  <c r="BA874" i="40" s="1"/>
  <c r="AZ918" i="40"/>
  <c r="BA918" i="40" s="1"/>
  <c r="AZ953" i="40"/>
  <c r="BA953" i="40" s="1"/>
  <c r="AZ994" i="40"/>
  <c r="BA994" i="40" s="1"/>
  <c r="AZ70" i="40"/>
  <c r="BA70" i="40" s="1"/>
  <c r="AZ190" i="40"/>
  <c r="BA190" i="40" s="1"/>
  <c r="AZ285" i="40"/>
  <c r="BA285" i="40" s="1"/>
  <c r="AZ408" i="40"/>
  <c r="BA408" i="40" s="1"/>
  <c r="AZ503" i="40"/>
  <c r="BA503" i="40" s="1"/>
  <c r="AZ576" i="40"/>
  <c r="BA576" i="40" s="1"/>
  <c r="AZ648" i="40"/>
  <c r="BA648" i="40" s="1"/>
  <c r="AZ705" i="40"/>
  <c r="BA705" i="40" s="1"/>
  <c r="AZ777" i="40"/>
  <c r="BA777" i="40" s="1"/>
  <c r="AZ832" i="40"/>
  <c r="BA832" i="40" s="1"/>
  <c r="AZ878" i="40"/>
  <c r="BA878" i="40" s="1"/>
  <c r="AZ919" i="40"/>
  <c r="BA919" i="40" s="1"/>
  <c r="AZ954" i="40"/>
  <c r="BA954" i="40" s="1"/>
  <c r="AZ3" i="40"/>
  <c r="BA3" i="40" s="1"/>
  <c r="AZ71" i="40"/>
  <c r="BA71" i="40" s="1"/>
  <c r="AZ207" i="40"/>
  <c r="BA207" i="40" s="1"/>
  <c r="AZ318" i="40"/>
  <c r="BA318" i="40" s="1"/>
  <c r="AZ409" i="40"/>
  <c r="BA409" i="40" s="1"/>
  <c r="AZ504" i="40"/>
  <c r="BA504" i="40" s="1"/>
  <c r="AZ577" i="40"/>
  <c r="BA577" i="40" s="1"/>
  <c r="AZ662" i="40"/>
  <c r="BA662" i="40" s="1"/>
  <c r="AZ727" i="40"/>
  <c r="BA727" i="40" s="1"/>
  <c r="AZ778" i="40"/>
  <c r="BA778" i="40" s="1"/>
  <c r="AZ833" i="40"/>
  <c r="BA833" i="40" s="1"/>
  <c r="AZ879" i="40"/>
  <c r="BA879" i="40" s="1"/>
  <c r="AZ927" i="40"/>
  <c r="BA927" i="40" s="1"/>
  <c r="AZ968" i="40"/>
  <c r="BA968" i="40" s="1"/>
  <c r="AZ121" i="40"/>
  <c r="BA121" i="40" s="1"/>
  <c r="AZ215" i="40"/>
  <c r="BA215" i="40" s="1"/>
  <c r="AZ321" i="40"/>
  <c r="BA321" i="40" s="1"/>
  <c r="AZ413" i="40"/>
  <c r="BA413" i="40" s="1"/>
  <c r="AZ522" i="40"/>
  <c r="BA522" i="40" s="1"/>
  <c r="AZ598" i="40"/>
  <c r="BA598" i="40" s="1"/>
  <c r="AZ663" i="40"/>
  <c r="BA663" i="40" s="1"/>
  <c r="AZ728" i="40"/>
  <c r="BA728" i="40" s="1"/>
  <c r="AZ782" i="40"/>
  <c r="BA782" i="40" s="1"/>
  <c r="AZ846" i="40"/>
  <c r="BA846" i="40" s="1"/>
  <c r="AZ890" i="40"/>
  <c r="BA890" i="40" s="1"/>
  <c r="AZ928" i="40"/>
  <c r="BA928" i="40" s="1"/>
  <c r="AZ969" i="40"/>
  <c r="BA969" i="40" s="1"/>
  <c r="AZ255" i="40"/>
  <c r="BA255" i="40" s="1"/>
  <c r="AZ532" i="40"/>
  <c r="BA532" i="40" s="1"/>
  <c r="AZ742" i="40"/>
  <c r="BA742" i="40" s="1"/>
  <c r="AZ865" i="40"/>
  <c r="BA865" i="40" s="1"/>
  <c r="AZ978" i="40"/>
  <c r="BA978" i="40" s="1"/>
  <c r="AZ344" i="40"/>
  <c r="BA344" i="40" s="1"/>
  <c r="AZ551" i="40"/>
  <c r="BA551" i="40" s="1"/>
  <c r="AZ744" i="40"/>
  <c r="BA744" i="40" s="1"/>
  <c r="AZ894" i="40"/>
  <c r="BA894" i="40" s="1"/>
  <c r="AZ982" i="40"/>
  <c r="BA982" i="40" s="1"/>
  <c r="AZ37" i="40"/>
  <c r="BA37" i="40" s="1"/>
  <c r="AZ345" i="40"/>
  <c r="BA345" i="40" s="1"/>
  <c r="AZ605" i="40"/>
  <c r="BA605" i="40" s="1"/>
  <c r="AZ750" i="40"/>
  <c r="BA750" i="40" s="1"/>
  <c r="AZ902" i="40"/>
  <c r="BA902" i="40" s="1"/>
  <c r="AZ124" i="40"/>
  <c r="BA124" i="40" s="1"/>
  <c r="AZ349" i="40"/>
  <c r="BA349" i="40" s="1"/>
  <c r="AZ621" i="40"/>
  <c r="BA621" i="40" s="1"/>
  <c r="AZ800" i="40"/>
  <c r="BA800" i="40" s="1"/>
  <c r="AZ903" i="40"/>
  <c r="BA903" i="40" s="1"/>
  <c r="AZ143" i="40"/>
  <c r="BA143" i="40" s="1"/>
  <c r="AZ448" i="40"/>
  <c r="BA448" i="40" s="1"/>
  <c r="AZ622" i="40"/>
  <c r="BA622" i="40" s="1"/>
  <c r="AZ801" i="40"/>
  <c r="BA801" i="40" s="1"/>
  <c r="AZ929" i="40"/>
  <c r="BA929" i="40" s="1"/>
  <c r="AZ221" i="40"/>
  <c r="BA221" i="40" s="1"/>
  <c r="AZ814" i="40"/>
  <c r="BA814" i="40" s="1"/>
  <c r="AZ253" i="40"/>
  <c r="BA253" i="40" s="1"/>
  <c r="AZ847" i="40"/>
  <c r="BA847" i="40" s="1"/>
  <c r="AZ449" i="40"/>
  <c r="BA449" i="40" s="1"/>
  <c r="AZ850" i="40"/>
  <c r="BA850" i="40" s="1"/>
  <c r="AZ664" i="40"/>
  <c r="BA664" i="40" s="1"/>
  <c r="AZ687" i="40"/>
  <c r="BA687" i="40" s="1"/>
  <c r="AZ688" i="40"/>
  <c r="BA688" i="40" s="1"/>
  <c r="AZ977" i="40"/>
  <c r="BA977" i="40" s="1"/>
  <c r="AZ150" i="40"/>
  <c r="BA150" i="40" s="1"/>
  <c r="AZ470" i="40"/>
  <c r="BA470" i="40" s="1"/>
  <c r="AZ525" i="40"/>
  <c r="BA525" i="40" s="1"/>
  <c r="AZ943" i="40"/>
  <c r="BA943" i="40" s="1"/>
  <c r="AZ944" i="40"/>
  <c r="BA944" i="40" s="1"/>
  <c r="AZ955" i="40"/>
  <c r="BA955" i="40" s="1"/>
  <c r="AZ891" i="40"/>
  <c r="BA891" i="40" s="1"/>
  <c r="AZ827" i="40"/>
  <c r="BA827" i="40" s="1"/>
  <c r="AZ779" i="40"/>
  <c r="BA779" i="40" s="1"/>
  <c r="AZ935" i="40"/>
  <c r="BA935" i="40" s="1"/>
  <c r="AZ774" i="40"/>
  <c r="BA774" i="40" s="1"/>
  <c r="AZ682" i="40"/>
  <c r="BA682" i="40" s="1"/>
  <c r="AZ602" i="40"/>
  <c r="BA602" i="40" s="1"/>
  <c r="AZ988" i="40"/>
  <c r="BA988" i="40" s="1"/>
  <c r="AZ948" i="40"/>
  <c r="BA948" i="40" s="1"/>
  <c r="AZ892" i="40"/>
  <c r="BA892" i="40" s="1"/>
  <c r="AZ820" i="40"/>
  <c r="BA820" i="40" s="1"/>
  <c r="AZ716" i="40"/>
  <c r="BA716" i="40" s="1"/>
  <c r="AZ700" i="40"/>
  <c r="BA700" i="40" s="1"/>
  <c r="AZ644" i="40"/>
  <c r="BA644" i="40" s="1"/>
  <c r="AZ628" i="40"/>
  <c r="BA628" i="40" s="1"/>
  <c r="AZ560" i="40"/>
  <c r="BA560" i="40" s="1"/>
  <c r="AZ544" i="40"/>
  <c r="BA544" i="40" s="1"/>
  <c r="AZ699" i="40"/>
  <c r="BA699" i="40" s="1"/>
  <c r="AZ675" i="40"/>
  <c r="BA675" i="40" s="1"/>
  <c r="AZ651" i="40"/>
  <c r="BA651" i="40" s="1"/>
  <c r="AZ579" i="40"/>
  <c r="BA579" i="40" s="1"/>
  <c r="AZ559" i="40"/>
  <c r="BA559" i="40" s="1"/>
  <c r="AZ535" i="40"/>
  <c r="BA535" i="40" s="1"/>
  <c r="AZ986" i="40"/>
  <c r="BA986" i="40" s="1"/>
  <c r="AZ786" i="40"/>
  <c r="BA786" i="40" s="1"/>
  <c r="AZ714" i="40"/>
  <c r="BA714" i="40" s="1"/>
  <c r="AZ638" i="40"/>
  <c r="BA638" i="40" s="1"/>
  <c r="AZ562" i="40"/>
  <c r="BA562" i="40" s="1"/>
  <c r="AZ482" i="40"/>
  <c r="BA482" i="40" s="1"/>
  <c r="AZ466" i="40"/>
  <c r="BA466" i="40" s="1"/>
  <c r="AZ997" i="40"/>
  <c r="BA997" i="40" s="1"/>
  <c r="AZ893" i="40"/>
  <c r="BA893" i="40" s="1"/>
  <c r="AZ853" i="40"/>
  <c r="BA853" i="40" s="1"/>
  <c r="AZ837" i="40"/>
  <c r="BA837" i="40" s="1"/>
  <c r="AZ459" i="40"/>
  <c r="BA459" i="40" s="1"/>
  <c r="AZ435" i="40"/>
  <c r="BA435" i="40" s="1"/>
  <c r="AZ423" i="40"/>
  <c r="BA423" i="40" s="1"/>
  <c r="AZ399" i="40"/>
  <c r="BA399" i="40" s="1"/>
  <c r="AZ387" i="40"/>
  <c r="BA387" i="40" s="1"/>
  <c r="AZ375" i="40"/>
  <c r="BA375" i="40" s="1"/>
  <c r="AZ363" i="40"/>
  <c r="BA363" i="40" s="1"/>
  <c r="AZ351" i="40"/>
  <c r="BA351" i="40" s="1"/>
  <c r="AZ339" i="40"/>
  <c r="BA339" i="40" s="1"/>
  <c r="AZ327" i="40"/>
  <c r="BA327" i="40" s="1"/>
  <c r="AZ315" i="40"/>
  <c r="BA315" i="40" s="1"/>
  <c r="AZ303" i="40"/>
  <c r="BA303" i="40" s="1"/>
  <c r="AZ251" i="40"/>
  <c r="BA251" i="40" s="1"/>
  <c r="AZ223" i="40"/>
  <c r="BA223" i="40" s="1"/>
  <c r="AZ151" i="40"/>
  <c r="BA151" i="40" s="1"/>
  <c r="AZ135" i="40"/>
  <c r="BA135" i="40" s="1"/>
  <c r="AZ119" i="40"/>
  <c r="BA119" i="40" s="1"/>
  <c r="AZ446" i="40"/>
  <c r="BA446" i="40" s="1"/>
  <c r="AZ434" i="40"/>
  <c r="BA434" i="40" s="1"/>
  <c r="AZ422" i="40"/>
  <c r="BA422" i="40" s="1"/>
  <c r="AZ386" i="40"/>
  <c r="BA386" i="40" s="1"/>
  <c r="AZ374" i="40"/>
  <c r="BA374" i="40" s="1"/>
  <c r="AZ330" i="40"/>
  <c r="BA330" i="40" s="1"/>
  <c r="AZ314" i="40"/>
  <c r="BA314" i="40" s="1"/>
  <c r="AZ302" i="40"/>
  <c r="BA302" i="40" s="1"/>
  <c r="AZ266" i="40"/>
  <c r="BA266" i="40" s="1"/>
  <c r="AZ214" i="40"/>
  <c r="BA214" i="40" s="1"/>
  <c r="AZ154" i="40"/>
  <c r="BA154" i="40" s="1"/>
  <c r="AZ22" i="40"/>
  <c r="BA22" i="40" s="1"/>
  <c r="AZ492" i="40"/>
  <c r="BA492" i="40" s="1"/>
  <c r="AZ484" i="40"/>
  <c r="BA484" i="40" s="1"/>
  <c r="AZ452" i="40"/>
  <c r="BA452" i="40" s="1"/>
  <c r="AZ416" i="40"/>
  <c r="BA416" i="40" s="1"/>
  <c r="AZ316" i="40"/>
  <c r="BA316" i="40" s="1"/>
  <c r="AZ304" i="40"/>
  <c r="BA304" i="40" s="1"/>
  <c r="AZ99" i="40"/>
  <c r="BA99" i="40" s="1"/>
  <c r="AZ75" i="40"/>
  <c r="BA75" i="40" s="1"/>
  <c r="AZ11" i="40"/>
  <c r="BA11" i="40" s="1"/>
  <c r="AZ773" i="40"/>
  <c r="BA773" i="40" s="1"/>
  <c r="AZ733" i="40"/>
  <c r="BA733" i="40" s="1"/>
  <c r="AZ721" i="40"/>
  <c r="BA721" i="40" s="1"/>
  <c r="AZ693" i="40"/>
  <c r="BA693" i="40" s="1"/>
  <c r="AZ681" i="40"/>
  <c r="BA681" i="40" s="1"/>
  <c r="AZ593" i="40"/>
  <c r="BA593" i="40" s="1"/>
  <c r="AZ509" i="40"/>
  <c r="BA509" i="40" s="1"/>
  <c r="AZ497" i="40"/>
  <c r="BA497" i="40" s="1"/>
  <c r="AZ481" i="40"/>
  <c r="BA481" i="40" s="1"/>
  <c r="AZ429" i="40"/>
  <c r="BA429" i="40" s="1"/>
  <c r="AZ417" i="40"/>
  <c r="BA417" i="40" s="1"/>
  <c r="AZ369" i="40"/>
  <c r="BA369" i="40" s="1"/>
  <c r="AZ317" i="40"/>
  <c r="BA317" i="40" s="1"/>
  <c r="AZ257" i="40"/>
  <c r="BA257" i="40" s="1"/>
  <c r="AZ241" i="40"/>
  <c r="BA241" i="40" s="1"/>
  <c r="AZ233" i="40"/>
  <c r="BA233" i="40" s="1"/>
  <c r="AZ209" i="40"/>
  <c r="BA209" i="40" s="1"/>
  <c r="AZ173" i="40"/>
  <c r="BA173" i="40" s="1"/>
  <c r="AZ161" i="40"/>
  <c r="BA161" i="40" s="1"/>
  <c r="AZ149" i="40"/>
  <c r="BA149" i="40" s="1"/>
  <c r="AZ53" i="40"/>
  <c r="BA53" i="40" s="1"/>
  <c r="AZ9" i="40"/>
  <c r="BA9" i="40" s="1"/>
  <c r="AZ272" i="40"/>
  <c r="BA272" i="40" s="1"/>
  <c r="AZ240" i="40"/>
  <c r="BA240" i="40" s="1"/>
  <c r="AZ192" i="40"/>
  <c r="BA192" i="40" s="1"/>
  <c r="AZ108" i="40"/>
  <c r="BA108" i="40" s="1"/>
  <c r="AZ76" i="40"/>
  <c r="BA76" i="40" s="1"/>
  <c r="AZ64" i="40"/>
  <c r="BA64" i="40" s="1"/>
  <c r="AZ28" i="40"/>
  <c r="BA28" i="40" s="1"/>
  <c r="AZ4" i="40"/>
  <c r="BA4" i="40" s="1"/>
  <c r="AZ883" i="40"/>
  <c r="BA883" i="40" s="1"/>
  <c r="AZ823" i="40"/>
  <c r="BA823" i="40" s="1"/>
  <c r="AZ771" i="40"/>
  <c r="BA771" i="40" s="1"/>
  <c r="AZ999" i="40"/>
  <c r="BA999" i="40" s="1"/>
  <c r="AZ770" i="40"/>
  <c r="BA770" i="40" s="1"/>
  <c r="AZ670" i="40"/>
  <c r="BA670" i="40" s="1"/>
  <c r="AZ590" i="40"/>
  <c r="BA590" i="40" s="1"/>
  <c r="AZ964" i="40"/>
  <c r="BA964" i="40" s="1"/>
  <c r="AZ908" i="40"/>
  <c r="BA908" i="40" s="1"/>
  <c r="AZ852" i="40"/>
  <c r="BA852" i="40" s="1"/>
  <c r="AZ836" i="40"/>
  <c r="BA836" i="40" s="1"/>
  <c r="AZ784" i="40"/>
  <c r="BA784" i="40" s="1"/>
  <c r="AZ768" i="40"/>
  <c r="BA768" i="40" s="1"/>
  <c r="AZ752" i="40"/>
  <c r="BA752" i="40" s="1"/>
  <c r="AZ732" i="40"/>
  <c r="BA732" i="40" s="1"/>
  <c r="AZ660" i="40"/>
  <c r="BA660" i="40" s="1"/>
  <c r="AZ592" i="40"/>
  <c r="BA592" i="40" s="1"/>
  <c r="AZ572" i="40"/>
  <c r="BA572" i="40" s="1"/>
  <c r="AZ556" i="40"/>
  <c r="BA556" i="40" s="1"/>
  <c r="AZ540" i="40"/>
  <c r="BA540" i="40" s="1"/>
  <c r="AZ855" i="40"/>
  <c r="BA855" i="40" s="1"/>
  <c r="AZ723" i="40"/>
  <c r="BA723" i="40" s="1"/>
  <c r="AZ619" i="40"/>
  <c r="BA619" i="40" s="1"/>
  <c r="AZ599" i="40"/>
  <c r="BA599" i="40" s="1"/>
  <c r="AZ555" i="40"/>
  <c r="BA555" i="40" s="1"/>
  <c r="AZ531" i="40"/>
  <c r="BA531" i="40" s="1"/>
  <c r="AZ511" i="40"/>
  <c r="BA511" i="40" s="1"/>
  <c r="AZ487" i="40"/>
  <c r="BA487" i="40" s="1"/>
  <c r="AZ934" i="40"/>
  <c r="BA934" i="40" s="1"/>
  <c r="AZ886" i="40"/>
  <c r="BA886" i="40" s="1"/>
  <c r="AZ634" i="40"/>
  <c r="BA634" i="40" s="1"/>
  <c r="AZ574" i="40"/>
  <c r="BA574" i="40" s="1"/>
  <c r="AZ534" i="40"/>
  <c r="BA534" i="40" s="1"/>
  <c r="AZ518" i="40"/>
  <c r="BA518" i="40" s="1"/>
  <c r="AZ494" i="40"/>
  <c r="BA494" i="40" s="1"/>
  <c r="AZ973" i="40"/>
  <c r="BA973" i="40" s="1"/>
  <c r="AZ933" i="40"/>
  <c r="BA933" i="40" s="1"/>
  <c r="AZ813" i="40"/>
  <c r="BA813" i="40" s="1"/>
  <c r="AZ407" i="40"/>
  <c r="BA407" i="40" s="1"/>
  <c r="AZ287" i="40"/>
  <c r="BA287" i="40" s="1"/>
  <c r="AZ275" i="40"/>
  <c r="BA275" i="40" s="1"/>
  <c r="AZ263" i="40"/>
  <c r="BA263" i="40" s="1"/>
  <c r="AZ235" i="40"/>
  <c r="BA235" i="40" s="1"/>
  <c r="AZ179" i="40"/>
  <c r="BA179" i="40" s="1"/>
  <c r="AZ163" i="40"/>
  <c r="BA163" i="40" s="1"/>
  <c r="AZ410" i="40"/>
  <c r="BA410" i="40" s="1"/>
  <c r="AZ398" i="40"/>
  <c r="BA398" i="40" s="1"/>
  <c r="AZ362" i="40"/>
  <c r="BA362" i="40" s="1"/>
  <c r="AZ350" i="40"/>
  <c r="BA350" i="40" s="1"/>
  <c r="AZ310" i="40"/>
  <c r="BA310" i="40" s="1"/>
  <c r="AZ290" i="40"/>
  <c r="BA290" i="40" s="1"/>
  <c r="AZ250" i="40"/>
  <c r="BA250" i="40" s="1"/>
  <c r="AZ238" i="40"/>
  <c r="BA238" i="40" s="1"/>
  <c r="AZ226" i="40"/>
  <c r="BA226" i="40" s="1"/>
  <c r="AZ202" i="40"/>
  <c r="BA202" i="40" s="1"/>
  <c r="AZ126" i="40"/>
  <c r="BA126" i="40" s="1"/>
  <c r="AZ102" i="40"/>
  <c r="BA102" i="40" s="1"/>
  <c r="AZ90" i="40"/>
  <c r="BA90" i="40" s="1"/>
  <c r="AZ78" i="40"/>
  <c r="BA78" i="40" s="1"/>
  <c r="AZ66" i="40"/>
  <c r="BA66" i="40" s="1"/>
  <c r="AZ54" i="40"/>
  <c r="BA54" i="40" s="1"/>
  <c r="AZ10" i="40"/>
  <c r="BA10" i="40" s="1"/>
  <c r="AZ524" i="40"/>
  <c r="BA524" i="40" s="1"/>
  <c r="AZ464" i="40"/>
  <c r="BA464" i="40" s="1"/>
  <c r="AZ376" i="40"/>
  <c r="BA376" i="40" s="1"/>
  <c r="AZ364" i="40"/>
  <c r="BA364" i="40" s="1"/>
  <c r="AZ352" i="40"/>
  <c r="BA352" i="40" s="1"/>
  <c r="AZ336" i="40"/>
  <c r="BA336" i="40" s="1"/>
  <c r="AZ87" i="40"/>
  <c r="BA87" i="40" s="1"/>
  <c r="AZ59" i="40"/>
  <c r="BA59" i="40" s="1"/>
  <c r="AZ47" i="40"/>
  <c r="BA47" i="40" s="1"/>
  <c r="AZ23" i="40"/>
  <c r="BA23" i="40" s="1"/>
  <c r="AZ757" i="40"/>
  <c r="BA757" i="40" s="1"/>
  <c r="AZ745" i="40"/>
  <c r="BA745" i="40" s="1"/>
  <c r="AZ653" i="40"/>
  <c r="BA653" i="40" s="1"/>
  <c r="AZ581" i="40"/>
  <c r="BA581" i="40" s="1"/>
  <c r="AZ565" i="40"/>
  <c r="BA565" i="40" s="1"/>
  <c r="AZ549" i="40"/>
  <c r="BA549" i="40" s="1"/>
  <c r="AZ537" i="40"/>
  <c r="BA537" i="40" s="1"/>
  <c r="AZ469" i="40"/>
  <c r="BA469" i="40" s="1"/>
  <c r="AZ457" i="40"/>
  <c r="BA457" i="40" s="1"/>
  <c r="AZ441" i="40"/>
  <c r="BA441" i="40" s="1"/>
  <c r="AZ397" i="40"/>
  <c r="BA397" i="40" s="1"/>
  <c r="AZ381" i="40"/>
  <c r="BA381" i="40" s="1"/>
  <c r="AZ357" i="40"/>
  <c r="BA357" i="40" s="1"/>
  <c r="AZ341" i="40"/>
  <c r="BA341" i="40" s="1"/>
  <c r="AZ293" i="40"/>
  <c r="BA293" i="40" s="1"/>
  <c r="AZ277" i="40"/>
  <c r="BA277" i="40" s="1"/>
  <c r="AZ197" i="40"/>
  <c r="BA197" i="40" s="1"/>
  <c r="AZ181" i="40"/>
  <c r="BA181" i="40" s="1"/>
  <c r="AZ125" i="40"/>
  <c r="BA125" i="40" s="1"/>
  <c r="AZ113" i="40"/>
  <c r="BA113" i="40" s="1"/>
  <c r="AZ29" i="40"/>
  <c r="BA29" i="40" s="1"/>
  <c r="AZ296" i="40"/>
  <c r="BA296" i="40" s="1"/>
  <c r="AZ284" i="40"/>
  <c r="BA284" i="40" s="1"/>
  <c r="AZ260" i="40"/>
  <c r="BA260" i="40" s="1"/>
  <c r="AZ180" i="40"/>
  <c r="BA180" i="40" s="1"/>
  <c r="AZ168" i="40"/>
  <c r="BA168" i="40" s="1"/>
  <c r="AZ156" i="40"/>
  <c r="BA156" i="40" s="1"/>
  <c r="AZ140" i="40"/>
  <c r="BA140" i="40" s="1"/>
  <c r="AZ104" i="40"/>
  <c r="BA104" i="40" s="1"/>
  <c r="AZ96" i="40"/>
  <c r="BA96" i="40" s="1"/>
  <c r="AZ84" i="40"/>
  <c r="BA84" i="40" s="1"/>
  <c r="N1006" i="40" l="1" a="1"/>
  <c r="N1006" i="40" s="1"/>
  <c r="N1010" i="40" a="1"/>
  <c r="N1010" i="40" s="1"/>
  <c r="N1014" i="40" a="1"/>
  <c r="N1014" i="40" s="1"/>
  <c r="N1018" i="40" a="1"/>
  <c r="N1018" i="40" s="1"/>
  <c r="N1022" i="40" a="1"/>
  <c r="N1022" i="40" s="1"/>
  <c r="N1026" i="40" a="1"/>
  <c r="N1026" i="40" s="1"/>
  <c r="N1030" i="40" a="1"/>
  <c r="N1030" i="40" s="1"/>
  <c r="N1034" i="40" a="1"/>
  <c r="N1034" i="40" s="1"/>
  <c r="N1007" i="40" a="1"/>
  <c r="N1007" i="40" s="1"/>
  <c r="N1011" i="40" a="1"/>
  <c r="N1011" i="40" s="1"/>
  <c r="N1015" i="40" a="1"/>
  <c r="N1015" i="40" s="1"/>
  <c r="N1019" i="40" a="1"/>
  <c r="N1019" i="40" s="1"/>
  <c r="N1023" i="40" a="1"/>
  <c r="N1023" i="40" s="1"/>
  <c r="N1027" i="40" a="1"/>
  <c r="N1027" i="40" s="1"/>
  <c r="N1031" i="40" a="1"/>
  <c r="N1031" i="40" s="1"/>
  <c r="N1035" i="40" a="1"/>
  <c r="N1035" i="40" s="1"/>
  <c r="N1013" i="40" a="1"/>
  <c r="N1013" i="40" s="1"/>
  <c r="N1020" i="40" a="1"/>
  <c r="N1020" i="40" s="1"/>
  <c r="N1038" i="40" a="1"/>
  <c r="N1038" i="40" s="1"/>
  <c r="N1043" i="40" a="1"/>
  <c r="N1043" i="40" s="1"/>
  <c r="N1052" i="40" a="1"/>
  <c r="N1052" i="40" s="1"/>
  <c r="N1061" i="40" a="1"/>
  <c r="N1061" i="40" s="1"/>
  <c r="N1070" i="40" a="1"/>
  <c r="N1070" i="40" s="1"/>
  <c r="N1075" i="40" a="1"/>
  <c r="N1075" i="40" s="1"/>
  <c r="N1084" i="40" a="1"/>
  <c r="N1084" i="40" s="1"/>
  <c r="N1093" i="40" a="1"/>
  <c r="N1093" i="40" s="1"/>
  <c r="N1102" i="40" a="1"/>
  <c r="N1102" i="40" s="1"/>
  <c r="N1107" i="40" a="1"/>
  <c r="N1107" i="40" s="1"/>
  <c r="N1116" i="40" a="1"/>
  <c r="N1116" i="40" s="1"/>
  <c r="N1125" i="40" a="1"/>
  <c r="N1125" i="40" s="1"/>
  <c r="N1134" i="40" a="1"/>
  <c r="N1134" i="40" s="1"/>
  <c r="N1139" i="40" a="1"/>
  <c r="N1139" i="40" s="1"/>
  <c r="N1148" i="40" a="1"/>
  <c r="N1148" i="40" s="1"/>
  <c r="N1152" i="40" a="1"/>
  <c r="N1152" i="40" s="1"/>
  <c r="N1156" i="40" a="1"/>
  <c r="N1156" i="40" s="1"/>
  <c r="N1160" i="40" a="1"/>
  <c r="N1160" i="40" s="1"/>
  <c r="N1164" i="40" a="1"/>
  <c r="N1164" i="40" s="1"/>
  <c r="N1168" i="40" a="1"/>
  <c r="N1168" i="40" s="1"/>
  <c r="N1172" i="40" a="1"/>
  <c r="N1172" i="40" s="1"/>
  <c r="N1176" i="40" a="1"/>
  <c r="N1176" i="40" s="1"/>
  <c r="N1180" i="40" a="1"/>
  <c r="N1180" i="40" s="1"/>
  <c r="N1184" i="40" a="1"/>
  <c r="N1184" i="40" s="1"/>
  <c r="N1188" i="40" a="1"/>
  <c r="N1188" i="40" s="1"/>
  <c r="N1192" i="40" a="1"/>
  <c r="N1192" i="40" s="1"/>
  <c r="N1196" i="40" a="1"/>
  <c r="N1196" i="40" s="1"/>
  <c r="N1200" i="40" a="1"/>
  <c r="N1200" i="40" s="1"/>
  <c r="N1204" i="40" a="1"/>
  <c r="N1204" i="40" s="1"/>
  <c r="N1208" i="40" a="1"/>
  <c r="N1208" i="40" s="1"/>
  <c r="N1212" i="40" a="1"/>
  <c r="N1212" i="40" s="1"/>
  <c r="N1216" i="40" a="1"/>
  <c r="N1216" i="40" s="1"/>
  <c r="N1220" i="40" a="1"/>
  <c r="N1220" i="40" s="1"/>
  <c r="N1224" i="40" a="1"/>
  <c r="N1224" i="40" s="1"/>
  <c r="N1228" i="40" a="1"/>
  <c r="N1228" i="40" s="1"/>
  <c r="N1232" i="40" a="1"/>
  <c r="N1232" i="40" s="1"/>
  <c r="N1236" i="40" a="1"/>
  <c r="N1236" i="40" s="1"/>
  <c r="N1240" i="40" a="1"/>
  <c r="N1240" i="40" s="1"/>
  <c r="N1244" i="40" a="1"/>
  <c r="N1244" i="40" s="1"/>
  <c r="N1248" i="40" a="1"/>
  <c r="N1248" i="40" s="1"/>
  <c r="N1252" i="40" a="1"/>
  <c r="N1252" i="40" s="1"/>
  <c r="N1256" i="40" a="1"/>
  <c r="N1256" i="40" s="1"/>
  <c r="N1260" i="40" a="1"/>
  <c r="N1260" i="40" s="1"/>
  <c r="N1264" i="40" a="1"/>
  <c r="N1264" i="40" s="1"/>
  <c r="N1268" i="40" a="1"/>
  <c r="N1268" i="40" s="1"/>
  <c r="N1272" i="40" a="1"/>
  <c r="N1272" i="40" s="1"/>
  <c r="N1276" i="40" a="1"/>
  <c r="N1276" i="40" s="1"/>
  <c r="N1280" i="40" a="1"/>
  <c r="N1280" i="40" s="1"/>
  <c r="N1284" i="40" a="1"/>
  <c r="N1284" i="40" s="1"/>
  <c r="N1288" i="40" a="1"/>
  <c r="N1288" i="40" s="1"/>
  <c r="N1292" i="40" a="1"/>
  <c r="N1292" i="40" s="1"/>
  <c r="N1296" i="40" a="1"/>
  <c r="N1296" i="40" s="1"/>
  <c r="N1300" i="40" a="1"/>
  <c r="N1300" i="40" s="1"/>
  <c r="N1304" i="40" a="1"/>
  <c r="N1304" i="40" s="1"/>
  <c r="N1308" i="40" a="1"/>
  <c r="N1308" i="40" s="1"/>
  <c r="N1312" i="40" a="1"/>
  <c r="N1312" i="40" s="1"/>
  <c r="N1316" i="40" a="1"/>
  <c r="N1316" i="40" s="1"/>
  <c r="N1320" i="40" a="1"/>
  <c r="N1320" i="40" s="1"/>
  <c r="N1324" i="40" a="1"/>
  <c r="N1324" i="40" s="1"/>
  <c r="N1328" i="40" a="1"/>
  <c r="N1328" i="40" s="1"/>
  <c r="N1332" i="40" a="1"/>
  <c r="N1332" i="40" s="1"/>
  <c r="N1336" i="40" a="1"/>
  <c r="N1336" i="40" s="1"/>
  <c r="N1340" i="40" a="1"/>
  <c r="N1340" i="40" s="1"/>
  <c r="N1344" i="40" a="1"/>
  <c r="N1344" i="40" s="1"/>
  <c r="N1348" i="40" a="1"/>
  <c r="N1348" i="40" s="1"/>
  <c r="N1352" i="40" a="1"/>
  <c r="N1352" i="40" s="1"/>
  <c r="N1356" i="40" a="1"/>
  <c r="N1356" i="40" s="1"/>
  <c r="N1360" i="40" a="1"/>
  <c r="N1360" i="40" s="1"/>
  <c r="N1364" i="40" a="1"/>
  <c r="N1364" i="40" s="1"/>
  <c r="N1368" i="40" a="1"/>
  <c r="N1368" i="40" s="1"/>
  <c r="N1372" i="40" a="1"/>
  <c r="N1372" i="40" s="1"/>
  <c r="N1376" i="40" a="1"/>
  <c r="N1376" i="40" s="1"/>
  <c r="N1380" i="40" a="1"/>
  <c r="N1380" i="40" s="1"/>
  <c r="N1384" i="40" a="1"/>
  <c r="N1384" i="40" s="1"/>
  <c r="N1388" i="40" a="1"/>
  <c r="N1388" i="40" s="1"/>
  <c r="N1392" i="40" a="1"/>
  <c r="N1392" i="40" s="1"/>
  <c r="N1396" i="40" a="1"/>
  <c r="N1396" i="40" s="1"/>
  <c r="N1400" i="40" a="1"/>
  <c r="N1400" i="40" s="1"/>
  <c r="N1404" i="40" a="1"/>
  <c r="N1404" i="40" s="1"/>
  <c r="N1408" i="40" a="1"/>
  <c r="N1408" i="40" s="1"/>
  <c r="N1412" i="40" a="1"/>
  <c r="N1412" i="40" s="1"/>
  <c r="N1416" i="40" a="1"/>
  <c r="N1416" i="40" s="1"/>
  <c r="N1420" i="40" a="1"/>
  <c r="N1420" i="40" s="1"/>
  <c r="N1424" i="40" a="1"/>
  <c r="N1424" i="40" s="1"/>
  <c r="N1428" i="40" a="1"/>
  <c r="N1428" i="40" s="1"/>
  <c r="N1432" i="40" a="1"/>
  <c r="N1432" i="40" s="1"/>
  <c r="N1436" i="40" a="1"/>
  <c r="N1436" i="40" s="1"/>
  <c r="N1440" i="40" a="1"/>
  <c r="N1440" i="40" s="1"/>
  <c r="N1444" i="40" a="1"/>
  <c r="N1444" i="40" s="1"/>
  <c r="N1448" i="40" a="1"/>
  <c r="N1448" i="40" s="1"/>
  <c r="N1452" i="40" a="1"/>
  <c r="N1452" i="40" s="1"/>
  <c r="N1456" i="40" a="1"/>
  <c r="N1456" i="40" s="1"/>
  <c r="N1460" i="40" a="1"/>
  <c r="N1460" i="40" s="1"/>
  <c r="N1464" i="40" a="1"/>
  <c r="N1464" i="40" s="1"/>
  <c r="N1468" i="40" a="1"/>
  <c r="N1468" i="40" s="1"/>
  <c r="N1472" i="40" a="1"/>
  <c r="N1472" i="40" s="1"/>
  <c r="N1476" i="40" a="1"/>
  <c r="N1476" i="40" s="1"/>
  <c r="N1480" i="40" a="1"/>
  <c r="N1480" i="40" s="1"/>
  <c r="N1484" i="40" a="1"/>
  <c r="N1484" i="40" s="1"/>
  <c r="N1488" i="40" a="1"/>
  <c r="N1488" i="40" s="1"/>
  <c r="N1492" i="40" a="1"/>
  <c r="N1492" i="40" s="1"/>
  <c r="N1496" i="40" a="1"/>
  <c r="N1496" i="40" s="1"/>
  <c r="N1500" i="40" a="1"/>
  <c r="N1500" i="40" s="1"/>
  <c r="N1504" i="40" a="1"/>
  <c r="N1504" i="40" s="1"/>
  <c r="N1508" i="40" a="1"/>
  <c r="N1508" i="40" s="1"/>
  <c r="N1512" i="40" a="1"/>
  <c r="N1512" i="40" s="1"/>
  <c r="N1516" i="40" a="1"/>
  <c r="N1516" i="40" s="1"/>
  <c r="N1520" i="40" a="1"/>
  <c r="N1520" i="40" s="1"/>
  <c r="N1524" i="40" a="1"/>
  <c r="N1524" i="40" s="1"/>
  <c r="N1528" i="40" a="1"/>
  <c r="N1528" i="40" s="1"/>
  <c r="N1532" i="40" a="1"/>
  <c r="N1532" i="40" s="1"/>
  <c r="N1536" i="40" a="1"/>
  <c r="N1536" i="40" s="1"/>
  <c r="N1540" i="40" a="1"/>
  <c r="N1540" i="40" s="1"/>
  <c r="N1544" i="40" a="1"/>
  <c r="N1544" i="40" s="1"/>
  <c r="N1548" i="40" a="1"/>
  <c r="N1548" i="40" s="1"/>
  <c r="N1552" i="40" a="1"/>
  <c r="N1552" i="40" s="1"/>
  <c r="N1556" i="40" a="1"/>
  <c r="N1556" i="40" s="1"/>
  <c r="N1560" i="40" a="1"/>
  <c r="N1560" i="40" s="1"/>
  <c r="N1564" i="40" a="1"/>
  <c r="N1564" i="40" s="1"/>
  <c r="N1568" i="40" a="1"/>
  <c r="N1568" i="40" s="1"/>
  <c r="N1572" i="40" a="1"/>
  <c r="N1572" i="40" s="1"/>
  <c r="N1576" i="40" a="1"/>
  <c r="N1576" i="40" s="1"/>
  <c r="N1580" i="40" a="1"/>
  <c r="N1580" i="40" s="1"/>
  <c r="N1584" i="40" a="1"/>
  <c r="N1584" i="40" s="1"/>
  <c r="N1588" i="40" a="1"/>
  <c r="N1588" i="40" s="1"/>
  <c r="N1592" i="40" a="1"/>
  <c r="N1592" i="40" s="1"/>
  <c r="N1596" i="40" a="1"/>
  <c r="N1596" i="40" s="1"/>
  <c r="N1600" i="40" a="1"/>
  <c r="N1600" i="40" s="1"/>
  <c r="N1604" i="40" a="1"/>
  <c r="N1604" i="40" s="1"/>
  <c r="N1608" i="40" a="1"/>
  <c r="N1608" i="40" s="1"/>
  <c r="N1612" i="40" a="1"/>
  <c r="N1612" i="40" s="1"/>
  <c r="N1616" i="40" a="1"/>
  <c r="N1616" i="40" s="1"/>
  <c r="N1620" i="40" a="1"/>
  <c r="N1620" i="40" s="1"/>
  <c r="N1624" i="40" a="1"/>
  <c r="N1624" i="40" s="1"/>
  <c r="N1628" i="40" a="1"/>
  <c r="N1628" i="40" s="1"/>
  <c r="N1632" i="40" a="1"/>
  <c r="N1632" i="40" s="1"/>
  <c r="N1636" i="40" a="1"/>
  <c r="N1636" i="40" s="1"/>
  <c r="N1640" i="40" a="1"/>
  <c r="N1640" i="40" s="1"/>
  <c r="N1644" i="40" a="1"/>
  <c r="N1644" i="40" s="1"/>
  <c r="N1648" i="40" a="1"/>
  <c r="N1648" i="40" s="1"/>
  <c r="N1652" i="40" a="1"/>
  <c r="N1652" i="40" s="1"/>
  <c r="N1656" i="40" a="1"/>
  <c r="N1656" i="40" s="1"/>
  <c r="N1660" i="40" a="1"/>
  <c r="N1660" i="40" s="1"/>
  <c r="N1664" i="40" a="1"/>
  <c r="N1664" i="40" s="1"/>
  <c r="N1668" i="40" a="1"/>
  <c r="N1668" i="40" s="1"/>
  <c r="N1672" i="40" a="1"/>
  <c r="N1672" i="40" s="1"/>
  <c r="N1676" i="40" a="1"/>
  <c r="N1676" i="40" s="1"/>
  <c r="N1680" i="40" a="1"/>
  <c r="N1680" i="40" s="1"/>
  <c r="N1684" i="40" a="1"/>
  <c r="N1684" i="40" s="1"/>
  <c r="N1688" i="40" a="1"/>
  <c r="N1688" i="40" s="1"/>
  <c r="N1692" i="40" a="1"/>
  <c r="N1692" i="40" s="1"/>
  <c r="N1696" i="40" a="1"/>
  <c r="N1696" i="40" s="1"/>
  <c r="N1700" i="40" a="1"/>
  <c r="N1700" i="40" s="1"/>
  <c r="N1704" i="40" a="1"/>
  <c r="N1704" i="40" s="1"/>
  <c r="N1708" i="40" a="1"/>
  <c r="N1708" i="40" s="1"/>
  <c r="N1712" i="40" a="1"/>
  <c r="N1712" i="40" s="1"/>
  <c r="N1716" i="40" a="1"/>
  <c r="N1716" i="40" s="1"/>
  <c r="N1720" i="40" a="1"/>
  <c r="N1720" i="40" s="1"/>
  <c r="N1724" i="40" a="1"/>
  <c r="N1724" i="40" s="1"/>
  <c r="N1728" i="40" a="1"/>
  <c r="N1728" i="40" s="1"/>
  <c r="N1732" i="40" a="1"/>
  <c r="N1732" i="40" s="1"/>
  <c r="N1736" i="40" a="1"/>
  <c r="N1736" i="40" s="1"/>
  <c r="N1740" i="40" a="1"/>
  <c r="N1740" i="40" s="1"/>
  <c r="N1744" i="40" a="1"/>
  <c r="N1744" i="40" s="1"/>
  <c r="N1748" i="40" a="1"/>
  <c r="N1748" i="40" s="1"/>
  <c r="N1752" i="40" a="1"/>
  <c r="N1752" i="40" s="1"/>
  <c r="N1756" i="40" a="1"/>
  <c r="N1756" i="40" s="1"/>
  <c r="N1760" i="40" a="1"/>
  <c r="N1760" i="40" s="1"/>
  <c r="N1764" i="40" a="1"/>
  <c r="N1764" i="40" s="1"/>
  <c r="N1768" i="40" a="1"/>
  <c r="N1768" i="40" s="1"/>
  <c r="N1772" i="40" a="1"/>
  <c r="N1772" i="40" s="1"/>
  <c r="N1776" i="40" a="1"/>
  <c r="N1776" i="40" s="1"/>
  <c r="N1780" i="40" a="1"/>
  <c r="N1780" i="40" s="1"/>
  <c r="N1784" i="40" a="1"/>
  <c r="N1784" i="40" s="1"/>
  <c r="N1788" i="40" a="1"/>
  <c r="N1788" i="40" s="1"/>
  <c r="N1792" i="40" a="1"/>
  <c r="N1792" i="40" s="1"/>
  <c r="N1796" i="40" a="1"/>
  <c r="N1796" i="40" s="1"/>
  <c r="N1800" i="40" a="1"/>
  <c r="N1800" i="40" s="1"/>
  <c r="N1804" i="40" a="1"/>
  <c r="N1804" i="40" s="1"/>
  <c r="N1808" i="40" a="1"/>
  <c r="N1808" i="40" s="1"/>
  <c r="N1812" i="40" a="1"/>
  <c r="N1812" i="40" s="1"/>
  <c r="N1816" i="40" a="1"/>
  <c r="N1816" i="40" s="1"/>
  <c r="N1820" i="40" a="1"/>
  <c r="N1820" i="40" s="1"/>
  <c r="N1824" i="40" a="1"/>
  <c r="N1824" i="40" s="1"/>
  <c r="N1828" i="40" a="1"/>
  <c r="N1828" i="40" s="1"/>
  <c r="N1832" i="40" a="1"/>
  <c r="N1832" i="40" s="1"/>
  <c r="N1836" i="40" a="1"/>
  <c r="N1836" i="40" s="1"/>
  <c r="N1840" i="40" a="1"/>
  <c r="N1840" i="40" s="1"/>
  <c r="N1844" i="40" a="1"/>
  <c r="N1844" i="40" s="1"/>
  <c r="N1848" i="40" a="1"/>
  <c r="N1848" i="40" s="1"/>
  <c r="N1852" i="40" a="1"/>
  <c r="N1852" i="40" s="1"/>
  <c r="N1856" i="40" a="1"/>
  <c r="N1856" i="40" s="1"/>
  <c r="N1860" i="40" a="1"/>
  <c r="N1860" i="40" s="1"/>
  <c r="N1864" i="40" a="1"/>
  <c r="N1864" i="40" s="1"/>
  <c r="N1868" i="40" a="1"/>
  <c r="N1868" i="40" s="1"/>
  <c r="N1872" i="40" a="1"/>
  <c r="N1872" i="40" s="1"/>
  <c r="N1876" i="40" a="1"/>
  <c r="N1876" i="40" s="1"/>
  <c r="N1880" i="40" a="1"/>
  <c r="N1880" i="40" s="1"/>
  <c r="N1884" i="40" a="1"/>
  <c r="N1884" i="40" s="1"/>
  <c r="N1888" i="40" a="1"/>
  <c r="N1888" i="40" s="1"/>
  <c r="N1892" i="40" a="1"/>
  <c r="N1892" i="40" s="1"/>
  <c r="N1896" i="40" a="1"/>
  <c r="N1896" i="40" s="1"/>
  <c r="N1900" i="40" a="1"/>
  <c r="N1900" i="40" s="1"/>
  <c r="N1904" i="40" a="1"/>
  <c r="N1904" i="40" s="1"/>
  <c r="N1908" i="40" a="1"/>
  <c r="N1908" i="40" s="1"/>
  <c r="N1912" i="40" a="1"/>
  <c r="N1912" i="40" s="1"/>
  <c r="N1916" i="40" a="1"/>
  <c r="N1916" i="40" s="1"/>
  <c r="N1920" i="40" a="1"/>
  <c r="N1920" i="40" s="1"/>
  <c r="N1924" i="40" a="1"/>
  <c r="N1924" i="40" s="1"/>
  <c r="N1928" i="40" a="1"/>
  <c r="N1928" i="40" s="1"/>
  <c r="N1932" i="40" a="1"/>
  <c r="N1932" i="40" s="1"/>
  <c r="N1936" i="40" a="1"/>
  <c r="N1936" i="40" s="1"/>
  <c r="N1940" i="40" a="1"/>
  <c r="N1940" i="40" s="1"/>
  <c r="N1944" i="40" a="1"/>
  <c r="N1944" i="40" s="1"/>
  <c r="N1948" i="40" a="1"/>
  <c r="N1948" i="40" s="1"/>
  <c r="N1952" i="40" a="1"/>
  <c r="N1952" i="40" s="1"/>
  <c r="N1956" i="40" a="1"/>
  <c r="N1956" i="40" s="1"/>
  <c r="N1960" i="40" a="1"/>
  <c r="N1960" i="40" s="1"/>
  <c r="N1964" i="40" a="1"/>
  <c r="N1964" i="40" s="1"/>
  <c r="N1968" i="40" a="1"/>
  <c r="N1968" i="40" s="1"/>
  <c r="N1972" i="40" a="1"/>
  <c r="N1972" i="40" s="1"/>
  <c r="N1976" i="40" a="1"/>
  <c r="N1976" i="40" s="1"/>
  <c r="N1980" i="40" a="1"/>
  <c r="N1980" i="40" s="1"/>
  <c r="N1984" i="40" a="1"/>
  <c r="N1984" i="40" s="1"/>
  <c r="N1988" i="40" a="1"/>
  <c r="N1988" i="40" s="1"/>
  <c r="N1992" i="40" a="1"/>
  <c r="N1992" i="40" s="1"/>
  <c r="N1996" i="40" a="1"/>
  <c r="N1996" i="40" s="1"/>
  <c r="N2000" i="40" a="1"/>
  <c r="N2000" i="40" s="1"/>
  <c r="N1008" i="40" a="1"/>
  <c r="N1008" i="40" s="1"/>
  <c r="N1033" i="40" a="1"/>
  <c r="N1033" i="40" s="1"/>
  <c r="N1039" i="40" a="1"/>
  <c r="N1039" i="40" s="1"/>
  <c r="N1048" i="40" a="1"/>
  <c r="N1048" i="40" s="1"/>
  <c r="N1057" i="40" a="1"/>
  <c r="N1057" i="40" s="1"/>
  <c r="N1066" i="40" a="1"/>
  <c r="N1066" i="40" s="1"/>
  <c r="N1071" i="40" a="1"/>
  <c r="N1071" i="40" s="1"/>
  <c r="N1080" i="40" a="1"/>
  <c r="N1080" i="40" s="1"/>
  <c r="N1089" i="40" a="1"/>
  <c r="N1089" i="40" s="1"/>
  <c r="N1098" i="40" a="1"/>
  <c r="N1098" i="40" s="1"/>
  <c r="N1103" i="40" a="1"/>
  <c r="N1103" i="40" s="1"/>
  <c r="N1112" i="40" a="1"/>
  <c r="N1112" i="40" s="1"/>
  <c r="N1121" i="40" a="1"/>
  <c r="N1121" i="40" s="1"/>
  <c r="N1130" i="40" a="1"/>
  <c r="N1130" i="40" s="1"/>
  <c r="N1135" i="40" a="1"/>
  <c r="N1135" i="40" s="1"/>
  <c r="N1144" i="40" a="1"/>
  <c r="N1144" i="40" s="1"/>
  <c r="N1841" i="40" a="1"/>
  <c r="N1841" i="40" s="1"/>
  <c r="N1921" i="40" a="1"/>
  <c r="N1921" i="40" s="1"/>
  <c r="N1933" i="40" a="1"/>
  <c r="N1933" i="40" s="1"/>
  <c r="N1941" i="40" a="1"/>
  <c r="N1941" i="40" s="1"/>
  <c r="N1949" i="40" a="1"/>
  <c r="N1949" i="40" s="1"/>
  <c r="N1957" i="40" a="1"/>
  <c r="N1957" i="40" s="1"/>
  <c r="N1965" i="40" a="1"/>
  <c r="N1965" i="40" s="1"/>
  <c r="N1973" i="40" a="1"/>
  <c r="N1973" i="40" s="1"/>
  <c r="N1981" i="40" a="1"/>
  <c r="N1981" i="40" s="1"/>
  <c r="N1993" i="40" a="1"/>
  <c r="N1993" i="40" s="1"/>
  <c r="N2001" i="40" a="1"/>
  <c r="N2001" i="40" s="1"/>
  <c r="N1021" i="40" a="1"/>
  <c r="N1021" i="40" s="1"/>
  <c r="N1028" i="40" a="1"/>
  <c r="N1028" i="40" s="1"/>
  <c r="N1044" i="40" a="1"/>
  <c r="N1044" i="40" s="1"/>
  <c r="N1053" i="40" a="1"/>
  <c r="N1053" i="40" s="1"/>
  <c r="N1062" i="40" a="1"/>
  <c r="N1062" i="40" s="1"/>
  <c r="N1067" i="40" a="1"/>
  <c r="N1067" i="40" s="1"/>
  <c r="N1076" i="40" a="1"/>
  <c r="N1076" i="40" s="1"/>
  <c r="N1085" i="40" a="1"/>
  <c r="N1085" i="40" s="1"/>
  <c r="N1094" i="40" a="1"/>
  <c r="N1094" i="40" s="1"/>
  <c r="N1099" i="40" a="1"/>
  <c r="N1099" i="40" s="1"/>
  <c r="N1108" i="40" a="1"/>
  <c r="N1108" i="40" s="1"/>
  <c r="N1117" i="40" a="1"/>
  <c r="N1117" i="40" s="1"/>
  <c r="N1126" i="40" a="1"/>
  <c r="N1126" i="40" s="1"/>
  <c r="N1131" i="40" a="1"/>
  <c r="N1131" i="40" s="1"/>
  <c r="N1140" i="40" a="1"/>
  <c r="N1140" i="40" s="1"/>
  <c r="N1149" i="40" a="1"/>
  <c r="N1149" i="40" s="1"/>
  <c r="N1153" i="40" a="1"/>
  <c r="N1153" i="40" s="1"/>
  <c r="N1157" i="40" a="1"/>
  <c r="N1157" i="40" s="1"/>
  <c r="N1161" i="40" a="1"/>
  <c r="N1161" i="40" s="1"/>
  <c r="N1165" i="40" a="1"/>
  <c r="N1165" i="40" s="1"/>
  <c r="N1169" i="40" a="1"/>
  <c r="N1169" i="40" s="1"/>
  <c r="N1173" i="40" a="1"/>
  <c r="N1173" i="40" s="1"/>
  <c r="N1177" i="40" a="1"/>
  <c r="N1177" i="40" s="1"/>
  <c r="N1181" i="40" a="1"/>
  <c r="N1181" i="40" s="1"/>
  <c r="N1185" i="40" a="1"/>
  <c r="N1185" i="40" s="1"/>
  <c r="N1189" i="40" a="1"/>
  <c r="N1189" i="40" s="1"/>
  <c r="N1193" i="40" a="1"/>
  <c r="N1193" i="40" s="1"/>
  <c r="N1197" i="40" a="1"/>
  <c r="N1197" i="40" s="1"/>
  <c r="N1201" i="40" a="1"/>
  <c r="N1201" i="40" s="1"/>
  <c r="N1205" i="40" a="1"/>
  <c r="N1205" i="40" s="1"/>
  <c r="N1209" i="40" a="1"/>
  <c r="N1209" i="40" s="1"/>
  <c r="N1213" i="40" a="1"/>
  <c r="N1213" i="40" s="1"/>
  <c r="N1217" i="40" a="1"/>
  <c r="N1217" i="40" s="1"/>
  <c r="N1221" i="40" a="1"/>
  <c r="N1221" i="40" s="1"/>
  <c r="N1225" i="40" a="1"/>
  <c r="N1225" i="40" s="1"/>
  <c r="N1229" i="40" a="1"/>
  <c r="N1229" i="40" s="1"/>
  <c r="N1233" i="40" a="1"/>
  <c r="N1233" i="40" s="1"/>
  <c r="N1237" i="40" a="1"/>
  <c r="N1237" i="40" s="1"/>
  <c r="N1241" i="40" a="1"/>
  <c r="N1241" i="40" s="1"/>
  <c r="N1245" i="40" a="1"/>
  <c r="N1245" i="40" s="1"/>
  <c r="N1249" i="40" a="1"/>
  <c r="N1249" i="40" s="1"/>
  <c r="N1253" i="40" a="1"/>
  <c r="N1253" i="40" s="1"/>
  <c r="N1257" i="40" a="1"/>
  <c r="N1257" i="40" s="1"/>
  <c r="N1261" i="40" a="1"/>
  <c r="N1261" i="40" s="1"/>
  <c r="N1265" i="40" a="1"/>
  <c r="N1265" i="40" s="1"/>
  <c r="N1269" i="40" a="1"/>
  <c r="N1269" i="40" s="1"/>
  <c r="N1273" i="40" a="1"/>
  <c r="N1273" i="40" s="1"/>
  <c r="N1277" i="40" a="1"/>
  <c r="N1277" i="40" s="1"/>
  <c r="N1281" i="40" a="1"/>
  <c r="N1281" i="40" s="1"/>
  <c r="N1285" i="40" a="1"/>
  <c r="N1285" i="40" s="1"/>
  <c r="N1289" i="40" a="1"/>
  <c r="N1289" i="40" s="1"/>
  <c r="N1293" i="40" a="1"/>
  <c r="N1293" i="40" s="1"/>
  <c r="N1297" i="40" a="1"/>
  <c r="N1297" i="40" s="1"/>
  <c r="N1301" i="40" a="1"/>
  <c r="N1301" i="40" s="1"/>
  <c r="N1305" i="40" a="1"/>
  <c r="N1305" i="40" s="1"/>
  <c r="N1309" i="40" a="1"/>
  <c r="N1309" i="40" s="1"/>
  <c r="N1313" i="40" a="1"/>
  <c r="N1313" i="40" s="1"/>
  <c r="N1317" i="40" a="1"/>
  <c r="N1317" i="40" s="1"/>
  <c r="N1321" i="40" a="1"/>
  <c r="N1321" i="40" s="1"/>
  <c r="N1325" i="40" a="1"/>
  <c r="N1325" i="40" s="1"/>
  <c r="N1329" i="40" a="1"/>
  <c r="N1329" i="40" s="1"/>
  <c r="N1333" i="40" a="1"/>
  <c r="N1333" i="40" s="1"/>
  <c r="N1337" i="40" a="1"/>
  <c r="N1337" i="40" s="1"/>
  <c r="N1341" i="40" a="1"/>
  <c r="N1341" i="40" s="1"/>
  <c r="N1345" i="40" a="1"/>
  <c r="N1345" i="40" s="1"/>
  <c r="N1349" i="40" a="1"/>
  <c r="N1349" i="40" s="1"/>
  <c r="N1353" i="40" a="1"/>
  <c r="N1353" i="40" s="1"/>
  <c r="N1357" i="40" a="1"/>
  <c r="N1357" i="40" s="1"/>
  <c r="N1361" i="40" a="1"/>
  <c r="N1361" i="40" s="1"/>
  <c r="N1365" i="40" a="1"/>
  <c r="N1365" i="40" s="1"/>
  <c r="N1369" i="40" a="1"/>
  <c r="N1369" i="40" s="1"/>
  <c r="N1373" i="40" a="1"/>
  <c r="N1373" i="40" s="1"/>
  <c r="N1377" i="40" a="1"/>
  <c r="N1377" i="40" s="1"/>
  <c r="N1381" i="40" a="1"/>
  <c r="N1381" i="40" s="1"/>
  <c r="N1385" i="40" a="1"/>
  <c r="N1385" i="40" s="1"/>
  <c r="N1389" i="40" a="1"/>
  <c r="N1389" i="40" s="1"/>
  <c r="N1393" i="40" a="1"/>
  <c r="N1393" i="40" s="1"/>
  <c r="N1397" i="40" a="1"/>
  <c r="N1397" i="40" s="1"/>
  <c r="N1401" i="40" a="1"/>
  <c r="N1401" i="40" s="1"/>
  <c r="N1405" i="40" a="1"/>
  <c r="N1405" i="40" s="1"/>
  <c r="N1409" i="40" a="1"/>
  <c r="N1409" i="40" s="1"/>
  <c r="N1413" i="40" a="1"/>
  <c r="N1413" i="40" s="1"/>
  <c r="N1417" i="40" a="1"/>
  <c r="N1417" i="40" s="1"/>
  <c r="N1421" i="40" a="1"/>
  <c r="N1421" i="40" s="1"/>
  <c r="N1425" i="40" a="1"/>
  <c r="N1425" i="40" s="1"/>
  <c r="N1429" i="40" a="1"/>
  <c r="N1429" i="40" s="1"/>
  <c r="N1433" i="40" a="1"/>
  <c r="N1433" i="40" s="1"/>
  <c r="N1437" i="40" a="1"/>
  <c r="N1437" i="40" s="1"/>
  <c r="N1441" i="40" a="1"/>
  <c r="N1441" i="40" s="1"/>
  <c r="N1445" i="40" a="1"/>
  <c r="N1445" i="40" s="1"/>
  <c r="N1449" i="40" a="1"/>
  <c r="N1449" i="40" s="1"/>
  <c r="N1453" i="40" a="1"/>
  <c r="N1453" i="40" s="1"/>
  <c r="N1457" i="40" a="1"/>
  <c r="N1457" i="40" s="1"/>
  <c r="N1461" i="40" a="1"/>
  <c r="N1461" i="40" s="1"/>
  <c r="N1465" i="40" a="1"/>
  <c r="N1465" i="40" s="1"/>
  <c r="N1469" i="40" a="1"/>
  <c r="N1469" i="40" s="1"/>
  <c r="N1473" i="40" a="1"/>
  <c r="N1473" i="40" s="1"/>
  <c r="N1477" i="40" a="1"/>
  <c r="N1477" i="40" s="1"/>
  <c r="N1481" i="40" a="1"/>
  <c r="N1481" i="40" s="1"/>
  <c r="N1485" i="40" a="1"/>
  <c r="N1485" i="40" s="1"/>
  <c r="N1489" i="40" a="1"/>
  <c r="N1489" i="40" s="1"/>
  <c r="N1493" i="40" a="1"/>
  <c r="N1493" i="40" s="1"/>
  <c r="N1497" i="40" a="1"/>
  <c r="N1497" i="40" s="1"/>
  <c r="N1501" i="40" a="1"/>
  <c r="N1501" i="40" s="1"/>
  <c r="N1505" i="40" a="1"/>
  <c r="N1505" i="40" s="1"/>
  <c r="N1509" i="40" a="1"/>
  <c r="N1509" i="40" s="1"/>
  <c r="N1513" i="40" a="1"/>
  <c r="N1513" i="40" s="1"/>
  <c r="N1517" i="40" a="1"/>
  <c r="N1517" i="40" s="1"/>
  <c r="N1521" i="40" a="1"/>
  <c r="N1521" i="40" s="1"/>
  <c r="N1525" i="40" a="1"/>
  <c r="N1525" i="40" s="1"/>
  <c r="N1529" i="40" a="1"/>
  <c r="N1529" i="40" s="1"/>
  <c r="N1533" i="40" a="1"/>
  <c r="N1533" i="40" s="1"/>
  <c r="N1537" i="40" a="1"/>
  <c r="N1537" i="40" s="1"/>
  <c r="N1541" i="40" a="1"/>
  <c r="N1541" i="40" s="1"/>
  <c r="N1545" i="40" a="1"/>
  <c r="N1545" i="40" s="1"/>
  <c r="N1549" i="40" a="1"/>
  <c r="N1549" i="40" s="1"/>
  <c r="N1553" i="40" a="1"/>
  <c r="N1553" i="40" s="1"/>
  <c r="N1557" i="40" a="1"/>
  <c r="N1557" i="40" s="1"/>
  <c r="N1561" i="40" a="1"/>
  <c r="N1561" i="40" s="1"/>
  <c r="N1565" i="40" a="1"/>
  <c r="N1565" i="40" s="1"/>
  <c r="N1569" i="40" a="1"/>
  <c r="N1569" i="40" s="1"/>
  <c r="N1573" i="40" a="1"/>
  <c r="N1573" i="40" s="1"/>
  <c r="N1577" i="40" a="1"/>
  <c r="N1577" i="40" s="1"/>
  <c r="N1581" i="40" a="1"/>
  <c r="N1581" i="40" s="1"/>
  <c r="N1585" i="40" a="1"/>
  <c r="N1585" i="40" s="1"/>
  <c r="N1589" i="40" a="1"/>
  <c r="N1589" i="40" s="1"/>
  <c r="N1593" i="40" a="1"/>
  <c r="N1593" i="40" s="1"/>
  <c r="N1597" i="40" a="1"/>
  <c r="N1597" i="40" s="1"/>
  <c r="N1601" i="40" a="1"/>
  <c r="N1601" i="40" s="1"/>
  <c r="N1605" i="40" a="1"/>
  <c r="N1605" i="40" s="1"/>
  <c r="N1609" i="40" a="1"/>
  <c r="N1609" i="40" s="1"/>
  <c r="N1613" i="40" a="1"/>
  <c r="N1613" i="40" s="1"/>
  <c r="N1617" i="40" a="1"/>
  <c r="N1617" i="40" s="1"/>
  <c r="N1621" i="40" a="1"/>
  <c r="N1621" i="40" s="1"/>
  <c r="N1625" i="40" a="1"/>
  <c r="N1625" i="40" s="1"/>
  <c r="N1629" i="40" a="1"/>
  <c r="N1629" i="40" s="1"/>
  <c r="N1633" i="40" a="1"/>
  <c r="N1633" i="40" s="1"/>
  <c r="N1637" i="40" a="1"/>
  <c r="N1637" i="40" s="1"/>
  <c r="N1641" i="40" a="1"/>
  <c r="N1641" i="40" s="1"/>
  <c r="N1645" i="40" a="1"/>
  <c r="N1645" i="40" s="1"/>
  <c r="N1649" i="40" a="1"/>
  <c r="N1649" i="40" s="1"/>
  <c r="N1653" i="40" a="1"/>
  <c r="N1653" i="40" s="1"/>
  <c r="N1657" i="40" a="1"/>
  <c r="N1657" i="40" s="1"/>
  <c r="N1661" i="40" a="1"/>
  <c r="N1661" i="40" s="1"/>
  <c r="N1665" i="40" a="1"/>
  <c r="N1665" i="40" s="1"/>
  <c r="N1669" i="40" a="1"/>
  <c r="N1669" i="40" s="1"/>
  <c r="N1673" i="40" a="1"/>
  <c r="N1673" i="40" s="1"/>
  <c r="N1677" i="40" a="1"/>
  <c r="N1677" i="40" s="1"/>
  <c r="N1681" i="40" a="1"/>
  <c r="N1681" i="40" s="1"/>
  <c r="N1685" i="40" a="1"/>
  <c r="N1685" i="40" s="1"/>
  <c r="N1689" i="40" a="1"/>
  <c r="N1689" i="40" s="1"/>
  <c r="N1693" i="40" a="1"/>
  <c r="N1693" i="40" s="1"/>
  <c r="N1697" i="40" a="1"/>
  <c r="N1697" i="40" s="1"/>
  <c r="N1701" i="40" a="1"/>
  <c r="N1701" i="40" s="1"/>
  <c r="N1705" i="40" a="1"/>
  <c r="N1705" i="40" s="1"/>
  <c r="N1709" i="40" a="1"/>
  <c r="N1709" i="40" s="1"/>
  <c r="N1713" i="40" a="1"/>
  <c r="N1713" i="40" s="1"/>
  <c r="N1717" i="40" a="1"/>
  <c r="N1717" i="40" s="1"/>
  <c r="N1721" i="40" a="1"/>
  <c r="N1721" i="40" s="1"/>
  <c r="N1725" i="40" a="1"/>
  <c r="N1725" i="40" s="1"/>
  <c r="N1729" i="40" a="1"/>
  <c r="N1729" i="40" s="1"/>
  <c r="N1733" i="40" a="1"/>
  <c r="N1733" i="40" s="1"/>
  <c r="N1737" i="40" a="1"/>
  <c r="N1737" i="40" s="1"/>
  <c r="N1741" i="40" a="1"/>
  <c r="N1741" i="40" s="1"/>
  <c r="N1745" i="40" a="1"/>
  <c r="N1745" i="40" s="1"/>
  <c r="N1749" i="40" a="1"/>
  <c r="N1749" i="40" s="1"/>
  <c r="N1753" i="40" a="1"/>
  <c r="N1753" i="40" s="1"/>
  <c r="N1757" i="40" a="1"/>
  <c r="N1757" i="40" s="1"/>
  <c r="N1761" i="40" a="1"/>
  <c r="N1761" i="40" s="1"/>
  <c r="N1765" i="40" a="1"/>
  <c r="N1765" i="40" s="1"/>
  <c r="N1769" i="40" a="1"/>
  <c r="N1769" i="40" s="1"/>
  <c r="N1773" i="40" a="1"/>
  <c r="N1773" i="40" s="1"/>
  <c r="N1777" i="40" a="1"/>
  <c r="N1777" i="40" s="1"/>
  <c r="N1781" i="40" a="1"/>
  <c r="N1781" i="40" s="1"/>
  <c r="N1785" i="40" a="1"/>
  <c r="N1785" i="40" s="1"/>
  <c r="N1789" i="40" a="1"/>
  <c r="N1789" i="40" s="1"/>
  <c r="N1793" i="40" a="1"/>
  <c r="N1793" i="40" s="1"/>
  <c r="N1797" i="40" a="1"/>
  <c r="N1797" i="40" s="1"/>
  <c r="N1801" i="40" a="1"/>
  <c r="N1801" i="40" s="1"/>
  <c r="N1805" i="40" a="1"/>
  <c r="N1805" i="40" s="1"/>
  <c r="N1809" i="40" a="1"/>
  <c r="N1809" i="40" s="1"/>
  <c r="N1813" i="40" a="1"/>
  <c r="N1813" i="40" s="1"/>
  <c r="N1817" i="40" a="1"/>
  <c r="N1817" i="40" s="1"/>
  <c r="N1821" i="40" a="1"/>
  <c r="N1821" i="40" s="1"/>
  <c r="N1825" i="40" a="1"/>
  <c r="N1825" i="40" s="1"/>
  <c r="N1829" i="40" a="1"/>
  <c r="N1829" i="40" s="1"/>
  <c r="N1833" i="40" a="1"/>
  <c r="N1833" i="40" s="1"/>
  <c r="N1837" i="40" a="1"/>
  <c r="N1837" i="40" s="1"/>
  <c r="N1845" i="40" a="1"/>
  <c r="N1845" i="40" s="1"/>
  <c r="N1849" i="40" a="1"/>
  <c r="N1849" i="40" s="1"/>
  <c r="N1853" i="40" a="1"/>
  <c r="N1853" i="40" s="1"/>
  <c r="N1857" i="40" a="1"/>
  <c r="N1857" i="40" s="1"/>
  <c r="N1861" i="40" a="1"/>
  <c r="N1861" i="40" s="1"/>
  <c r="N1865" i="40" a="1"/>
  <c r="N1865" i="40" s="1"/>
  <c r="N1869" i="40" a="1"/>
  <c r="N1869" i="40" s="1"/>
  <c r="N1873" i="40" a="1"/>
  <c r="N1873" i="40" s="1"/>
  <c r="N1877" i="40" a="1"/>
  <c r="N1877" i="40" s="1"/>
  <c r="N1881" i="40" a="1"/>
  <c r="N1881" i="40" s="1"/>
  <c r="N1885" i="40" a="1"/>
  <c r="N1885" i="40" s="1"/>
  <c r="N1889" i="40" a="1"/>
  <c r="N1889" i="40" s="1"/>
  <c r="N1893" i="40" a="1"/>
  <c r="N1893" i="40" s="1"/>
  <c r="N1897" i="40" a="1"/>
  <c r="N1897" i="40" s="1"/>
  <c r="N1901" i="40" a="1"/>
  <c r="N1901" i="40" s="1"/>
  <c r="N1905" i="40" a="1"/>
  <c r="N1905" i="40" s="1"/>
  <c r="N1909" i="40" a="1"/>
  <c r="N1909" i="40" s="1"/>
  <c r="N1913" i="40" a="1"/>
  <c r="N1913" i="40" s="1"/>
  <c r="N1917" i="40" a="1"/>
  <c r="N1917" i="40" s="1"/>
  <c r="N1925" i="40" a="1"/>
  <c r="N1925" i="40" s="1"/>
  <c r="N1929" i="40" a="1"/>
  <c r="N1929" i="40" s="1"/>
  <c r="N1937" i="40" a="1"/>
  <c r="N1937" i="40" s="1"/>
  <c r="N1945" i="40" a="1"/>
  <c r="N1945" i="40" s="1"/>
  <c r="N1953" i="40" a="1"/>
  <c r="N1953" i="40" s="1"/>
  <c r="N1961" i="40" a="1"/>
  <c r="N1961" i="40" s="1"/>
  <c r="N1969" i="40" a="1"/>
  <c r="N1969" i="40" s="1"/>
  <c r="N1977" i="40" a="1"/>
  <c r="N1977" i="40" s="1"/>
  <c r="N1985" i="40" a="1"/>
  <c r="N1985" i="40" s="1"/>
  <c r="N1989" i="40" a="1"/>
  <c r="N1989" i="40" s="1"/>
  <c r="N1997" i="40" a="1"/>
  <c r="N1997" i="40" s="1"/>
  <c r="N1016" i="40" a="1"/>
  <c r="N1016" i="40" s="1"/>
  <c r="N1036" i="40" a="1"/>
  <c r="N1036" i="40" s="1"/>
  <c r="N1042" i="40" a="1"/>
  <c r="N1042" i="40" s="1"/>
  <c r="N1050" i="40" a="1"/>
  <c r="N1050" i="40" s="1"/>
  <c r="N1005" i="40" a="1"/>
  <c r="N1005" i="40" s="1"/>
  <c r="N1025" i="40" a="1"/>
  <c r="N1025" i="40" s="1"/>
  <c r="N1051" i="40" a="1"/>
  <c r="N1051" i="40" s="1"/>
  <c r="N1059" i="40" a="1"/>
  <c r="N1059" i="40" s="1"/>
  <c r="N1065" i="40" a="1"/>
  <c r="N1065" i="40" s="1"/>
  <c r="N1073" i="40" a="1"/>
  <c r="N1073" i="40" s="1"/>
  <c r="N1081" i="40" a="1"/>
  <c r="N1081" i="40" s="1"/>
  <c r="N1124" i="40" a="1"/>
  <c r="N1124" i="40" s="1"/>
  <c r="N1132" i="40" a="1"/>
  <c r="N1132" i="40" s="1"/>
  <c r="N1138" i="40" a="1"/>
  <c r="N1138" i="40" s="1"/>
  <c r="N1146" i="40" a="1"/>
  <c r="N1146" i="40" s="1"/>
  <c r="N1159" i="40" a="1"/>
  <c r="N1159" i="40" s="1"/>
  <c r="N1166" i="40" a="1"/>
  <c r="N1166" i="40" s="1"/>
  <c r="N1017" i="40" a="1"/>
  <c r="N1017" i="40" s="1"/>
  <c r="N1037" i="40" a="1"/>
  <c r="N1037" i="40" s="1"/>
  <c r="N1045" i="40" a="1"/>
  <c r="N1045" i="40" s="1"/>
  <c r="N1088" i="40" a="1"/>
  <c r="N1088" i="40" s="1"/>
  <c r="N1096" i="40" a="1"/>
  <c r="N1096" i="40" s="1"/>
  <c r="N1104" i="40" a="1"/>
  <c r="N1104" i="40" s="1"/>
  <c r="N1110" i="40" a="1"/>
  <c r="N1110" i="40" s="1"/>
  <c r="N1118" i="40" a="1"/>
  <c r="N1118" i="40" s="1"/>
  <c r="N1147" i="40" a="1"/>
  <c r="N1147" i="40" s="1"/>
  <c r="N1154" i="40" a="1"/>
  <c r="N1154" i="40" s="1"/>
  <c r="N1179" i="40" a="1"/>
  <c r="N1179" i="40" s="1"/>
  <c r="N1186" i="40" a="1"/>
  <c r="N1186" i="40" s="1"/>
  <c r="N1211" i="40" a="1"/>
  <c r="N1211" i="40" s="1"/>
  <c r="N1032" i="40" a="1"/>
  <c r="N1032" i="40" s="1"/>
  <c r="N1046" i="40" a="1"/>
  <c r="N1046" i="40" s="1"/>
  <c r="N1056" i="40" a="1"/>
  <c r="N1056" i="40" s="1"/>
  <c r="N1068" i="40" a="1"/>
  <c r="N1068" i="40" s="1"/>
  <c r="N1077" i="40" a="1"/>
  <c r="N1077" i="40" s="1"/>
  <c r="N1086" i="40" a="1"/>
  <c r="N1086" i="40" s="1"/>
  <c r="N1115" i="40" a="1"/>
  <c r="N1115" i="40" s="1"/>
  <c r="N1127" i="40" a="1"/>
  <c r="N1127" i="40" s="1"/>
  <c r="N1136" i="40" a="1"/>
  <c r="N1136" i="40" s="1"/>
  <c r="N1145" i="40" a="1"/>
  <c r="N1145" i="40" s="1"/>
  <c r="N1178" i="40" a="1"/>
  <c r="N1178" i="40" s="1"/>
  <c r="N1207" i="40" a="1"/>
  <c r="N1207" i="40" s="1"/>
  <c r="N1227" i="40" a="1"/>
  <c r="N1227" i="40" s="1"/>
  <c r="N1234" i="40" a="1"/>
  <c r="N1234" i="40" s="1"/>
  <c r="N1259" i="40" a="1"/>
  <c r="N1259" i="40" s="1"/>
  <c r="N1266" i="40" a="1"/>
  <c r="N1266" i="40" s="1"/>
  <c r="N1291" i="40" a="1"/>
  <c r="N1291" i="40" s="1"/>
  <c r="N1298" i="40" a="1"/>
  <c r="N1298" i="40" s="1"/>
  <c r="N1323" i="40" a="1"/>
  <c r="N1323" i="40" s="1"/>
  <c r="N1330" i="40" a="1"/>
  <c r="N1330" i="40" s="1"/>
  <c r="N1355" i="40" a="1"/>
  <c r="N1355" i="40" s="1"/>
  <c r="N1362" i="40" a="1"/>
  <c r="N1362" i="40" s="1"/>
  <c r="N1387" i="40" a="1"/>
  <c r="N1387" i="40" s="1"/>
  <c r="N1394" i="40" a="1"/>
  <c r="N1394" i="40" s="1"/>
  <c r="N1419" i="40" a="1"/>
  <c r="N1419" i="40" s="1"/>
  <c r="N1426" i="40" a="1"/>
  <c r="N1426" i="40" s="1"/>
  <c r="N1451" i="40" a="1"/>
  <c r="N1451" i="40" s="1"/>
  <c r="N1458" i="40" a="1"/>
  <c r="N1458" i="40" s="1"/>
  <c r="N1483" i="40" a="1"/>
  <c r="N1483" i="40" s="1"/>
  <c r="N1490" i="40" a="1"/>
  <c r="N1490" i="40" s="1"/>
  <c r="N1515" i="40" a="1"/>
  <c r="N1515" i="40" s="1"/>
  <c r="N1522" i="40" a="1"/>
  <c r="N1522" i="40" s="1"/>
  <c r="N1547" i="40" a="1"/>
  <c r="N1547" i="40" s="1"/>
  <c r="N1554" i="40" a="1"/>
  <c r="N1554" i="40" s="1"/>
  <c r="N1579" i="40" a="1"/>
  <c r="N1579" i="40" s="1"/>
  <c r="N1586" i="40" a="1"/>
  <c r="N1586" i="40" s="1"/>
  <c r="N1611" i="40" a="1"/>
  <c r="N1611" i="40" s="1"/>
  <c r="N1618" i="40" a="1"/>
  <c r="N1618" i="40" s="1"/>
  <c r="N1643" i="40" a="1"/>
  <c r="N1643" i="40" s="1"/>
  <c r="N1650" i="40" a="1"/>
  <c r="N1650" i="40" s="1"/>
  <c r="N1675" i="40" a="1"/>
  <c r="N1675" i="40" s="1"/>
  <c r="N1682" i="40" a="1"/>
  <c r="N1682" i="40" s="1"/>
  <c r="N1707" i="40" a="1"/>
  <c r="N1707" i="40" s="1"/>
  <c r="N1714" i="40" a="1"/>
  <c r="N1714" i="40" s="1"/>
  <c r="N1739" i="40" a="1"/>
  <c r="N1739" i="40" s="1"/>
  <c r="N1746" i="40" a="1"/>
  <c r="N1746" i="40" s="1"/>
  <c r="N1771" i="40" a="1"/>
  <c r="N1771" i="40" s="1"/>
  <c r="N1778" i="40" a="1"/>
  <c r="N1778" i="40" s="1"/>
  <c r="N1803" i="40" a="1"/>
  <c r="N1803" i="40" s="1"/>
  <c r="N1810" i="40" a="1"/>
  <c r="N1810" i="40" s="1"/>
  <c r="N1835" i="40" a="1"/>
  <c r="N1835" i="40" s="1"/>
  <c r="N1842" i="40" a="1"/>
  <c r="N1842" i="40" s="1"/>
  <c r="N1867" i="40" a="1"/>
  <c r="N1867" i="40" s="1"/>
  <c r="N1874" i="40" a="1"/>
  <c r="N1874" i="40" s="1"/>
  <c r="N1899" i="40" a="1"/>
  <c r="N1899" i="40" s="1"/>
  <c r="N1906" i="40" a="1"/>
  <c r="N1906" i="40" s="1"/>
  <c r="N1931" i="40" a="1"/>
  <c r="N1931" i="40" s="1"/>
  <c r="N1938" i="40" a="1"/>
  <c r="N1938" i="40" s="1"/>
  <c r="N1963" i="40" a="1"/>
  <c r="N1963" i="40" s="1"/>
  <c r="N1970" i="40" a="1"/>
  <c r="N1970" i="40" s="1"/>
  <c r="N1995" i="40" a="1"/>
  <c r="N1995" i="40" s="1"/>
  <c r="N2002" i="40" a="1"/>
  <c r="N2002" i="40" s="1"/>
  <c r="N1040" i="40" a="1"/>
  <c r="N1040" i="40" s="1"/>
  <c r="N1091" i="40" a="1"/>
  <c r="N1091" i="40" s="1"/>
  <c r="N1109" i="40" a="1"/>
  <c r="N1109" i="40" s="1"/>
  <c r="N1195" i="40" a="1"/>
  <c r="N1195" i="40" s="1"/>
  <c r="N1230" i="40" a="1"/>
  <c r="N1230" i="40" s="1"/>
  <c r="N1255" i="40" a="1"/>
  <c r="N1255" i="40" s="1"/>
  <c r="N1294" i="40" a="1"/>
  <c r="N1294" i="40" s="1"/>
  <c r="N1326" i="40" a="1"/>
  <c r="N1326" i="40" s="1"/>
  <c r="N1351" i="40" a="1"/>
  <c r="N1351" i="40" s="1"/>
  <c r="N1383" i="40" a="1"/>
  <c r="N1383" i="40" s="1"/>
  <c r="N1415" i="40" a="1"/>
  <c r="N1415" i="40" s="1"/>
  <c r="N1454" i="40" a="1"/>
  <c r="N1454" i="40" s="1"/>
  <c r="N1479" i="40" a="1"/>
  <c r="N1479" i="40" s="1"/>
  <c r="N1511" i="40" a="1"/>
  <c r="N1511" i="40" s="1"/>
  <c r="N1575" i="40" a="1"/>
  <c r="N1575" i="40" s="1"/>
  <c r="N1607" i="40" a="1"/>
  <c r="N1607" i="40" s="1"/>
  <c r="N1646" i="40" a="1"/>
  <c r="N1646" i="40" s="1"/>
  <c r="N1703" i="40" a="1"/>
  <c r="N1703" i="40" s="1"/>
  <c r="N1735" i="40" a="1"/>
  <c r="N1735" i="40" s="1"/>
  <c r="N1767" i="40" a="1"/>
  <c r="N1767" i="40" s="1"/>
  <c r="N1806" i="40" a="1"/>
  <c r="N1806" i="40" s="1"/>
  <c r="N1863" i="40" a="1"/>
  <c r="N1863" i="40" s="1"/>
  <c r="N1902" i="40" a="1"/>
  <c r="N1902" i="40" s="1"/>
  <c r="N1966" i="40" a="1"/>
  <c r="N1966" i="40" s="1"/>
  <c r="N1998" i="40" a="1"/>
  <c r="N1998" i="40" s="1"/>
  <c r="N1063" i="40" a="1"/>
  <c r="N1063" i="40" s="1"/>
  <c r="N1111" i="40" a="1"/>
  <c r="N1111" i="40" s="1"/>
  <c r="N1129" i="40" a="1"/>
  <c r="N1129" i="40" s="1"/>
  <c r="N1150" i="40" a="1"/>
  <c r="N1150" i="40" s="1"/>
  <c r="N1158" i="40" a="1"/>
  <c r="N1158" i="40" s="1"/>
  <c r="N1182" i="40" a="1"/>
  <c r="N1182" i="40" s="1"/>
  <c r="N1218" i="40" a="1"/>
  <c r="N1218" i="40" s="1"/>
  <c r="N1250" i="40" a="1"/>
  <c r="N1250" i="40" s="1"/>
  <c r="N1282" i="40" a="1"/>
  <c r="N1282" i="40" s="1"/>
  <c r="N1314" i="40" a="1"/>
  <c r="N1314" i="40" s="1"/>
  <c r="N1346" i="40" a="1"/>
  <c r="N1346" i="40" s="1"/>
  <c r="N1378" i="40" a="1"/>
  <c r="N1378" i="40" s="1"/>
  <c r="N1435" i="40" a="1"/>
  <c r="N1435" i="40" s="1"/>
  <c r="N1467" i="40" a="1"/>
  <c r="N1467" i="40" s="1"/>
  <c r="N1506" i="40" a="1"/>
  <c r="N1506" i="40" s="1"/>
  <c r="N1563" i="40" a="1"/>
  <c r="N1563" i="40" s="1"/>
  <c r="N1595" i="40" a="1"/>
  <c r="N1595" i="40" s="1"/>
  <c r="N1634" i="40" a="1"/>
  <c r="N1634" i="40" s="1"/>
  <c r="N1666" i="40" a="1"/>
  <c r="N1666" i="40" s="1"/>
  <c r="N1723" i="40" a="1"/>
  <c r="N1723" i="40" s="1"/>
  <c r="N1762" i="40" a="1"/>
  <c r="N1762" i="40" s="1"/>
  <c r="N1794" i="40" a="1"/>
  <c r="N1794" i="40" s="1"/>
  <c r="N1858" i="40" a="1"/>
  <c r="N1858" i="40" s="1"/>
  <c r="N1890" i="40" a="1"/>
  <c r="N1890" i="40" s="1"/>
  <c r="N1947" i="40" a="1"/>
  <c r="N1947" i="40" s="1"/>
  <c r="N1979" i="40" a="1"/>
  <c r="N1979" i="40" s="1"/>
  <c r="N1041" i="40" a="1"/>
  <c r="N1041" i="40" s="1"/>
  <c r="N1054" i="40" a="1"/>
  <c r="N1054" i="40" s="1"/>
  <c r="N1092" i="40" a="1"/>
  <c r="N1092" i="40" s="1"/>
  <c r="N1113" i="40" a="1"/>
  <c r="N1113" i="40" s="1"/>
  <c r="N1190" i="40" a="1"/>
  <c r="N1190" i="40" s="1"/>
  <c r="N1238" i="40" a="1"/>
  <c r="N1238" i="40" s="1"/>
  <c r="N1263" i="40" a="1"/>
  <c r="N1263" i="40" s="1"/>
  <c r="N1302" i="40" a="1"/>
  <c r="N1302" i="40" s="1"/>
  <c r="N1334" i="40" a="1"/>
  <c r="N1334" i="40" s="1"/>
  <c r="N1359" i="40" a="1"/>
  <c r="N1359" i="40" s="1"/>
  <c r="N1398" i="40" a="1"/>
  <c r="N1398" i="40" s="1"/>
  <c r="N1423" i="40" a="1"/>
  <c r="N1423" i="40" s="1"/>
  <c r="N1455" i="40" a="1"/>
  <c r="N1455" i="40" s="1"/>
  <c r="N1494" i="40" a="1"/>
  <c r="N1494" i="40" s="1"/>
  <c r="N1526" i="40" a="1"/>
  <c r="N1526" i="40" s="1"/>
  <c r="N1551" i="40" a="1"/>
  <c r="N1551" i="40" s="1"/>
  <c r="N1583" i="40" a="1"/>
  <c r="N1583" i="40" s="1"/>
  <c r="N1622" i="40" a="1"/>
  <c r="N1622" i="40" s="1"/>
  <c r="N1654" i="40" a="1"/>
  <c r="N1654" i="40" s="1"/>
  <c r="N1718" i="40" a="1"/>
  <c r="N1718" i="40" s="1"/>
  <c r="N1743" i="40" a="1"/>
  <c r="N1743" i="40" s="1"/>
  <c r="N1782" i="40" a="1"/>
  <c r="N1782" i="40" s="1"/>
  <c r="N1814" i="40" a="1"/>
  <c r="N1814" i="40" s="1"/>
  <c r="N1871" i="40" a="1"/>
  <c r="N1871" i="40" s="1"/>
  <c r="N1910" i="40" a="1"/>
  <c r="N1910" i="40" s="1"/>
  <c r="N1942" i="40" a="1"/>
  <c r="N1942" i="40" s="1"/>
  <c r="N1064" i="40" a="1"/>
  <c r="N1064" i="40" s="1"/>
  <c r="N1198" i="40" a="1"/>
  <c r="N1198" i="40" s="1"/>
  <c r="N1226" i="40" a="1"/>
  <c r="N1226" i="40" s="1"/>
  <c r="N1258" i="40" a="1"/>
  <c r="N1258" i="40" s="1"/>
  <c r="N1315" i="40" a="1"/>
  <c r="N1315" i="40" s="1"/>
  <c r="N1386" i="40" a="1"/>
  <c r="N1386" i="40" s="1"/>
  <c r="N1443" i="40" a="1"/>
  <c r="N1443" i="40" s="1"/>
  <c r="N1514" i="40" a="1"/>
  <c r="N1514" i="40" s="1"/>
  <c r="N1546" i="40" a="1"/>
  <c r="N1546" i="40" s="1"/>
  <c r="N1603" i="40" a="1"/>
  <c r="N1603" i="40" s="1"/>
  <c r="N1674" i="40" a="1"/>
  <c r="N1674" i="40" s="1"/>
  <c r="N1731" i="40" a="1"/>
  <c r="N1731" i="40" s="1"/>
  <c r="N1795" i="40" a="1"/>
  <c r="N1795" i="40" s="1"/>
  <c r="N1827" i="40" a="1"/>
  <c r="N1827" i="40" s="1"/>
  <c r="N1898" i="40" a="1"/>
  <c r="N1898" i="40" s="1"/>
  <c r="N1955" i="40" a="1"/>
  <c r="N1955" i="40" s="1"/>
  <c r="N1105" i="40" a="1"/>
  <c r="N1105" i="40" s="1"/>
  <c r="N1114" i="40" a="1"/>
  <c r="N1114" i="40" s="1"/>
  <c r="N1162" i="40" a="1"/>
  <c r="N1162" i="40" s="1"/>
  <c r="N1214" i="40" a="1"/>
  <c r="N1214" i="40" s="1"/>
  <c r="N1246" i="40" a="1"/>
  <c r="N1246" i="40" s="1"/>
  <c r="N1310" i="40" a="1"/>
  <c r="N1310" i="40" s="1"/>
  <c r="N1374" i="40" a="1"/>
  <c r="N1374" i="40" s="1"/>
  <c r="N1438" i="40" a="1"/>
  <c r="N1438" i="40" s="1"/>
  <c r="N1495" i="40" a="1"/>
  <c r="N1495" i="40" s="1"/>
  <c r="N1534" i="40" a="1"/>
  <c r="N1534" i="40" s="1"/>
  <c r="N1591" i="40" a="1"/>
  <c r="N1591" i="40" s="1"/>
  <c r="N1630" i="40" a="1"/>
  <c r="N1630" i="40" s="1"/>
  <c r="N1662" i="40" a="1"/>
  <c r="N1662" i="40" s="1"/>
  <c r="N1719" i="40" a="1"/>
  <c r="N1719" i="40" s="1"/>
  <c r="N1758" i="40" a="1"/>
  <c r="N1758" i="40" s="1"/>
  <c r="N1783" i="40" a="1"/>
  <c r="N1783" i="40" s="1"/>
  <c r="N1822" i="40" a="1"/>
  <c r="N1822" i="40" s="1"/>
  <c r="N1847" i="40" a="1"/>
  <c r="N1847" i="40" s="1"/>
  <c r="N1879" i="40" a="1"/>
  <c r="N1879" i="40" s="1"/>
  <c r="N1918" i="40" a="1"/>
  <c r="N1918" i="40" s="1"/>
  <c r="N1950" i="40" a="1"/>
  <c r="N1950" i="40" s="1"/>
  <c r="N1982" i="40" a="1"/>
  <c r="N1982" i="40" s="1"/>
  <c r="N1047" i="40" a="1"/>
  <c r="N1047" i="40" s="1"/>
  <c r="N1058" i="40" a="1"/>
  <c r="N1058" i="40" s="1"/>
  <c r="N1087" i="40" a="1"/>
  <c r="N1087" i="40" s="1"/>
  <c r="N1097" i="40" a="1"/>
  <c r="N1097" i="40" s="1"/>
  <c r="N1106" i="40" a="1"/>
  <c r="N1106" i="40" s="1"/>
  <c r="N1155" i="40" a="1"/>
  <c r="N1155" i="40" s="1"/>
  <c r="N1163" i="40" a="1"/>
  <c r="N1163" i="40" s="1"/>
  <c r="N1171" i="40" a="1"/>
  <c r="N1171" i="40" s="1"/>
  <c r="N1194" i="40" a="1"/>
  <c r="N1194" i="40" s="1"/>
  <c r="N1215" i="40" a="1"/>
  <c r="N1215" i="40" s="1"/>
  <c r="N1222" i="40" a="1"/>
  <c r="N1222" i="40" s="1"/>
  <c r="N1247" i="40" a="1"/>
  <c r="N1247" i="40" s="1"/>
  <c r="N1254" i="40" a="1"/>
  <c r="N1254" i="40" s="1"/>
  <c r="N1279" i="40" a="1"/>
  <c r="N1279" i="40" s="1"/>
  <c r="N1286" i="40" a="1"/>
  <c r="N1286" i="40" s="1"/>
  <c r="N1311" i="40" a="1"/>
  <c r="N1311" i="40" s="1"/>
  <c r="N1318" i="40" a="1"/>
  <c r="N1318" i="40" s="1"/>
  <c r="N1343" i="40" a="1"/>
  <c r="N1343" i="40" s="1"/>
  <c r="N1350" i="40" a="1"/>
  <c r="N1350" i="40" s="1"/>
  <c r="N1375" i="40" a="1"/>
  <c r="N1375" i="40" s="1"/>
  <c r="N1382" i="40" a="1"/>
  <c r="N1382" i="40" s="1"/>
  <c r="N1407" i="40" a="1"/>
  <c r="N1407" i="40" s="1"/>
  <c r="N1414" i="40" a="1"/>
  <c r="N1414" i="40" s="1"/>
  <c r="N1439" i="40" a="1"/>
  <c r="N1439" i="40" s="1"/>
  <c r="N1446" i="40" a="1"/>
  <c r="N1446" i="40" s="1"/>
  <c r="N1471" i="40" a="1"/>
  <c r="N1471" i="40" s="1"/>
  <c r="N1478" i="40" a="1"/>
  <c r="N1478" i="40" s="1"/>
  <c r="N1503" i="40" a="1"/>
  <c r="N1503" i="40" s="1"/>
  <c r="N1510" i="40" a="1"/>
  <c r="N1510" i="40" s="1"/>
  <c r="N1535" i="40" a="1"/>
  <c r="N1535" i="40" s="1"/>
  <c r="N1542" i="40" a="1"/>
  <c r="N1542" i="40" s="1"/>
  <c r="N1567" i="40" a="1"/>
  <c r="N1567" i="40" s="1"/>
  <c r="N1574" i="40" a="1"/>
  <c r="N1574" i="40" s="1"/>
  <c r="N1599" i="40" a="1"/>
  <c r="N1599" i="40" s="1"/>
  <c r="N1606" i="40" a="1"/>
  <c r="N1606" i="40" s="1"/>
  <c r="N1631" i="40" a="1"/>
  <c r="N1631" i="40" s="1"/>
  <c r="N1638" i="40" a="1"/>
  <c r="N1638" i="40" s="1"/>
  <c r="N1663" i="40" a="1"/>
  <c r="N1663" i="40" s="1"/>
  <c r="N1670" i="40" a="1"/>
  <c r="N1670" i="40" s="1"/>
  <c r="N1695" i="40" a="1"/>
  <c r="N1695" i="40" s="1"/>
  <c r="N1702" i="40" a="1"/>
  <c r="N1702" i="40" s="1"/>
  <c r="N1727" i="40" a="1"/>
  <c r="N1727" i="40" s="1"/>
  <c r="N1734" i="40" a="1"/>
  <c r="N1734" i="40" s="1"/>
  <c r="N1759" i="40" a="1"/>
  <c r="N1759" i="40" s="1"/>
  <c r="N1766" i="40" a="1"/>
  <c r="N1766" i="40" s="1"/>
  <c r="N1791" i="40" a="1"/>
  <c r="N1791" i="40" s="1"/>
  <c r="N1798" i="40" a="1"/>
  <c r="N1798" i="40" s="1"/>
  <c r="N1823" i="40" a="1"/>
  <c r="N1823" i="40" s="1"/>
  <c r="N1830" i="40" a="1"/>
  <c r="N1830" i="40" s="1"/>
  <c r="N1855" i="40" a="1"/>
  <c r="N1855" i="40" s="1"/>
  <c r="N1862" i="40" a="1"/>
  <c r="N1862" i="40" s="1"/>
  <c r="N1887" i="40" a="1"/>
  <c r="N1887" i="40" s="1"/>
  <c r="N1894" i="40" a="1"/>
  <c r="N1894" i="40" s="1"/>
  <c r="N1919" i="40" a="1"/>
  <c r="N1919" i="40" s="1"/>
  <c r="N1926" i="40" a="1"/>
  <c r="N1926" i="40" s="1"/>
  <c r="N1951" i="40" a="1"/>
  <c r="N1951" i="40" s="1"/>
  <c r="N1958" i="40" a="1"/>
  <c r="N1958" i="40" s="1"/>
  <c r="N1983" i="40" a="1"/>
  <c r="N1983" i="40" s="1"/>
  <c r="N1990" i="40" a="1"/>
  <c r="N1990" i="40" s="1"/>
  <c r="N1009" i="40" a="1"/>
  <c r="N1009" i="40" s="1"/>
  <c r="N1079" i="40" a="1"/>
  <c r="N1079" i="40" s="1"/>
  <c r="N1100" i="40" a="1"/>
  <c r="N1100" i="40" s="1"/>
  <c r="N1174" i="40" a="1"/>
  <c r="N1174" i="40" s="1"/>
  <c r="N1210" i="40" a="1"/>
  <c r="N1210" i="40" s="1"/>
  <c r="N1262" i="40" a="1"/>
  <c r="N1262" i="40" s="1"/>
  <c r="N1287" i="40" a="1"/>
  <c r="N1287" i="40" s="1"/>
  <c r="N1319" i="40" a="1"/>
  <c r="N1319" i="40" s="1"/>
  <c r="N1358" i="40" a="1"/>
  <c r="N1358" i="40" s="1"/>
  <c r="N1390" i="40" a="1"/>
  <c r="N1390" i="40" s="1"/>
  <c r="N1422" i="40" a="1"/>
  <c r="N1422" i="40" s="1"/>
  <c r="N1447" i="40" a="1"/>
  <c r="N1447" i="40" s="1"/>
  <c r="N1486" i="40" a="1"/>
  <c r="N1486" i="40" s="1"/>
  <c r="N1518" i="40" a="1"/>
  <c r="N1518" i="40" s="1"/>
  <c r="N1550" i="40" a="1"/>
  <c r="N1550" i="40" s="1"/>
  <c r="N1582" i="40" a="1"/>
  <c r="N1582" i="40" s="1"/>
  <c r="N1639" i="40" a="1"/>
  <c r="N1639" i="40" s="1"/>
  <c r="N1678" i="40" a="1"/>
  <c r="N1678" i="40" s="1"/>
  <c r="N1742" i="40" a="1"/>
  <c r="N1742" i="40" s="1"/>
  <c r="N1799" i="40" a="1"/>
  <c r="N1799" i="40" s="1"/>
  <c r="N1831" i="40" a="1"/>
  <c r="N1831" i="40" s="1"/>
  <c r="N1870" i="40" a="1"/>
  <c r="N1870" i="40" s="1"/>
  <c r="N1927" i="40" a="1"/>
  <c r="N1927" i="40" s="1"/>
  <c r="N1959" i="40" a="1"/>
  <c r="N1959" i="40" s="1"/>
  <c r="N1024" i="40" a="1"/>
  <c r="N1024" i="40" s="1"/>
  <c r="N1082" i="40" a="1"/>
  <c r="N1082" i="40" s="1"/>
  <c r="N1120" i="40" a="1"/>
  <c r="N1120" i="40" s="1"/>
  <c r="N1141" i="40" a="1"/>
  <c r="N1141" i="40" s="1"/>
  <c r="N1167" i="40" a="1"/>
  <c r="N1167" i="40" s="1"/>
  <c r="N1203" i="40" a="1"/>
  <c r="N1203" i="40" s="1"/>
  <c r="N1243" i="40" a="1"/>
  <c r="N1243" i="40" s="1"/>
  <c r="N1275" i="40" a="1"/>
  <c r="N1275" i="40" s="1"/>
  <c r="N1307" i="40" a="1"/>
  <c r="N1307" i="40" s="1"/>
  <c r="N1339" i="40" a="1"/>
  <c r="N1339" i="40" s="1"/>
  <c r="N1371" i="40" a="1"/>
  <c r="N1371" i="40" s="1"/>
  <c r="N1410" i="40" a="1"/>
  <c r="N1410" i="40" s="1"/>
  <c r="N1474" i="40" a="1"/>
  <c r="N1474" i="40" s="1"/>
  <c r="N1499" i="40" a="1"/>
  <c r="N1499" i="40" s="1"/>
  <c r="N1538" i="40" a="1"/>
  <c r="N1538" i="40" s="1"/>
  <c r="N1570" i="40" a="1"/>
  <c r="N1570" i="40" s="1"/>
  <c r="N1627" i="40" a="1"/>
  <c r="N1627" i="40" s="1"/>
  <c r="N1691" i="40" a="1"/>
  <c r="N1691" i="40" s="1"/>
  <c r="N1730" i="40" a="1"/>
  <c r="N1730" i="40" s="1"/>
  <c r="N1755" i="40" a="1"/>
  <c r="N1755" i="40" s="1"/>
  <c r="N1819" i="40" a="1"/>
  <c r="N1819" i="40" s="1"/>
  <c r="N1851" i="40" a="1"/>
  <c r="N1851" i="40" s="1"/>
  <c r="N1883" i="40" a="1"/>
  <c r="N1883" i="40" s="1"/>
  <c r="N1922" i="40" a="1"/>
  <c r="N1922" i="40" s="1"/>
  <c r="N1986" i="40" a="1"/>
  <c r="N1986" i="40" s="1"/>
  <c r="N1029" i="40" a="1"/>
  <c r="N1029" i="40" s="1"/>
  <c r="N1083" i="40" a="1"/>
  <c r="N1083" i="40" s="1"/>
  <c r="N1101" i="40" a="1"/>
  <c r="N1101" i="40" s="1"/>
  <c r="N1122" i="40" a="1"/>
  <c r="N1122" i="40" s="1"/>
  <c r="N1175" i="40" a="1"/>
  <c r="N1175" i="40" s="1"/>
  <c r="N1231" i="40" a="1"/>
  <c r="N1231" i="40" s="1"/>
  <c r="N1270" i="40" a="1"/>
  <c r="N1270" i="40" s="1"/>
  <c r="N1295" i="40" a="1"/>
  <c r="N1295" i="40" s="1"/>
  <c r="N1327" i="40" a="1"/>
  <c r="N1327" i="40" s="1"/>
  <c r="N1366" i="40" a="1"/>
  <c r="N1366" i="40" s="1"/>
  <c r="N1391" i="40" a="1"/>
  <c r="N1391" i="40" s="1"/>
  <c r="N1430" i="40" a="1"/>
  <c r="N1430" i="40" s="1"/>
  <c r="N1462" i="40" a="1"/>
  <c r="N1462" i="40" s="1"/>
  <c r="N1487" i="40" a="1"/>
  <c r="N1487" i="40" s="1"/>
  <c r="N1519" i="40" a="1"/>
  <c r="N1519" i="40" s="1"/>
  <c r="N1558" i="40" a="1"/>
  <c r="N1558" i="40" s="1"/>
  <c r="N1590" i="40" a="1"/>
  <c r="N1590" i="40" s="1"/>
  <c r="N1647" i="40" a="1"/>
  <c r="N1647" i="40" s="1"/>
  <c r="N1679" i="40" a="1"/>
  <c r="N1679" i="40" s="1"/>
  <c r="N1711" i="40" a="1"/>
  <c r="N1711" i="40" s="1"/>
  <c r="N1750" i="40" a="1"/>
  <c r="N1750" i="40" s="1"/>
  <c r="N1807" i="40" a="1"/>
  <c r="N1807" i="40" s="1"/>
  <c r="N1839" i="40" a="1"/>
  <c r="N1839" i="40" s="1"/>
  <c r="N1878" i="40" a="1"/>
  <c r="N1878" i="40" s="1"/>
  <c r="N1935" i="40" a="1"/>
  <c r="N1935" i="40" s="1"/>
  <c r="N1967" i="40" a="1"/>
  <c r="N1967" i="40" s="1"/>
  <c r="N1999" i="40" a="1"/>
  <c r="N1999" i="40" s="1"/>
  <c r="N1074" i="40" a="1"/>
  <c r="N1074" i="40" s="1"/>
  <c r="N1183" i="40" a="1"/>
  <c r="N1183" i="40" s="1"/>
  <c r="N1219" i="40" a="1"/>
  <c r="N1219" i="40" s="1"/>
  <c r="N1290" i="40" a="1"/>
  <c r="N1290" i="40" s="1"/>
  <c r="N1322" i="40" a="1"/>
  <c r="N1322" i="40" s="1"/>
  <c r="N1379" i="40" a="1"/>
  <c r="N1379" i="40" s="1"/>
  <c r="N1450" i="40" a="1"/>
  <c r="N1450" i="40" s="1"/>
  <c r="N1475" i="40" a="1"/>
  <c r="N1475" i="40" s="1"/>
  <c r="N1539" i="40" a="1"/>
  <c r="N1539" i="40" s="1"/>
  <c r="N1610" i="40" a="1"/>
  <c r="N1610" i="40" s="1"/>
  <c r="N1667" i="40" a="1"/>
  <c r="N1667" i="40" s="1"/>
  <c r="N1738" i="40" a="1"/>
  <c r="N1738" i="40" s="1"/>
  <c r="N1770" i="40" a="1"/>
  <c r="N1770" i="40" s="1"/>
  <c r="N1834" i="40" a="1"/>
  <c r="N1834" i="40" s="1"/>
  <c r="N1891" i="40" a="1"/>
  <c r="N1891" i="40" s="1"/>
  <c r="N1962" i="40" a="1"/>
  <c r="N1962" i="40" s="1"/>
  <c r="N1095" i="40" a="1"/>
  <c r="N1095" i="40" s="1"/>
  <c r="N1143" i="40" a="1"/>
  <c r="N1143" i="40" s="1"/>
  <c r="N1191" i="40" a="1"/>
  <c r="N1191" i="40" s="1"/>
  <c r="N1239" i="40" a="1"/>
  <c r="N1239" i="40" s="1"/>
  <c r="N1271" i="40" a="1"/>
  <c r="N1271" i="40" s="1"/>
  <c r="N1335" i="40" a="1"/>
  <c r="N1335" i="40" s="1"/>
  <c r="N1399" i="40" a="1"/>
  <c r="N1399" i="40" s="1"/>
  <c r="N1431" i="40" a="1"/>
  <c r="N1431" i="40" s="1"/>
  <c r="N1470" i="40" a="1"/>
  <c r="N1470" i="40" s="1"/>
  <c r="N1527" i="40" a="1"/>
  <c r="N1527" i="40" s="1"/>
  <c r="N1566" i="40" a="1"/>
  <c r="N1566" i="40" s="1"/>
  <c r="N1623" i="40" a="1"/>
  <c r="N1623" i="40" s="1"/>
  <c r="N1655" i="40" a="1"/>
  <c r="N1655" i="40" s="1"/>
  <c r="N1694" i="40" a="1"/>
  <c r="N1694" i="40" s="1"/>
  <c r="N1751" i="40" a="1"/>
  <c r="N1751" i="40" s="1"/>
  <c r="N1790" i="40" a="1"/>
  <c r="N1790" i="40" s="1"/>
  <c r="N1815" i="40" a="1"/>
  <c r="N1815" i="40" s="1"/>
  <c r="N1854" i="40" a="1"/>
  <c r="N1854" i="40" s="1"/>
  <c r="N1886" i="40" a="1"/>
  <c r="N1886" i="40" s="1"/>
  <c r="N1911" i="40" a="1"/>
  <c r="N1911" i="40" s="1"/>
  <c r="N1943" i="40" a="1"/>
  <c r="N1943" i="40" s="1"/>
  <c r="N1975" i="40" a="1"/>
  <c r="N1975" i="40" s="1"/>
  <c r="N1004" i="40" a="1"/>
  <c r="N1004" i="40" s="1"/>
  <c r="N1049" i="40" a="1"/>
  <c r="N1049" i="40" s="1"/>
  <c r="N1060" i="40" a="1"/>
  <c r="N1060" i="40" s="1"/>
  <c r="N1069" i="40" a="1"/>
  <c r="N1069" i="40" s="1"/>
  <c r="N1078" i="40" a="1"/>
  <c r="N1078" i="40" s="1"/>
  <c r="N1090" i="40" a="1"/>
  <c r="N1090" i="40" s="1"/>
  <c r="N1119" i="40" a="1"/>
  <c r="N1119" i="40" s="1"/>
  <c r="N1128" i="40" a="1"/>
  <c r="N1128" i="40" s="1"/>
  <c r="N1137" i="40" a="1"/>
  <c r="N1137" i="40" s="1"/>
  <c r="N1187" i="40" a="1"/>
  <c r="N1187" i="40" s="1"/>
  <c r="N1202" i="40" a="1"/>
  <c r="N1202" i="40" s="1"/>
  <c r="N1235" i="40" a="1"/>
  <c r="N1235" i="40" s="1"/>
  <c r="N1242" i="40" a="1"/>
  <c r="N1242" i="40" s="1"/>
  <c r="N1267" i="40" a="1"/>
  <c r="N1267" i="40" s="1"/>
  <c r="N1274" i="40" a="1"/>
  <c r="N1274" i="40" s="1"/>
  <c r="N1299" i="40" a="1"/>
  <c r="N1299" i="40" s="1"/>
  <c r="N1306" i="40" a="1"/>
  <c r="N1306" i="40" s="1"/>
  <c r="N1331" i="40" a="1"/>
  <c r="N1331" i="40" s="1"/>
  <c r="N1338" i="40" a="1"/>
  <c r="N1338" i="40" s="1"/>
  <c r="N1363" i="40" a="1"/>
  <c r="N1363" i="40" s="1"/>
  <c r="N1370" i="40" a="1"/>
  <c r="N1370" i="40" s="1"/>
  <c r="N1395" i="40" a="1"/>
  <c r="N1395" i="40" s="1"/>
  <c r="N1402" i="40" a="1"/>
  <c r="N1402" i="40" s="1"/>
  <c r="N1427" i="40" a="1"/>
  <c r="N1427" i="40" s="1"/>
  <c r="N1434" i="40" a="1"/>
  <c r="N1434" i="40" s="1"/>
  <c r="N1459" i="40" a="1"/>
  <c r="N1459" i="40" s="1"/>
  <c r="N1466" i="40" a="1"/>
  <c r="N1466" i="40" s="1"/>
  <c r="N1491" i="40" a="1"/>
  <c r="N1491" i="40" s="1"/>
  <c r="N1498" i="40" a="1"/>
  <c r="N1498" i="40" s="1"/>
  <c r="N1523" i="40" a="1"/>
  <c r="N1523" i="40" s="1"/>
  <c r="N1530" i="40" a="1"/>
  <c r="N1530" i="40" s="1"/>
  <c r="N1555" i="40" a="1"/>
  <c r="N1555" i="40" s="1"/>
  <c r="N1562" i="40" a="1"/>
  <c r="N1562" i="40" s="1"/>
  <c r="N1587" i="40" a="1"/>
  <c r="N1587" i="40" s="1"/>
  <c r="N1594" i="40" a="1"/>
  <c r="N1594" i="40" s="1"/>
  <c r="N1619" i="40" a="1"/>
  <c r="N1619" i="40" s="1"/>
  <c r="N1626" i="40" a="1"/>
  <c r="N1626" i="40" s="1"/>
  <c r="N1651" i="40" a="1"/>
  <c r="N1651" i="40" s="1"/>
  <c r="N1658" i="40" a="1"/>
  <c r="N1658" i="40" s="1"/>
  <c r="N1683" i="40" a="1"/>
  <c r="N1683" i="40" s="1"/>
  <c r="N1690" i="40" a="1"/>
  <c r="N1690" i="40" s="1"/>
  <c r="N1715" i="40" a="1"/>
  <c r="N1715" i="40" s="1"/>
  <c r="N1722" i="40" a="1"/>
  <c r="N1722" i="40" s="1"/>
  <c r="N1747" i="40" a="1"/>
  <c r="N1747" i="40" s="1"/>
  <c r="N1754" i="40" a="1"/>
  <c r="N1754" i="40" s="1"/>
  <c r="N1779" i="40" a="1"/>
  <c r="N1779" i="40" s="1"/>
  <c r="N1786" i="40" a="1"/>
  <c r="N1786" i="40" s="1"/>
  <c r="N1811" i="40" a="1"/>
  <c r="N1811" i="40" s="1"/>
  <c r="N1818" i="40" a="1"/>
  <c r="N1818" i="40" s="1"/>
  <c r="N1843" i="40" a="1"/>
  <c r="N1843" i="40" s="1"/>
  <c r="N1850" i="40" a="1"/>
  <c r="N1850" i="40" s="1"/>
  <c r="N1875" i="40" a="1"/>
  <c r="N1875" i="40" s="1"/>
  <c r="N1882" i="40" a="1"/>
  <c r="N1882" i="40" s="1"/>
  <c r="N1907" i="40" a="1"/>
  <c r="N1907" i="40" s="1"/>
  <c r="N1914" i="40" a="1"/>
  <c r="N1914" i="40" s="1"/>
  <c r="N1939" i="40" a="1"/>
  <c r="N1939" i="40" s="1"/>
  <c r="N1946" i="40" a="1"/>
  <c r="N1946" i="40" s="1"/>
  <c r="N1971" i="40" a="1"/>
  <c r="N1971" i="40" s="1"/>
  <c r="N1978" i="40" a="1"/>
  <c r="N1978" i="40" s="1"/>
  <c r="N1003" i="40" a="1"/>
  <c r="N1003" i="40" s="1"/>
  <c r="N1223" i="40" a="1"/>
  <c r="N1223" i="40" s="1"/>
  <c r="N1543" i="40" a="1"/>
  <c r="N1543" i="40" s="1"/>
  <c r="N1614" i="40" a="1"/>
  <c r="N1614" i="40" s="1"/>
  <c r="N1671" i="40" a="1"/>
  <c r="N1671" i="40" s="1"/>
  <c r="N1710" i="40" a="1"/>
  <c r="N1710" i="40" s="1"/>
  <c r="N1774" i="40" a="1"/>
  <c r="N1774" i="40" s="1"/>
  <c r="N1838" i="40" a="1"/>
  <c r="N1838" i="40" s="1"/>
  <c r="N1895" i="40" a="1"/>
  <c r="N1895" i="40" s="1"/>
  <c r="N1934" i="40" a="1"/>
  <c r="N1934" i="40" s="1"/>
  <c r="N1991" i="40" a="1"/>
  <c r="N1991" i="40" s="1"/>
  <c r="N1072" i="40" a="1"/>
  <c r="N1072" i="40" s="1"/>
  <c r="N1403" i="40" a="1"/>
  <c r="N1403" i="40" s="1"/>
  <c r="N1442" i="40" a="1"/>
  <c r="N1442" i="40" s="1"/>
  <c r="N1531" i="40" a="1"/>
  <c r="N1531" i="40" s="1"/>
  <c r="N1602" i="40" a="1"/>
  <c r="N1602" i="40" s="1"/>
  <c r="N1659" i="40" a="1"/>
  <c r="N1659" i="40" s="1"/>
  <c r="N1698" i="40" a="1"/>
  <c r="N1698" i="40" s="1"/>
  <c r="N1787" i="40" a="1"/>
  <c r="N1787" i="40" s="1"/>
  <c r="N1826" i="40" a="1"/>
  <c r="N1826" i="40" s="1"/>
  <c r="N1915" i="40" a="1"/>
  <c r="N1915" i="40" s="1"/>
  <c r="N1954" i="40" a="1"/>
  <c r="N1954" i="40" s="1"/>
  <c r="N1615" i="40" a="1"/>
  <c r="N1615" i="40" s="1"/>
  <c r="N1686" i="40" a="1"/>
  <c r="N1686" i="40" s="1"/>
  <c r="N1775" i="40" a="1"/>
  <c r="N1775" i="40" s="1"/>
  <c r="N1846" i="40" a="1"/>
  <c r="N1846" i="40" s="1"/>
  <c r="N1903" i="40" a="1"/>
  <c r="N1903" i="40" s="1"/>
  <c r="N1974" i="40" a="1"/>
  <c r="N1974" i="40" s="1"/>
  <c r="N1055" i="40" a="1"/>
  <c r="N1055" i="40" s="1"/>
  <c r="N1123" i="40" a="1"/>
  <c r="N1123" i="40" s="1"/>
  <c r="N1142" i="40" a="1"/>
  <c r="N1142" i="40" s="1"/>
  <c r="N1206" i="40" a="1"/>
  <c r="N1206" i="40" s="1"/>
  <c r="N1283" i="40" a="1"/>
  <c r="N1283" i="40" s="1"/>
  <c r="N1354" i="40" a="1"/>
  <c r="N1354" i="40" s="1"/>
  <c r="N1418" i="40" a="1"/>
  <c r="N1418" i="40" s="1"/>
  <c r="N1507" i="40" a="1"/>
  <c r="N1507" i="40" s="1"/>
  <c r="N1571" i="40" a="1"/>
  <c r="N1571" i="40" s="1"/>
  <c r="N1642" i="40" a="1"/>
  <c r="N1642" i="40" s="1"/>
  <c r="N1699" i="40" a="1"/>
  <c r="N1699" i="40" s="1"/>
  <c r="N1802" i="40" a="1"/>
  <c r="N1802" i="40" s="1"/>
  <c r="N1859" i="40" a="1"/>
  <c r="N1859" i="40" s="1"/>
  <c r="N1930" i="40" a="1"/>
  <c r="N1930" i="40" s="1"/>
  <c r="N1994" i="40" a="1"/>
  <c r="N1994" i="40" s="1"/>
  <c r="N1170" i="40" a="1"/>
  <c r="N1170" i="40" s="1"/>
  <c r="N1278" i="40" a="1"/>
  <c r="N1278" i="40" s="1"/>
  <c r="N1342" i="40" a="1"/>
  <c r="N1342" i="40" s="1"/>
  <c r="N1406" i="40" a="1"/>
  <c r="N1406" i="40" s="1"/>
  <c r="N1463" i="40" a="1"/>
  <c r="N1463" i="40" s="1"/>
  <c r="N1502" i="40" a="1"/>
  <c r="N1502" i="40" s="1"/>
  <c r="N1559" i="40" a="1"/>
  <c r="N1559" i="40" s="1"/>
  <c r="N1598" i="40" a="1"/>
  <c r="N1598" i="40" s="1"/>
  <c r="N1687" i="40" a="1"/>
  <c r="N1687" i="40" s="1"/>
  <c r="N1726" i="40" a="1"/>
  <c r="N1726" i="40" s="1"/>
  <c r="N1012" i="40" a="1"/>
  <c r="N1012" i="40" s="1"/>
  <c r="N1133" i="40" a="1"/>
  <c r="N1133" i="40" s="1"/>
  <c r="N1151" i="40" a="1"/>
  <c r="N1151" i="40" s="1"/>
  <c r="N1251" i="40" a="1"/>
  <c r="N1251" i="40" s="1"/>
  <c r="N1347" i="40" a="1"/>
  <c r="N1347" i="40" s="1"/>
  <c r="N1411" i="40" a="1"/>
  <c r="N1411" i="40" s="1"/>
  <c r="N1482" i="40" a="1"/>
  <c r="N1482" i="40" s="1"/>
  <c r="N1578" i="40" a="1"/>
  <c r="N1578" i="40" s="1"/>
  <c r="N1635" i="40" a="1"/>
  <c r="N1635" i="40" s="1"/>
  <c r="N1706" i="40" a="1"/>
  <c r="N1706" i="40" s="1"/>
  <c r="N1763" i="40" a="1"/>
  <c r="N1763" i="40" s="1"/>
  <c r="N1866" i="40" a="1"/>
  <c r="N1866" i="40" s="1"/>
  <c r="N1923" i="40" a="1"/>
  <c r="N1923" i="40" s="1"/>
  <c r="N1987" i="40" a="1"/>
  <c r="N1987" i="40" s="1"/>
  <c r="N1199" i="40" a="1"/>
  <c r="N1199" i="40" s="1"/>
  <c r="N1303" i="40" a="1"/>
  <c r="N1303" i="40" s="1"/>
  <c r="N1367" i="40" a="1"/>
  <c r="N1367" i="40" s="1"/>
  <c r="AG4" i="39"/>
  <c r="AK4" i="39" l="1"/>
  <c r="AJ3" i="39"/>
  <c r="AI4" i="39"/>
  <c r="AH5" i="39"/>
  <c r="AH4" i="39"/>
  <c r="AG2" i="39"/>
  <c r="AF5" i="39"/>
  <c r="AD5" i="39"/>
  <c r="AC2" i="39"/>
  <c r="AB5" i="39"/>
  <c r="AG3" i="39"/>
  <c r="AG5" i="39"/>
  <c r="AC4" i="39"/>
  <c r="AK3" i="39"/>
  <c r="AF2" i="39"/>
  <c r="AF4" i="39"/>
  <c r="AK2" i="39"/>
  <c r="AB3" i="39"/>
  <c r="AJ5" i="39"/>
  <c r="AE5" i="39"/>
  <c r="AC3" i="39"/>
  <c r="AK5" i="39"/>
  <c r="AB4" i="39"/>
  <c r="AJ4" i="39"/>
  <c r="AC5" i="39"/>
  <c r="AD2" i="39"/>
  <c r="AH3" i="39"/>
  <c r="AD4" i="39"/>
  <c r="AE2" i="39"/>
  <c r="AI3" i="39"/>
  <c r="AE4" i="39"/>
  <c r="AI5" i="39"/>
  <c r="AH2" i="39"/>
  <c r="AD3" i="39"/>
  <c r="AI2" i="39"/>
  <c r="AE3" i="39"/>
  <c r="AB2" i="39"/>
  <c r="AJ2" i="39"/>
  <c r="AF3" i="39"/>
  <c r="H27" i="8"/>
  <c r="H22" i="8"/>
  <c r="H17" i="8"/>
  <c r="H12" i="8"/>
  <c r="H7" i="8"/>
  <c r="H2" i="8"/>
  <c r="Z6" i="40" l="1"/>
  <c r="Z14" i="40"/>
  <c r="Z22" i="40"/>
  <c r="Z30" i="40"/>
  <c r="Z38" i="40"/>
  <c r="Z46" i="40"/>
  <c r="Z54" i="40"/>
  <c r="Z62" i="40"/>
  <c r="Z70" i="40"/>
  <c r="Z78" i="40"/>
  <c r="Z86" i="40"/>
  <c r="Z94" i="40"/>
  <c r="Z102" i="40"/>
  <c r="Z110" i="40"/>
  <c r="Z118" i="40"/>
  <c r="Z126" i="40"/>
  <c r="Z134" i="40"/>
  <c r="Z142" i="40"/>
  <c r="Z150" i="40"/>
  <c r="Z158" i="40"/>
  <c r="Z166" i="40"/>
  <c r="Z174" i="40"/>
  <c r="Z182" i="40"/>
  <c r="Z190" i="40"/>
  <c r="Z198" i="40"/>
  <c r="Z206" i="40"/>
  <c r="Z214" i="40"/>
  <c r="Z222" i="40"/>
  <c r="Z230" i="40"/>
  <c r="Z238" i="40"/>
  <c r="Z246" i="40"/>
  <c r="Z254" i="40"/>
  <c r="Z262" i="40"/>
  <c r="Z270" i="40"/>
  <c r="Z278" i="40"/>
  <c r="Z286" i="40"/>
  <c r="Z294" i="40"/>
  <c r="Z302" i="40"/>
  <c r="Z310" i="40"/>
  <c r="Z318" i="40"/>
  <c r="Z326" i="40"/>
  <c r="Z334" i="40"/>
  <c r="Z342" i="40"/>
  <c r="Z350" i="40"/>
  <c r="Z358" i="40"/>
  <c r="Z366" i="40"/>
  <c r="Z374" i="40"/>
  <c r="Z382" i="40"/>
  <c r="Z390" i="40"/>
  <c r="Z398" i="40"/>
  <c r="Z406" i="40"/>
  <c r="Z414" i="40"/>
  <c r="Z422" i="40"/>
  <c r="Z430" i="40"/>
  <c r="Z438" i="40"/>
  <c r="Z446" i="40"/>
  <c r="Z454" i="40"/>
  <c r="Z462" i="40"/>
  <c r="Z470" i="40"/>
  <c r="Z478" i="40"/>
  <c r="Z486" i="40"/>
  <c r="Z494" i="40"/>
  <c r="Z502" i="40"/>
  <c r="Z510" i="40"/>
  <c r="Z518" i="40"/>
  <c r="Z526" i="40"/>
  <c r="Z534" i="40"/>
  <c r="Z542" i="40"/>
  <c r="Z550" i="40"/>
  <c r="Z558" i="40"/>
  <c r="Z566" i="40"/>
  <c r="Z574" i="40"/>
  <c r="Z582" i="40"/>
  <c r="Z590" i="40"/>
  <c r="Z598" i="40"/>
  <c r="Z606" i="40"/>
  <c r="Z614" i="40"/>
  <c r="Z622" i="40"/>
  <c r="Z630" i="40"/>
  <c r="Z638" i="40"/>
  <c r="Z646" i="40"/>
  <c r="Z654" i="40"/>
  <c r="Z662" i="40"/>
  <c r="Z670" i="40"/>
  <c r="Z678" i="40"/>
  <c r="Z686" i="40"/>
  <c r="Z694" i="40"/>
  <c r="Z702" i="40"/>
  <c r="Z710" i="40"/>
  <c r="Z718" i="40"/>
  <c r="Z726" i="40"/>
  <c r="Z734" i="40"/>
  <c r="Z742" i="40"/>
  <c r="Z750" i="40"/>
  <c r="Z758" i="40"/>
  <c r="Z766" i="40"/>
  <c r="Z774" i="40"/>
  <c r="Z782" i="40"/>
  <c r="Z790" i="40"/>
  <c r="Z798" i="40"/>
  <c r="Z806" i="40"/>
  <c r="Z814" i="40"/>
  <c r="Z822" i="40"/>
  <c r="Z830" i="40"/>
  <c r="Z838" i="40"/>
  <c r="Z846" i="40"/>
  <c r="Z854" i="40"/>
  <c r="Z862" i="40"/>
  <c r="Z870" i="40"/>
  <c r="Z878" i="40"/>
  <c r="Z886" i="40"/>
  <c r="Z894" i="40"/>
  <c r="Z902" i="40"/>
  <c r="Z910" i="40"/>
  <c r="Z918" i="40"/>
  <c r="Z926" i="40"/>
  <c r="Z934" i="40"/>
  <c r="Z942" i="40"/>
  <c r="Z950" i="40"/>
  <c r="Z958" i="40"/>
  <c r="Z966" i="40"/>
  <c r="Z974" i="40"/>
  <c r="Z982" i="40"/>
  <c r="Z990" i="40"/>
  <c r="Z998" i="40"/>
  <c r="Z7" i="40"/>
  <c r="Z15" i="40"/>
  <c r="Z23" i="40"/>
  <c r="Z31" i="40"/>
  <c r="Z39" i="40"/>
  <c r="Z47" i="40"/>
  <c r="Z55" i="40"/>
  <c r="Z63" i="40"/>
  <c r="Z71" i="40"/>
  <c r="Z79" i="40"/>
  <c r="Z87" i="40"/>
  <c r="Z95" i="40"/>
  <c r="Z103" i="40"/>
  <c r="Z111" i="40"/>
  <c r="Z119" i="40"/>
  <c r="Z127" i="40"/>
  <c r="Z135" i="40"/>
  <c r="Z143" i="40"/>
  <c r="Z151" i="40"/>
  <c r="Z159" i="40"/>
  <c r="Z167" i="40"/>
  <c r="Z175" i="40"/>
  <c r="Z183" i="40"/>
  <c r="Z191" i="40"/>
  <c r="Z199" i="40"/>
  <c r="Z207" i="40"/>
  <c r="Z215" i="40"/>
  <c r="Z223" i="40"/>
  <c r="Z231" i="40"/>
  <c r="Z239" i="40"/>
  <c r="Z247" i="40"/>
  <c r="Z255" i="40"/>
  <c r="Z263" i="40"/>
  <c r="Z271" i="40"/>
  <c r="Z279" i="40"/>
  <c r="Z287" i="40"/>
  <c r="Z295" i="40"/>
  <c r="Z303" i="40"/>
  <c r="Z311" i="40"/>
  <c r="Z319" i="40"/>
  <c r="Z327" i="40"/>
  <c r="Z335" i="40"/>
  <c r="Z343" i="40"/>
  <c r="Z351" i="40"/>
  <c r="Z359" i="40"/>
  <c r="Z367" i="40"/>
  <c r="Z375" i="40"/>
  <c r="Z383" i="40"/>
  <c r="Z391" i="40"/>
  <c r="Z399" i="40"/>
  <c r="Z407" i="40"/>
  <c r="Z415" i="40"/>
  <c r="Z423" i="40"/>
  <c r="Z431" i="40"/>
  <c r="Z439" i="40"/>
  <c r="Z447" i="40"/>
  <c r="Z455" i="40"/>
  <c r="Z463" i="40"/>
  <c r="Z471" i="40"/>
  <c r="Z479" i="40"/>
  <c r="Z487" i="40"/>
  <c r="Z495" i="40"/>
  <c r="Z503" i="40"/>
  <c r="Z511" i="40"/>
  <c r="Z519" i="40"/>
  <c r="Z527" i="40"/>
  <c r="Z535" i="40"/>
  <c r="Z543" i="40"/>
  <c r="Z551" i="40"/>
  <c r="Z559" i="40"/>
  <c r="Z567" i="40"/>
  <c r="Z575" i="40"/>
  <c r="Z583" i="40"/>
  <c r="Z591" i="40"/>
  <c r="Z599" i="40"/>
  <c r="Z607" i="40"/>
  <c r="Z615" i="40"/>
  <c r="Z623" i="40"/>
  <c r="Z631" i="40"/>
  <c r="Z639" i="40"/>
  <c r="Z647" i="40"/>
  <c r="Z655" i="40"/>
  <c r="Z663" i="40"/>
  <c r="Z671" i="40"/>
  <c r="Z679" i="40"/>
  <c r="Z687" i="40"/>
  <c r="Z695" i="40"/>
  <c r="Z703" i="40"/>
  <c r="Z711" i="40"/>
  <c r="Z719" i="40"/>
  <c r="Z727" i="40"/>
  <c r="Z735" i="40"/>
  <c r="Z743" i="40"/>
  <c r="Z751" i="40"/>
  <c r="Z759" i="40"/>
  <c r="Z767" i="40"/>
  <c r="Z775" i="40"/>
  <c r="Z783" i="40"/>
  <c r="Z791" i="40"/>
  <c r="Z799" i="40"/>
  <c r="Z807" i="40"/>
  <c r="Z815" i="40"/>
  <c r="Z823" i="40"/>
  <c r="Z831" i="40"/>
  <c r="Z839" i="40"/>
  <c r="Z847" i="40"/>
  <c r="Z855" i="40"/>
  <c r="Z863" i="40"/>
  <c r="Z871" i="40"/>
  <c r="Z879" i="40"/>
  <c r="Z887" i="40"/>
  <c r="Z895" i="40"/>
  <c r="Z903" i="40"/>
  <c r="Z911" i="40"/>
  <c r="Z919" i="40"/>
  <c r="Z927" i="40"/>
  <c r="Z935" i="40"/>
  <c r="Z943" i="40"/>
  <c r="Z951" i="40"/>
  <c r="Z959" i="40"/>
  <c r="Z967" i="40"/>
  <c r="Z975" i="40"/>
  <c r="Z983" i="40"/>
  <c r="Z991" i="40"/>
  <c r="Z999" i="40"/>
  <c r="Z8" i="40"/>
  <c r="Z16" i="40"/>
  <c r="Z24" i="40"/>
  <c r="Z32" i="40"/>
  <c r="Z40" i="40"/>
  <c r="Z48" i="40"/>
  <c r="Z56" i="40"/>
  <c r="Z64" i="40"/>
  <c r="Z72" i="40"/>
  <c r="Z80" i="40"/>
  <c r="Z88" i="40"/>
  <c r="Z96" i="40"/>
  <c r="Z104" i="40"/>
  <c r="Z112" i="40"/>
  <c r="Z120" i="40"/>
  <c r="Z128" i="40"/>
  <c r="Z136" i="40"/>
  <c r="Z144" i="40"/>
  <c r="Z152" i="40"/>
  <c r="Z160" i="40"/>
  <c r="Z168" i="40"/>
  <c r="Z176" i="40"/>
  <c r="Z184" i="40"/>
  <c r="Z192" i="40"/>
  <c r="Z200" i="40"/>
  <c r="Z208" i="40"/>
  <c r="Z216" i="40"/>
  <c r="Z224" i="40"/>
  <c r="Z232" i="40"/>
  <c r="Z240" i="40"/>
  <c r="Z248" i="40"/>
  <c r="Z256" i="40"/>
  <c r="Z264" i="40"/>
  <c r="Z272" i="40"/>
  <c r="Z280" i="40"/>
  <c r="Z288" i="40"/>
  <c r="Z296" i="40"/>
  <c r="Z304" i="40"/>
  <c r="Z312" i="40"/>
  <c r="Z320" i="40"/>
  <c r="Z328" i="40"/>
  <c r="Z336" i="40"/>
  <c r="Z344" i="40"/>
  <c r="Z352" i="40"/>
  <c r="Z360" i="40"/>
  <c r="Z368" i="40"/>
  <c r="Z376" i="40"/>
  <c r="Z384" i="40"/>
  <c r="Z392" i="40"/>
  <c r="Z400" i="40"/>
  <c r="Z408" i="40"/>
  <c r="Z416" i="40"/>
  <c r="Z424" i="40"/>
  <c r="Z432" i="40"/>
  <c r="Z440" i="40"/>
  <c r="Z448" i="40"/>
  <c r="Z456" i="40"/>
  <c r="Z464" i="40"/>
  <c r="Z472" i="40"/>
  <c r="Z480" i="40"/>
  <c r="Z488" i="40"/>
  <c r="Z496" i="40"/>
  <c r="Z504" i="40"/>
  <c r="Z512" i="40"/>
  <c r="Z520" i="40"/>
  <c r="Z528" i="40"/>
  <c r="Z536" i="40"/>
  <c r="Z544" i="40"/>
  <c r="Z552" i="40"/>
  <c r="Z560" i="40"/>
  <c r="Z568" i="40"/>
  <c r="Z576" i="40"/>
  <c r="Z584" i="40"/>
  <c r="Z592" i="40"/>
  <c r="Z600" i="40"/>
  <c r="Z608" i="40"/>
  <c r="Z616" i="40"/>
  <c r="Z624" i="40"/>
  <c r="Z632" i="40"/>
  <c r="Z640" i="40"/>
  <c r="Z648" i="40"/>
  <c r="Z656" i="40"/>
  <c r="Z664" i="40"/>
  <c r="Z672" i="40"/>
  <c r="Z680" i="40"/>
  <c r="Z688" i="40"/>
  <c r="Z696" i="40"/>
  <c r="Z704" i="40"/>
  <c r="Z712" i="40"/>
  <c r="Z720" i="40"/>
  <c r="Z728" i="40"/>
  <c r="Z736" i="40"/>
  <c r="Z744" i="40"/>
  <c r="Z752" i="40"/>
  <c r="Z760" i="40"/>
  <c r="Z768" i="40"/>
  <c r="Z776" i="40"/>
  <c r="Z784" i="40"/>
  <c r="Z792" i="40"/>
  <c r="Z800" i="40"/>
  <c r="Z808" i="40"/>
  <c r="Z816" i="40"/>
  <c r="Z824" i="40"/>
  <c r="Z832" i="40"/>
  <c r="Z840" i="40"/>
  <c r="Z848" i="40"/>
  <c r="Z856" i="40"/>
  <c r="Z864" i="40"/>
  <c r="Z872" i="40"/>
  <c r="Z880" i="40"/>
  <c r="Z888" i="40"/>
  <c r="Z896" i="40"/>
  <c r="Z904" i="40"/>
  <c r="Z912" i="40"/>
  <c r="Z920" i="40"/>
  <c r="Z928" i="40"/>
  <c r="Z936" i="40"/>
  <c r="Z944" i="40"/>
  <c r="Z952" i="40"/>
  <c r="Z960" i="40"/>
  <c r="Z968" i="40"/>
  <c r="Z976" i="40"/>
  <c r="Z984" i="40"/>
  <c r="Z992" i="40"/>
  <c r="Z1000" i="40"/>
  <c r="Z10" i="40"/>
  <c r="Z21" i="40"/>
  <c r="Z35" i="40"/>
  <c r="Z49" i="40"/>
  <c r="Z60" i="40"/>
  <c r="Z74" i="40"/>
  <c r="Z85" i="40"/>
  <c r="Z99" i="40"/>
  <c r="Z113" i="40"/>
  <c r="Z124" i="40"/>
  <c r="Z138" i="40"/>
  <c r="Z149" i="40"/>
  <c r="Z163" i="40"/>
  <c r="Z177" i="40"/>
  <c r="Z188" i="40"/>
  <c r="Z202" i="40"/>
  <c r="Z213" i="40"/>
  <c r="Z227" i="40"/>
  <c r="Z241" i="40"/>
  <c r="Z252" i="40"/>
  <c r="Z266" i="40"/>
  <c r="Z277" i="40"/>
  <c r="Z291" i="40"/>
  <c r="Z305" i="40"/>
  <c r="Z316" i="40"/>
  <c r="Z330" i="40"/>
  <c r="Z341" i="40"/>
  <c r="Z355" i="40"/>
  <c r="Z369" i="40"/>
  <c r="Z380" i="40"/>
  <c r="Z394" i="40"/>
  <c r="Z405" i="40"/>
  <c r="Z419" i="40"/>
  <c r="Z433" i="40"/>
  <c r="Z444" i="40"/>
  <c r="Z458" i="40"/>
  <c r="Z469" i="40"/>
  <c r="Z483" i="40"/>
  <c r="Z497" i="40"/>
  <c r="Z508" i="40"/>
  <c r="Z522" i="40"/>
  <c r="Z533" i="40"/>
  <c r="Z547" i="40"/>
  <c r="Z561" i="40"/>
  <c r="Z572" i="40"/>
  <c r="Z586" i="40"/>
  <c r="Z597" i="40"/>
  <c r="Z611" i="40"/>
  <c r="Z625" i="40"/>
  <c r="Z636" i="40"/>
  <c r="Z650" i="40"/>
  <c r="Z661" i="40"/>
  <c r="Z675" i="40"/>
  <c r="Z689" i="40"/>
  <c r="Z700" i="40"/>
  <c r="Z714" i="40"/>
  <c r="Z725" i="40"/>
  <c r="Z739" i="40"/>
  <c r="Z753" i="40"/>
  <c r="Z764" i="40"/>
  <c r="Z778" i="40"/>
  <c r="Z789" i="40"/>
  <c r="Z803" i="40"/>
  <c r="Z817" i="40"/>
  <c r="Z828" i="40"/>
  <c r="Z842" i="40"/>
  <c r="Z853" i="40"/>
  <c r="Z867" i="40"/>
  <c r="Z881" i="40"/>
  <c r="Z892" i="40"/>
  <c r="Z906" i="40"/>
  <c r="Z917" i="40"/>
  <c r="Z931" i="40"/>
  <c r="Z945" i="40"/>
  <c r="Z956" i="40"/>
  <c r="Z970" i="40"/>
  <c r="Z981" i="40"/>
  <c r="Z995" i="40"/>
  <c r="Z11" i="40"/>
  <c r="Z25" i="40"/>
  <c r="Z36" i="40"/>
  <c r="Z50" i="40"/>
  <c r="Z61" i="40"/>
  <c r="Z75" i="40"/>
  <c r="Z89" i="40"/>
  <c r="Z100" i="40"/>
  <c r="Z114" i="40"/>
  <c r="Z125" i="40"/>
  <c r="Z139" i="40"/>
  <c r="Z153" i="40"/>
  <c r="Z164" i="40"/>
  <c r="Z178" i="40"/>
  <c r="Z189" i="40"/>
  <c r="Z203" i="40"/>
  <c r="Z217" i="40"/>
  <c r="Z228" i="40"/>
  <c r="Z242" i="40"/>
  <c r="Z253" i="40"/>
  <c r="Z267" i="40"/>
  <c r="Z281" i="40"/>
  <c r="Z292" i="40"/>
  <c r="Z306" i="40"/>
  <c r="Z317" i="40"/>
  <c r="Z331" i="40"/>
  <c r="Z345" i="40"/>
  <c r="Z356" i="40"/>
  <c r="Z370" i="40"/>
  <c r="Z381" i="40"/>
  <c r="Z395" i="40"/>
  <c r="Z409" i="40"/>
  <c r="Z420" i="40"/>
  <c r="Z434" i="40"/>
  <c r="Z445" i="40"/>
  <c r="Z459" i="40"/>
  <c r="Z473" i="40"/>
  <c r="Z484" i="40"/>
  <c r="Z498" i="40"/>
  <c r="Z509" i="40"/>
  <c r="Z523" i="40"/>
  <c r="Z537" i="40"/>
  <c r="Z548" i="40"/>
  <c r="Z562" i="40"/>
  <c r="Z573" i="40"/>
  <c r="Z587" i="40"/>
  <c r="Z601" i="40"/>
  <c r="Z612" i="40"/>
  <c r="Z626" i="40"/>
  <c r="Z637" i="40"/>
  <c r="Z651" i="40"/>
  <c r="Z665" i="40"/>
  <c r="Z676" i="40"/>
  <c r="Z690" i="40"/>
  <c r="Z701" i="40"/>
  <c r="Z715" i="40"/>
  <c r="Z729" i="40"/>
  <c r="Z740" i="40"/>
  <c r="Z754" i="40"/>
  <c r="Z765" i="40"/>
  <c r="Z779" i="40"/>
  <c r="Z793" i="40"/>
  <c r="Z804" i="40"/>
  <c r="Z818" i="40"/>
  <c r="Z829" i="40"/>
  <c r="Z843" i="40"/>
  <c r="Z857" i="40"/>
  <c r="Z868" i="40"/>
  <c r="Z882" i="40"/>
  <c r="Z893" i="40"/>
  <c r="Z907" i="40"/>
  <c r="Z921" i="40"/>
  <c r="Z932" i="40"/>
  <c r="Z946" i="40"/>
  <c r="Z957" i="40"/>
  <c r="Z971" i="40"/>
  <c r="Z985" i="40"/>
  <c r="Z996" i="40"/>
  <c r="Z12" i="40"/>
  <c r="Z26" i="40"/>
  <c r="Z37" i="40"/>
  <c r="Z51" i="40"/>
  <c r="Z65" i="40"/>
  <c r="Z76" i="40"/>
  <c r="Z90" i="40"/>
  <c r="Z101" i="40"/>
  <c r="Z115" i="40"/>
  <c r="Z129" i="40"/>
  <c r="Z140" i="40"/>
  <c r="Z154" i="40"/>
  <c r="Z165" i="40"/>
  <c r="Z179" i="40"/>
  <c r="Z193" i="40"/>
  <c r="Z204" i="40"/>
  <c r="Z218" i="40"/>
  <c r="Z229" i="40"/>
  <c r="Z243" i="40"/>
  <c r="Z257" i="40"/>
  <c r="Z268" i="40"/>
  <c r="Z282" i="40"/>
  <c r="Z293" i="40"/>
  <c r="Z307" i="40"/>
  <c r="Z321" i="40"/>
  <c r="Z332" i="40"/>
  <c r="Z346" i="40"/>
  <c r="Z357" i="40"/>
  <c r="Z371" i="40"/>
  <c r="Z385" i="40"/>
  <c r="Z396" i="40"/>
  <c r="Z410" i="40"/>
  <c r="Z421" i="40"/>
  <c r="Z435" i="40"/>
  <c r="Z449" i="40"/>
  <c r="Z460" i="40"/>
  <c r="Z474" i="40"/>
  <c r="Z485" i="40"/>
  <c r="Z499" i="40"/>
  <c r="Z513" i="40"/>
  <c r="Z524" i="40"/>
  <c r="Z538" i="40"/>
  <c r="Z549" i="40"/>
  <c r="Z563" i="40"/>
  <c r="Z577" i="40"/>
  <c r="Z588" i="40"/>
  <c r="Z602" i="40"/>
  <c r="Z613" i="40"/>
  <c r="Z627" i="40"/>
  <c r="Z641" i="40"/>
  <c r="Z652" i="40"/>
  <c r="Z666" i="40"/>
  <c r="Z677" i="40"/>
  <c r="Z691" i="40"/>
  <c r="Z705" i="40"/>
  <c r="Z716" i="40"/>
  <c r="Z730" i="40"/>
  <c r="Z741" i="40"/>
  <c r="Z755" i="40"/>
  <c r="Z769" i="40"/>
  <c r="Z780" i="40"/>
  <c r="Z794" i="40"/>
  <c r="Z805" i="40"/>
  <c r="Z819" i="40"/>
  <c r="Z833" i="40"/>
  <c r="Z844" i="40"/>
  <c r="Z858" i="40"/>
  <c r="Z869" i="40"/>
  <c r="Z883" i="40"/>
  <c r="Z897" i="40"/>
  <c r="Z908" i="40"/>
  <c r="Z922" i="40"/>
  <c r="Z933" i="40"/>
  <c r="Z947" i="40"/>
  <c r="Z961" i="40"/>
  <c r="Z972" i="40"/>
  <c r="Z986" i="40"/>
  <c r="Z997" i="40"/>
  <c r="Z19" i="40"/>
  <c r="Z42" i="40"/>
  <c r="Z59" i="40"/>
  <c r="Z82" i="40"/>
  <c r="Z105" i="40"/>
  <c r="Z122" i="40"/>
  <c r="Z145" i="40"/>
  <c r="Z162" i="40"/>
  <c r="Z185" i="40"/>
  <c r="Z205" i="40"/>
  <c r="Z225" i="40"/>
  <c r="Z245" i="40"/>
  <c r="Z265" i="40"/>
  <c r="Z285" i="40"/>
  <c r="Z308" i="40"/>
  <c r="Z325" i="40"/>
  <c r="Z348" i="40"/>
  <c r="Z365" i="40"/>
  <c r="Z388" i="40"/>
  <c r="Z411" i="40"/>
  <c r="Z428" i="40"/>
  <c r="Z451" i="40"/>
  <c r="Z468" i="40"/>
  <c r="Z491" i="40"/>
  <c r="Z514" i="40"/>
  <c r="Z531" i="40"/>
  <c r="Z554" i="40"/>
  <c r="Z571" i="40"/>
  <c r="Z594" i="40"/>
  <c r="Z617" i="40"/>
  <c r="Z634" i="40"/>
  <c r="Z657" i="40"/>
  <c r="Z674" i="40"/>
  <c r="Z697" i="40"/>
  <c r="Z717" i="40"/>
  <c r="Z737" i="40"/>
  <c r="Z757" i="40"/>
  <c r="Z777" i="40"/>
  <c r="Z797" i="40"/>
  <c r="Z820" i="40"/>
  <c r="Z837" i="40"/>
  <c r="Z860" i="40"/>
  <c r="Z877" i="40"/>
  <c r="Z900" i="40"/>
  <c r="Z923" i="40"/>
  <c r="Z940" i="40"/>
  <c r="Z963" i="40"/>
  <c r="Z980" i="40"/>
  <c r="Z3" i="40"/>
  <c r="Z20" i="40"/>
  <c r="Z43" i="40"/>
  <c r="Z66" i="40"/>
  <c r="Z83" i="40"/>
  <c r="Z106" i="40"/>
  <c r="Z123" i="40"/>
  <c r="Z146" i="40"/>
  <c r="Z169" i="40"/>
  <c r="Z186" i="40"/>
  <c r="Z209" i="40"/>
  <c r="Z226" i="40"/>
  <c r="Z249" i="40"/>
  <c r="Z269" i="40"/>
  <c r="Z289" i="40"/>
  <c r="Z309" i="40"/>
  <c r="Z329" i="40"/>
  <c r="Z349" i="40"/>
  <c r="Z372" i="40"/>
  <c r="Z389" i="40"/>
  <c r="Z412" i="40"/>
  <c r="Z429" i="40"/>
  <c r="Z452" i="40"/>
  <c r="Z475" i="40"/>
  <c r="Z492" i="40"/>
  <c r="Z515" i="40"/>
  <c r="Z532" i="40"/>
  <c r="Z555" i="40"/>
  <c r="Z578" i="40"/>
  <c r="Z595" i="40"/>
  <c r="Z618" i="40"/>
  <c r="Z635" i="40"/>
  <c r="Z658" i="40"/>
  <c r="Z681" i="40"/>
  <c r="Z698" i="40"/>
  <c r="Z721" i="40"/>
  <c r="Z738" i="40"/>
  <c r="Z761" i="40"/>
  <c r="Z781" i="40"/>
  <c r="Z801" i="40"/>
  <c r="Z821" i="40"/>
  <c r="Z841" i="40"/>
  <c r="Z861" i="40"/>
  <c r="Z884" i="40"/>
  <c r="Z901" i="40"/>
  <c r="Z924" i="40"/>
  <c r="Z941" i="40"/>
  <c r="Z964" i="40"/>
  <c r="Z987" i="40"/>
  <c r="Z4" i="40"/>
  <c r="Z27" i="40"/>
  <c r="Z44" i="40"/>
  <c r="Z67" i="40"/>
  <c r="Z84" i="40"/>
  <c r="Z107" i="40"/>
  <c r="Z130" i="40"/>
  <c r="Z147" i="40"/>
  <c r="Z170" i="40"/>
  <c r="Z187" i="40"/>
  <c r="Z210" i="40"/>
  <c r="Z233" i="40"/>
  <c r="Z250" i="40"/>
  <c r="Z273" i="40"/>
  <c r="Z290" i="40"/>
  <c r="Z313" i="40"/>
  <c r="Z333" i="40"/>
  <c r="Z353" i="40"/>
  <c r="Z373" i="40"/>
  <c r="Z393" i="40"/>
  <c r="Z413" i="40"/>
  <c r="Z436" i="40"/>
  <c r="Z453" i="40"/>
  <c r="Z476" i="40"/>
  <c r="Z493" i="40"/>
  <c r="Z516" i="40"/>
  <c r="Z539" i="40"/>
  <c r="Z556" i="40"/>
  <c r="Z579" i="40"/>
  <c r="Z596" i="40"/>
  <c r="Z619" i="40"/>
  <c r="Z642" i="40"/>
  <c r="Z659" i="40"/>
  <c r="Z682" i="40"/>
  <c r="Z699" i="40"/>
  <c r="Z722" i="40"/>
  <c r="Z745" i="40"/>
  <c r="Z762" i="40"/>
  <c r="Z785" i="40"/>
  <c r="Z802" i="40"/>
  <c r="Z825" i="40"/>
  <c r="Z845" i="40"/>
  <c r="Z865" i="40"/>
  <c r="Z885" i="40"/>
  <c r="Z905" i="40"/>
  <c r="Z925" i="40"/>
  <c r="Z948" i="40"/>
  <c r="Z965" i="40"/>
  <c r="Z988" i="40"/>
  <c r="Z9" i="40"/>
  <c r="Z29" i="40"/>
  <c r="Z52" i="40"/>
  <c r="Z69" i="40"/>
  <c r="Z92" i="40"/>
  <c r="Z109" i="40"/>
  <c r="Z132" i="40"/>
  <c r="Z18" i="40"/>
  <c r="Z58" i="40"/>
  <c r="Z98" i="40"/>
  <c r="Z141" i="40"/>
  <c r="Z173" i="40"/>
  <c r="Z211" i="40"/>
  <c r="Z237" i="40"/>
  <c r="Z275" i="40"/>
  <c r="Z301" i="40"/>
  <c r="Z339" i="40"/>
  <c r="Z377" i="40"/>
  <c r="Z403" i="40"/>
  <c r="Z441" i="40"/>
  <c r="Z467" i="40"/>
  <c r="Z505" i="40"/>
  <c r="Z540" i="40"/>
  <c r="Z569" i="40"/>
  <c r="Z604" i="40"/>
  <c r="Z633" i="40"/>
  <c r="Z668" i="40"/>
  <c r="Z706" i="40"/>
  <c r="Z732" i="40"/>
  <c r="Z770" i="40"/>
  <c r="Z796" i="40"/>
  <c r="Z834" i="40"/>
  <c r="Z866" i="40"/>
  <c r="Z898" i="40"/>
  <c r="Z930" i="40"/>
  <c r="Z962" i="40"/>
  <c r="Z994" i="40"/>
  <c r="Z34" i="40"/>
  <c r="Z117" i="40"/>
  <c r="Z194" i="40"/>
  <c r="Z258" i="40"/>
  <c r="Z322" i="40"/>
  <c r="Z386" i="40"/>
  <c r="Z450" i="40"/>
  <c r="Z517" i="40"/>
  <c r="Z581" i="40"/>
  <c r="Z645" i="40"/>
  <c r="Z709" i="40"/>
  <c r="Z773" i="40"/>
  <c r="Z849" i="40"/>
  <c r="Z913" i="40"/>
  <c r="Z977" i="40"/>
  <c r="Z81" i="40"/>
  <c r="Z157" i="40"/>
  <c r="Z221" i="40"/>
  <c r="Z297" i="40"/>
  <c r="Z361" i="40"/>
  <c r="Z425" i="40"/>
  <c r="Z489" i="40"/>
  <c r="Z553" i="40"/>
  <c r="Z620" i="40"/>
  <c r="Z684" i="40"/>
  <c r="Z748" i="40"/>
  <c r="Z812" i="40"/>
  <c r="Z876" i="40"/>
  <c r="Z949" i="40"/>
  <c r="Z5" i="40"/>
  <c r="Z91" i="40"/>
  <c r="Z161" i="40"/>
  <c r="Z234" i="40"/>
  <c r="Z298" i="40"/>
  <c r="Z362" i="40"/>
  <c r="Z426" i="40"/>
  <c r="Z490" i="40"/>
  <c r="Z557" i="40"/>
  <c r="Z621" i="40"/>
  <c r="Z685" i="40"/>
  <c r="Z749" i="40"/>
  <c r="Z813" i="40"/>
  <c r="Z889" i="40"/>
  <c r="Z953" i="40"/>
  <c r="Z17" i="40"/>
  <c r="Z97" i="40"/>
  <c r="Z201" i="40"/>
  <c r="Z300" i="40"/>
  <c r="Z364" i="40"/>
  <c r="Z437" i="40"/>
  <c r="Z501" i="40"/>
  <c r="Z565" i="40"/>
  <c r="Z629" i="40"/>
  <c r="Z693" i="40"/>
  <c r="Z763" i="40"/>
  <c r="Z827" i="40"/>
  <c r="Z891" i="40"/>
  <c r="Z955" i="40"/>
  <c r="Z28" i="40"/>
  <c r="Z68" i="40"/>
  <c r="Z108" i="40"/>
  <c r="Z148" i="40"/>
  <c r="Z180" i="40"/>
  <c r="Z212" i="40"/>
  <c r="Z244" i="40"/>
  <c r="Z276" i="40"/>
  <c r="Z314" i="40"/>
  <c r="Z340" i="40"/>
  <c r="Z378" i="40"/>
  <c r="Z404" i="40"/>
  <c r="Z442" i="40"/>
  <c r="Z477" i="40"/>
  <c r="Z506" i="40"/>
  <c r="Z541" i="40"/>
  <c r="Z570" i="40"/>
  <c r="Z605" i="40"/>
  <c r="Z643" i="40"/>
  <c r="Z669" i="40"/>
  <c r="Z707" i="40"/>
  <c r="Z733" i="40"/>
  <c r="Z771" i="40"/>
  <c r="Z809" i="40"/>
  <c r="Z835" i="40"/>
  <c r="Z873" i="40"/>
  <c r="Z899" i="40"/>
  <c r="Z937" i="40"/>
  <c r="Z969" i="40"/>
  <c r="Z1001" i="40"/>
  <c r="Z77" i="40"/>
  <c r="Z156" i="40"/>
  <c r="Z220" i="40"/>
  <c r="Z284" i="40"/>
  <c r="Z354" i="40"/>
  <c r="Z418" i="40"/>
  <c r="Z482" i="40"/>
  <c r="Z546" i="40"/>
  <c r="Z610" i="40"/>
  <c r="Z683" i="40"/>
  <c r="Z747" i="40"/>
  <c r="Z811" i="40"/>
  <c r="Z875" i="40"/>
  <c r="Z939" i="40"/>
  <c r="Z41" i="40"/>
  <c r="Z121" i="40"/>
  <c r="Z195" i="40"/>
  <c r="Z259" i="40"/>
  <c r="Z323" i="40"/>
  <c r="Z387" i="40"/>
  <c r="Z457" i="40"/>
  <c r="Z521" i="40"/>
  <c r="Z585" i="40"/>
  <c r="Z649" i="40"/>
  <c r="Z713" i="40"/>
  <c r="Z786" i="40"/>
  <c r="Z850" i="40"/>
  <c r="Z914" i="40"/>
  <c r="Z978" i="40"/>
  <c r="Z45" i="40"/>
  <c r="Z131" i="40"/>
  <c r="Z196" i="40"/>
  <c r="Z260" i="40"/>
  <c r="Z324" i="40"/>
  <c r="Z397" i="40"/>
  <c r="Z461" i="40"/>
  <c r="Z525" i="40"/>
  <c r="Z589" i="40"/>
  <c r="Z653" i="40"/>
  <c r="Z723" i="40"/>
  <c r="Z787" i="40"/>
  <c r="Z851" i="40"/>
  <c r="Z915" i="40"/>
  <c r="Z979" i="40"/>
  <c r="Z57" i="40"/>
  <c r="Z172" i="40"/>
  <c r="Z274" i="40"/>
  <c r="Z338" i="40"/>
  <c r="Z402" i="40"/>
  <c r="Z466" i="40"/>
  <c r="Z530" i="40"/>
  <c r="Z603" i="40"/>
  <c r="Z667" i="40"/>
  <c r="Z731" i="40"/>
  <c r="Z795" i="40"/>
  <c r="Z859" i="40"/>
  <c r="Z929" i="40"/>
  <c r="Z993" i="40"/>
  <c r="Z33" i="40"/>
  <c r="Z73" i="40"/>
  <c r="Z116" i="40"/>
  <c r="Z155" i="40"/>
  <c r="Z181" i="40"/>
  <c r="Z219" i="40"/>
  <c r="Z251" i="40"/>
  <c r="Z283" i="40"/>
  <c r="Z315" i="40"/>
  <c r="Z347" i="40"/>
  <c r="Z379" i="40"/>
  <c r="Z417" i="40"/>
  <c r="Z443" i="40"/>
  <c r="Z481" i="40"/>
  <c r="Z507" i="40"/>
  <c r="Z545" i="40"/>
  <c r="Z580" i="40"/>
  <c r="Z609" i="40"/>
  <c r="Z644" i="40"/>
  <c r="Z673" i="40"/>
  <c r="Z708" i="40"/>
  <c r="Z746" i="40"/>
  <c r="Z772" i="40"/>
  <c r="Z810" i="40"/>
  <c r="Z836" i="40"/>
  <c r="Z874" i="40"/>
  <c r="Z909" i="40"/>
  <c r="Z938" i="40"/>
  <c r="Z973" i="40"/>
  <c r="Z53" i="40"/>
  <c r="Z133" i="40"/>
  <c r="Z197" i="40"/>
  <c r="Z261" i="40"/>
  <c r="Z337" i="40"/>
  <c r="Z401" i="40"/>
  <c r="Z465" i="40"/>
  <c r="Z529" i="40"/>
  <c r="Z593" i="40"/>
  <c r="Z660" i="40"/>
  <c r="Z724" i="40"/>
  <c r="Z788" i="40"/>
  <c r="Z852" i="40"/>
  <c r="Z916" i="40"/>
  <c r="Z989" i="40"/>
  <c r="Z137" i="40"/>
  <c r="Z13" i="40"/>
  <c r="Z93" i="40"/>
  <c r="Z171" i="40"/>
  <c r="Z235" i="40"/>
  <c r="Z299" i="40"/>
  <c r="Z363" i="40"/>
  <c r="Z427" i="40"/>
  <c r="Z500" i="40"/>
  <c r="Z564" i="40"/>
  <c r="Z628" i="40"/>
  <c r="Z692" i="40"/>
  <c r="Z756" i="40"/>
  <c r="Z826" i="40"/>
  <c r="Z890" i="40"/>
  <c r="Z954" i="40"/>
  <c r="Z236" i="40"/>
  <c r="AC3" i="40"/>
  <c r="AC11" i="40"/>
  <c r="AC19" i="40"/>
  <c r="AC27" i="40"/>
  <c r="AC35" i="40"/>
  <c r="AC43" i="40"/>
  <c r="AC51" i="40"/>
  <c r="AC59" i="40"/>
  <c r="AC67" i="40"/>
  <c r="AC75" i="40"/>
  <c r="AC83" i="40"/>
  <c r="AC91" i="40"/>
  <c r="AC99" i="40"/>
  <c r="AC107" i="40"/>
  <c r="AC115" i="40"/>
  <c r="AC123" i="40"/>
  <c r="AC131" i="40"/>
  <c r="AC139" i="40"/>
  <c r="AC147" i="40"/>
  <c r="AC155" i="40"/>
  <c r="AC163" i="40"/>
  <c r="AC171" i="40"/>
  <c r="AC179" i="40"/>
  <c r="AC187" i="40"/>
  <c r="AC195" i="40"/>
  <c r="AC203" i="40"/>
  <c r="AC211" i="40"/>
  <c r="AC219" i="40"/>
  <c r="AC227" i="40"/>
  <c r="AC235" i="40"/>
  <c r="AC243" i="40"/>
  <c r="AC251" i="40"/>
  <c r="AC259" i="40"/>
  <c r="AC267" i="40"/>
  <c r="AC275" i="40"/>
  <c r="AC283" i="40"/>
  <c r="AC291" i="40"/>
  <c r="AC299" i="40"/>
  <c r="AC307" i="40"/>
  <c r="AC315" i="40"/>
  <c r="AC323" i="40"/>
  <c r="AC331" i="40"/>
  <c r="AC339" i="40"/>
  <c r="AC347" i="40"/>
  <c r="AC355" i="40"/>
  <c r="AC363" i="40"/>
  <c r="AC371" i="40"/>
  <c r="AC379" i="40"/>
  <c r="AC387" i="40"/>
  <c r="AC395" i="40"/>
  <c r="AC403" i="40"/>
  <c r="AC411" i="40"/>
  <c r="AC419" i="40"/>
  <c r="AC427" i="40"/>
  <c r="AC435" i="40"/>
  <c r="AC443" i="40"/>
  <c r="AC451" i="40"/>
  <c r="AC459" i="40"/>
  <c r="AC467" i="40"/>
  <c r="AC4" i="40"/>
  <c r="AC12" i="40"/>
  <c r="AC20" i="40"/>
  <c r="AC28" i="40"/>
  <c r="AC36" i="40"/>
  <c r="AC44" i="40"/>
  <c r="AC52" i="40"/>
  <c r="AC60" i="40"/>
  <c r="AC68" i="40"/>
  <c r="AC76" i="40"/>
  <c r="AC84" i="40"/>
  <c r="AC92" i="40"/>
  <c r="AC100" i="40"/>
  <c r="AC108" i="40"/>
  <c r="AC116" i="40"/>
  <c r="AC124" i="40"/>
  <c r="AC132" i="40"/>
  <c r="AC140" i="40"/>
  <c r="AC148" i="40"/>
  <c r="AC156" i="40"/>
  <c r="AC164" i="40"/>
  <c r="AC172" i="40"/>
  <c r="AC180" i="40"/>
  <c r="AC188" i="40"/>
  <c r="AC196" i="40"/>
  <c r="AC204" i="40"/>
  <c r="AC212" i="40"/>
  <c r="AC220" i="40"/>
  <c r="AC228" i="40"/>
  <c r="AC236" i="40"/>
  <c r="AC244" i="40"/>
  <c r="AC252" i="40"/>
  <c r="AC6" i="40"/>
  <c r="AC16" i="40"/>
  <c r="AC26" i="40"/>
  <c r="AC38" i="40"/>
  <c r="AC48" i="40"/>
  <c r="AC58" i="40"/>
  <c r="AC70" i="40"/>
  <c r="AC80" i="40"/>
  <c r="AC90" i="40"/>
  <c r="AC102" i="40"/>
  <c r="AC112" i="40"/>
  <c r="AC122" i="40"/>
  <c r="AC134" i="40"/>
  <c r="AC144" i="40"/>
  <c r="AC154" i="40"/>
  <c r="AC166" i="40"/>
  <c r="AC176" i="40"/>
  <c r="AC186" i="40"/>
  <c r="AC198" i="40"/>
  <c r="AC208" i="40"/>
  <c r="AC218" i="40"/>
  <c r="AC230" i="40"/>
  <c r="AC240" i="40"/>
  <c r="AC250" i="40"/>
  <c r="AC261" i="40"/>
  <c r="AC270" i="40"/>
  <c r="AC279" i="40"/>
  <c r="AC288" i="40"/>
  <c r="AC297" i="40"/>
  <c r="AC306" i="40"/>
  <c r="AC316" i="40"/>
  <c r="AC325" i="40"/>
  <c r="AC334" i="40"/>
  <c r="AC343" i="40"/>
  <c r="AC352" i="40"/>
  <c r="AC361" i="40"/>
  <c r="AC370" i="40"/>
  <c r="AC380" i="40"/>
  <c r="AC389" i="40"/>
  <c r="AC398" i="40"/>
  <c r="AC407" i="40"/>
  <c r="AC416" i="40"/>
  <c r="AC425" i="40"/>
  <c r="AC434" i="40"/>
  <c r="AC444" i="40"/>
  <c r="AC453" i="40"/>
  <c r="AC462" i="40"/>
  <c r="AC471" i="40"/>
  <c r="AC479" i="40"/>
  <c r="AC487" i="40"/>
  <c r="AC495" i="40"/>
  <c r="AC503" i="40"/>
  <c r="AC511" i="40"/>
  <c r="AC519" i="40"/>
  <c r="AC527" i="40"/>
  <c r="AC535" i="40"/>
  <c r="AC543" i="40"/>
  <c r="AC551" i="40"/>
  <c r="AC559" i="40"/>
  <c r="AC567" i="40"/>
  <c r="AC575" i="40"/>
  <c r="AC583" i="40"/>
  <c r="AC591" i="40"/>
  <c r="AC599" i="40"/>
  <c r="AC607" i="40"/>
  <c r="AC615" i="40"/>
  <c r="AC623" i="40"/>
  <c r="AC631" i="40"/>
  <c r="AC639" i="40"/>
  <c r="AC647" i="40"/>
  <c r="AC655" i="40"/>
  <c r="AC663" i="40"/>
  <c r="AC671" i="40"/>
  <c r="AC679" i="40"/>
  <c r="AC687" i="40"/>
  <c r="AC695" i="40"/>
  <c r="AC703" i="40"/>
  <c r="AC711" i="40"/>
  <c r="AC719" i="40"/>
  <c r="AC727" i="40"/>
  <c r="AC735" i="40"/>
  <c r="AC743" i="40"/>
  <c r="AC751" i="40"/>
  <c r="AC759" i="40"/>
  <c r="AC767" i="40"/>
  <c r="AC775" i="40"/>
  <c r="AC783" i="40"/>
  <c r="AC791" i="40"/>
  <c r="AC799" i="40"/>
  <c r="AC807" i="40"/>
  <c r="AC815" i="40"/>
  <c r="AC823" i="40"/>
  <c r="AC831" i="40"/>
  <c r="AC839" i="40"/>
  <c r="AC847" i="40"/>
  <c r="AC855" i="40"/>
  <c r="AC863" i="40"/>
  <c r="AC871" i="40"/>
  <c r="AC879" i="40"/>
  <c r="AC887" i="40"/>
  <c r="AC895" i="40"/>
  <c r="AC903" i="40"/>
  <c r="AC911" i="40"/>
  <c r="AC919" i="40"/>
  <c r="AC927" i="40"/>
  <c r="AC935" i="40"/>
  <c r="AC943" i="40"/>
  <c r="AC951" i="40"/>
  <c r="AC959" i="40"/>
  <c r="AC967" i="40"/>
  <c r="AC975" i="40"/>
  <c r="AC983" i="40"/>
  <c r="AC991" i="40"/>
  <c r="AC999" i="40"/>
  <c r="AC7" i="40"/>
  <c r="AC17" i="40"/>
  <c r="AC29" i="40"/>
  <c r="AC39" i="40"/>
  <c r="AC49" i="40"/>
  <c r="AC61" i="40"/>
  <c r="AC71" i="40"/>
  <c r="AC81" i="40"/>
  <c r="AC93" i="40"/>
  <c r="AC103" i="40"/>
  <c r="AC113" i="40"/>
  <c r="AC125" i="40"/>
  <c r="AC135" i="40"/>
  <c r="AC145" i="40"/>
  <c r="AC157" i="40"/>
  <c r="AC167" i="40"/>
  <c r="AC177" i="40"/>
  <c r="AC189" i="40"/>
  <c r="AC199" i="40"/>
  <c r="AC209" i="40"/>
  <c r="AC221" i="40"/>
  <c r="AC231" i="40"/>
  <c r="AC241" i="40"/>
  <c r="AC253" i="40"/>
  <c r="AC262" i="40"/>
  <c r="AC271" i="40"/>
  <c r="AC280" i="40"/>
  <c r="AC289" i="40"/>
  <c r="AC298" i="40"/>
  <c r="AC308" i="40"/>
  <c r="AC317" i="40"/>
  <c r="AC326" i="40"/>
  <c r="AC335" i="40"/>
  <c r="AC344" i="40"/>
  <c r="AC353" i="40"/>
  <c r="AC362" i="40"/>
  <c r="AC372" i="40"/>
  <c r="AC381" i="40"/>
  <c r="AC390" i="40"/>
  <c r="AC399" i="40"/>
  <c r="AC408" i="40"/>
  <c r="AC417" i="40"/>
  <c r="AC426" i="40"/>
  <c r="AC436" i="40"/>
  <c r="AC445" i="40"/>
  <c r="AC454" i="40"/>
  <c r="AC463" i="40"/>
  <c r="AC472" i="40"/>
  <c r="AC480" i="40"/>
  <c r="AC488" i="40"/>
  <c r="AC496" i="40"/>
  <c r="AC504" i="40"/>
  <c r="AC512" i="40"/>
  <c r="AC520" i="40"/>
  <c r="AC528" i="40"/>
  <c r="AC536" i="40"/>
  <c r="AC544" i="40"/>
  <c r="AC552" i="40"/>
  <c r="AC560" i="40"/>
  <c r="AC568" i="40"/>
  <c r="AC576" i="40"/>
  <c r="AC584" i="40"/>
  <c r="AC592" i="40"/>
  <c r="AC600" i="40"/>
  <c r="AC608" i="40"/>
  <c r="AC616" i="40"/>
  <c r="AC624" i="40"/>
  <c r="AC632" i="40"/>
  <c r="AC640" i="40"/>
  <c r="AC648" i="40"/>
  <c r="AC656" i="40"/>
  <c r="AC664" i="40"/>
  <c r="AC672" i="40"/>
  <c r="AC680" i="40"/>
  <c r="AC688" i="40"/>
  <c r="AC696" i="40"/>
  <c r="AC704" i="40"/>
  <c r="AC712" i="40"/>
  <c r="AC720" i="40"/>
  <c r="AC728" i="40"/>
  <c r="AC736" i="40"/>
  <c r="AC744" i="40"/>
  <c r="AC752" i="40"/>
  <c r="AC760" i="40"/>
  <c r="AC768" i="40"/>
  <c r="AC776" i="40"/>
  <c r="AC784" i="40"/>
  <c r="AC792" i="40"/>
  <c r="AC800" i="40"/>
  <c r="AC808" i="40"/>
  <c r="AC816" i="40"/>
  <c r="AC824" i="40"/>
  <c r="AC832" i="40"/>
  <c r="AC840" i="40"/>
  <c r="AC848" i="40"/>
  <c r="AC856" i="40"/>
  <c r="AC864" i="40"/>
  <c r="AC872" i="40"/>
  <c r="AC880" i="40"/>
  <c r="AC888" i="40"/>
  <c r="AC896" i="40"/>
  <c r="AC904" i="40"/>
  <c r="AC912" i="40"/>
  <c r="AC920" i="40"/>
  <c r="AC928" i="40"/>
  <c r="AC936" i="40"/>
  <c r="AC944" i="40"/>
  <c r="AC952" i="40"/>
  <c r="AC960" i="40"/>
  <c r="AC968" i="40"/>
  <c r="AC976" i="40"/>
  <c r="AC984" i="40"/>
  <c r="AC992" i="40"/>
  <c r="AC1000" i="40"/>
  <c r="AC8" i="40"/>
  <c r="AC18" i="40"/>
  <c r="AC30" i="40"/>
  <c r="AC40" i="40"/>
  <c r="AC50" i="40"/>
  <c r="AC62" i="40"/>
  <c r="AC72" i="40"/>
  <c r="AC82" i="40"/>
  <c r="AC94" i="40"/>
  <c r="AC104" i="40"/>
  <c r="AC114" i="40"/>
  <c r="AC126" i="40"/>
  <c r="AC136" i="40"/>
  <c r="AC146" i="40"/>
  <c r="AC158" i="40"/>
  <c r="AC168" i="40"/>
  <c r="AC178" i="40"/>
  <c r="AC190" i="40"/>
  <c r="AC200" i="40"/>
  <c r="AC210" i="40"/>
  <c r="AC222" i="40"/>
  <c r="AC232" i="40"/>
  <c r="AC242" i="40"/>
  <c r="AC254" i="40"/>
  <c r="AC263" i="40"/>
  <c r="AC272" i="40"/>
  <c r="AC281" i="40"/>
  <c r="AC290" i="40"/>
  <c r="AC300" i="40"/>
  <c r="AC309" i="40"/>
  <c r="AC318" i="40"/>
  <c r="AC327" i="40"/>
  <c r="AC336" i="40"/>
  <c r="AC345" i="40"/>
  <c r="AC354" i="40"/>
  <c r="AC364" i="40"/>
  <c r="AC373" i="40"/>
  <c r="AC382" i="40"/>
  <c r="AC391" i="40"/>
  <c r="AC400" i="40"/>
  <c r="AC409" i="40"/>
  <c r="AC418" i="40"/>
  <c r="AC428" i="40"/>
  <c r="AC437" i="40"/>
  <c r="AC446" i="40"/>
  <c r="AC455" i="40"/>
  <c r="AC464" i="40"/>
  <c r="AC473" i="40"/>
  <c r="AC481" i="40"/>
  <c r="AC489" i="40"/>
  <c r="AC497" i="40"/>
  <c r="AC505" i="40"/>
  <c r="AC513" i="40"/>
  <c r="AC521" i="40"/>
  <c r="AC529" i="40"/>
  <c r="AC537" i="40"/>
  <c r="AC545" i="40"/>
  <c r="AC553" i="40"/>
  <c r="AC561" i="40"/>
  <c r="AC569" i="40"/>
  <c r="AC577" i="40"/>
  <c r="AC585" i="40"/>
  <c r="AC593" i="40"/>
  <c r="AC601" i="40"/>
  <c r="AC609" i="40"/>
  <c r="AC617" i="40"/>
  <c r="AC625" i="40"/>
  <c r="AC633" i="40"/>
  <c r="AC641" i="40"/>
  <c r="AC649" i="40"/>
  <c r="AC657" i="40"/>
  <c r="AC665" i="40"/>
  <c r="AC673" i="40"/>
  <c r="AC681" i="40"/>
  <c r="AC689" i="40"/>
  <c r="AC697" i="40"/>
  <c r="AC705" i="40"/>
  <c r="AC713" i="40"/>
  <c r="AC721" i="40"/>
  <c r="AC729" i="40"/>
  <c r="AC737" i="40"/>
  <c r="AC745" i="40"/>
  <c r="AC753" i="40"/>
  <c r="AC761" i="40"/>
  <c r="AC769" i="40"/>
  <c r="AC777" i="40"/>
  <c r="AC785" i="40"/>
  <c r="AC793" i="40"/>
  <c r="AC801" i="40"/>
  <c r="AC809" i="40"/>
  <c r="AC817" i="40"/>
  <c r="AC825" i="40"/>
  <c r="AC833" i="40"/>
  <c r="AC841" i="40"/>
  <c r="AC849" i="40"/>
  <c r="AC857" i="40"/>
  <c r="AC865" i="40"/>
  <c r="AC873" i="40"/>
  <c r="AC881" i="40"/>
  <c r="AC889" i="40"/>
  <c r="AC897" i="40"/>
  <c r="AC905" i="40"/>
  <c r="AC913" i="40"/>
  <c r="AC921" i="40"/>
  <c r="AC929" i="40"/>
  <c r="AC937" i="40"/>
  <c r="AC945" i="40"/>
  <c r="AC953" i="40"/>
  <c r="AC961" i="40"/>
  <c r="AC969" i="40"/>
  <c r="AC977" i="40"/>
  <c r="AC985" i="40"/>
  <c r="AC993" i="40"/>
  <c r="AC1001" i="40"/>
  <c r="AC13" i="40"/>
  <c r="AC31" i="40"/>
  <c r="AC46" i="40"/>
  <c r="AC64" i="40"/>
  <c r="AC79" i="40"/>
  <c r="AC97" i="40"/>
  <c r="AC117" i="40"/>
  <c r="AC130" i="40"/>
  <c r="AC150" i="40"/>
  <c r="AC165" i="40"/>
  <c r="AC183" i="40"/>
  <c r="AC201" i="40"/>
  <c r="AC216" i="40"/>
  <c r="AC234" i="40"/>
  <c r="AC249" i="40"/>
  <c r="AC266" i="40"/>
  <c r="AC282" i="40"/>
  <c r="AC295" i="40"/>
  <c r="AC311" i="40"/>
  <c r="AC324" i="40"/>
  <c r="AC340" i="40"/>
  <c r="AC356" i="40"/>
  <c r="AC368" i="40"/>
  <c r="AC384" i="40"/>
  <c r="AC397" i="40"/>
  <c r="AC413" i="40"/>
  <c r="AC429" i="40"/>
  <c r="AC441" i="40"/>
  <c r="AC457" i="40"/>
  <c r="AC470" i="40"/>
  <c r="AC484" i="40"/>
  <c r="AC498" i="40"/>
  <c r="AC509" i="40"/>
  <c r="AC523" i="40"/>
  <c r="AC534" i="40"/>
  <c r="AC548" i="40"/>
  <c r="AC562" i="40"/>
  <c r="AC573" i="40"/>
  <c r="AC587" i="40"/>
  <c r="AC598" i="40"/>
  <c r="AC612" i="40"/>
  <c r="AC626" i="40"/>
  <c r="AC637" i="40"/>
  <c r="AC651" i="40"/>
  <c r="AC662" i="40"/>
  <c r="AC676" i="40"/>
  <c r="AC690" i="40"/>
  <c r="AC701" i="40"/>
  <c r="AC715" i="40"/>
  <c r="AC726" i="40"/>
  <c r="AC740" i="40"/>
  <c r="AC754" i="40"/>
  <c r="AC765" i="40"/>
  <c r="AC779" i="40"/>
  <c r="AC790" i="40"/>
  <c r="AC804" i="40"/>
  <c r="AC818" i="40"/>
  <c r="AC829" i="40"/>
  <c r="AC843" i="40"/>
  <c r="AC854" i="40"/>
  <c r="AC868" i="40"/>
  <c r="AC882" i="40"/>
  <c r="AC893" i="40"/>
  <c r="AC907" i="40"/>
  <c r="AC918" i="40"/>
  <c r="AC932" i="40"/>
  <c r="AC946" i="40"/>
  <c r="AC957" i="40"/>
  <c r="AC971" i="40"/>
  <c r="AC982" i="40"/>
  <c r="AC996" i="40"/>
  <c r="AC14" i="40"/>
  <c r="AC32" i="40"/>
  <c r="AC47" i="40"/>
  <c r="AC65" i="40"/>
  <c r="AC85" i="40"/>
  <c r="AC98" i="40"/>
  <c r="AC118" i="40"/>
  <c r="AC133" i="40"/>
  <c r="AC151" i="40"/>
  <c r="AC169" i="40"/>
  <c r="AC184" i="40"/>
  <c r="AC202" i="40"/>
  <c r="AC217" i="40"/>
  <c r="AC237" i="40"/>
  <c r="AC255" i="40"/>
  <c r="AC268" i="40"/>
  <c r="AC284" i="40"/>
  <c r="AC296" i="40"/>
  <c r="AC312" i="40"/>
  <c r="AC328" i="40"/>
  <c r="AC341" i="40"/>
  <c r="AC357" i="40"/>
  <c r="AC369" i="40"/>
  <c r="AC385" i="40"/>
  <c r="AC401" i="40"/>
  <c r="AC414" i="40"/>
  <c r="AC430" i="40"/>
  <c r="AC442" i="40"/>
  <c r="AC458" i="40"/>
  <c r="AC474" i="40"/>
  <c r="AC485" i="40"/>
  <c r="AC499" i="40"/>
  <c r="AC510" i="40"/>
  <c r="AC524" i="40"/>
  <c r="AC538" i="40"/>
  <c r="AC549" i="40"/>
  <c r="AC563" i="40"/>
  <c r="AC574" i="40"/>
  <c r="AC588" i="40"/>
  <c r="AC602" i="40"/>
  <c r="AC613" i="40"/>
  <c r="AC627" i="40"/>
  <c r="AC638" i="40"/>
  <c r="AC652" i="40"/>
  <c r="AC666" i="40"/>
  <c r="AC677" i="40"/>
  <c r="AC691" i="40"/>
  <c r="AC702" i="40"/>
  <c r="AC716" i="40"/>
  <c r="AC730" i="40"/>
  <c r="AC741" i="40"/>
  <c r="AC755" i="40"/>
  <c r="AC766" i="40"/>
  <c r="AC780" i="40"/>
  <c r="AC794" i="40"/>
  <c r="AC805" i="40"/>
  <c r="AC819" i="40"/>
  <c r="AC830" i="40"/>
  <c r="AC844" i="40"/>
  <c r="AC858" i="40"/>
  <c r="AC869" i="40"/>
  <c r="AC883" i="40"/>
  <c r="AC894" i="40"/>
  <c r="AC908" i="40"/>
  <c r="AC922" i="40"/>
  <c r="AC933" i="40"/>
  <c r="AC947" i="40"/>
  <c r="AC958" i="40"/>
  <c r="AC972" i="40"/>
  <c r="AC986" i="40"/>
  <c r="AC997" i="40"/>
  <c r="AC15" i="40"/>
  <c r="AC33" i="40"/>
  <c r="AC53" i="40"/>
  <c r="AC66" i="40"/>
  <c r="AC86" i="40"/>
  <c r="AC101" i="40"/>
  <c r="AC119" i="40"/>
  <c r="AC137" i="40"/>
  <c r="AC152" i="40"/>
  <c r="AC170" i="40"/>
  <c r="AC185" i="40"/>
  <c r="AC205" i="40"/>
  <c r="AC223" i="40"/>
  <c r="AC238" i="40"/>
  <c r="AC256" i="40"/>
  <c r="AC269" i="40"/>
  <c r="AC285" i="40"/>
  <c r="AC301" i="40"/>
  <c r="AC313" i="40"/>
  <c r="AC329" i="40"/>
  <c r="AC342" i="40"/>
  <c r="AC358" i="40"/>
  <c r="AC374" i="40"/>
  <c r="AC386" i="40"/>
  <c r="AC402" i="40"/>
  <c r="AC415" i="40"/>
  <c r="AC431" i="40"/>
  <c r="AC447" i="40"/>
  <c r="AC460" i="40"/>
  <c r="AC475" i="40"/>
  <c r="AC486" i="40"/>
  <c r="AC500" i="40"/>
  <c r="AC514" i="40"/>
  <c r="AC525" i="40"/>
  <c r="AC539" i="40"/>
  <c r="AC550" i="40"/>
  <c r="AC564" i="40"/>
  <c r="AC578" i="40"/>
  <c r="AC589" i="40"/>
  <c r="AC603" i="40"/>
  <c r="AC614" i="40"/>
  <c r="AC628" i="40"/>
  <c r="AC642" i="40"/>
  <c r="AC653" i="40"/>
  <c r="AC667" i="40"/>
  <c r="AC678" i="40"/>
  <c r="AC692" i="40"/>
  <c r="AC706" i="40"/>
  <c r="AC717" i="40"/>
  <c r="AC731" i="40"/>
  <c r="AC742" i="40"/>
  <c r="AC756" i="40"/>
  <c r="AC770" i="40"/>
  <c r="AC781" i="40"/>
  <c r="AC795" i="40"/>
  <c r="AC806" i="40"/>
  <c r="AC820" i="40"/>
  <c r="AC834" i="40"/>
  <c r="AC845" i="40"/>
  <c r="AC859" i="40"/>
  <c r="AC870" i="40"/>
  <c r="AC884" i="40"/>
  <c r="AC898" i="40"/>
  <c r="AC909" i="40"/>
  <c r="AC923" i="40"/>
  <c r="AC934" i="40"/>
  <c r="AC948" i="40"/>
  <c r="AC962" i="40"/>
  <c r="AC973" i="40"/>
  <c r="AC987" i="40"/>
  <c r="AC998" i="40"/>
  <c r="AC25" i="40"/>
  <c r="AC56" i="40"/>
  <c r="AC87" i="40"/>
  <c r="AC110" i="40"/>
  <c r="AC141" i="40"/>
  <c r="AC162" i="40"/>
  <c r="AC193" i="40"/>
  <c r="AC224" i="40"/>
  <c r="AC247" i="40"/>
  <c r="AC274" i="40"/>
  <c r="AC294" i="40"/>
  <c r="AC320" i="40"/>
  <c r="AC346" i="40"/>
  <c r="AC366" i="40"/>
  <c r="AC392" i="40"/>
  <c r="AC412" i="40"/>
  <c r="AC438" i="40"/>
  <c r="AC461" i="40"/>
  <c r="AC482" i="40"/>
  <c r="AC502" i="40"/>
  <c r="AC522" i="40"/>
  <c r="AC542" i="40"/>
  <c r="AC565" i="40"/>
  <c r="AC582" i="40"/>
  <c r="AC605" i="40"/>
  <c r="AC622" i="40"/>
  <c r="AC645" i="40"/>
  <c r="AC668" i="40"/>
  <c r="AC685" i="40"/>
  <c r="AC708" i="40"/>
  <c r="AC725" i="40"/>
  <c r="AC748" i="40"/>
  <c r="AC771" i="40"/>
  <c r="AC788" i="40"/>
  <c r="AC811" i="40"/>
  <c r="AC828" i="40"/>
  <c r="AC851" i="40"/>
  <c r="AC874" i="40"/>
  <c r="AC891" i="40"/>
  <c r="AC914" i="40"/>
  <c r="AC931" i="40"/>
  <c r="AC954" i="40"/>
  <c r="AC974" i="40"/>
  <c r="AC994" i="40"/>
  <c r="AC5" i="40"/>
  <c r="AC34" i="40"/>
  <c r="AC57" i="40"/>
  <c r="AC88" i="40"/>
  <c r="AC111" i="40"/>
  <c r="AC142" i="40"/>
  <c r="AC173" i="40"/>
  <c r="AC194" i="40"/>
  <c r="AC225" i="40"/>
  <c r="AC248" i="40"/>
  <c r="AC276" i="40"/>
  <c r="AC302" i="40"/>
  <c r="AC321" i="40"/>
  <c r="AC348" i="40"/>
  <c r="AC367" i="40"/>
  <c r="AC393" i="40"/>
  <c r="AC420" i="40"/>
  <c r="AC439" i="40"/>
  <c r="AC465" i="40"/>
  <c r="AC483" i="40"/>
  <c r="AC506" i="40"/>
  <c r="AC526" i="40"/>
  <c r="AC546" i="40"/>
  <c r="AC566" i="40"/>
  <c r="AC586" i="40"/>
  <c r="AC606" i="40"/>
  <c r="AC629" i="40"/>
  <c r="AC646" i="40"/>
  <c r="AC669" i="40"/>
  <c r="AC686" i="40"/>
  <c r="AC709" i="40"/>
  <c r="AC732" i="40"/>
  <c r="AC749" i="40"/>
  <c r="AC772" i="40"/>
  <c r="AC789" i="40"/>
  <c r="AC812" i="40"/>
  <c r="AC835" i="40"/>
  <c r="AC852" i="40"/>
  <c r="AC875" i="40"/>
  <c r="AC892" i="40"/>
  <c r="AC915" i="40"/>
  <c r="AC938" i="40"/>
  <c r="AC955" i="40"/>
  <c r="AC978" i="40"/>
  <c r="AC995" i="40"/>
  <c r="AC9" i="40"/>
  <c r="AC37" i="40"/>
  <c r="AC63" i="40"/>
  <c r="AC89" i="40"/>
  <c r="AC120" i="40"/>
  <c r="AC143" i="40"/>
  <c r="AC174" i="40"/>
  <c r="AC197" i="40"/>
  <c r="AC226" i="40"/>
  <c r="AC257" i="40"/>
  <c r="AC277" i="40"/>
  <c r="AC303" i="40"/>
  <c r="AC322" i="40"/>
  <c r="AC349" i="40"/>
  <c r="AC375" i="40"/>
  <c r="AC394" i="40"/>
  <c r="AC421" i="40"/>
  <c r="AC440" i="40"/>
  <c r="AC466" i="40"/>
  <c r="AC490" i="40"/>
  <c r="AC507" i="40"/>
  <c r="AC530" i="40"/>
  <c r="AC547" i="40"/>
  <c r="AC570" i="40"/>
  <c r="AC590" i="40"/>
  <c r="AC610" i="40"/>
  <c r="AC630" i="40"/>
  <c r="AC650" i="40"/>
  <c r="AC670" i="40"/>
  <c r="AC693" i="40"/>
  <c r="AC710" i="40"/>
  <c r="AC733" i="40"/>
  <c r="AC750" i="40"/>
  <c r="AC773" i="40"/>
  <c r="AC796" i="40"/>
  <c r="AC813" i="40"/>
  <c r="AC836" i="40"/>
  <c r="AC853" i="40"/>
  <c r="AC876" i="40"/>
  <c r="AC899" i="40"/>
  <c r="AC916" i="40"/>
  <c r="AC939" i="40"/>
  <c r="AC956" i="40"/>
  <c r="AC979" i="40"/>
  <c r="AC10" i="40"/>
  <c r="AC41" i="40"/>
  <c r="AC69" i="40"/>
  <c r="AC95" i="40"/>
  <c r="AC121" i="40"/>
  <c r="AC149" i="40"/>
  <c r="AC175" i="40"/>
  <c r="AC206" i="40"/>
  <c r="AC229" i="40"/>
  <c r="AC258" i="40"/>
  <c r="AC278" i="40"/>
  <c r="AC304" i="40"/>
  <c r="AC330" i="40"/>
  <c r="AC350" i="40"/>
  <c r="AC376" i="40"/>
  <c r="AC396" i="40"/>
  <c r="AC422" i="40"/>
  <c r="AC448" i="40"/>
  <c r="AC468" i="40"/>
  <c r="AC491" i="40"/>
  <c r="AC508" i="40"/>
  <c r="AC531" i="40"/>
  <c r="AC554" i="40"/>
  <c r="AC571" i="40"/>
  <c r="AC594" i="40"/>
  <c r="AC611" i="40"/>
  <c r="AC634" i="40"/>
  <c r="AC654" i="40"/>
  <c r="AC674" i="40"/>
  <c r="AC694" i="40"/>
  <c r="AC714" i="40"/>
  <c r="AC734" i="40"/>
  <c r="AC757" i="40"/>
  <c r="AC774" i="40"/>
  <c r="AC797" i="40"/>
  <c r="AC814" i="40"/>
  <c r="AC837" i="40"/>
  <c r="AC860" i="40"/>
  <c r="AC877" i="40"/>
  <c r="AC900" i="40"/>
  <c r="AC963" i="40"/>
  <c r="AC980" i="40"/>
  <c r="AC55" i="40"/>
  <c r="AC109" i="40"/>
  <c r="AC161" i="40"/>
  <c r="AC215" i="40"/>
  <c r="AC273" i="40"/>
  <c r="AC319" i="40"/>
  <c r="AC365" i="40"/>
  <c r="AC410" i="40"/>
  <c r="AC456" i="40"/>
  <c r="AC501" i="40"/>
  <c r="AC541" i="40"/>
  <c r="AC581" i="40"/>
  <c r="AC621" i="40"/>
  <c r="AC661" i="40"/>
  <c r="AC707" i="40"/>
  <c r="AC747" i="40"/>
  <c r="AC787" i="40"/>
  <c r="AC827" i="40"/>
  <c r="AC867" i="40"/>
  <c r="AC910" i="40"/>
  <c r="AC942" i="40"/>
  <c r="AC988" i="40"/>
  <c r="AC21" i="40"/>
  <c r="AC73" i="40"/>
  <c r="AC127" i="40"/>
  <c r="AC181" i="40"/>
  <c r="AC233" i="40"/>
  <c r="AC286" i="40"/>
  <c r="AC332" i="40"/>
  <c r="AC377" i="40"/>
  <c r="AC423" i="40"/>
  <c r="AC469" i="40"/>
  <c r="AC515" i="40"/>
  <c r="AC555" i="40"/>
  <c r="AC595" i="40"/>
  <c r="AC635" i="40"/>
  <c r="AC675" i="40"/>
  <c r="AC718" i="40"/>
  <c r="AC758" i="40"/>
  <c r="AC798" i="40"/>
  <c r="AC838" i="40"/>
  <c r="AC878" i="40"/>
  <c r="AC917" i="40"/>
  <c r="AC949" i="40"/>
  <c r="AC989" i="40"/>
  <c r="AC22" i="40"/>
  <c r="AC74" i="40"/>
  <c r="AC128" i="40"/>
  <c r="AC182" i="40"/>
  <c r="AC239" i="40"/>
  <c r="AC287" i="40"/>
  <c r="AC333" i="40"/>
  <c r="AC378" i="40"/>
  <c r="AC424" i="40"/>
  <c r="AC476" i="40"/>
  <c r="AC516" i="40"/>
  <c r="AC556" i="40"/>
  <c r="AC596" i="40"/>
  <c r="AC636" i="40"/>
  <c r="AC682" i="40"/>
  <c r="AC722" i="40"/>
  <c r="AC762" i="40"/>
  <c r="AC802" i="40"/>
  <c r="AC842" i="40"/>
  <c r="AC885" i="40"/>
  <c r="AC924" i="40"/>
  <c r="AC950" i="40"/>
  <c r="AC990" i="40"/>
  <c r="AC24" i="40"/>
  <c r="AC78" i="40"/>
  <c r="AC138" i="40"/>
  <c r="AC192" i="40"/>
  <c r="AC246" i="40"/>
  <c r="AC293" i="40"/>
  <c r="AC338" i="40"/>
  <c r="AC388" i="40"/>
  <c r="AC433" i="40"/>
  <c r="AC478" i="40"/>
  <c r="AC518" i="40"/>
  <c r="AC558" i="40"/>
  <c r="AC604" i="40"/>
  <c r="AC644" i="40"/>
  <c r="AC684" i="40"/>
  <c r="AC724" i="40"/>
  <c r="AC764" i="40"/>
  <c r="AC810" i="40"/>
  <c r="AC850" i="40"/>
  <c r="AC890" i="40"/>
  <c r="AC926" i="40"/>
  <c r="AC965" i="40"/>
  <c r="AC106" i="40"/>
  <c r="AC214" i="40"/>
  <c r="AC314" i="40"/>
  <c r="AC406" i="40"/>
  <c r="AC494" i="40"/>
  <c r="AC580" i="40"/>
  <c r="AC660" i="40"/>
  <c r="AC746" i="40"/>
  <c r="AC826" i="40"/>
  <c r="AC906" i="40"/>
  <c r="AC981" i="40"/>
  <c r="AC45" i="40"/>
  <c r="AC264" i="40"/>
  <c r="AC450" i="40"/>
  <c r="AC619" i="40"/>
  <c r="AC782" i="40"/>
  <c r="AC940" i="40"/>
  <c r="AC160" i="40"/>
  <c r="AC360" i="40"/>
  <c r="AC540" i="40"/>
  <c r="AC700" i="40"/>
  <c r="AC866" i="40"/>
  <c r="AC191" i="40"/>
  <c r="AC383" i="40"/>
  <c r="AC557" i="40"/>
  <c r="AC723" i="40"/>
  <c r="AC886" i="40"/>
  <c r="AC105" i="40"/>
  <c r="AC310" i="40"/>
  <c r="AC493" i="40"/>
  <c r="AC579" i="40"/>
  <c r="AC822" i="40"/>
  <c r="AC970" i="40"/>
  <c r="AC23" i="40"/>
  <c r="AC129" i="40"/>
  <c r="AC245" i="40"/>
  <c r="AC337" i="40"/>
  <c r="AC432" i="40"/>
  <c r="AC517" i="40"/>
  <c r="AC597" i="40"/>
  <c r="AC683" i="40"/>
  <c r="AC763" i="40"/>
  <c r="AC846" i="40"/>
  <c r="AC925" i="40"/>
  <c r="AC159" i="40"/>
  <c r="AC359" i="40"/>
  <c r="AC533" i="40"/>
  <c r="AC699" i="40"/>
  <c r="AC862" i="40"/>
  <c r="AC54" i="40"/>
  <c r="AC265" i="40"/>
  <c r="AC452" i="40"/>
  <c r="AC620" i="40"/>
  <c r="AC786" i="40"/>
  <c r="AC941" i="40"/>
  <c r="AC77" i="40"/>
  <c r="AC292" i="40"/>
  <c r="AC477" i="40"/>
  <c r="AC643" i="40"/>
  <c r="AC803" i="40"/>
  <c r="AC964" i="40"/>
  <c r="AC901" i="40"/>
  <c r="AC213" i="40"/>
  <c r="AC405" i="40"/>
  <c r="AC659" i="40"/>
  <c r="AC739" i="40"/>
  <c r="AC902" i="40"/>
  <c r="AC42" i="40"/>
  <c r="AC153" i="40"/>
  <c r="AC260" i="40"/>
  <c r="AC351" i="40"/>
  <c r="AC449" i="40"/>
  <c r="AC532" i="40"/>
  <c r="AC618" i="40"/>
  <c r="AC698" i="40"/>
  <c r="AC778" i="40"/>
  <c r="AC861" i="40"/>
  <c r="AC930" i="40"/>
  <c r="AC207" i="40"/>
  <c r="AC404" i="40"/>
  <c r="AC572" i="40"/>
  <c r="AC738" i="40"/>
  <c r="AC966" i="40"/>
  <c r="AC96" i="40"/>
  <c r="AC305" i="40"/>
  <c r="AC492" i="40"/>
  <c r="AC658" i="40"/>
  <c r="AC821" i="40"/>
  <c r="AE9" i="40"/>
  <c r="AE17" i="40"/>
  <c r="AE25" i="40"/>
  <c r="AE33" i="40"/>
  <c r="AE41" i="40"/>
  <c r="AE49" i="40"/>
  <c r="AE57" i="40"/>
  <c r="AE65" i="40"/>
  <c r="AE73" i="40"/>
  <c r="AE81" i="40"/>
  <c r="AE89" i="40"/>
  <c r="AE97" i="40"/>
  <c r="AE105" i="40"/>
  <c r="AE113" i="40"/>
  <c r="AE121" i="40"/>
  <c r="AE129" i="40"/>
  <c r="AE137" i="40"/>
  <c r="AE145" i="40"/>
  <c r="AE153" i="40"/>
  <c r="AE161" i="40"/>
  <c r="AE169" i="40"/>
  <c r="AE177" i="40"/>
  <c r="AE185" i="40"/>
  <c r="AE193" i="40"/>
  <c r="AE201" i="40"/>
  <c r="AE209" i="40"/>
  <c r="AE217" i="40"/>
  <c r="AE225" i="40"/>
  <c r="AE233" i="40"/>
  <c r="AE241" i="40"/>
  <c r="AE249" i="40"/>
  <c r="AE257" i="40"/>
  <c r="AE265" i="40"/>
  <c r="AE273" i="40"/>
  <c r="AE281" i="40"/>
  <c r="AE289" i="40"/>
  <c r="AE297" i="40"/>
  <c r="AE305" i="40"/>
  <c r="AE313" i="40"/>
  <c r="AE321" i="40"/>
  <c r="AE329" i="40"/>
  <c r="AE337" i="40"/>
  <c r="AE345" i="40"/>
  <c r="AE353" i="40"/>
  <c r="AE361" i="40"/>
  <c r="AE369" i="40"/>
  <c r="AE377" i="40"/>
  <c r="AE385" i="40"/>
  <c r="AE393" i="40"/>
  <c r="AE401" i="40"/>
  <c r="AE409" i="40"/>
  <c r="AE417" i="40"/>
  <c r="AE425" i="40"/>
  <c r="AE433" i="40"/>
  <c r="AE441" i="40"/>
  <c r="AE449" i="40"/>
  <c r="AE457" i="40"/>
  <c r="AE465" i="40"/>
  <c r="AE473" i="40"/>
  <c r="AE481" i="40"/>
  <c r="AE489" i="40"/>
  <c r="AE497" i="40"/>
  <c r="AE505" i="40"/>
  <c r="AE513" i="40"/>
  <c r="AE521" i="40"/>
  <c r="AE529" i="40"/>
  <c r="AE537" i="40"/>
  <c r="AE545" i="40"/>
  <c r="AE553" i="40"/>
  <c r="AE561" i="40"/>
  <c r="AE569" i="40"/>
  <c r="AE577" i="40"/>
  <c r="AE585" i="40"/>
  <c r="AE593" i="40"/>
  <c r="AE601" i="40"/>
  <c r="AE609" i="40"/>
  <c r="AE617" i="40"/>
  <c r="AE625" i="40"/>
  <c r="AE633" i="40"/>
  <c r="AE641" i="40"/>
  <c r="AE649" i="40"/>
  <c r="AE657" i="40"/>
  <c r="AE665" i="40"/>
  <c r="AE673" i="40"/>
  <c r="AE681" i="40"/>
  <c r="AE689" i="40"/>
  <c r="AE697" i="40"/>
  <c r="AE705" i="40"/>
  <c r="AE713" i="40"/>
  <c r="AE721" i="40"/>
  <c r="AE729" i="40"/>
  <c r="AE737" i="40"/>
  <c r="AE745" i="40"/>
  <c r="AE753" i="40"/>
  <c r="AE761" i="40"/>
  <c r="AE769" i="40"/>
  <c r="AE777" i="40"/>
  <c r="AE785" i="40"/>
  <c r="AE793" i="40"/>
  <c r="AE801" i="40"/>
  <c r="AE809" i="40"/>
  <c r="AE817" i="40"/>
  <c r="AE825" i="40"/>
  <c r="AE833" i="40"/>
  <c r="AE841" i="40"/>
  <c r="AE849" i="40"/>
  <c r="AE857" i="40"/>
  <c r="AE865" i="40"/>
  <c r="AE873" i="40"/>
  <c r="AE881" i="40"/>
  <c r="AE889" i="40"/>
  <c r="AE897" i="40"/>
  <c r="AE905" i="40"/>
  <c r="AE913" i="40"/>
  <c r="AE921" i="40"/>
  <c r="AE929" i="40"/>
  <c r="AE937" i="40"/>
  <c r="AE945" i="40"/>
  <c r="AE953" i="40"/>
  <c r="AE961" i="40"/>
  <c r="AE969" i="40"/>
  <c r="AE977" i="40"/>
  <c r="AE985" i="40"/>
  <c r="AE993" i="40"/>
  <c r="AE1001" i="40"/>
  <c r="AE10" i="40"/>
  <c r="AE18" i="40"/>
  <c r="AE26" i="40"/>
  <c r="AE34" i="40"/>
  <c r="AE42" i="40"/>
  <c r="AE50" i="40"/>
  <c r="AE58" i="40"/>
  <c r="AE66" i="40"/>
  <c r="AE74" i="40"/>
  <c r="AE82" i="40"/>
  <c r="AE90" i="40"/>
  <c r="AE98" i="40"/>
  <c r="AE106" i="40"/>
  <c r="AE114" i="40"/>
  <c r="AE122" i="40"/>
  <c r="AE130" i="40"/>
  <c r="AE138" i="40"/>
  <c r="AE146" i="40"/>
  <c r="AE154" i="40"/>
  <c r="AE162" i="40"/>
  <c r="AE170" i="40"/>
  <c r="AE178" i="40"/>
  <c r="AE186" i="40"/>
  <c r="AE194" i="40"/>
  <c r="AE202" i="40"/>
  <c r="AE210" i="40"/>
  <c r="AE218" i="40"/>
  <c r="AE226" i="40"/>
  <c r="AE234" i="40"/>
  <c r="AE242" i="40"/>
  <c r="AE250" i="40"/>
  <c r="AE258" i="40"/>
  <c r="AE266" i="40"/>
  <c r="AE274" i="40"/>
  <c r="AE282" i="40"/>
  <c r="AE290" i="40"/>
  <c r="AE298" i="40"/>
  <c r="AE306" i="40"/>
  <c r="AE314" i="40"/>
  <c r="AE322" i="40"/>
  <c r="AE330" i="40"/>
  <c r="AE338" i="40"/>
  <c r="AE346" i="40"/>
  <c r="AE354" i="40"/>
  <c r="AE362" i="40"/>
  <c r="AE370" i="40"/>
  <c r="AE378" i="40"/>
  <c r="AE386" i="40"/>
  <c r="AE394" i="40"/>
  <c r="AE402" i="40"/>
  <c r="AE410" i="40"/>
  <c r="AE418" i="40"/>
  <c r="AE426" i="40"/>
  <c r="AE434" i="40"/>
  <c r="AE442" i="40"/>
  <c r="AE450" i="40"/>
  <c r="AE458" i="40"/>
  <c r="AE466" i="40"/>
  <c r="AE474" i="40"/>
  <c r="AE482" i="40"/>
  <c r="AE490" i="40"/>
  <c r="AE498" i="40"/>
  <c r="AE506" i="40"/>
  <c r="AE514" i="40"/>
  <c r="AE522" i="40"/>
  <c r="AE530" i="40"/>
  <c r="AE538" i="40"/>
  <c r="AE546" i="40"/>
  <c r="AE554" i="40"/>
  <c r="AE562" i="40"/>
  <c r="AE570" i="40"/>
  <c r="AE578" i="40"/>
  <c r="AE586" i="40"/>
  <c r="AE594" i="40"/>
  <c r="AE602" i="40"/>
  <c r="AE610" i="40"/>
  <c r="AE618" i="40"/>
  <c r="AE626" i="40"/>
  <c r="AE634" i="40"/>
  <c r="AE642" i="40"/>
  <c r="AE650" i="40"/>
  <c r="AE658" i="40"/>
  <c r="AE666" i="40"/>
  <c r="AE674" i="40"/>
  <c r="AE682" i="40"/>
  <c r="AE690" i="40"/>
  <c r="AE698" i="40"/>
  <c r="AE706" i="40"/>
  <c r="AE714" i="40"/>
  <c r="AE722" i="40"/>
  <c r="AE730" i="40"/>
  <c r="AE738" i="40"/>
  <c r="AE746" i="40"/>
  <c r="AE754" i="40"/>
  <c r="AE762" i="40"/>
  <c r="AE770" i="40"/>
  <c r="AE778" i="40"/>
  <c r="AE786" i="40"/>
  <c r="AE794" i="40"/>
  <c r="AE802" i="40"/>
  <c r="AE810" i="40"/>
  <c r="AE818" i="40"/>
  <c r="AE826" i="40"/>
  <c r="AE834" i="40"/>
  <c r="AE842" i="40"/>
  <c r="AE850" i="40"/>
  <c r="AE858" i="40"/>
  <c r="AE866" i="40"/>
  <c r="AE874" i="40"/>
  <c r="AE882" i="40"/>
  <c r="AE890" i="40"/>
  <c r="AE898" i="40"/>
  <c r="AE906" i="40"/>
  <c r="AE914" i="40"/>
  <c r="AE922" i="40"/>
  <c r="AE930" i="40"/>
  <c r="AE938" i="40"/>
  <c r="AE946" i="40"/>
  <c r="AE954" i="40"/>
  <c r="AE962" i="40"/>
  <c r="AE970" i="40"/>
  <c r="AE978" i="40"/>
  <c r="AE986" i="40"/>
  <c r="AE994" i="40"/>
  <c r="AE3" i="40"/>
  <c r="AE11" i="40"/>
  <c r="AE19" i="40"/>
  <c r="AE27" i="40"/>
  <c r="AE35" i="40"/>
  <c r="AE43" i="40"/>
  <c r="AE51" i="40"/>
  <c r="AE59" i="40"/>
  <c r="AE67" i="40"/>
  <c r="AE75" i="40"/>
  <c r="AE83" i="40"/>
  <c r="AE91" i="40"/>
  <c r="AE99" i="40"/>
  <c r="AE107" i="40"/>
  <c r="AE115" i="40"/>
  <c r="AE123" i="40"/>
  <c r="AE131" i="40"/>
  <c r="AE139" i="40"/>
  <c r="AE147" i="40"/>
  <c r="AE155" i="40"/>
  <c r="AE163" i="40"/>
  <c r="AE171" i="40"/>
  <c r="AE179" i="40"/>
  <c r="AE187" i="40"/>
  <c r="AE195" i="40"/>
  <c r="AE203" i="40"/>
  <c r="AE211" i="40"/>
  <c r="AE219" i="40"/>
  <c r="AE227" i="40"/>
  <c r="AE235" i="40"/>
  <c r="AE243" i="40"/>
  <c r="AE251" i="40"/>
  <c r="AE259" i="40"/>
  <c r="AE267" i="40"/>
  <c r="AE275" i="40"/>
  <c r="AE283" i="40"/>
  <c r="AE291" i="40"/>
  <c r="AE299" i="40"/>
  <c r="AE307" i="40"/>
  <c r="AE315" i="40"/>
  <c r="AE323" i="40"/>
  <c r="AE331" i="40"/>
  <c r="AE339" i="40"/>
  <c r="AE347" i="40"/>
  <c r="AE355" i="40"/>
  <c r="AE363" i="40"/>
  <c r="AE371" i="40"/>
  <c r="AE379" i="40"/>
  <c r="AE387" i="40"/>
  <c r="AE395" i="40"/>
  <c r="AE403" i="40"/>
  <c r="AE411" i="40"/>
  <c r="AE419" i="40"/>
  <c r="AE427" i="40"/>
  <c r="AE435" i="40"/>
  <c r="AE443" i="40"/>
  <c r="AE451" i="40"/>
  <c r="AE459" i="40"/>
  <c r="AE467" i="40"/>
  <c r="AE475" i="40"/>
  <c r="AE483" i="40"/>
  <c r="AE491" i="40"/>
  <c r="AE499" i="40"/>
  <c r="AE507" i="40"/>
  <c r="AE515" i="40"/>
  <c r="AE523" i="40"/>
  <c r="AE531" i="40"/>
  <c r="AE539" i="40"/>
  <c r="AE547" i="40"/>
  <c r="AE555" i="40"/>
  <c r="AE563" i="40"/>
  <c r="AE571" i="40"/>
  <c r="AE579" i="40"/>
  <c r="AE587" i="40"/>
  <c r="AE595" i="40"/>
  <c r="AE603" i="40"/>
  <c r="AE611" i="40"/>
  <c r="AE619" i="40"/>
  <c r="AE627" i="40"/>
  <c r="AE635" i="40"/>
  <c r="AE643" i="40"/>
  <c r="AE651" i="40"/>
  <c r="AE659" i="40"/>
  <c r="AE6" i="40"/>
  <c r="AE20" i="40"/>
  <c r="AE31" i="40"/>
  <c r="AE45" i="40"/>
  <c r="AE56" i="40"/>
  <c r="AE70" i="40"/>
  <c r="AE84" i="40"/>
  <c r="AE95" i="40"/>
  <c r="AE109" i="40"/>
  <c r="AE120" i="40"/>
  <c r="AE134" i="40"/>
  <c r="AE148" i="40"/>
  <c r="AE159" i="40"/>
  <c r="AE173" i="40"/>
  <c r="AE184" i="40"/>
  <c r="AE198" i="40"/>
  <c r="AE212" i="40"/>
  <c r="AE223" i="40"/>
  <c r="AE237" i="40"/>
  <c r="AE248" i="40"/>
  <c r="AE262" i="40"/>
  <c r="AE276" i="40"/>
  <c r="AE287" i="40"/>
  <c r="AE301" i="40"/>
  <c r="AE312" i="40"/>
  <c r="AE326" i="40"/>
  <c r="AE340" i="40"/>
  <c r="AE351" i="40"/>
  <c r="AE365" i="40"/>
  <c r="AE376" i="40"/>
  <c r="AE390" i="40"/>
  <c r="AE404" i="40"/>
  <c r="AE415" i="40"/>
  <c r="AE429" i="40"/>
  <c r="AE440" i="40"/>
  <c r="AE454" i="40"/>
  <c r="AE468" i="40"/>
  <c r="AE479" i="40"/>
  <c r="AE493" i="40"/>
  <c r="AE504" i="40"/>
  <c r="AE518" i="40"/>
  <c r="AE532" i="40"/>
  <c r="AE543" i="40"/>
  <c r="AE557" i="40"/>
  <c r="AE568" i="40"/>
  <c r="AE582" i="40"/>
  <c r="AE596" i="40"/>
  <c r="AE607" i="40"/>
  <c r="AE621" i="40"/>
  <c r="AE632" i="40"/>
  <c r="AE646" i="40"/>
  <c r="AE660" i="40"/>
  <c r="AE670" i="40"/>
  <c r="AE680" i="40"/>
  <c r="AE692" i="40"/>
  <c r="AE702" i="40"/>
  <c r="AE712" i="40"/>
  <c r="AE724" i="40"/>
  <c r="AE734" i="40"/>
  <c r="AE744" i="40"/>
  <c r="AE756" i="40"/>
  <c r="AE766" i="40"/>
  <c r="AE776" i="40"/>
  <c r="AE788" i="40"/>
  <c r="AE798" i="40"/>
  <c r="AE808" i="40"/>
  <c r="AE820" i="40"/>
  <c r="AE830" i="40"/>
  <c r="AE840" i="40"/>
  <c r="AE852" i="40"/>
  <c r="AE862" i="40"/>
  <c r="AE872" i="40"/>
  <c r="AE884" i="40"/>
  <c r="AE894" i="40"/>
  <c r="AE904" i="40"/>
  <c r="AE916" i="40"/>
  <c r="AE926" i="40"/>
  <c r="AE936" i="40"/>
  <c r="AE948" i="40"/>
  <c r="AE958" i="40"/>
  <c r="AE968" i="40"/>
  <c r="AE980" i="40"/>
  <c r="AE990" i="40"/>
  <c r="AE1000" i="40"/>
  <c r="AE7" i="40"/>
  <c r="AE21" i="40"/>
  <c r="AE32" i="40"/>
  <c r="AE46" i="40"/>
  <c r="AE60" i="40"/>
  <c r="AE71" i="40"/>
  <c r="AE85" i="40"/>
  <c r="AE96" i="40"/>
  <c r="AE110" i="40"/>
  <c r="AE124" i="40"/>
  <c r="AE135" i="40"/>
  <c r="AE149" i="40"/>
  <c r="AE160" i="40"/>
  <c r="AE174" i="40"/>
  <c r="AE188" i="40"/>
  <c r="AE199" i="40"/>
  <c r="AE213" i="40"/>
  <c r="AE224" i="40"/>
  <c r="AE238" i="40"/>
  <c r="AE252" i="40"/>
  <c r="AE263" i="40"/>
  <c r="AE277" i="40"/>
  <c r="AE288" i="40"/>
  <c r="AE302" i="40"/>
  <c r="AE316" i="40"/>
  <c r="AE327" i="40"/>
  <c r="AE341" i="40"/>
  <c r="AE352" i="40"/>
  <c r="AE366" i="40"/>
  <c r="AE380" i="40"/>
  <c r="AE391" i="40"/>
  <c r="AE405" i="40"/>
  <c r="AE416" i="40"/>
  <c r="AE430" i="40"/>
  <c r="AE444" i="40"/>
  <c r="AE455" i="40"/>
  <c r="AE469" i="40"/>
  <c r="AE480" i="40"/>
  <c r="AE494" i="40"/>
  <c r="AE508" i="40"/>
  <c r="AE519" i="40"/>
  <c r="AE533" i="40"/>
  <c r="AE544" i="40"/>
  <c r="AE558" i="40"/>
  <c r="AE572" i="40"/>
  <c r="AE583" i="40"/>
  <c r="AE597" i="40"/>
  <c r="AE608" i="40"/>
  <c r="AE622" i="40"/>
  <c r="AE636" i="40"/>
  <c r="AE647" i="40"/>
  <c r="AE661" i="40"/>
  <c r="AE671" i="40"/>
  <c r="AE683" i="40"/>
  <c r="AE693" i="40"/>
  <c r="AE703" i="40"/>
  <c r="AE715" i="40"/>
  <c r="AE725" i="40"/>
  <c r="AE735" i="40"/>
  <c r="AE747" i="40"/>
  <c r="AE757" i="40"/>
  <c r="AE767" i="40"/>
  <c r="AE779" i="40"/>
  <c r="AE789" i="40"/>
  <c r="AE799" i="40"/>
  <c r="AE811" i="40"/>
  <c r="AE821" i="40"/>
  <c r="AE831" i="40"/>
  <c r="AE843" i="40"/>
  <c r="AE853" i="40"/>
  <c r="AE863" i="40"/>
  <c r="AE875" i="40"/>
  <c r="AE885" i="40"/>
  <c r="AE895" i="40"/>
  <c r="AE907" i="40"/>
  <c r="AE917" i="40"/>
  <c r="AE927" i="40"/>
  <c r="AE939" i="40"/>
  <c r="AE949" i="40"/>
  <c r="AE959" i="40"/>
  <c r="AE971" i="40"/>
  <c r="AE981" i="40"/>
  <c r="AE991" i="40"/>
  <c r="AE8" i="40"/>
  <c r="AE22" i="40"/>
  <c r="AE36" i="40"/>
  <c r="AE47" i="40"/>
  <c r="AE61" i="40"/>
  <c r="AE72" i="40"/>
  <c r="AE86" i="40"/>
  <c r="AE100" i="40"/>
  <c r="AE111" i="40"/>
  <c r="AE125" i="40"/>
  <c r="AE136" i="40"/>
  <c r="AE150" i="40"/>
  <c r="AE164" i="40"/>
  <c r="AE175" i="40"/>
  <c r="AE189" i="40"/>
  <c r="AE200" i="40"/>
  <c r="AE214" i="40"/>
  <c r="AE228" i="40"/>
  <c r="AE239" i="40"/>
  <c r="AE253" i="40"/>
  <c r="AE264" i="40"/>
  <c r="AE278" i="40"/>
  <c r="AE292" i="40"/>
  <c r="AE303" i="40"/>
  <c r="AE317" i="40"/>
  <c r="AE328" i="40"/>
  <c r="AE342" i="40"/>
  <c r="AE356" i="40"/>
  <c r="AE367" i="40"/>
  <c r="AE381" i="40"/>
  <c r="AE392" i="40"/>
  <c r="AE406" i="40"/>
  <c r="AE420" i="40"/>
  <c r="AE431" i="40"/>
  <c r="AE445" i="40"/>
  <c r="AE456" i="40"/>
  <c r="AE470" i="40"/>
  <c r="AE484" i="40"/>
  <c r="AE495" i="40"/>
  <c r="AE509" i="40"/>
  <c r="AE520" i="40"/>
  <c r="AE534" i="40"/>
  <c r="AE548" i="40"/>
  <c r="AE559" i="40"/>
  <c r="AE573" i="40"/>
  <c r="AE584" i="40"/>
  <c r="AE598" i="40"/>
  <c r="AE612" i="40"/>
  <c r="AE623" i="40"/>
  <c r="AE637" i="40"/>
  <c r="AE648" i="40"/>
  <c r="AE662" i="40"/>
  <c r="AE672" i="40"/>
  <c r="AE684" i="40"/>
  <c r="AE694" i="40"/>
  <c r="AE704" i="40"/>
  <c r="AE716" i="40"/>
  <c r="AE726" i="40"/>
  <c r="AE736" i="40"/>
  <c r="AE748" i="40"/>
  <c r="AE758" i="40"/>
  <c r="AE768" i="40"/>
  <c r="AE780" i="40"/>
  <c r="AE790" i="40"/>
  <c r="AE800" i="40"/>
  <c r="AE812" i="40"/>
  <c r="AE822" i="40"/>
  <c r="AE832" i="40"/>
  <c r="AE844" i="40"/>
  <c r="AE854" i="40"/>
  <c r="AE864" i="40"/>
  <c r="AE876" i="40"/>
  <c r="AE886" i="40"/>
  <c r="AE896" i="40"/>
  <c r="AE908" i="40"/>
  <c r="AE918" i="40"/>
  <c r="AE928" i="40"/>
  <c r="AE940" i="40"/>
  <c r="AE950" i="40"/>
  <c r="AE960" i="40"/>
  <c r="AE972" i="40"/>
  <c r="AE982" i="40"/>
  <c r="AE992" i="40"/>
  <c r="AE5" i="40"/>
  <c r="AE28" i="40"/>
  <c r="AE48" i="40"/>
  <c r="AE68" i="40"/>
  <c r="AE88" i="40"/>
  <c r="AE108" i="40"/>
  <c r="AE128" i="40"/>
  <c r="AE151" i="40"/>
  <c r="AE168" i="40"/>
  <c r="AE191" i="40"/>
  <c r="AE208" i="40"/>
  <c r="AE231" i="40"/>
  <c r="AE254" i="40"/>
  <c r="AE271" i="40"/>
  <c r="AE294" i="40"/>
  <c r="AE311" i="40"/>
  <c r="AE334" i="40"/>
  <c r="AE357" i="40"/>
  <c r="AE374" i="40"/>
  <c r="AE397" i="40"/>
  <c r="AE414" i="40"/>
  <c r="AE437" i="40"/>
  <c r="AE460" i="40"/>
  <c r="AE477" i="40"/>
  <c r="AE500" i="40"/>
  <c r="AE517" i="40"/>
  <c r="AE540" i="40"/>
  <c r="AE560" i="40"/>
  <c r="AE580" i="40"/>
  <c r="AE600" i="40"/>
  <c r="AE620" i="40"/>
  <c r="AE640" i="40"/>
  <c r="AE663" i="40"/>
  <c r="AE678" i="40"/>
  <c r="AE696" i="40"/>
  <c r="AE711" i="40"/>
  <c r="AE731" i="40"/>
  <c r="AE749" i="40"/>
  <c r="AE764" i="40"/>
  <c r="AE782" i="40"/>
  <c r="AE797" i="40"/>
  <c r="AE815" i="40"/>
  <c r="AE835" i="40"/>
  <c r="AE848" i="40"/>
  <c r="AE868" i="40"/>
  <c r="AE883" i="40"/>
  <c r="AE901" i="40"/>
  <c r="AE919" i="40"/>
  <c r="AE934" i="40"/>
  <c r="AE952" i="40"/>
  <c r="AE967" i="40"/>
  <c r="AE987" i="40"/>
  <c r="AE12" i="40"/>
  <c r="AE29" i="40"/>
  <c r="AE52" i="40"/>
  <c r="AE69" i="40"/>
  <c r="AE92" i="40"/>
  <c r="AE112" i="40"/>
  <c r="AE132" i="40"/>
  <c r="AE152" i="40"/>
  <c r="AE172" i="40"/>
  <c r="AE192" i="40"/>
  <c r="AE215" i="40"/>
  <c r="AE232" i="40"/>
  <c r="AE255" i="40"/>
  <c r="AE272" i="40"/>
  <c r="AE295" i="40"/>
  <c r="AE318" i="40"/>
  <c r="AE335" i="40"/>
  <c r="AE358" i="40"/>
  <c r="AE375" i="40"/>
  <c r="AE398" i="40"/>
  <c r="AE421" i="40"/>
  <c r="AE438" i="40"/>
  <c r="AE461" i="40"/>
  <c r="AE478" i="40"/>
  <c r="AE501" i="40"/>
  <c r="AE524" i="40"/>
  <c r="AE541" i="40"/>
  <c r="AE564" i="40"/>
  <c r="AE581" i="40"/>
  <c r="AE604" i="40"/>
  <c r="AE624" i="40"/>
  <c r="AE644" i="40"/>
  <c r="AE664" i="40"/>
  <c r="AE679" i="40"/>
  <c r="AE699" i="40"/>
  <c r="AE717" i="40"/>
  <c r="AE732" i="40"/>
  <c r="AE750" i="40"/>
  <c r="AE765" i="40"/>
  <c r="AE783" i="40"/>
  <c r="AE803" i="40"/>
  <c r="AE816" i="40"/>
  <c r="AE836" i="40"/>
  <c r="AE851" i="40"/>
  <c r="AE869" i="40"/>
  <c r="AE887" i="40"/>
  <c r="AE902" i="40"/>
  <c r="AE920" i="40"/>
  <c r="AE935" i="40"/>
  <c r="AE955" i="40"/>
  <c r="AE973" i="40"/>
  <c r="AE988" i="40"/>
  <c r="AE13" i="40"/>
  <c r="AE30" i="40"/>
  <c r="AE53" i="40"/>
  <c r="AE76" i="40"/>
  <c r="AE93" i="40"/>
  <c r="AE116" i="40"/>
  <c r="AE133" i="40"/>
  <c r="AE156" i="40"/>
  <c r="AE176" i="40"/>
  <c r="AE196" i="40"/>
  <c r="AE216" i="40"/>
  <c r="AE236" i="40"/>
  <c r="AE256" i="40"/>
  <c r="AE279" i="40"/>
  <c r="AE296" i="40"/>
  <c r="AE319" i="40"/>
  <c r="AE336" i="40"/>
  <c r="AE359" i="40"/>
  <c r="AE382" i="40"/>
  <c r="AE399" i="40"/>
  <c r="AE422" i="40"/>
  <c r="AE439" i="40"/>
  <c r="AE462" i="40"/>
  <c r="AE485" i="40"/>
  <c r="AE502" i="40"/>
  <c r="AE525" i="40"/>
  <c r="AE542" i="40"/>
  <c r="AE565" i="40"/>
  <c r="AE588" i="40"/>
  <c r="AE605" i="40"/>
  <c r="AE628" i="40"/>
  <c r="AE645" i="40"/>
  <c r="AE667" i="40"/>
  <c r="AE685" i="40"/>
  <c r="AE700" i="40"/>
  <c r="AE718" i="40"/>
  <c r="AE733" i="40"/>
  <c r="AE751" i="40"/>
  <c r="AE771" i="40"/>
  <c r="AE784" i="40"/>
  <c r="AE804" i="40"/>
  <c r="AE819" i="40"/>
  <c r="AE837" i="40"/>
  <c r="AE855" i="40"/>
  <c r="AE870" i="40"/>
  <c r="AE888" i="40"/>
  <c r="AE903" i="40"/>
  <c r="AE923" i="40"/>
  <c r="AE941" i="40"/>
  <c r="AE956" i="40"/>
  <c r="AE974" i="40"/>
  <c r="AE989" i="40"/>
  <c r="AE4" i="40"/>
  <c r="AE39" i="40"/>
  <c r="AE77" i="40"/>
  <c r="AE103" i="40"/>
  <c r="AE141" i="40"/>
  <c r="AE167" i="40"/>
  <c r="AE205" i="40"/>
  <c r="AE240" i="40"/>
  <c r="AE269" i="40"/>
  <c r="AE304" i="40"/>
  <c r="AE333" i="40"/>
  <c r="AE368" i="40"/>
  <c r="AE400" i="40"/>
  <c r="AE432" i="40"/>
  <c r="AE464" i="40"/>
  <c r="AE496" i="40"/>
  <c r="AE528" i="40"/>
  <c r="AE566" i="40"/>
  <c r="AE592" i="40"/>
  <c r="AE630" i="40"/>
  <c r="AE656" i="40"/>
  <c r="AE688" i="40"/>
  <c r="AE719" i="40"/>
  <c r="AE742" i="40"/>
  <c r="AE773" i="40"/>
  <c r="AE796" i="40"/>
  <c r="AE827" i="40"/>
  <c r="AE856" i="40"/>
  <c r="AE879" i="40"/>
  <c r="AE910" i="40"/>
  <c r="AE933" i="40"/>
  <c r="AE964" i="40"/>
  <c r="AE995" i="40"/>
  <c r="AE14" i="40"/>
  <c r="AE40" i="40"/>
  <c r="AE78" i="40"/>
  <c r="AE104" i="40"/>
  <c r="AE142" i="40"/>
  <c r="AE180" i="40"/>
  <c r="AE206" i="40"/>
  <c r="AE244" i="40"/>
  <c r="AE270" i="40"/>
  <c r="AE308" i="40"/>
  <c r="AE343" i="40"/>
  <c r="AE372" i="40"/>
  <c r="AE407" i="40"/>
  <c r="AE436" i="40"/>
  <c r="AE471" i="40"/>
  <c r="AE503" i="40"/>
  <c r="AE535" i="40"/>
  <c r="AE567" i="40"/>
  <c r="AE599" i="40"/>
  <c r="AE631" i="40"/>
  <c r="AE668" i="40"/>
  <c r="AE691" i="40"/>
  <c r="AE720" i="40"/>
  <c r="AE743" i="40"/>
  <c r="AE774" i="40"/>
  <c r="AE805" i="40"/>
  <c r="AE828" i="40"/>
  <c r="AE859" i="40"/>
  <c r="AE880" i="40"/>
  <c r="AE911" i="40"/>
  <c r="AE942" i="40"/>
  <c r="AE965" i="40"/>
  <c r="AE996" i="40"/>
  <c r="AE15" i="40"/>
  <c r="AE44" i="40"/>
  <c r="AE79" i="40"/>
  <c r="AE117" i="40"/>
  <c r="AE143" i="40"/>
  <c r="AE181" i="40"/>
  <c r="AE207" i="40"/>
  <c r="AE245" i="40"/>
  <c r="AE280" i="40"/>
  <c r="AE309" i="40"/>
  <c r="AE344" i="40"/>
  <c r="AE373" i="40"/>
  <c r="AE408" i="40"/>
  <c r="AE446" i="40"/>
  <c r="AE472" i="40"/>
  <c r="AE510" i="40"/>
  <c r="AE536" i="40"/>
  <c r="AE574" i="40"/>
  <c r="AE606" i="40"/>
  <c r="AE638" i="40"/>
  <c r="AE669" i="40"/>
  <c r="AE695" i="40"/>
  <c r="AE723" i="40"/>
  <c r="AE752" i="40"/>
  <c r="AE775" i="40"/>
  <c r="AE806" i="40"/>
  <c r="AE829" i="40"/>
  <c r="AE860" i="40"/>
  <c r="AE891" i="40"/>
  <c r="AE912" i="40"/>
  <c r="AE943" i="40"/>
  <c r="AE966" i="40"/>
  <c r="AE997" i="40"/>
  <c r="AE16" i="40"/>
  <c r="AE54" i="40"/>
  <c r="AE80" i="40"/>
  <c r="AE118" i="40"/>
  <c r="AE144" i="40"/>
  <c r="AE182" i="40"/>
  <c r="AE220" i="40"/>
  <c r="AE246" i="40"/>
  <c r="AE284" i="40"/>
  <c r="AE310" i="40"/>
  <c r="AE348" i="40"/>
  <c r="AE383" i="40"/>
  <c r="AE412" i="40"/>
  <c r="AE447" i="40"/>
  <c r="AE476" i="40"/>
  <c r="AE511" i="40"/>
  <c r="AE549" i="40"/>
  <c r="AE575" i="40"/>
  <c r="AE613" i="40"/>
  <c r="AE639" i="40"/>
  <c r="AE675" i="40"/>
  <c r="AE701" i="40"/>
  <c r="AE727" i="40"/>
  <c r="AE755" i="40"/>
  <c r="AE781" i="40"/>
  <c r="AE807" i="40"/>
  <c r="AE838" i="40"/>
  <c r="AE861" i="40"/>
  <c r="AE892" i="40"/>
  <c r="AE915" i="40"/>
  <c r="AE944" i="40"/>
  <c r="AE975" i="40"/>
  <c r="AE998" i="40"/>
  <c r="AE38" i="40"/>
  <c r="AE102" i="40"/>
  <c r="AE166" i="40"/>
  <c r="AE230" i="40"/>
  <c r="AE300" i="40"/>
  <c r="AE364" i="40"/>
  <c r="AE428" i="40"/>
  <c r="AE492" i="40"/>
  <c r="AE556" i="40"/>
  <c r="AE629" i="40"/>
  <c r="AE687" i="40"/>
  <c r="AE741" i="40"/>
  <c r="AE795" i="40"/>
  <c r="AE847" i="40"/>
  <c r="AE909" i="40"/>
  <c r="AE963" i="40"/>
  <c r="AE55" i="40"/>
  <c r="AE119" i="40"/>
  <c r="AE183" i="40"/>
  <c r="AE247" i="40"/>
  <c r="AE320" i="40"/>
  <c r="AE384" i="40"/>
  <c r="AE448" i="40"/>
  <c r="AE512" i="40"/>
  <c r="AE576" i="40"/>
  <c r="AE652" i="40"/>
  <c r="AE707" i="40"/>
  <c r="AE759" i="40"/>
  <c r="AE813" i="40"/>
  <c r="AE867" i="40"/>
  <c r="AE924" i="40"/>
  <c r="AE976" i="40"/>
  <c r="AE62" i="40"/>
  <c r="AE126" i="40"/>
  <c r="AE190" i="40"/>
  <c r="AE260" i="40"/>
  <c r="AE324" i="40"/>
  <c r="AE388" i="40"/>
  <c r="AE452" i="40"/>
  <c r="AE516" i="40"/>
  <c r="AE589" i="40"/>
  <c r="AE653" i="40"/>
  <c r="AE708" i="40"/>
  <c r="AE760" i="40"/>
  <c r="AE814" i="40"/>
  <c r="AE871" i="40"/>
  <c r="AE925" i="40"/>
  <c r="AE979" i="40"/>
  <c r="AE64" i="40"/>
  <c r="AE140" i="40"/>
  <c r="AE204" i="40"/>
  <c r="AE268" i="40"/>
  <c r="AE332" i="40"/>
  <c r="AE396" i="40"/>
  <c r="AE463" i="40"/>
  <c r="AE527" i="40"/>
  <c r="AE591" i="40"/>
  <c r="AE655" i="40"/>
  <c r="AE710" i="40"/>
  <c r="AE772" i="40"/>
  <c r="AE824" i="40"/>
  <c r="AE878" i="40"/>
  <c r="AE932" i="40"/>
  <c r="AE984" i="40"/>
  <c r="AE37" i="40"/>
  <c r="AE165" i="40"/>
  <c r="AE293" i="40"/>
  <c r="AE424" i="40"/>
  <c r="AE552" i="40"/>
  <c r="AE686" i="40"/>
  <c r="AE792" i="40"/>
  <c r="AE900" i="40"/>
  <c r="AE222" i="40"/>
  <c r="AE487" i="40"/>
  <c r="AE739" i="40"/>
  <c r="AE951" i="40"/>
  <c r="AE101" i="40"/>
  <c r="AE360" i="40"/>
  <c r="AE616" i="40"/>
  <c r="AE846" i="40"/>
  <c r="AE261" i="40"/>
  <c r="AE526" i="40"/>
  <c r="AE877" i="40"/>
  <c r="AE158" i="40"/>
  <c r="AE423" i="40"/>
  <c r="AE677" i="40"/>
  <c r="AE899" i="40"/>
  <c r="AE63" i="40"/>
  <c r="AE197" i="40"/>
  <c r="AE325" i="40"/>
  <c r="AE453" i="40"/>
  <c r="AE590" i="40"/>
  <c r="AE709" i="40"/>
  <c r="AE823" i="40"/>
  <c r="AE931" i="40"/>
  <c r="AE94" i="40"/>
  <c r="AE350" i="40"/>
  <c r="AE615" i="40"/>
  <c r="AE845" i="40"/>
  <c r="AE229" i="40"/>
  <c r="AE488" i="40"/>
  <c r="AE740" i="40"/>
  <c r="AE957" i="40"/>
  <c r="AE127" i="40"/>
  <c r="AE389" i="40"/>
  <c r="AE654" i="40"/>
  <c r="AE763" i="40"/>
  <c r="AE983" i="40"/>
  <c r="AE24" i="40"/>
  <c r="AE286" i="40"/>
  <c r="AE551" i="40"/>
  <c r="AE791" i="40"/>
  <c r="AE87" i="40"/>
  <c r="AE221" i="40"/>
  <c r="AE349" i="40"/>
  <c r="AE486" i="40"/>
  <c r="AE614" i="40"/>
  <c r="AE728" i="40"/>
  <c r="AE839" i="40"/>
  <c r="AE947" i="40"/>
  <c r="AE23" i="40"/>
  <c r="AE285" i="40"/>
  <c r="AE550" i="40"/>
  <c r="AE787" i="40"/>
  <c r="AE999" i="40"/>
  <c r="AE157" i="40"/>
  <c r="AE413" i="40"/>
  <c r="AE676" i="40"/>
  <c r="AE893" i="40"/>
  <c r="AG10" i="40"/>
  <c r="AG18" i="40"/>
  <c r="AG26" i="40"/>
  <c r="AG34" i="40"/>
  <c r="AG42" i="40"/>
  <c r="AG50" i="40"/>
  <c r="AG58" i="40"/>
  <c r="AG66" i="40"/>
  <c r="AG74" i="40"/>
  <c r="AG82" i="40"/>
  <c r="AG90" i="40"/>
  <c r="AG98" i="40"/>
  <c r="AG106" i="40"/>
  <c r="AG114" i="40"/>
  <c r="AG122" i="40"/>
  <c r="AG130" i="40"/>
  <c r="AG138" i="40"/>
  <c r="AG146" i="40"/>
  <c r="AG154" i="40"/>
  <c r="AG162" i="40"/>
  <c r="AG170" i="40"/>
  <c r="AG178" i="40"/>
  <c r="AG186" i="40"/>
  <c r="AG194" i="40"/>
  <c r="AG202" i="40"/>
  <c r="AG210" i="40"/>
  <c r="AG218" i="40"/>
  <c r="AG226" i="40"/>
  <c r="AG234" i="40"/>
  <c r="AG242" i="40"/>
  <c r="AG250" i="40"/>
  <c r="AG258" i="40"/>
  <c r="AG266" i="40"/>
  <c r="AG274" i="40"/>
  <c r="AG282" i="40"/>
  <c r="AG290" i="40"/>
  <c r="AG298" i="40"/>
  <c r="AG306" i="40"/>
  <c r="AG314" i="40"/>
  <c r="AG322" i="40"/>
  <c r="AG330" i="40"/>
  <c r="AG338" i="40"/>
  <c r="AG346" i="40"/>
  <c r="AG354" i="40"/>
  <c r="AG362" i="40"/>
  <c r="AG370" i="40"/>
  <c r="AG378" i="40"/>
  <c r="AG386" i="40"/>
  <c r="AG394" i="40"/>
  <c r="AG402" i="40"/>
  <c r="AG410" i="40"/>
  <c r="AG418" i="40"/>
  <c r="AG426" i="40"/>
  <c r="AG434" i="40"/>
  <c r="AG442" i="40"/>
  <c r="AG450" i="40"/>
  <c r="AG458" i="40"/>
  <c r="AG466" i="40"/>
  <c r="AG474" i="40"/>
  <c r="AG482" i="40"/>
  <c r="AG490" i="40"/>
  <c r="AG498" i="40"/>
  <c r="AG506" i="40"/>
  <c r="AG514" i="40"/>
  <c r="AG522" i="40"/>
  <c r="AG530" i="40"/>
  <c r="AG538" i="40"/>
  <c r="AG546" i="40"/>
  <c r="AG554" i="40"/>
  <c r="AG8" i="40"/>
  <c r="AG17" i="40"/>
  <c r="AG27" i="40"/>
  <c r="AG36" i="40"/>
  <c r="AG45" i="40"/>
  <c r="AG54" i="40"/>
  <c r="AG63" i="40"/>
  <c r="AG72" i="40"/>
  <c r="AG81" i="40"/>
  <c r="AG91" i="40"/>
  <c r="AG100" i="40"/>
  <c r="AG109" i="40"/>
  <c r="AG118" i="40"/>
  <c r="AG127" i="40"/>
  <c r="AG136" i="40"/>
  <c r="AG145" i="40"/>
  <c r="AG155" i="40"/>
  <c r="AG164" i="40"/>
  <c r="AG173" i="40"/>
  <c r="AG182" i="40"/>
  <c r="AG191" i="40"/>
  <c r="AG200" i="40"/>
  <c r="AG209" i="40"/>
  <c r="AG219" i="40"/>
  <c r="AG228" i="40"/>
  <c r="AG237" i="40"/>
  <c r="AG246" i="40"/>
  <c r="AG9" i="40"/>
  <c r="AG19" i="40"/>
  <c r="AG28" i="40"/>
  <c r="AG37" i="40"/>
  <c r="AG46" i="40"/>
  <c r="AG55" i="40"/>
  <c r="AG64" i="40"/>
  <c r="AG73" i="40"/>
  <c r="AG83" i="40"/>
  <c r="AG92" i="40"/>
  <c r="AG101" i="40"/>
  <c r="AG110" i="40"/>
  <c r="AG119" i="40"/>
  <c r="AG128" i="40"/>
  <c r="AG137" i="40"/>
  <c r="AG147" i="40"/>
  <c r="AG156" i="40"/>
  <c r="AG165" i="40"/>
  <c r="AG174" i="40"/>
  <c r="AG183" i="40"/>
  <c r="AG192" i="40"/>
  <c r="AG201" i="40"/>
  <c r="AG211" i="40"/>
  <c r="AG220" i="40"/>
  <c r="AG229" i="40"/>
  <c r="AG238" i="40"/>
  <c r="AG247" i="40"/>
  <c r="AG256" i="40"/>
  <c r="AG265" i="40"/>
  <c r="AG275" i="40"/>
  <c r="AG284" i="40"/>
  <c r="AG293" i="40"/>
  <c r="AG302" i="40"/>
  <c r="AG311" i="40"/>
  <c r="AG320" i="40"/>
  <c r="AG329" i="40"/>
  <c r="AG339" i="40"/>
  <c r="AG348" i="40"/>
  <c r="AG357" i="40"/>
  <c r="AG366" i="40"/>
  <c r="AG375" i="40"/>
  <c r="AG384" i="40"/>
  <c r="AG393" i="40"/>
  <c r="AG403" i="40"/>
  <c r="AG412" i="40"/>
  <c r="AG421" i="40"/>
  <c r="AG430" i="40"/>
  <c r="AG439" i="40"/>
  <c r="AG448" i="40"/>
  <c r="AG457" i="40"/>
  <c r="AG467" i="40"/>
  <c r="AG476" i="40"/>
  <c r="AG485" i="40"/>
  <c r="AG494" i="40"/>
  <c r="AG503" i="40"/>
  <c r="AG512" i="40"/>
  <c r="AG521" i="40"/>
  <c r="AG531" i="40"/>
  <c r="AG540" i="40"/>
  <c r="AG549" i="40"/>
  <c r="AG558" i="40"/>
  <c r="AG566" i="40"/>
  <c r="AG574" i="40"/>
  <c r="AG582" i="40"/>
  <c r="AG590" i="40"/>
  <c r="AG598" i="40"/>
  <c r="AG606" i="40"/>
  <c r="AG614" i="40"/>
  <c r="AG622" i="40"/>
  <c r="AG630" i="40"/>
  <c r="AG638" i="40"/>
  <c r="AG646" i="40"/>
  <c r="AG654" i="40"/>
  <c r="AG662" i="40"/>
  <c r="AG670" i="40"/>
  <c r="AG678" i="40"/>
  <c r="AG686" i="40"/>
  <c r="AG694" i="40"/>
  <c r="AG702" i="40"/>
  <c r="AG710" i="40"/>
  <c r="AG718" i="40"/>
  <c r="AG726" i="40"/>
  <c r="AG734" i="40"/>
  <c r="AG742" i="40"/>
  <c r="AG750" i="40"/>
  <c r="AG758" i="40"/>
  <c r="AG766" i="40"/>
  <c r="AG774" i="40"/>
  <c r="AG782" i="40"/>
  <c r="AG790" i="40"/>
  <c r="AG798" i="40"/>
  <c r="AG806" i="40"/>
  <c r="AG814" i="40"/>
  <c r="AG822" i="40"/>
  <c r="AG830" i="40"/>
  <c r="AG838" i="40"/>
  <c r="AG846" i="40"/>
  <c r="AG854" i="40"/>
  <c r="AG862" i="40"/>
  <c r="AG870" i="40"/>
  <c r="AG878" i="40"/>
  <c r="AG886" i="40"/>
  <c r="AG894" i="40"/>
  <c r="AG902" i="40"/>
  <c r="AG910" i="40"/>
  <c r="AG918" i="40"/>
  <c r="AG926" i="40"/>
  <c r="AG934" i="40"/>
  <c r="AG942" i="40"/>
  <c r="AG950" i="40"/>
  <c r="AG958" i="40"/>
  <c r="AG966" i="40"/>
  <c r="AG974" i="40"/>
  <c r="AG982" i="40"/>
  <c r="AG990" i="40"/>
  <c r="AG998" i="40"/>
  <c r="AG6" i="40"/>
  <c r="AG20" i="40"/>
  <c r="AG31" i="40"/>
  <c r="AG43" i="40"/>
  <c r="AG56" i="40"/>
  <c r="AG68" i="40"/>
  <c r="AG79" i="40"/>
  <c r="AG93" i="40"/>
  <c r="AG104" i="40"/>
  <c r="AG116" i="40"/>
  <c r="AG129" i="40"/>
  <c r="AG141" i="40"/>
  <c r="AG152" i="40"/>
  <c r="AG166" i="40"/>
  <c r="AG177" i="40"/>
  <c r="AG189" i="40"/>
  <c r="AG203" i="40"/>
  <c r="AG214" i="40"/>
  <c r="AG225" i="40"/>
  <c r="AG239" i="40"/>
  <c r="AG251" i="40"/>
  <c r="AG261" i="40"/>
  <c r="AG271" i="40"/>
  <c r="AG281" i="40"/>
  <c r="AG292" i="40"/>
  <c r="AG303" i="40"/>
  <c r="AG313" i="40"/>
  <c r="AG324" i="40"/>
  <c r="AG334" i="40"/>
  <c r="AG344" i="40"/>
  <c r="AG355" i="40"/>
  <c r="AG365" i="40"/>
  <c r="AG376" i="40"/>
  <c r="AG387" i="40"/>
  <c r="AG397" i="40"/>
  <c r="AG407" i="40"/>
  <c r="AG417" i="40"/>
  <c r="AG428" i="40"/>
  <c r="AG438" i="40"/>
  <c r="AG449" i="40"/>
  <c r="AG460" i="40"/>
  <c r="AG470" i="40"/>
  <c r="AG480" i="40"/>
  <c r="AG491" i="40"/>
  <c r="AG501" i="40"/>
  <c r="AG511" i="40"/>
  <c r="AG523" i="40"/>
  <c r="AG533" i="40"/>
  <c r="AG543" i="40"/>
  <c r="AG553" i="40"/>
  <c r="AG563" i="40"/>
  <c r="AG572" i="40"/>
  <c r="AG581" i="40"/>
  <c r="AG591" i="40"/>
  <c r="AG600" i="40"/>
  <c r="AG609" i="40"/>
  <c r="AG618" i="40"/>
  <c r="AG627" i="40"/>
  <c r="AG636" i="40"/>
  <c r="AG645" i="40"/>
  <c r="AG655" i="40"/>
  <c r="AG664" i="40"/>
  <c r="AG673" i="40"/>
  <c r="AG682" i="40"/>
  <c r="AG691" i="40"/>
  <c r="AG700" i="40"/>
  <c r="AG709" i="40"/>
  <c r="AG719" i="40"/>
  <c r="AG728" i="40"/>
  <c r="AG737" i="40"/>
  <c r="AG746" i="40"/>
  <c r="AG755" i="40"/>
  <c r="AG764" i="40"/>
  <c r="AG773" i="40"/>
  <c r="AG783" i="40"/>
  <c r="AG792" i="40"/>
  <c r="AG801" i="40"/>
  <c r="AG810" i="40"/>
  <c r="AG819" i="40"/>
  <c r="AG828" i="40"/>
  <c r="AG837" i="40"/>
  <c r="AG847" i="40"/>
  <c r="AG856" i="40"/>
  <c r="AG865" i="40"/>
  <c r="AG874" i="40"/>
  <c r="AG883" i="40"/>
  <c r="AG892" i="40"/>
  <c r="AG901" i="40"/>
  <c r="AG911" i="40"/>
  <c r="AG920" i="40"/>
  <c r="AG929" i="40"/>
  <c r="AG938" i="40"/>
  <c r="AG947" i="40"/>
  <c r="AG956" i="40"/>
  <c r="AG965" i="40"/>
  <c r="AG975" i="40"/>
  <c r="AG984" i="40"/>
  <c r="AG993" i="40"/>
  <c r="AG7" i="40"/>
  <c r="AG21" i="40"/>
  <c r="AG32" i="40"/>
  <c r="AG44" i="40"/>
  <c r="AG57" i="40"/>
  <c r="AG69" i="40"/>
  <c r="AG80" i="40"/>
  <c r="AG94" i="40"/>
  <c r="AG105" i="40"/>
  <c r="AG117" i="40"/>
  <c r="AG131" i="40"/>
  <c r="AG142" i="40"/>
  <c r="AG153" i="40"/>
  <c r="AG167" i="40"/>
  <c r="AG179" i="40"/>
  <c r="AG190" i="40"/>
  <c r="AG204" i="40"/>
  <c r="AG215" i="40"/>
  <c r="AG227" i="40"/>
  <c r="AG240" i="40"/>
  <c r="AG252" i="40"/>
  <c r="AG262" i="40"/>
  <c r="AG272" i="40"/>
  <c r="AG283" i="40"/>
  <c r="AG294" i="40"/>
  <c r="AG304" i="40"/>
  <c r="AG315" i="40"/>
  <c r="AG325" i="40"/>
  <c r="AG335" i="40"/>
  <c r="AG345" i="40"/>
  <c r="AG356" i="40"/>
  <c r="AG367" i="40"/>
  <c r="AG377" i="40"/>
  <c r="AG388" i="40"/>
  <c r="AG398" i="40"/>
  <c r="AG408" i="40"/>
  <c r="AG419" i="40"/>
  <c r="AG429" i="40"/>
  <c r="AG440" i="40"/>
  <c r="AG451" i="40"/>
  <c r="AG461" i="40"/>
  <c r="AG471" i="40"/>
  <c r="AG481" i="40"/>
  <c r="AG492" i="40"/>
  <c r="AG502" i="40"/>
  <c r="AG513" i="40"/>
  <c r="AG524" i="40"/>
  <c r="AG534" i="40"/>
  <c r="AG544" i="40"/>
  <c r="AG555" i="40"/>
  <c r="AG564" i="40"/>
  <c r="AG573" i="40"/>
  <c r="AG583" i="40"/>
  <c r="AG592" i="40"/>
  <c r="AG601" i="40"/>
  <c r="AG610" i="40"/>
  <c r="AG619" i="40"/>
  <c r="AG628" i="40"/>
  <c r="AG637" i="40"/>
  <c r="AG647" i="40"/>
  <c r="AG656" i="40"/>
  <c r="AG665" i="40"/>
  <c r="AG674" i="40"/>
  <c r="AG683" i="40"/>
  <c r="AG692" i="40"/>
  <c r="AG701" i="40"/>
  <c r="AG711" i="40"/>
  <c r="AG720" i="40"/>
  <c r="AG729" i="40"/>
  <c r="AG738" i="40"/>
  <c r="AG747" i="40"/>
  <c r="AG756" i="40"/>
  <c r="AG765" i="40"/>
  <c r="AG775" i="40"/>
  <c r="AG784" i="40"/>
  <c r="AG793" i="40"/>
  <c r="AG802" i="40"/>
  <c r="AG811" i="40"/>
  <c r="AG820" i="40"/>
  <c r="AG829" i="40"/>
  <c r="AG839" i="40"/>
  <c r="AG848" i="40"/>
  <c r="AG857" i="40"/>
  <c r="AG866" i="40"/>
  <c r="AG875" i="40"/>
  <c r="AG884" i="40"/>
  <c r="AG893" i="40"/>
  <c r="AG903" i="40"/>
  <c r="AG912" i="40"/>
  <c r="AG921" i="40"/>
  <c r="AG930" i="40"/>
  <c r="AG939" i="40"/>
  <c r="AG948" i="40"/>
  <c r="AG957" i="40"/>
  <c r="AG967" i="40"/>
  <c r="AG976" i="40"/>
  <c r="AG985" i="40"/>
  <c r="AG994" i="40"/>
  <c r="AG11" i="40"/>
  <c r="AG22" i="40"/>
  <c r="AG33" i="40"/>
  <c r="AG47" i="40"/>
  <c r="AG59" i="40"/>
  <c r="AG70" i="40"/>
  <c r="AG84" i="40"/>
  <c r="AG95" i="40"/>
  <c r="AG107" i="40"/>
  <c r="AG120" i="40"/>
  <c r="AG132" i="40"/>
  <c r="AG143" i="40"/>
  <c r="AG157" i="40"/>
  <c r="AG168" i="40"/>
  <c r="AG180" i="40"/>
  <c r="AG193" i="40"/>
  <c r="AG205" i="40"/>
  <c r="AG216" i="40"/>
  <c r="AG230" i="40"/>
  <c r="AG241" i="40"/>
  <c r="AG253" i="40"/>
  <c r="AG263" i="40"/>
  <c r="AG273" i="40"/>
  <c r="AG285" i="40"/>
  <c r="AG295" i="40"/>
  <c r="AG305" i="40"/>
  <c r="AG316" i="40"/>
  <c r="AG326" i="40"/>
  <c r="AG336" i="40"/>
  <c r="AG347" i="40"/>
  <c r="AG358" i="40"/>
  <c r="AG368" i="40"/>
  <c r="AG379" i="40"/>
  <c r="AG389" i="40"/>
  <c r="AG399" i="40"/>
  <c r="AG409" i="40"/>
  <c r="AG420" i="40"/>
  <c r="AG431" i="40"/>
  <c r="AG441" i="40"/>
  <c r="AG452" i="40"/>
  <c r="AG462" i="40"/>
  <c r="AG472" i="40"/>
  <c r="AG483" i="40"/>
  <c r="AG493" i="40"/>
  <c r="AG504" i="40"/>
  <c r="AG515" i="40"/>
  <c r="AG525" i="40"/>
  <c r="AG535" i="40"/>
  <c r="AG545" i="40"/>
  <c r="AG556" i="40"/>
  <c r="AG565" i="40"/>
  <c r="AG575" i="40"/>
  <c r="AG584" i="40"/>
  <c r="AG593" i="40"/>
  <c r="AG602" i="40"/>
  <c r="AG611" i="40"/>
  <c r="AG620" i="40"/>
  <c r="AG629" i="40"/>
  <c r="AG639" i="40"/>
  <c r="AG648" i="40"/>
  <c r="AG657" i="40"/>
  <c r="AG666" i="40"/>
  <c r="AG675" i="40"/>
  <c r="AG684" i="40"/>
  <c r="AG693" i="40"/>
  <c r="AG703" i="40"/>
  <c r="AG712" i="40"/>
  <c r="AG721" i="40"/>
  <c r="AG730" i="40"/>
  <c r="AG739" i="40"/>
  <c r="AG748" i="40"/>
  <c r="AG757" i="40"/>
  <c r="AG767" i="40"/>
  <c r="AG776" i="40"/>
  <c r="AG785" i="40"/>
  <c r="AG794" i="40"/>
  <c r="AG803" i="40"/>
  <c r="AG812" i="40"/>
  <c r="AG821" i="40"/>
  <c r="AG831" i="40"/>
  <c r="AG840" i="40"/>
  <c r="AG849" i="40"/>
  <c r="AG858" i="40"/>
  <c r="AG867" i="40"/>
  <c r="AG876" i="40"/>
  <c r="AG885" i="40"/>
  <c r="AG895" i="40"/>
  <c r="AG904" i="40"/>
  <c r="AG913" i="40"/>
  <c r="AG922" i="40"/>
  <c r="AG931" i="40"/>
  <c r="AG940" i="40"/>
  <c r="AG949" i="40"/>
  <c r="AG959" i="40"/>
  <c r="AG968" i="40"/>
  <c r="AG977" i="40"/>
  <c r="AG986" i="40"/>
  <c r="AG995" i="40"/>
  <c r="AG12" i="40"/>
  <c r="AG29" i="40"/>
  <c r="AG49" i="40"/>
  <c r="AG67" i="40"/>
  <c r="AG87" i="40"/>
  <c r="AG108" i="40"/>
  <c r="AG125" i="40"/>
  <c r="AG148" i="40"/>
  <c r="AG163" i="40"/>
  <c r="AG185" i="40"/>
  <c r="AG206" i="40"/>
  <c r="AG223" i="40"/>
  <c r="AG244" i="40"/>
  <c r="AG260" i="40"/>
  <c r="AG278" i="40"/>
  <c r="AG296" i="40"/>
  <c r="AG310" i="40"/>
  <c r="AG328" i="40"/>
  <c r="AG343" i="40"/>
  <c r="AG361" i="40"/>
  <c r="AG380" i="40"/>
  <c r="AG395" i="40"/>
  <c r="AG413" i="40"/>
  <c r="AG427" i="40"/>
  <c r="AG445" i="40"/>
  <c r="AG463" i="40"/>
  <c r="AG478" i="40"/>
  <c r="AG496" i="40"/>
  <c r="AG510" i="40"/>
  <c r="AG528" i="40"/>
  <c r="AG547" i="40"/>
  <c r="AG561" i="40"/>
  <c r="AG577" i="40"/>
  <c r="AG589" i="40"/>
  <c r="AG605" i="40"/>
  <c r="AG621" i="40"/>
  <c r="AG634" i="40"/>
  <c r="AG650" i="40"/>
  <c r="AG663" i="40"/>
  <c r="AG679" i="40"/>
  <c r="AG695" i="40"/>
  <c r="AG707" i="40"/>
  <c r="AG723" i="40"/>
  <c r="AG736" i="40"/>
  <c r="AG752" i="40"/>
  <c r="AG768" i="40"/>
  <c r="AG780" i="40"/>
  <c r="AG796" i="40"/>
  <c r="AG809" i="40"/>
  <c r="AG825" i="40"/>
  <c r="AG841" i="40"/>
  <c r="AG853" i="40"/>
  <c r="AG869" i="40"/>
  <c r="AG882" i="40"/>
  <c r="AG898" i="40"/>
  <c r="AG914" i="40"/>
  <c r="AG927" i="40"/>
  <c r="AG943" i="40"/>
  <c r="AG955" i="40"/>
  <c r="AG971" i="40"/>
  <c r="AG987" i="40"/>
  <c r="AG1000" i="40"/>
  <c r="AG13" i="40"/>
  <c r="AG30" i="40"/>
  <c r="AG51" i="40"/>
  <c r="AG71" i="40"/>
  <c r="AG88" i="40"/>
  <c r="AG111" i="40"/>
  <c r="AG126" i="40"/>
  <c r="AG149" i="40"/>
  <c r="AG169" i="40"/>
  <c r="AG187" i="40"/>
  <c r="AG207" i="40"/>
  <c r="AG224" i="40"/>
  <c r="AG245" i="40"/>
  <c r="AG264" i="40"/>
  <c r="AG279" i="40"/>
  <c r="AG297" i="40"/>
  <c r="AG312" i="40"/>
  <c r="AG331" i="40"/>
  <c r="AG349" i="40"/>
  <c r="AG363" i="40"/>
  <c r="AG381" i="40"/>
  <c r="AG396" i="40"/>
  <c r="AG414" i="40"/>
  <c r="AG432" i="40"/>
  <c r="AG446" i="40"/>
  <c r="AG464" i="40"/>
  <c r="AG479" i="40"/>
  <c r="AG497" i="40"/>
  <c r="AG516" i="40"/>
  <c r="AG529" i="40"/>
  <c r="AG548" i="40"/>
  <c r="AG562" i="40"/>
  <c r="AG578" i="40"/>
  <c r="AG594" i="40"/>
  <c r="AG607" i="40"/>
  <c r="AG623" i="40"/>
  <c r="AG635" i="40"/>
  <c r="AG651" i="40"/>
  <c r="AG667" i="40"/>
  <c r="AG680" i="40"/>
  <c r="AG696" i="40"/>
  <c r="AG708" i="40"/>
  <c r="AG724" i="40"/>
  <c r="AG740" i="40"/>
  <c r="AG753" i="40"/>
  <c r="AG769" i="40"/>
  <c r="AG781" i="40"/>
  <c r="AG797" i="40"/>
  <c r="AG813" i="40"/>
  <c r="AG826" i="40"/>
  <c r="AG842" i="40"/>
  <c r="AG855" i="40"/>
  <c r="AG871" i="40"/>
  <c r="AG887" i="40"/>
  <c r="AG899" i="40"/>
  <c r="AG915" i="40"/>
  <c r="AG928" i="40"/>
  <c r="AG944" i="40"/>
  <c r="AG960" i="40"/>
  <c r="AG972" i="40"/>
  <c r="AG988" i="40"/>
  <c r="AG1001" i="40"/>
  <c r="AG14" i="40"/>
  <c r="AG35" i="40"/>
  <c r="AG52" i="40"/>
  <c r="AG75" i="40"/>
  <c r="AG89" i="40"/>
  <c r="AG112" i="40"/>
  <c r="AG133" i="40"/>
  <c r="AG150" i="40"/>
  <c r="AG171" i="40"/>
  <c r="AG188" i="40"/>
  <c r="AG208" i="40"/>
  <c r="AG231" i="40"/>
  <c r="AG248" i="40"/>
  <c r="AG267" i="40"/>
  <c r="AG280" i="40"/>
  <c r="AG299" i="40"/>
  <c r="AG317" i="40"/>
  <c r="AG332" i="40"/>
  <c r="AG350" i="40"/>
  <c r="AG364" i="40"/>
  <c r="AG382" i="40"/>
  <c r="AG400" i="40"/>
  <c r="AG415" i="40"/>
  <c r="AG433" i="40"/>
  <c r="AG447" i="40"/>
  <c r="AG465" i="40"/>
  <c r="AG484" i="40"/>
  <c r="AG499" i="40"/>
  <c r="AG517" i="40"/>
  <c r="AG532" i="40"/>
  <c r="AG550" i="40"/>
  <c r="AG567" i="40"/>
  <c r="AG579" i="40"/>
  <c r="AG595" i="40"/>
  <c r="AG608" i="40"/>
  <c r="AG624" i="40"/>
  <c r="AG640" i="40"/>
  <c r="AG652" i="40"/>
  <c r="AG668" i="40"/>
  <c r="AG681" i="40"/>
  <c r="AG697" i="40"/>
  <c r="AG713" i="40"/>
  <c r="AG725" i="40"/>
  <c r="AG741" i="40"/>
  <c r="AG754" i="40"/>
  <c r="AG770" i="40"/>
  <c r="AG786" i="40"/>
  <c r="AG799" i="40"/>
  <c r="AG815" i="40"/>
  <c r="AG827" i="40"/>
  <c r="AG843" i="40"/>
  <c r="AG859" i="40"/>
  <c r="AG872" i="40"/>
  <c r="AG888" i="40"/>
  <c r="AG900" i="40"/>
  <c r="AG916" i="40"/>
  <c r="AG932" i="40"/>
  <c r="AG945" i="40"/>
  <c r="AG961" i="40"/>
  <c r="AG973" i="40"/>
  <c r="AG989" i="40"/>
  <c r="AG4" i="40"/>
  <c r="AG39" i="40"/>
  <c r="AG65" i="40"/>
  <c r="AG99" i="40"/>
  <c r="AG134" i="40"/>
  <c r="AG160" i="40"/>
  <c r="AG196" i="40"/>
  <c r="AG222" i="40"/>
  <c r="AG255" i="40"/>
  <c r="AG286" i="40"/>
  <c r="AG308" i="40"/>
  <c r="AG337" i="40"/>
  <c r="AG360" i="40"/>
  <c r="AG390" i="40"/>
  <c r="AG416" i="40"/>
  <c r="AG443" i="40"/>
  <c r="AG469" i="40"/>
  <c r="AG495" i="40"/>
  <c r="AG520" i="40"/>
  <c r="AG551" i="40"/>
  <c r="AG571" i="40"/>
  <c r="AG597" i="40"/>
  <c r="AG617" i="40"/>
  <c r="AG643" i="40"/>
  <c r="AG669" i="40"/>
  <c r="AG689" i="40"/>
  <c r="AG715" i="40"/>
  <c r="AG735" i="40"/>
  <c r="AG761" i="40"/>
  <c r="AG787" i="40"/>
  <c r="AG807" i="40"/>
  <c r="AG833" i="40"/>
  <c r="AG852" i="40"/>
  <c r="AG879" i="40"/>
  <c r="AG905" i="40"/>
  <c r="AG924" i="40"/>
  <c r="AG951" i="40"/>
  <c r="AG970" i="40"/>
  <c r="AG996" i="40"/>
  <c r="AG5" i="40"/>
  <c r="AG40" i="40"/>
  <c r="AG76" i="40"/>
  <c r="AG102" i="40"/>
  <c r="AG135" i="40"/>
  <c r="AG161" i="40"/>
  <c r="AG197" i="40"/>
  <c r="AG232" i="40"/>
  <c r="AG257" i="40"/>
  <c r="AG287" i="40"/>
  <c r="AG309" i="40"/>
  <c r="AG340" i="40"/>
  <c r="AG369" i="40"/>
  <c r="AG391" i="40"/>
  <c r="AG422" i="40"/>
  <c r="AG444" i="40"/>
  <c r="AG473" i="40"/>
  <c r="AG500" i="40"/>
  <c r="AG526" i="40"/>
  <c r="AG552" i="40"/>
  <c r="AG576" i="40"/>
  <c r="AG599" i="40"/>
  <c r="AG625" i="40"/>
  <c r="AG644" i="40"/>
  <c r="AG671" i="40"/>
  <c r="AG690" i="40"/>
  <c r="AG716" i="40"/>
  <c r="AG743" i="40"/>
  <c r="AG762" i="40"/>
  <c r="AG788" i="40"/>
  <c r="AG808" i="40"/>
  <c r="AG834" i="40"/>
  <c r="AG860" i="40"/>
  <c r="AG880" i="40"/>
  <c r="AG906" i="40"/>
  <c r="AG925" i="40"/>
  <c r="AG952" i="40"/>
  <c r="AG978" i="40"/>
  <c r="AG997" i="40"/>
  <c r="AG15" i="40"/>
  <c r="AG41" i="40"/>
  <c r="AG77" i="40"/>
  <c r="AG103" i="40"/>
  <c r="AG139" i="40"/>
  <c r="AG172" i="40"/>
  <c r="AG198" i="40"/>
  <c r="AG233" i="40"/>
  <c r="AG259" i="40"/>
  <c r="AG288" i="40"/>
  <c r="AG318" i="40"/>
  <c r="AG341" i="40"/>
  <c r="AG371" i="40"/>
  <c r="AG392" i="40"/>
  <c r="AG423" i="40"/>
  <c r="AG453" i="40"/>
  <c r="AG475" i="40"/>
  <c r="AG505" i="40"/>
  <c r="AG527" i="40"/>
  <c r="AG557" i="40"/>
  <c r="AG580" i="40"/>
  <c r="AG603" i="40"/>
  <c r="AG626" i="40"/>
  <c r="AG649" i="40"/>
  <c r="AG672" i="40"/>
  <c r="AG698" i="40"/>
  <c r="AG717" i="40"/>
  <c r="AG744" i="40"/>
  <c r="AG763" i="40"/>
  <c r="AG789" i="40"/>
  <c r="AG816" i="40"/>
  <c r="AG835" i="40"/>
  <c r="AG861" i="40"/>
  <c r="AG881" i="40"/>
  <c r="AG907" i="40"/>
  <c r="AG933" i="40"/>
  <c r="AG953" i="40"/>
  <c r="AG979" i="40"/>
  <c r="AG999" i="40"/>
  <c r="AG24" i="40"/>
  <c r="AG78" i="40"/>
  <c r="AG123" i="40"/>
  <c r="AG176" i="40"/>
  <c r="AG221" i="40"/>
  <c r="AG270" i="40"/>
  <c r="AG319" i="40"/>
  <c r="AG353" i="40"/>
  <c r="AG404" i="40"/>
  <c r="AG437" i="40"/>
  <c r="AG487" i="40"/>
  <c r="AG536" i="40"/>
  <c r="AG569" i="40"/>
  <c r="AG612" i="40"/>
  <c r="AG642" i="40"/>
  <c r="AG685" i="40"/>
  <c r="AG722" i="40"/>
  <c r="AG759" i="40"/>
  <c r="AG795" i="40"/>
  <c r="AG832" i="40"/>
  <c r="AG868" i="40"/>
  <c r="AG908" i="40"/>
  <c r="AG941" i="40"/>
  <c r="AG981" i="40"/>
  <c r="AG25" i="40"/>
  <c r="AG85" i="40"/>
  <c r="AG124" i="40"/>
  <c r="AG181" i="40"/>
  <c r="AG235" i="40"/>
  <c r="AG276" i="40"/>
  <c r="AG321" i="40"/>
  <c r="AG359" i="40"/>
  <c r="AG405" i="40"/>
  <c r="AG454" i="40"/>
  <c r="AG488" i="40"/>
  <c r="AG537" i="40"/>
  <c r="AG570" i="40"/>
  <c r="AG613" i="40"/>
  <c r="AG653" i="40"/>
  <c r="AG687" i="40"/>
  <c r="AG727" i="40"/>
  <c r="AG760" i="40"/>
  <c r="AG800" i="40"/>
  <c r="AG836" i="40"/>
  <c r="AG873" i="40"/>
  <c r="AG909" i="40"/>
  <c r="AG946" i="40"/>
  <c r="AG983" i="40"/>
  <c r="AG38" i="40"/>
  <c r="AG86" i="40"/>
  <c r="AG140" i="40"/>
  <c r="AG184" i="40"/>
  <c r="AG236" i="40"/>
  <c r="AG277" i="40"/>
  <c r="AG323" i="40"/>
  <c r="AG372" i="40"/>
  <c r="AG406" i="40"/>
  <c r="AG455" i="40"/>
  <c r="AG489" i="40"/>
  <c r="AG539" i="40"/>
  <c r="AG585" i="40"/>
  <c r="AG615" i="40"/>
  <c r="AG658" i="40"/>
  <c r="AG688" i="40"/>
  <c r="AG731" i="40"/>
  <c r="AG771" i="40"/>
  <c r="AG804" i="40"/>
  <c r="AG844" i="40"/>
  <c r="AG877" i="40"/>
  <c r="AG917" i="40"/>
  <c r="AG954" i="40"/>
  <c r="AG991" i="40"/>
  <c r="AG48" i="40"/>
  <c r="AG96" i="40"/>
  <c r="AG144" i="40"/>
  <c r="AG195" i="40"/>
  <c r="AG243" i="40"/>
  <c r="AG289" i="40"/>
  <c r="AG327" i="40"/>
  <c r="AG373" i="40"/>
  <c r="AG411" i="40"/>
  <c r="AG456" i="40"/>
  <c r="AG507" i="40"/>
  <c r="AG541" i="40"/>
  <c r="AG586" i="40"/>
  <c r="AG616" i="40"/>
  <c r="AG659" i="40"/>
  <c r="AG699" i="40"/>
  <c r="AG732" i="40"/>
  <c r="AG772" i="40"/>
  <c r="AG805" i="40"/>
  <c r="AG845" i="40"/>
  <c r="AG889" i="40"/>
  <c r="AG919" i="40"/>
  <c r="AG962" i="40"/>
  <c r="AG992" i="40"/>
  <c r="AG62" i="40"/>
  <c r="AG175" i="40"/>
  <c r="AG269" i="40"/>
  <c r="AG352" i="40"/>
  <c r="AG436" i="40"/>
  <c r="AG519" i="40"/>
  <c r="AG604" i="40"/>
  <c r="AG677" i="40"/>
  <c r="AG751" i="40"/>
  <c r="AG824" i="40"/>
  <c r="AG897" i="40"/>
  <c r="AG980" i="40"/>
  <c r="AG97" i="40"/>
  <c r="AG199" i="40"/>
  <c r="AG291" i="40"/>
  <c r="AG374" i="40"/>
  <c r="AG459" i="40"/>
  <c r="AG542" i="40"/>
  <c r="AG631" i="40"/>
  <c r="AG704" i="40"/>
  <c r="AG777" i="40"/>
  <c r="AG850" i="40"/>
  <c r="AG923" i="40"/>
  <c r="AG3" i="40"/>
  <c r="AG113" i="40"/>
  <c r="AG212" i="40"/>
  <c r="AG300" i="40"/>
  <c r="AG383" i="40"/>
  <c r="AG468" i="40"/>
  <c r="AG559" i="40"/>
  <c r="AG632" i="40"/>
  <c r="AG705" i="40"/>
  <c r="AG778" i="40"/>
  <c r="AG851" i="40"/>
  <c r="AG935" i="40"/>
  <c r="AG23" i="40"/>
  <c r="AG121" i="40"/>
  <c r="AG217" i="40"/>
  <c r="AG307" i="40"/>
  <c r="AG401" i="40"/>
  <c r="AG486" i="40"/>
  <c r="AG568" i="40"/>
  <c r="AG641" i="40"/>
  <c r="AG714" i="40"/>
  <c r="AG791" i="40"/>
  <c r="AG864" i="40"/>
  <c r="AG937" i="40"/>
  <c r="AG159" i="40"/>
  <c r="AG351" i="40"/>
  <c r="AG518" i="40"/>
  <c r="AG676" i="40"/>
  <c r="AG823" i="40"/>
  <c r="AG969" i="40"/>
  <c r="AG254" i="40"/>
  <c r="AG588" i="40"/>
  <c r="AG891" i="40"/>
  <c r="AG435" i="40"/>
  <c r="AG749" i="40"/>
  <c r="AG301" i="40"/>
  <c r="AG633" i="40"/>
  <c r="AG936" i="40"/>
  <c r="AG158" i="40"/>
  <c r="AG509" i="40"/>
  <c r="AG818" i="40"/>
  <c r="AG16" i="40"/>
  <c r="AG213" i="40"/>
  <c r="AG385" i="40"/>
  <c r="AG560" i="40"/>
  <c r="AG706" i="40"/>
  <c r="AG863" i="40"/>
  <c r="AG60" i="40"/>
  <c r="AG425" i="40"/>
  <c r="AG745" i="40"/>
  <c r="AG61" i="40"/>
  <c r="AG268" i="40"/>
  <c r="AG596" i="40"/>
  <c r="AG896" i="40"/>
  <c r="AG115" i="40"/>
  <c r="AG477" i="40"/>
  <c r="AG779" i="40"/>
  <c r="AG342" i="40"/>
  <c r="AG661" i="40"/>
  <c r="AG964" i="40"/>
  <c r="AG53" i="40"/>
  <c r="AG249" i="40"/>
  <c r="AG424" i="40"/>
  <c r="AG587" i="40"/>
  <c r="AG733" i="40"/>
  <c r="AG890" i="40"/>
  <c r="AG333" i="40"/>
  <c r="AG660" i="40"/>
  <c r="AG963" i="40"/>
  <c r="AG151" i="40"/>
  <c r="AG508" i="40"/>
  <c r="AG817" i="40"/>
  <c r="AH8" i="40"/>
  <c r="AH16" i="40"/>
  <c r="AH24" i="40"/>
  <c r="AH32" i="40"/>
  <c r="AH40" i="40"/>
  <c r="AH48" i="40"/>
  <c r="AH56" i="40"/>
  <c r="AH64" i="40"/>
  <c r="AH72" i="40"/>
  <c r="AH80" i="40"/>
  <c r="AH88" i="40"/>
  <c r="AH96" i="40"/>
  <c r="AH104" i="40"/>
  <c r="AH112" i="40"/>
  <c r="AH120" i="40"/>
  <c r="AH128" i="40"/>
  <c r="AH136" i="40"/>
  <c r="AH144" i="40"/>
  <c r="AH152" i="40"/>
  <c r="AH160" i="40"/>
  <c r="AH168" i="40"/>
  <c r="AH176" i="40"/>
  <c r="AH184" i="40"/>
  <c r="AH192" i="40"/>
  <c r="AH200" i="40"/>
  <c r="AH208" i="40"/>
  <c r="AH216" i="40"/>
  <c r="AH224" i="40"/>
  <c r="AH232" i="40"/>
  <c r="AH240" i="40"/>
  <c r="AH248" i="40"/>
  <c r="AH256" i="40"/>
  <c r="AH264" i="40"/>
  <c r="AH272" i="40"/>
  <c r="AH280" i="40"/>
  <c r="AH288" i="40"/>
  <c r="AH296" i="40"/>
  <c r="AH304" i="40"/>
  <c r="AH312" i="40"/>
  <c r="AH320" i="40"/>
  <c r="AH328" i="40"/>
  <c r="AH336" i="40"/>
  <c r="AH344" i="40"/>
  <c r="AH6" i="40"/>
  <c r="AH15" i="40"/>
  <c r="AH25" i="40"/>
  <c r="AH34" i="40"/>
  <c r="AH43" i="40"/>
  <c r="AH52" i="40"/>
  <c r="AH61" i="40"/>
  <c r="AH70" i="40"/>
  <c r="AH79" i="40"/>
  <c r="AH89" i="40"/>
  <c r="AH98" i="40"/>
  <c r="AH107" i="40"/>
  <c r="AH116" i="40"/>
  <c r="AH125" i="40"/>
  <c r="AH134" i="40"/>
  <c r="AH143" i="40"/>
  <c r="AH153" i="40"/>
  <c r="AH162" i="40"/>
  <c r="AH171" i="40"/>
  <c r="AH180" i="40"/>
  <c r="AH189" i="40"/>
  <c r="AH198" i="40"/>
  <c r="AH207" i="40"/>
  <c r="AH217" i="40"/>
  <c r="AH226" i="40"/>
  <c r="AH235" i="40"/>
  <c r="AH244" i="40"/>
  <c r="AH253" i="40"/>
  <c r="AH262" i="40"/>
  <c r="AH271" i="40"/>
  <c r="AH281" i="40"/>
  <c r="AH290" i="40"/>
  <c r="AH299" i="40"/>
  <c r="AH308" i="40"/>
  <c r="AH317" i="40"/>
  <c r="AH326" i="40"/>
  <c r="AH335" i="40"/>
  <c r="AH345" i="40"/>
  <c r="AH353" i="40"/>
  <c r="AH361" i="40"/>
  <c r="AH369" i="40"/>
  <c r="AH377" i="40"/>
  <c r="AH385" i="40"/>
  <c r="AH393" i="40"/>
  <c r="AH401" i="40"/>
  <c r="AH409" i="40"/>
  <c r="AH417" i="40"/>
  <c r="AH425" i="40"/>
  <c r="AH433" i="40"/>
  <c r="AH441" i="40"/>
  <c r="AH449" i="40"/>
  <c r="AH457" i="40"/>
  <c r="AH465" i="40"/>
  <c r="AH473" i="40"/>
  <c r="AH481" i="40"/>
  <c r="AH489" i="40"/>
  <c r="AH497" i="40"/>
  <c r="AH505" i="40"/>
  <c r="AH513" i="40"/>
  <c r="AH521" i="40"/>
  <c r="AH529" i="40"/>
  <c r="AH537" i="40"/>
  <c r="AH545" i="40"/>
  <c r="AH553" i="40"/>
  <c r="AH561" i="40"/>
  <c r="AH569" i="40"/>
  <c r="AH577" i="40"/>
  <c r="AH585" i="40"/>
  <c r="AH593" i="40"/>
  <c r="AH601" i="40"/>
  <c r="AH609" i="40"/>
  <c r="AH617" i="40"/>
  <c r="AH625" i="40"/>
  <c r="AH633" i="40"/>
  <c r="AH641" i="40"/>
  <c r="AH649" i="40"/>
  <c r="AH657" i="40"/>
  <c r="AH665" i="40"/>
  <c r="AH673" i="40"/>
  <c r="AH681" i="40"/>
  <c r="AH689" i="40"/>
  <c r="AH697" i="40"/>
  <c r="AH705" i="40"/>
  <c r="AH713" i="40"/>
  <c r="AH721" i="40"/>
  <c r="AH729" i="40"/>
  <c r="AH737" i="40"/>
  <c r="AH745" i="40"/>
  <c r="AH753" i="40"/>
  <c r="AH761" i="40"/>
  <c r="AH769" i="40"/>
  <c r="AH777" i="40"/>
  <c r="AH785" i="40"/>
  <c r="AH793" i="40"/>
  <c r="AH801" i="40"/>
  <c r="AH809" i="40"/>
  <c r="AH817" i="40"/>
  <c r="AH825" i="40"/>
  <c r="AH833" i="40"/>
  <c r="AH841" i="40"/>
  <c r="AH849" i="40"/>
  <c r="AH857" i="40"/>
  <c r="AH865" i="40"/>
  <c r="AH873" i="40"/>
  <c r="AH881" i="40"/>
  <c r="AH889" i="40"/>
  <c r="AH897" i="40"/>
  <c r="AH905" i="40"/>
  <c r="AH913" i="40"/>
  <c r="AH921" i="40"/>
  <c r="AH929" i="40"/>
  <c r="AH937" i="40"/>
  <c r="AH945" i="40"/>
  <c r="AH953" i="40"/>
  <c r="AH961" i="40"/>
  <c r="AH969" i="40"/>
  <c r="AH977" i="40"/>
  <c r="AH985" i="40"/>
  <c r="AH993" i="40"/>
  <c r="AH1001" i="40"/>
  <c r="AH4" i="40"/>
  <c r="AH14" i="40"/>
  <c r="AH26" i="40"/>
  <c r="AH36" i="40"/>
  <c r="AH46" i="40"/>
  <c r="AH57" i="40"/>
  <c r="AH67" i="40"/>
  <c r="AH77" i="40"/>
  <c r="AH87" i="40"/>
  <c r="AH99" i="40"/>
  <c r="AH109" i="40"/>
  <c r="AH119" i="40"/>
  <c r="AH130" i="40"/>
  <c r="AH140" i="40"/>
  <c r="AH150" i="40"/>
  <c r="AH161" i="40"/>
  <c r="AH172" i="40"/>
  <c r="AH182" i="40"/>
  <c r="AH193" i="40"/>
  <c r="AH203" i="40"/>
  <c r="AH213" i="40"/>
  <c r="AH223" i="40"/>
  <c r="AH234" i="40"/>
  <c r="AH245" i="40"/>
  <c r="AH255" i="40"/>
  <c r="AH266" i="40"/>
  <c r="AH276" i="40"/>
  <c r="AH286" i="40"/>
  <c r="AH297" i="40"/>
  <c r="AH307" i="40"/>
  <c r="AH318" i="40"/>
  <c r="AH329" i="40"/>
  <c r="AH339" i="40"/>
  <c r="AH349" i="40"/>
  <c r="AH358" i="40"/>
  <c r="AH367" i="40"/>
  <c r="AH376" i="40"/>
  <c r="AH386" i="40"/>
  <c r="AH395" i="40"/>
  <c r="AH404" i="40"/>
  <c r="AH413" i="40"/>
  <c r="AH422" i="40"/>
  <c r="AH431" i="40"/>
  <c r="AH440" i="40"/>
  <c r="AH450" i="40"/>
  <c r="AH459" i="40"/>
  <c r="AH468" i="40"/>
  <c r="AH477" i="40"/>
  <c r="AH486" i="40"/>
  <c r="AH495" i="40"/>
  <c r="AH504" i="40"/>
  <c r="AH514" i="40"/>
  <c r="AH523" i="40"/>
  <c r="AH532" i="40"/>
  <c r="AH541" i="40"/>
  <c r="AH550" i="40"/>
  <c r="AH559" i="40"/>
  <c r="AH568" i="40"/>
  <c r="AH578" i="40"/>
  <c r="AH587" i="40"/>
  <c r="AH596" i="40"/>
  <c r="AH605" i="40"/>
  <c r="AH614" i="40"/>
  <c r="AH623" i="40"/>
  <c r="AH632" i="40"/>
  <c r="AH642" i="40"/>
  <c r="AH651" i="40"/>
  <c r="AH660" i="40"/>
  <c r="AH669" i="40"/>
  <c r="AH678" i="40"/>
  <c r="AH687" i="40"/>
  <c r="AH696" i="40"/>
  <c r="AH706" i="40"/>
  <c r="AH715" i="40"/>
  <c r="AH724" i="40"/>
  <c r="AH733" i="40"/>
  <c r="AH742" i="40"/>
  <c r="AH751" i="40"/>
  <c r="AH760" i="40"/>
  <c r="AH770" i="40"/>
  <c r="AH779" i="40"/>
  <c r="AH788" i="40"/>
  <c r="AH797" i="40"/>
  <c r="AH806" i="40"/>
  <c r="AH815" i="40"/>
  <c r="AH824" i="40"/>
  <c r="AH834" i="40"/>
  <c r="AH843" i="40"/>
  <c r="AH852" i="40"/>
  <c r="AH861" i="40"/>
  <c r="AH870" i="40"/>
  <c r="AH879" i="40"/>
  <c r="AH888" i="40"/>
  <c r="AH898" i="40"/>
  <c r="AH907" i="40"/>
  <c r="AH916" i="40"/>
  <c r="AH925" i="40"/>
  <c r="AH934" i="40"/>
  <c r="AH943" i="40"/>
  <c r="AH952" i="40"/>
  <c r="AH962" i="40"/>
  <c r="AH971" i="40"/>
  <c r="AH980" i="40"/>
  <c r="AH989" i="40"/>
  <c r="AH998" i="40"/>
  <c r="AH5" i="40"/>
  <c r="AH17" i="40"/>
  <c r="AH27" i="40"/>
  <c r="AH37" i="40"/>
  <c r="AH47" i="40"/>
  <c r="AH58" i="40"/>
  <c r="AH68" i="40"/>
  <c r="AH78" i="40"/>
  <c r="AH90" i="40"/>
  <c r="AH100" i="40"/>
  <c r="AH110" i="40"/>
  <c r="AH121" i="40"/>
  <c r="AH131" i="40"/>
  <c r="AH141" i="40"/>
  <c r="AH151" i="40"/>
  <c r="AH163" i="40"/>
  <c r="AH173" i="40"/>
  <c r="AH183" i="40"/>
  <c r="AH194" i="40"/>
  <c r="AH204" i="40"/>
  <c r="AH214" i="40"/>
  <c r="AH225" i="40"/>
  <c r="AH236" i="40"/>
  <c r="AH246" i="40"/>
  <c r="AH257" i="40"/>
  <c r="AH267" i="40"/>
  <c r="AH277" i="40"/>
  <c r="AH287" i="40"/>
  <c r="AH298" i="40"/>
  <c r="AH309" i="40"/>
  <c r="AH319" i="40"/>
  <c r="AH330" i="40"/>
  <c r="AH340" i="40"/>
  <c r="AH350" i="40"/>
  <c r="AH359" i="40"/>
  <c r="AH368" i="40"/>
  <c r="AH378" i="40"/>
  <c r="AH387" i="40"/>
  <c r="AH396" i="40"/>
  <c r="AH405" i="40"/>
  <c r="AH414" i="40"/>
  <c r="AH423" i="40"/>
  <c r="AH432" i="40"/>
  <c r="AH442" i="40"/>
  <c r="AH451" i="40"/>
  <c r="AH460" i="40"/>
  <c r="AH469" i="40"/>
  <c r="AH478" i="40"/>
  <c r="AH487" i="40"/>
  <c r="AH496" i="40"/>
  <c r="AH506" i="40"/>
  <c r="AH515" i="40"/>
  <c r="AH524" i="40"/>
  <c r="AH533" i="40"/>
  <c r="AH542" i="40"/>
  <c r="AH551" i="40"/>
  <c r="AH560" i="40"/>
  <c r="AH570" i="40"/>
  <c r="AH579" i="40"/>
  <c r="AH588" i="40"/>
  <c r="AH597" i="40"/>
  <c r="AH606" i="40"/>
  <c r="AH615" i="40"/>
  <c r="AH624" i="40"/>
  <c r="AH634" i="40"/>
  <c r="AH643" i="40"/>
  <c r="AH652" i="40"/>
  <c r="AH661" i="40"/>
  <c r="AH670" i="40"/>
  <c r="AH679" i="40"/>
  <c r="AH688" i="40"/>
  <c r="AH698" i="40"/>
  <c r="AH707" i="40"/>
  <c r="AH716" i="40"/>
  <c r="AH725" i="40"/>
  <c r="AH734" i="40"/>
  <c r="AH743" i="40"/>
  <c r="AH752" i="40"/>
  <c r="AH762" i="40"/>
  <c r="AH771" i="40"/>
  <c r="AH780" i="40"/>
  <c r="AH789" i="40"/>
  <c r="AH798" i="40"/>
  <c r="AH807" i="40"/>
  <c r="AH816" i="40"/>
  <c r="AH826" i="40"/>
  <c r="AH835" i="40"/>
  <c r="AH844" i="40"/>
  <c r="AH853" i="40"/>
  <c r="AH862" i="40"/>
  <c r="AH871" i="40"/>
  <c r="AH880" i="40"/>
  <c r="AH890" i="40"/>
  <c r="AH899" i="40"/>
  <c r="AH908" i="40"/>
  <c r="AH917" i="40"/>
  <c r="AH926" i="40"/>
  <c r="AH935" i="40"/>
  <c r="AH944" i="40"/>
  <c r="AH954" i="40"/>
  <c r="AH963" i="40"/>
  <c r="AH972" i="40"/>
  <c r="AH981" i="40"/>
  <c r="AH990" i="40"/>
  <c r="AH999" i="40"/>
  <c r="AH12" i="40"/>
  <c r="AH28" i="40"/>
  <c r="AH41" i="40"/>
  <c r="AH54" i="40"/>
  <c r="AH69" i="40"/>
  <c r="AH83" i="40"/>
  <c r="AH95" i="40"/>
  <c r="AH111" i="40"/>
  <c r="AH124" i="40"/>
  <c r="AH138" i="40"/>
  <c r="AH154" i="40"/>
  <c r="AH166" i="40"/>
  <c r="AH179" i="40"/>
  <c r="AH195" i="40"/>
  <c r="AH209" i="40"/>
  <c r="AH221" i="40"/>
  <c r="AH237" i="40"/>
  <c r="AH250" i="40"/>
  <c r="AH263" i="40"/>
  <c r="AH278" i="40"/>
  <c r="AH292" i="40"/>
  <c r="AH305" i="40"/>
  <c r="AH321" i="40"/>
  <c r="AH333" i="40"/>
  <c r="AH347" i="40"/>
  <c r="AH360" i="40"/>
  <c r="AH372" i="40"/>
  <c r="AH383" i="40"/>
  <c r="AH397" i="40"/>
  <c r="AH408" i="40"/>
  <c r="AH420" i="40"/>
  <c r="AH434" i="40"/>
  <c r="AH445" i="40"/>
  <c r="AH456" i="40"/>
  <c r="AH470" i="40"/>
  <c r="AH482" i="40"/>
  <c r="AH493" i="40"/>
  <c r="AH507" i="40"/>
  <c r="AH518" i="40"/>
  <c r="AH530" i="40"/>
  <c r="AH543" i="40"/>
  <c r="AH555" i="40"/>
  <c r="AH566" i="40"/>
  <c r="AH580" i="40"/>
  <c r="AH591" i="40"/>
  <c r="AH603" i="40"/>
  <c r="AH616" i="40"/>
  <c r="AH628" i="40"/>
  <c r="AH639" i="40"/>
  <c r="AH653" i="40"/>
  <c r="AH664" i="40"/>
  <c r="AH676" i="40"/>
  <c r="AH690" i="40"/>
  <c r="AH701" i="40"/>
  <c r="AH712" i="40"/>
  <c r="AH726" i="40"/>
  <c r="AH738" i="40"/>
  <c r="AH749" i="40"/>
  <c r="AH763" i="40"/>
  <c r="AH774" i="40"/>
  <c r="AH786" i="40"/>
  <c r="AH799" i="40"/>
  <c r="AH811" i="40"/>
  <c r="AH822" i="40"/>
  <c r="AH836" i="40"/>
  <c r="AH847" i="40"/>
  <c r="AH859" i="40"/>
  <c r="AH872" i="40"/>
  <c r="AH884" i="40"/>
  <c r="AH895" i="40"/>
  <c r="AH909" i="40"/>
  <c r="AH920" i="40"/>
  <c r="AH932" i="40"/>
  <c r="AH946" i="40"/>
  <c r="AH957" i="40"/>
  <c r="AH968" i="40"/>
  <c r="AH982" i="40"/>
  <c r="AH994" i="40"/>
  <c r="AH13" i="40"/>
  <c r="AH29" i="40"/>
  <c r="AH42" i="40"/>
  <c r="AH55" i="40"/>
  <c r="AH71" i="40"/>
  <c r="AH84" i="40"/>
  <c r="AH97" i="40"/>
  <c r="AH113" i="40"/>
  <c r="AH126" i="40"/>
  <c r="AH139" i="40"/>
  <c r="AH155" i="40"/>
  <c r="AH167" i="40"/>
  <c r="AH181" i="40"/>
  <c r="AH196" i="40"/>
  <c r="AH210" i="40"/>
  <c r="AH222" i="40"/>
  <c r="AH238" i="40"/>
  <c r="AH251" i="40"/>
  <c r="AH265" i="40"/>
  <c r="AH279" i="40"/>
  <c r="AH293" i="40"/>
  <c r="AH306" i="40"/>
  <c r="AH322" i="40"/>
  <c r="AH334" i="40"/>
  <c r="AH348" i="40"/>
  <c r="AH362" i="40"/>
  <c r="AH373" i="40"/>
  <c r="AH384" i="40"/>
  <c r="AH398" i="40"/>
  <c r="AH410" i="40"/>
  <c r="AH421" i="40"/>
  <c r="AH435" i="40"/>
  <c r="AH446" i="40"/>
  <c r="AH458" i="40"/>
  <c r="AH471" i="40"/>
  <c r="AH483" i="40"/>
  <c r="AH494" i="40"/>
  <c r="AH508" i="40"/>
  <c r="AH519" i="40"/>
  <c r="AH531" i="40"/>
  <c r="AH544" i="40"/>
  <c r="AH556" i="40"/>
  <c r="AH567" i="40"/>
  <c r="AH581" i="40"/>
  <c r="AH592" i="40"/>
  <c r="AH604" i="40"/>
  <c r="AH618" i="40"/>
  <c r="AH629" i="40"/>
  <c r="AH640" i="40"/>
  <c r="AH654" i="40"/>
  <c r="AH666" i="40"/>
  <c r="AH677" i="40"/>
  <c r="AH691" i="40"/>
  <c r="AH702" i="40"/>
  <c r="AH714" i="40"/>
  <c r="AH727" i="40"/>
  <c r="AH739" i="40"/>
  <c r="AH750" i="40"/>
  <c r="AH764" i="40"/>
  <c r="AH775" i="40"/>
  <c r="AH787" i="40"/>
  <c r="AH800" i="40"/>
  <c r="AH812" i="40"/>
  <c r="AH823" i="40"/>
  <c r="AH837" i="40"/>
  <c r="AH848" i="40"/>
  <c r="AH860" i="40"/>
  <c r="AH874" i="40"/>
  <c r="AH885" i="40"/>
  <c r="AH896" i="40"/>
  <c r="AH910" i="40"/>
  <c r="AH922" i="40"/>
  <c r="AH933" i="40"/>
  <c r="AH947" i="40"/>
  <c r="AH958" i="40"/>
  <c r="AH970" i="40"/>
  <c r="AH983" i="40"/>
  <c r="AH995" i="40"/>
  <c r="AH18" i="40"/>
  <c r="AH30" i="40"/>
  <c r="AH44" i="40"/>
  <c r="AH59" i="40"/>
  <c r="AH73" i="40"/>
  <c r="AH85" i="40"/>
  <c r="AH101" i="40"/>
  <c r="AH114" i="40"/>
  <c r="AH127" i="40"/>
  <c r="AH142" i="40"/>
  <c r="AH156" i="40"/>
  <c r="AH169" i="40"/>
  <c r="AH185" i="40"/>
  <c r="AH197" i="40"/>
  <c r="AH211" i="40"/>
  <c r="AH227" i="40"/>
  <c r="AH239" i="40"/>
  <c r="AH252" i="40"/>
  <c r="AH268" i="40"/>
  <c r="AH282" i="40"/>
  <c r="AH294" i="40"/>
  <c r="AH310" i="40"/>
  <c r="AH323" i="40"/>
  <c r="AH337" i="40"/>
  <c r="AH351" i="40"/>
  <c r="AH363" i="40"/>
  <c r="AH374" i="40"/>
  <c r="AH388" i="40"/>
  <c r="AH399" i="40"/>
  <c r="AH411" i="40"/>
  <c r="AH424" i="40"/>
  <c r="AH436" i="40"/>
  <c r="AH447" i="40"/>
  <c r="AH461" i="40"/>
  <c r="AH472" i="40"/>
  <c r="AH484" i="40"/>
  <c r="AH498" i="40"/>
  <c r="AH509" i="40"/>
  <c r="AH520" i="40"/>
  <c r="AH534" i="40"/>
  <c r="AH546" i="40"/>
  <c r="AH557" i="40"/>
  <c r="AH571" i="40"/>
  <c r="AH582" i="40"/>
  <c r="AH594" i="40"/>
  <c r="AH607" i="40"/>
  <c r="AH619" i="40"/>
  <c r="AH630" i="40"/>
  <c r="AH644" i="40"/>
  <c r="AH655" i="40"/>
  <c r="AH667" i="40"/>
  <c r="AH680" i="40"/>
  <c r="AH692" i="40"/>
  <c r="AH703" i="40"/>
  <c r="AH717" i="40"/>
  <c r="AH728" i="40"/>
  <c r="AH740" i="40"/>
  <c r="AH754" i="40"/>
  <c r="AH765" i="40"/>
  <c r="AH776" i="40"/>
  <c r="AH790" i="40"/>
  <c r="AH802" i="40"/>
  <c r="AH813" i="40"/>
  <c r="AH827" i="40"/>
  <c r="AH838" i="40"/>
  <c r="AH850" i="40"/>
  <c r="AH863" i="40"/>
  <c r="AH875" i="40"/>
  <c r="AH886" i="40"/>
  <c r="AH900" i="40"/>
  <c r="AH911" i="40"/>
  <c r="AH923" i="40"/>
  <c r="AH936" i="40"/>
  <c r="AH948" i="40"/>
  <c r="AH959" i="40"/>
  <c r="AH973" i="40"/>
  <c r="AH984" i="40"/>
  <c r="AH996" i="40"/>
  <c r="AH10" i="40"/>
  <c r="AH33" i="40"/>
  <c r="AH53" i="40"/>
  <c r="AH76" i="40"/>
  <c r="AH102" i="40"/>
  <c r="AH122" i="40"/>
  <c r="AH146" i="40"/>
  <c r="AH165" i="40"/>
  <c r="AH188" i="40"/>
  <c r="AH212" i="40"/>
  <c r="AH231" i="40"/>
  <c r="AH258" i="40"/>
  <c r="AH275" i="40"/>
  <c r="AH301" i="40"/>
  <c r="AH324" i="40"/>
  <c r="AH343" i="40"/>
  <c r="AH365" i="40"/>
  <c r="AH382" i="40"/>
  <c r="AH403" i="40"/>
  <c r="AH426" i="40"/>
  <c r="AH443" i="40"/>
  <c r="AH463" i="40"/>
  <c r="AH480" i="40"/>
  <c r="AH501" i="40"/>
  <c r="AH522" i="40"/>
  <c r="AH539" i="40"/>
  <c r="AH562" i="40"/>
  <c r="AH576" i="40"/>
  <c r="AH599" i="40"/>
  <c r="AH620" i="40"/>
  <c r="AH637" i="40"/>
  <c r="AH658" i="40"/>
  <c r="AH675" i="40"/>
  <c r="AH695" i="40"/>
  <c r="AH718" i="40"/>
  <c r="AH735" i="40"/>
  <c r="AH756" i="40"/>
  <c r="AH773" i="40"/>
  <c r="AH794" i="40"/>
  <c r="AH814" i="40"/>
  <c r="AH831" i="40"/>
  <c r="AH854" i="40"/>
  <c r="AH869" i="40"/>
  <c r="AH892" i="40"/>
  <c r="AH912" i="40"/>
  <c r="AH930" i="40"/>
  <c r="AH950" i="40"/>
  <c r="AH967" i="40"/>
  <c r="AH988" i="40"/>
  <c r="AH11" i="40"/>
  <c r="AH35" i="40"/>
  <c r="AH60" i="40"/>
  <c r="AH81" i="40"/>
  <c r="AH103" i="40"/>
  <c r="AH123" i="40"/>
  <c r="AH147" i="40"/>
  <c r="AH170" i="40"/>
  <c r="AH190" i="40"/>
  <c r="AH215" i="40"/>
  <c r="AH233" i="40"/>
  <c r="AH259" i="40"/>
  <c r="AH283" i="40"/>
  <c r="AH302" i="40"/>
  <c r="AH325" i="40"/>
  <c r="AH346" i="40"/>
  <c r="AH366" i="40"/>
  <c r="AH389" i="40"/>
  <c r="AH406" i="40"/>
  <c r="AH427" i="40"/>
  <c r="AH444" i="40"/>
  <c r="AH464" i="40"/>
  <c r="AH485" i="40"/>
  <c r="AH502" i="40"/>
  <c r="AH525" i="40"/>
  <c r="AH540" i="40"/>
  <c r="AH563" i="40"/>
  <c r="AH583" i="40"/>
  <c r="AH600" i="40"/>
  <c r="AH621" i="40"/>
  <c r="AH638" i="40"/>
  <c r="AH659" i="40"/>
  <c r="AH682" i="40"/>
  <c r="AH699" i="40"/>
  <c r="AH719" i="40"/>
  <c r="AH736" i="40"/>
  <c r="AH757" i="40"/>
  <c r="AH778" i="40"/>
  <c r="AH795" i="40"/>
  <c r="AH818" i="40"/>
  <c r="AH832" i="40"/>
  <c r="AH855" i="40"/>
  <c r="AH876" i="40"/>
  <c r="AH893" i="40"/>
  <c r="AH914" i="40"/>
  <c r="AH931" i="40"/>
  <c r="AH951" i="40"/>
  <c r="AH974" i="40"/>
  <c r="AH991" i="40"/>
  <c r="AH19" i="40"/>
  <c r="AH38" i="40"/>
  <c r="AH62" i="40"/>
  <c r="AH82" i="40"/>
  <c r="AH105" i="40"/>
  <c r="AH129" i="40"/>
  <c r="AH148" i="40"/>
  <c r="AH174" i="40"/>
  <c r="AH191" i="40"/>
  <c r="AH218" i="40"/>
  <c r="AH241" i="40"/>
  <c r="AH260" i="40"/>
  <c r="AH284" i="40"/>
  <c r="AH303" i="40"/>
  <c r="AH327" i="40"/>
  <c r="AH352" i="40"/>
  <c r="AH370" i="40"/>
  <c r="AH390" i="40"/>
  <c r="AH407" i="40"/>
  <c r="AH428" i="40"/>
  <c r="AH448" i="40"/>
  <c r="AH466" i="40"/>
  <c r="AH488" i="40"/>
  <c r="AH503" i="40"/>
  <c r="AH526" i="40"/>
  <c r="AH547" i="40"/>
  <c r="AH564" i="40"/>
  <c r="AH584" i="40"/>
  <c r="AH602" i="40"/>
  <c r="AH622" i="40"/>
  <c r="AH645" i="40"/>
  <c r="AH662" i="40"/>
  <c r="AH683" i="40"/>
  <c r="AH700" i="40"/>
  <c r="AH720" i="40"/>
  <c r="AH741" i="40"/>
  <c r="AH758" i="40"/>
  <c r="AH781" i="40"/>
  <c r="AH796" i="40"/>
  <c r="AH819" i="40"/>
  <c r="AH839" i="40"/>
  <c r="AH856" i="40"/>
  <c r="AH877" i="40"/>
  <c r="AH894" i="40"/>
  <c r="AH915" i="40"/>
  <c r="AH938" i="40"/>
  <c r="AH955" i="40"/>
  <c r="AH975" i="40"/>
  <c r="AH992" i="40"/>
  <c r="AH23" i="40"/>
  <c r="AH65" i="40"/>
  <c r="AH94" i="40"/>
  <c r="AH135" i="40"/>
  <c r="AH175" i="40"/>
  <c r="AH205" i="40"/>
  <c r="AH243" i="40"/>
  <c r="AH274" i="40"/>
  <c r="AH314" i="40"/>
  <c r="AH354" i="40"/>
  <c r="AH380" i="40"/>
  <c r="AH415" i="40"/>
  <c r="AH439" i="40"/>
  <c r="AH475" i="40"/>
  <c r="AH510" i="40"/>
  <c r="AH536" i="40"/>
  <c r="AH572" i="40"/>
  <c r="AH598" i="40"/>
  <c r="AH631" i="40"/>
  <c r="AH663" i="40"/>
  <c r="AH693" i="40"/>
  <c r="AH723" i="40"/>
  <c r="AH755" i="40"/>
  <c r="AH784" i="40"/>
  <c r="AH820" i="40"/>
  <c r="AH846" i="40"/>
  <c r="AH882" i="40"/>
  <c r="AH906" i="40"/>
  <c r="AH941" i="40"/>
  <c r="AH976" i="40"/>
  <c r="AH31" i="40"/>
  <c r="AH66" i="40"/>
  <c r="AH106" i="40"/>
  <c r="AH137" i="40"/>
  <c r="AH177" i="40"/>
  <c r="AH206" i="40"/>
  <c r="AH247" i="40"/>
  <c r="AH285" i="40"/>
  <c r="AH315" i="40"/>
  <c r="AH355" i="40"/>
  <c r="AH381" i="40"/>
  <c r="AH416" i="40"/>
  <c r="AH452" i="40"/>
  <c r="AH476" i="40"/>
  <c r="AH511" i="40"/>
  <c r="AH538" i="40"/>
  <c r="AH573" i="40"/>
  <c r="AH608" i="40"/>
  <c r="AH635" i="40"/>
  <c r="AH668" i="40"/>
  <c r="AH694" i="40"/>
  <c r="AH730" i="40"/>
  <c r="AH759" i="40"/>
  <c r="AH791" i="40"/>
  <c r="AH821" i="40"/>
  <c r="AH851" i="40"/>
  <c r="AH883" i="40"/>
  <c r="AH918" i="40"/>
  <c r="AH942" i="40"/>
  <c r="AH978" i="40"/>
  <c r="AH3" i="40"/>
  <c r="AH39" i="40"/>
  <c r="AH74" i="40"/>
  <c r="AH108" i="40"/>
  <c r="AH145" i="40"/>
  <c r="AH178" i="40"/>
  <c r="AH219" i="40"/>
  <c r="AH249" i="40"/>
  <c r="AH289" i="40"/>
  <c r="AH316" i="40"/>
  <c r="AH356" i="40"/>
  <c r="AH391" i="40"/>
  <c r="AH418" i="40"/>
  <c r="AH453" i="40"/>
  <c r="AH479" i="40"/>
  <c r="AH512" i="40"/>
  <c r="AH548" i="40"/>
  <c r="AH574" i="40"/>
  <c r="AH610" i="40"/>
  <c r="AH636" i="40"/>
  <c r="AH671" i="40"/>
  <c r="AH704" i="40"/>
  <c r="AH731" i="40"/>
  <c r="AH766" i="40"/>
  <c r="AH792" i="40"/>
  <c r="AH828" i="40"/>
  <c r="AH858" i="40"/>
  <c r="AH887" i="40"/>
  <c r="AH919" i="40"/>
  <c r="AH949" i="40"/>
  <c r="AH979" i="40"/>
  <c r="AH45" i="40"/>
  <c r="AH92" i="40"/>
  <c r="AH157" i="40"/>
  <c r="AH202" i="40"/>
  <c r="AH269" i="40"/>
  <c r="AH331" i="40"/>
  <c r="AH375" i="40"/>
  <c r="AH429" i="40"/>
  <c r="AH474" i="40"/>
  <c r="AH527" i="40"/>
  <c r="AH575" i="40"/>
  <c r="AH626" i="40"/>
  <c r="AH674" i="40"/>
  <c r="AH722" i="40"/>
  <c r="AH772" i="40"/>
  <c r="AH829" i="40"/>
  <c r="AH868" i="40"/>
  <c r="AH927" i="40"/>
  <c r="AH966" i="40"/>
  <c r="AH49" i="40"/>
  <c r="AH93" i="40"/>
  <c r="AH158" i="40"/>
  <c r="AH220" i="40"/>
  <c r="AH270" i="40"/>
  <c r="AH332" i="40"/>
  <c r="AH379" i="40"/>
  <c r="AH430" i="40"/>
  <c r="AH490" i="40"/>
  <c r="AH528" i="40"/>
  <c r="AH586" i="40"/>
  <c r="AH627" i="40"/>
  <c r="AH684" i="40"/>
  <c r="AH732" i="40"/>
  <c r="AH782" i="40"/>
  <c r="AH830" i="40"/>
  <c r="AH878" i="40"/>
  <c r="AH928" i="40"/>
  <c r="AH986" i="40"/>
  <c r="AH50" i="40"/>
  <c r="AH115" i="40"/>
  <c r="AH159" i="40"/>
  <c r="AH228" i="40"/>
  <c r="AH273" i="40"/>
  <c r="AH338" i="40"/>
  <c r="AH392" i="40"/>
  <c r="AH437" i="40"/>
  <c r="AH491" i="40"/>
  <c r="AH535" i="40"/>
  <c r="AH589" i="40"/>
  <c r="AH646" i="40"/>
  <c r="AH685" i="40"/>
  <c r="AH744" i="40"/>
  <c r="AH783" i="40"/>
  <c r="AH840" i="40"/>
  <c r="AH891" i="40"/>
  <c r="AH939" i="40"/>
  <c r="AH987" i="40"/>
  <c r="AH7" i="40"/>
  <c r="AH51" i="40"/>
  <c r="AH117" i="40"/>
  <c r="AH164" i="40"/>
  <c r="AH229" i="40"/>
  <c r="AH291" i="40"/>
  <c r="AH341" i="40"/>
  <c r="AH394" i="40"/>
  <c r="AH438" i="40"/>
  <c r="AH492" i="40"/>
  <c r="AH549" i="40"/>
  <c r="AH590" i="40"/>
  <c r="AH647" i="40"/>
  <c r="AH686" i="40"/>
  <c r="AH746" i="40"/>
  <c r="AH803" i="40"/>
  <c r="AH842" i="40"/>
  <c r="AH901" i="40"/>
  <c r="AH940" i="40"/>
  <c r="AH997" i="40"/>
  <c r="AH22" i="40"/>
  <c r="AH149" i="40"/>
  <c r="AH261" i="40"/>
  <c r="AH371" i="40"/>
  <c r="AH467" i="40"/>
  <c r="AH565" i="40"/>
  <c r="AH672" i="40"/>
  <c r="AH768" i="40"/>
  <c r="AH867" i="40"/>
  <c r="AH965" i="40"/>
  <c r="AH63" i="40"/>
  <c r="AH186" i="40"/>
  <c r="AH295" i="40"/>
  <c r="AH400" i="40"/>
  <c r="AH499" i="40"/>
  <c r="AH595" i="40"/>
  <c r="AH708" i="40"/>
  <c r="AH804" i="40"/>
  <c r="AH902" i="40"/>
  <c r="AH1000" i="40"/>
  <c r="AH75" i="40"/>
  <c r="AH187" i="40"/>
  <c r="AH300" i="40"/>
  <c r="AH402" i="40"/>
  <c r="AH500" i="40"/>
  <c r="AH611" i="40"/>
  <c r="AH709" i="40"/>
  <c r="AH805" i="40"/>
  <c r="AH903" i="40"/>
  <c r="AH91" i="40"/>
  <c r="AH201" i="40"/>
  <c r="AH313" i="40"/>
  <c r="AH419" i="40"/>
  <c r="AH517" i="40"/>
  <c r="AH613" i="40"/>
  <c r="AH711" i="40"/>
  <c r="AH810" i="40"/>
  <c r="AH924" i="40"/>
  <c r="AH133" i="40"/>
  <c r="AH364" i="40"/>
  <c r="AH558" i="40"/>
  <c r="AH767" i="40"/>
  <c r="AH964" i="40"/>
  <c r="AH20" i="40"/>
  <c r="AH455" i="40"/>
  <c r="AH864" i="40"/>
  <c r="AH21" i="40"/>
  <c r="AH462" i="40"/>
  <c r="AH866" i="40"/>
  <c r="AH311" i="40"/>
  <c r="AH516" i="40"/>
  <c r="AH904" i="40"/>
  <c r="AH357" i="40"/>
  <c r="AH748" i="40"/>
  <c r="AH199" i="40"/>
  <c r="AH412" i="40"/>
  <c r="AH612" i="40"/>
  <c r="AH808" i="40"/>
  <c r="AH242" i="40"/>
  <c r="AH650" i="40"/>
  <c r="AH254" i="40"/>
  <c r="AH656" i="40"/>
  <c r="AH86" i="40"/>
  <c r="AH710" i="40"/>
  <c r="AH132" i="40"/>
  <c r="AH554" i="40"/>
  <c r="AH960" i="40"/>
  <c r="AH9" i="40"/>
  <c r="AH230" i="40"/>
  <c r="AH454" i="40"/>
  <c r="AH648" i="40"/>
  <c r="AH845" i="40"/>
  <c r="AH342" i="40"/>
  <c r="AH552" i="40"/>
  <c r="AH956" i="40"/>
  <c r="AH118" i="40"/>
  <c r="AH747" i="40"/>
  <c r="AB8" i="40"/>
  <c r="AB16" i="40"/>
  <c r="AB24" i="40"/>
  <c r="AB32" i="40"/>
  <c r="AB40" i="40"/>
  <c r="AB48" i="40"/>
  <c r="AB56" i="40"/>
  <c r="AB64" i="40"/>
  <c r="AB72" i="40"/>
  <c r="AB80" i="40"/>
  <c r="AB88" i="40"/>
  <c r="AB96" i="40"/>
  <c r="AB104" i="40"/>
  <c r="AB112" i="40"/>
  <c r="AB120" i="40"/>
  <c r="AB128" i="40"/>
  <c r="AB136" i="40"/>
  <c r="AB144" i="40"/>
  <c r="AB152" i="40"/>
  <c r="AB160" i="40"/>
  <c r="AB168" i="40"/>
  <c r="AB176" i="40"/>
  <c r="AB184" i="40"/>
  <c r="AB192" i="40"/>
  <c r="AB200" i="40"/>
  <c r="AB208" i="40"/>
  <c r="AB216" i="40"/>
  <c r="AB224" i="40"/>
  <c r="AB232" i="40"/>
  <c r="AB240" i="40"/>
  <c r="AB248" i="40"/>
  <c r="AB256" i="40"/>
  <c r="AB264" i="40"/>
  <c r="AB272" i="40"/>
  <c r="AB280" i="40"/>
  <c r="AB288" i="40"/>
  <c r="AB296" i="40"/>
  <c r="AB304" i="40"/>
  <c r="AB312" i="40"/>
  <c r="AB320" i="40"/>
  <c r="AB328" i="40"/>
  <c r="AB336" i="40"/>
  <c r="AB344" i="40"/>
  <c r="AB352" i="40"/>
  <c r="AB360" i="40"/>
  <c r="AB368" i="40"/>
  <c r="AB376" i="40"/>
  <c r="AB384" i="40"/>
  <c r="AB392" i="40"/>
  <c r="AB400" i="40"/>
  <c r="AB408" i="40"/>
  <c r="AB416" i="40"/>
  <c r="AB424" i="40"/>
  <c r="AB432" i="40"/>
  <c r="AB440" i="40"/>
  <c r="AB448" i="40"/>
  <c r="AB456" i="40"/>
  <c r="AB464" i="40"/>
  <c r="AB472" i="40"/>
  <c r="AB480" i="40"/>
  <c r="AB488" i="40"/>
  <c r="AB496" i="40"/>
  <c r="AB504" i="40"/>
  <c r="AB512" i="40"/>
  <c r="AB520" i="40"/>
  <c r="AB528" i="40"/>
  <c r="AB536" i="40"/>
  <c r="AB544" i="40"/>
  <c r="AB552" i="40"/>
  <c r="AB560" i="40"/>
  <c r="AB568" i="40"/>
  <c r="AB576" i="40"/>
  <c r="AB584" i="40"/>
  <c r="AB592" i="40"/>
  <c r="AB600" i="40"/>
  <c r="AB608" i="40"/>
  <c r="AB616" i="40"/>
  <c r="AB624" i="40"/>
  <c r="AB632" i="40"/>
  <c r="AB640" i="40"/>
  <c r="AB648" i="40"/>
  <c r="AB656" i="40"/>
  <c r="AB664" i="40"/>
  <c r="AB672" i="40"/>
  <c r="AB680" i="40"/>
  <c r="AB688" i="40"/>
  <c r="AB696" i="40"/>
  <c r="AB704" i="40"/>
  <c r="AB712" i="40"/>
  <c r="AB720" i="40"/>
  <c r="AB728" i="40"/>
  <c r="AB736" i="40"/>
  <c r="AB744" i="40"/>
  <c r="AB752" i="40"/>
  <c r="AB760" i="40"/>
  <c r="AB768" i="40"/>
  <c r="AB776" i="40"/>
  <c r="AB784" i="40"/>
  <c r="AB792" i="40"/>
  <c r="AB800" i="40"/>
  <c r="AB808" i="40"/>
  <c r="AB816" i="40"/>
  <c r="AB824" i="40"/>
  <c r="AB832" i="40"/>
  <c r="AB840" i="40"/>
  <c r="AB848" i="40"/>
  <c r="AB856" i="40"/>
  <c r="AB864" i="40"/>
  <c r="AB872" i="40"/>
  <c r="AB880" i="40"/>
  <c r="AB888" i="40"/>
  <c r="AB896" i="40"/>
  <c r="AB904" i="40"/>
  <c r="AB912" i="40"/>
  <c r="AB920" i="40"/>
  <c r="AB928" i="40"/>
  <c r="AB936" i="40"/>
  <c r="AB944" i="40"/>
  <c r="AB952" i="40"/>
  <c r="AB960" i="40"/>
  <c r="AB968" i="40"/>
  <c r="AB976" i="40"/>
  <c r="AB984" i="40"/>
  <c r="AB992" i="40"/>
  <c r="AB1000" i="40"/>
  <c r="AB9" i="40"/>
  <c r="AB17" i="40"/>
  <c r="AB25" i="40"/>
  <c r="AB33" i="40"/>
  <c r="AB41" i="40"/>
  <c r="AB49" i="40"/>
  <c r="AB57" i="40"/>
  <c r="AB65" i="40"/>
  <c r="AB73" i="40"/>
  <c r="AB81" i="40"/>
  <c r="AB89" i="40"/>
  <c r="AB97" i="40"/>
  <c r="AB105" i="40"/>
  <c r="AB113" i="40"/>
  <c r="AB121" i="40"/>
  <c r="AB129" i="40"/>
  <c r="AB137" i="40"/>
  <c r="AB145" i="40"/>
  <c r="AB153" i="40"/>
  <c r="AB161" i="40"/>
  <c r="AB169" i="40"/>
  <c r="AB177" i="40"/>
  <c r="AB185" i="40"/>
  <c r="AB193" i="40"/>
  <c r="AB201" i="40"/>
  <c r="AB209" i="40"/>
  <c r="AB217" i="40"/>
  <c r="AB225" i="40"/>
  <c r="AB233" i="40"/>
  <c r="AB241" i="40"/>
  <c r="AB249" i="40"/>
  <c r="AB257" i="40"/>
  <c r="AB265" i="40"/>
  <c r="AB273" i="40"/>
  <c r="AB281" i="40"/>
  <c r="AB289" i="40"/>
  <c r="AB297" i="40"/>
  <c r="AB305" i="40"/>
  <c r="AB313" i="40"/>
  <c r="AB321" i="40"/>
  <c r="AB329" i="40"/>
  <c r="AB337" i="40"/>
  <c r="AB345" i="40"/>
  <c r="AB353" i="40"/>
  <c r="AB361" i="40"/>
  <c r="AB369" i="40"/>
  <c r="AB377" i="40"/>
  <c r="AB385" i="40"/>
  <c r="AB393" i="40"/>
  <c r="AB401" i="40"/>
  <c r="AB409" i="40"/>
  <c r="AB417" i="40"/>
  <c r="AB425" i="40"/>
  <c r="AB433" i="40"/>
  <c r="AB441" i="40"/>
  <c r="AB449" i="40"/>
  <c r="AB457" i="40"/>
  <c r="AB465" i="40"/>
  <c r="AB473" i="40"/>
  <c r="AB481" i="40"/>
  <c r="AB489" i="40"/>
  <c r="AB497" i="40"/>
  <c r="AB505" i="40"/>
  <c r="AB513" i="40"/>
  <c r="AB521" i="40"/>
  <c r="AB529" i="40"/>
  <c r="AB537" i="40"/>
  <c r="AB545" i="40"/>
  <c r="AB553" i="40"/>
  <c r="AB561" i="40"/>
  <c r="AB569" i="40"/>
  <c r="AB577" i="40"/>
  <c r="AB585" i="40"/>
  <c r="AB593" i="40"/>
  <c r="AB601" i="40"/>
  <c r="AB609" i="40"/>
  <c r="AB617" i="40"/>
  <c r="AB625" i="40"/>
  <c r="AB633" i="40"/>
  <c r="AB641" i="40"/>
  <c r="AB649" i="40"/>
  <c r="AB657" i="40"/>
  <c r="AB665" i="40"/>
  <c r="AB673" i="40"/>
  <c r="AB681" i="40"/>
  <c r="AB689" i="40"/>
  <c r="AB697" i="40"/>
  <c r="AB705" i="40"/>
  <c r="AB713" i="40"/>
  <c r="AB721" i="40"/>
  <c r="AB729" i="40"/>
  <c r="AB737" i="40"/>
  <c r="AB745" i="40"/>
  <c r="AB753" i="40"/>
  <c r="AB761" i="40"/>
  <c r="AB769" i="40"/>
  <c r="AB777" i="40"/>
  <c r="AB785" i="40"/>
  <c r="AB793" i="40"/>
  <c r="AB801" i="40"/>
  <c r="AB809" i="40"/>
  <c r="AB817" i="40"/>
  <c r="AB825" i="40"/>
  <c r="AB833" i="40"/>
  <c r="AB841" i="40"/>
  <c r="AB849" i="40"/>
  <c r="AB857" i="40"/>
  <c r="AB865" i="40"/>
  <c r="AB873" i="40"/>
  <c r="AB881" i="40"/>
  <c r="AB889" i="40"/>
  <c r="AB897" i="40"/>
  <c r="AB905" i="40"/>
  <c r="AB913" i="40"/>
  <c r="AB921" i="40"/>
  <c r="AB929" i="40"/>
  <c r="AB937" i="40"/>
  <c r="AB945" i="40"/>
  <c r="AB953" i="40"/>
  <c r="AB961" i="40"/>
  <c r="AB969" i="40"/>
  <c r="AB977" i="40"/>
  <c r="AB985" i="40"/>
  <c r="AB993" i="40"/>
  <c r="AB1001" i="40"/>
  <c r="AB10" i="40"/>
  <c r="AB18" i="40"/>
  <c r="AB26" i="40"/>
  <c r="AB34" i="40"/>
  <c r="AB42" i="40"/>
  <c r="AB50" i="40"/>
  <c r="AB58" i="40"/>
  <c r="AB66" i="40"/>
  <c r="AB74" i="40"/>
  <c r="AB82" i="40"/>
  <c r="AB90" i="40"/>
  <c r="AB98" i="40"/>
  <c r="AB106" i="40"/>
  <c r="AB114" i="40"/>
  <c r="AB122" i="40"/>
  <c r="AB130" i="40"/>
  <c r="AB138" i="40"/>
  <c r="AB146" i="40"/>
  <c r="AB154" i="40"/>
  <c r="AB162" i="40"/>
  <c r="AB170" i="40"/>
  <c r="AB178" i="40"/>
  <c r="AB186" i="40"/>
  <c r="AB194" i="40"/>
  <c r="AB202" i="40"/>
  <c r="AB210" i="40"/>
  <c r="AB218" i="40"/>
  <c r="AB226" i="40"/>
  <c r="AB234" i="40"/>
  <c r="AB242" i="40"/>
  <c r="AB250" i="40"/>
  <c r="AB258" i="40"/>
  <c r="AB266" i="40"/>
  <c r="AB274" i="40"/>
  <c r="AB282" i="40"/>
  <c r="AB290" i="40"/>
  <c r="AB298" i="40"/>
  <c r="AB306" i="40"/>
  <c r="AB314" i="40"/>
  <c r="AB322" i="40"/>
  <c r="AB330" i="40"/>
  <c r="AB338" i="40"/>
  <c r="AB346" i="40"/>
  <c r="AB354" i="40"/>
  <c r="AB362" i="40"/>
  <c r="AB370" i="40"/>
  <c r="AB378" i="40"/>
  <c r="AB386" i="40"/>
  <c r="AB394" i="40"/>
  <c r="AB402" i="40"/>
  <c r="AB410" i="40"/>
  <c r="AB418" i="40"/>
  <c r="AB426" i="40"/>
  <c r="AB434" i="40"/>
  <c r="AB442" i="40"/>
  <c r="AB450" i="40"/>
  <c r="AB458" i="40"/>
  <c r="AB466" i="40"/>
  <c r="AB474" i="40"/>
  <c r="AB482" i="40"/>
  <c r="AB490" i="40"/>
  <c r="AB498" i="40"/>
  <c r="AB506" i="40"/>
  <c r="AB514" i="40"/>
  <c r="AB522" i="40"/>
  <c r="AB530" i="40"/>
  <c r="AB538" i="40"/>
  <c r="AB546" i="40"/>
  <c r="AB554" i="40"/>
  <c r="AB562" i="40"/>
  <c r="AB570" i="40"/>
  <c r="AB578" i="40"/>
  <c r="AB586" i="40"/>
  <c r="AB594" i="40"/>
  <c r="AB602" i="40"/>
  <c r="AB610" i="40"/>
  <c r="AB618" i="40"/>
  <c r="AB626" i="40"/>
  <c r="AB634" i="40"/>
  <c r="AB642" i="40"/>
  <c r="AB650" i="40"/>
  <c r="AB658" i="40"/>
  <c r="AB666" i="40"/>
  <c r="AB674" i="40"/>
  <c r="AB682" i="40"/>
  <c r="AB690" i="40"/>
  <c r="AB698" i="40"/>
  <c r="AB706" i="40"/>
  <c r="AB714" i="40"/>
  <c r="AB722" i="40"/>
  <c r="AB730" i="40"/>
  <c r="AB738" i="40"/>
  <c r="AB746" i="40"/>
  <c r="AB754" i="40"/>
  <c r="AB762" i="40"/>
  <c r="AB770" i="40"/>
  <c r="AB778" i="40"/>
  <c r="AB786" i="40"/>
  <c r="AB794" i="40"/>
  <c r="AB802" i="40"/>
  <c r="AB810" i="40"/>
  <c r="AB818" i="40"/>
  <c r="AB826" i="40"/>
  <c r="AB834" i="40"/>
  <c r="AB842" i="40"/>
  <c r="AB850" i="40"/>
  <c r="AB858" i="40"/>
  <c r="AB866" i="40"/>
  <c r="AB874" i="40"/>
  <c r="AB882" i="40"/>
  <c r="AB890" i="40"/>
  <c r="AB898" i="40"/>
  <c r="AB906" i="40"/>
  <c r="AB914" i="40"/>
  <c r="AB922" i="40"/>
  <c r="AB930" i="40"/>
  <c r="AB938" i="40"/>
  <c r="AB946" i="40"/>
  <c r="AB954" i="40"/>
  <c r="AB962" i="40"/>
  <c r="AB970" i="40"/>
  <c r="AB978" i="40"/>
  <c r="AB986" i="40"/>
  <c r="AB994" i="40"/>
  <c r="AB11" i="40"/>
  <c r="AB22" i="40"/>
  <c r="AB36" i="40"/>
  <c r="AB47" i="40"/>
  <c r="AB61" i="40"/>
  <c r="AB75" i="40"/>
  <c r="AB86" i="40"/>
  <c r="AB100" i="40"/>
  <c r="AB111" i="40"/>
  <c r="AB125" i="40"/>
  <c r="AB139" i="40"/>
  <c r="AB150" i="40"/>
  <c r="AB164" i="40"/>
  <c r="AB175" i="40"/>
  <c r="AB189" i="40"/>
  <c r="AB203" i="40"/>
  <c r="AB214" i="40"/>
  <c r="AB228" i="40"/>
  <c r="AB239" i="40"/>
  <c r="AB253" i="40"/>
  <c r="AB267" i="40"/>
  <c r="AB278" i="40"/>
  <c r="AB292" i="40"/>
  <c r="AB303" i="40"/>
  <c r="AB317" i="40"/>
  <c r="AB331" i="40"/>
  <c r="AB342" i="40"/>
  <c r="AB356" i="40"/>
  <c r="AB367" i="40"/>
  <c r="AB381" i="40"/>
  <c r="AB395" i="40"/>
  <c r="AB406" i="40"/>
  <c r="AB420" i="40"/>
  <c r="AB431" i="40"/>
  <c r="AB445" i="40"/>
  <c r="AB459" i="40"/>
  <c r="AB470" i="40"/>
  <c r="AB484" i="40"/>
  <c r="AB495" i="40"/>
  <c r="AB509" i="40"/>
  <c r="AB523" i="40"/>
  <c r="AB534" i="40"/>
  <c r="AB548" i="40"/>
  <c r="AB559" i="40"/>
  <c r="AB573" i="40"/>
  <c r="AB587" i="40"/>
  <c r="AB598" i="40"/>
  <c r="AB612" i="40"/>
  <c r="AB623" i="40"/>
  <c r="AB637" i="40"/>
  <c r="AB651" i="40"/>
  <c r="AB662" i="40"/>
  <c r="AB676" i="40"/>
  <c r="AB687" i="40"/>
  <c r="AB701" i="40"/>
  <c r="AB715" i="40"/>
  <c r="AB726" i="40"/>
  <c r="AB740" i="40"/>
  <c r="AB751" i="40"/>
  <c r="AB765" i="40"/>
  <c r="AB779" i="40"/>
  <c r="AB790" i="40"/>
  <c r="AB804" i="40"/>
  <c r="AB815" i="40"/>
  <c r="AB829" i="40"/>
  <c r="AB843" i="40"/>
  <c r="AB854" i="40"/>
  <c r="AB868" i="40"/>
  <c r="AB879" i="40"/>
  <c r="AB893" i="40"/>
  <c r="AB907" i="40"/>
  <c r="AB918" i="40"/>
  <c r="AB932" i="40"/>
  <c r="AB943" i="40"/>
  <c r="AB957" i="40"/>
  <c r="AB971" i="40"/>
  <c r="AB982" i="40"/>
  <c r="AB996" i="40"/>
  <c r="AB12" i="40"/>
  <c r="AB23" i="40"/>
  <c r="AB37" i="40"/>
  <c r="AB51" i="40"/>
  <c r="AB62" i="40"/>
  <c r="AB76" i="40"/>
  <c r="AB87" i="40"/>
  <c r="AB101" i="40"/>
  <c r="AB115" i="40"/>
  <c r="AB126" i="40"/>
  <c r="AB140" i="40"/>
  <c r="AB151" i="40"/>
  <c r="AB165" i="40"/>
  <c r="AB179" i="40"/>
  <c r="AB190" i="40"/>
  <c r="AB204" i="40"/>
  <c r="AB215" i="40"/>
  <c r="AB229" i="40"/>
  <c r="AB243" i="40"/>
  <c r="AB254" i="40"/>
  <c r="AB268" i="40"/>
  <c r="AB279" i="40"/>
  <c r="AB293" i="40"/>
  <c r="AB307" i="40"/>
  <c r="AB318" i="40"/>
  <c r="AB332" i="40"/>
  <c r="AB343" i="40"/>
  <c r="AB357" i="40"/>
  <c r="AB371" i="40"/>
  <c r="AB382" i="40"/>
  <c r="AB396" i="40"/>
  <c r="AB407" i="40"/>
  <c r="AB421" i="40"/>
  <c r="AB435" i="40"/>
  <c r="AB446" i="40"/>
  <c r="AB460" i="40"/>
  <c r="AB471" i="40"/>
  <c r="AB485" i="40"/>
  <c r="AB499" i="40"/>
  <c r="AB510" i="40"/>
  <c r="AB524" i="40"/>
  <c r="AB535" i="40"/>
  <c r="AB549" i="40"/>
  <c r="AB563" i="40"/>
  <c r="AB574" i="40"/>
  <c r="AB588" i="40"/>
  <c r="AB599" i="40"/>
  <c r="AB613" i="40"/>
  <c r="AB627" i="40"/>
  <c r="AB638" i="40"/>
  <c r="AB652" i="40"/>
  <c r="AB663" i="40"/>
  <c r="AB677" i="40"/>
  <c r="AB691" i="40"/>
  <c r="AB702" i="40"/>
  <c r="AB716" i="40"/>
  <c r="AB727" i="40"/>
  <c r="AB741" i="40"/>
  <c r="AB755" i="40"/>
  <c r="AB766" i="40"/>
  <c r="AB780" i="40"/>
  <c r="AB791" i="40"/>
  <c r="AB805" i="40"/>
  <c r="AB819" i="40"/>
  <c r="AB830" i="40"/>
  <c r="AB844" i="40"/>
  <c r="AB855" i="40"/>
  <c r="AB869" i="40"/>
  <c r="AB883" i="40"/>
  <c r="AB894" i="40"/>
  <c r="AB908" i="40"/>
  <c r="AB919" i="40"/>
  <c r="AB933" i="40"/>
  <c r="AB947" i="40"/>
  <c r="AB958" i="40"/>
  <c r="AB972" i="40"/>
  <c r="AB983" i="40"/>
  <c r="AB997" i="40"/>
  <c r="AB13" i="40"/>
  <c r="AB27" i="40"/>
  <c r="AB38" i="40"/>
  <c r="AB52" i="40"/>
  <c r="AB63" i="40"/>
  <c r="AB77" i="40"/>
  <c r="AB91" i="40"/>
  <c r="AB102" i="40"/>
  <c r="AB116" i="40"/>
  <c r="AB127" i="40"/>
  <c r="AB141" i="40"/>
  <c r="AB155" i="40"/>
  <c r="AB166" i="40"/>
  <c r="AB180" i="40"/>
  <c r="AB191" i="40"/>
  <c r="AB205" i="40"/>
  <c r="AB219" i="40"/>
  <c r="AB230" i="40"/>
  <c r="AB244" i="40"/>
  <c r="AB255" i="40"/>
  <c r="AB269" i="40"/>
  <c r="AB283" i="40"/>
  <c r="AB294" i="40"/>
  <c r="AB308" i="40"/>
  <c r="AB319" i="40"/>
  <c r="AB333" i="40"/>
  <c r="AB347" i="40"/>
  <c r="AB358" i="40"/>
  <c r="AB372" i="40"/>
  <c r="AB383" i="40"/>
  <c r="AB397" i="40"/>
  <c r="AB411" i="40"/>
  <c r="AB422" i="40"/>
  <c r="AB436" i="40"/>
  <c r="AB447" i="40"/>
  <c r="AB461" i="40"/>
  <c r="AB475" i="40"/>
  <c r="AB486" i="40"/>
  <c r="AB500" i="40"/>
  <c r="AB511" i="40"/>
  <c r="AB525" i="40"/>
  <c r="AB539" i="40"/>
  <c r="AB550" i="40"/>
  <c r="AB564" i="40"/>
  <c r="AB575" i="40"/>
  <c r="AB589" i="40"/>
  <c r="AB603" i="40"/>
  <c r="AB614" i="40"/>
  <c r="AB628" i="40"/>
  <c r="AB639" i="40"/>
  <c r="AB653" i="40"/>
  <c r="AB667" i="40"/>
  <c r="AB678" i="40"/>
  <c r="AB692" i="40"/>
  <c r="AB703" i="40"/>
  <c r="AB717" i="40"/>
  <c r="AB731" i="40"/>
  <c r="AB742" i="40"/>
  <c r="AB756" i="40"/>
  <c r="AB767" i="40"/>
  <c r="AB781" i="40"/>
  <c r="AB795" i="40"/>
  <c r="AB806" i="40"/>
  <c r="AB820" i="40"/>
  <c r="AB831" i="40"/>
  <c r="AB845" i="40"/>
  <c r="AB859" i="40"/>
  <c r="AB870" i="40"/>
  <c r="AB884" i="40"/>
  <c r="AB895" i="40"/>
  <c r="AB909" i="40"/>
  <c r="AB923" i="40"/>
  <c r="AB934" i="40"/>
  <c r="AB948" i="40"/>
  <c r="AB959" i="40"/>
  <c r="AB973" i="40"/>
  <c r="AB987" i="40"/>
  <c r="AB998" i="40"/>
  <c r="AB15" i="40"/>
  <c r="AB35" i="40"/>
  <c r="AB55" i="40"/>
  <c r="AB78" i="40"/>
  <c r="AB95" i="40"/>
  <c r="AB118" i="40"/>
  <c r="AB135" i="40"/>
  <c r="AB158" i="40"/>
  <c r="AB181" i="40"/>
  <c r="AB198" i="40"/>
  <c r="AB221" i="40"/>
  <c r="AB238" i="40"/>
  <c r="AB261" i="40"/>
  <c r="AB284" i="40"/>
  <c r="AB301" i="40"/>
  <c r="AB324" i="40"/>
  <c r="AB341" i="40"/>
  <c r="AB364" i="40"/>
  <c r="AB387" i="40"/>
  <c r="AB404" i="40"/>
  <c r="AB427" i="40"/>
  <c r="AB444" i="40"/>
  <c r="AB467" i="40"/>
  <c r="AB487" i="40"/>
  <c r="AB507" i="40"/>
  <c r="AB527" i="40"/>
  <c r="AB547" i="40"/>
  <c r="AB567" i="40"/>
  <c r="AB590" i="40"/>
  <c r="AB607" i="40"/>
  <c r="AB630" i="40"/>
  <c r="AB647" i="40"/>
  <c r="AB670" i="40"/>
  <c r="AB693" i="40"/>
  <c r="AB710" i="40"/>
  <c r="AB733" i="40"/>
  <c r="AB750" i="40"/>
  <c r="AB773" i="40"/>
  <c r="AB796" i="40"/>
  <c r="AB813" i="40"/>
  <c r="AB836" i="40"/>
  <c r="AB853" i="40"/>
  <c r="AB876" i="40"/>
  <c r="AB899" i="40"/>
  <c r="AB916" i="40"/>
  <c r="AB939" i="40"/>
  <c r="AB956" i="40"/>
  <c r="AB979" i="40"/>
  <c r="AB999" i="40"/>
  <c r="AB19" i="40"/>
  <c r="AB39" i="40"/>
  <c r="AB59" i="40"/>
  <c r="AB79" i="40"/>
  <c r="AB99" i="40"/>
  <c r="AB119" i="40"/>
  <c r="AB142" i="40"/>
  <c r="AB159" i="40"/>
  <c r="AB182" i="40"/>
  <c r="AB199" i="40"/>
  <c r="AB222" i="40"/>
  <c r="AB245" i="40"/>
  <c r="AB262" i="40"/>
  <c r="AB285" i="40"/>
  <c r="AB302" i="40"/>
  <c r="AB325" i="40"/>
  <c r="AB348" i="40"/>
  <c r="AB365" i="40"/>
  <c r="AB388" i="40"/>
  <c r="AB405" i="40"/>
  <c r="AB428" i="40"/>
  <c r="AB451" i="40"/>
  <c r="AB468" i="40"/>
  <c r="AB491" i="40"/>
  <c r="AB508" i="40"/>
  <c r="AB531" i="40"/>
  <c r="AB551" i="40"/>
  <c r="AB571" i="40"/>
  <c r="AB591" i="40"/>
  <c r="AB611" i="40"/>
  <c r="AB631" i="40"/>
  <c r="AB654" i="40"/>
  <c r="AB671" i="40"/>
  <c r="AB694" i="40"/>
  <c r="AB711" i="40"/>
  <c r="AB734" i="40"/>
  <c r="AB757" i="40"/>
  <c r="AB774" i="40"/>
  <c r="AB797" i="40"/>
  <c r="AB814" i="40"/>
  <c r="AB837" i="40"/>
  <c r="AB860" i="40"/>
  <c r="AB877" i="40"/>
  <c r="AB900" i="40"/>
  <c r="AB917" i="40"/>
  <c r="AB940" i="40"/>
  <c r="AB963" i="40"/>
  <c r="AB980" i="40"/>
  <c r="AB3" i="40"/>
  <c r="AB20" i="40"/>
  <c r="AB43" i="40"/>
  <c r="AB60" i="40"/>
  <c r="AB83" i="40"/>
  <c r="AB103" i="40"/>
  <c r="AB123" i="40"/>
  <c r="AB143" i="40"/>
  <c r="AB163" i="40"/>
  <c r="AB183" i="40"/>
  <c r="AB206" i="40"/>
  <c r="AB223" i="40"/>
  <c r="AB246" i="40"/>
  <c r="AB263" i="40"/>
  <c r="AB286" i="40"/>
  <c r="AB309" i="40"/>
  <c r="AB326" i="40"/>
  <c r="AB349" i="40"/>
  <c r="AB366" i="40"/>
  <c r="AB389" i="40"/>
  <c r="AB412" i="40"/>
  <c r="AB429" i="40"/>
  <c r="AB452" i="40"/>
  <c r="AB469" i="40"/>
  <c r="AB492" i="40"/>
  <c r="AB515" i="40"/>
  <c r="AB532" i="40"/>
  <c r="AB555" i="40"/>
  <c r="AB572" i="40"/>
  <c r="AB595" i="40"/>
  <c r="AB615" i="40"/>
  <c r="AB635" i="40"/>
  <c r="AB655" i="40"/>
  <c r="AB675" i="40"/>
  <c r="AB695" i="40"/>
  <c r="AB718" i="40"/>
  <c r="AB735" i="40"/>
  <c r="AB758" i="40"/>
  <c r="AB775" i="40"/>
  <c r="AB798" i="40"/>
  <c r="AB821" i="40"/>
  <c r="AB838" i="40"/>
  <c r="AB861" i="40"/>
  <c r="AB878" i="40"/>
  <c r="AB901" i="40"/>
  <c r="AB924" i="40"/>
  <c r="AB941" i="40"/>
  <c r="AB964" i="40"/>
  <c r="AB981" i="40"/>
  <c r="AB4" i="40"/>
  <c r="AB21" i="40"/>
  <c r="AB44" i="40"/>
  <c r="AB67" i="40"/>
  <c r="AB84" i="40"/>
  <c r="AB107" i="40"/>
  <c r="AB124" i="40"/>
  <c r="AB147" i="40"/>
  <c r="AB167" i="40"/>
  <c r="AB187" i="40"/>
  <c r="AB207" i="40"/>
  <c r="AB227" i="40"/>
  <c r="AB247" i="40"/>
  <c r="AB270" i="40"/>
  <c r="AB287" i="40"/>
  <c r="AB310" i="40"/>
  <c r="AB327" i="40"/>
  <c r="AB350" i="40"/>
  <c r="AB373" i="40"/>
  <c r="AB390" i="40"/>
  <c r="AB413" i="40"/>
  <c r="AB430" i="40"/>
  <c r="AB453" i="40"/>
  <c r="AB476" i="40"/>
  <c r="AB493" i="40"/>
  <c r="AB516" i="40"/>
  <c r="AB533" i="40"/>
  <c r="AB556" i="40"/>
  <c r="AB579" i="40"/>
  <c r="AB596" i="40"/>
  <c r="AB619" i="40"/>
  <c r="AB636" i="40"/>
  <c r="AB659" i="40"/>
  <c r="AB679" i="40"/>
  <c r="AB699" i="40"/>
  <c r="AB719" i="40"/>
  <c r="AB739" i="40"/>
  <c r="AB759" i="40"/>
  <c r="AB782" i="40"/>
  <c r="AB799" i="40"/>
  <c r="AB822" i="40"/>
  <c r="AB839" i="40"/>
  <c r="AB862" i="40"/>
  <c r="AB885" i="40"/>
  <c r="AB902" i="40"/>
  <c r="AB925" i="40"/>
  <c r="AB942" i="40"/>
  <c r="AB965" i="40"/>
  <c r="AB988" i="40"/>
  <c r="AB29" i="40"/>
  <c r="AB69" i="40"/>
  <c r="AB109" i="40"/>
  <c r="AB149" i="40"/>
  <c r="AB195" i="40"/>
  <c r="AB235" i="40"/>
  <c r="AB275" i="40"/>
  <c r="AB315" i="40"/>
  <c r="AB355" i="40"/>
  <c r="AB398" i="40"/>
  <c r="AB438" i="40"/>
  <c r="AB478" i="40"/>
  <c r="AB518" i="40"/>
  <c r="AB558" i="40"/>
  <c r="AB604" i="40"/>
  <c r="AB644" i="40"/>
  <c r="AB684" i="40"/>
  <c r="AB724" i="40"/>
  <c r="AB764" i="40"/>
  <c r="AB807" i="40"/>
  <c r="AB847" i="40"/>
  <c r="AB887" i="40"/>
  <c r="AB927" i="40"/>
  <c r="AB967" i="40"/>
  <c r="AB30" i="40"/>
  <c r="AB70" i="40"/>
  <c r="AB110" i="40"/>
  <c r="AB156" i="40"/>
  <c r="AB196" i="40"/>
  <c r="AB236" i="40"/>
  <c r="AB276" i="40"/>
  <c r="AB316" i="40"/>
  <c r="AB359" i="40"/>
  <c r="AB399" i="40"/>
  <c r="AB439" i="40"/>
  <c r="AB479" i="40"/>
  <c r="AB519" i="40"/>
  <c r="AB565" i="40"/>
  <c r="AB605" i="40"/>
  <c r="AB645" i="40"/>
  <c r="AB685" i="40"/>
  <c r="AB725" i="40"/>
  <c r="AB771" i="40"/>
  <c r="AB811" i="40"/>
  <c r="AB851" i="40"/>
  <c r="AB891" i="40"/>
  <c r="AB931" i="40"/>
  <c r="AB974" i="40"/>
  <c r="AB31" i="40"/>
  <c r="AB71" i="40"/>
  <c r="AB117" i="40"/>
  <c r="AB157" i="40"/>
  <c r="AB197" i="40"/>
  <c r="AB237" i="40"/>
  <c r="AB277" i="40"/>
  <c r="AB323" i="40"/>
  <c r="AB363" i="40"/>
  <c r="AB403" i="40"/>
  <c r="AB443" i="40"/>
  <c r="AB483" i="40"/>
  <c r="AB526" i="40"/>
  <c r="AB566" i="40"/>
  <c r="AB606" i="40"/>
  <c r="AB646" i="40"/>
  <c r="AB686" i="40"/>
  <c r="AB732" i="40"/>
  <c r="AB772" i="40"/>
  <c r="AB812" i="40"/>
  <c r="AB852" i="40"/>
  <c r="AB892" i="40"/>
  <c r="AB935" i="40"/>
  <c r="AB975" i="40"/>
  <c r="AB6" i="40"/>
  <c r="AB46" i="40"/>
  <c r="AB92" i="40"/>
  <c r="AB132" i="40"/>
  <c r="AB172" i="40"/>
  <c r="AB212" i="40"/>
  <c r="AB252" i="40"/>
  <c r="AB295" i="40"/>
  <c r="AB335" i="40"/>
  <c r="AB375" i="40"/>
  <c r="AB415" i="40"/>
  <c r="AB455" i="40"/>
  <c r="AB501" i="40"/>
  <c r="AB541" i="40"/>
  <c r="AB581" i="40"/>
  <c r="AB621" i="40"/>
  <c r="AB661" i="40"/>
  <c r="AB707" i="40"/>
  <c r="AB747" i="40"/>
  <c r="AB787" i="40"/>
  <c r="AB827" i="40"/>
  <c r="AB867" i="40"/>
  <c r="AB910" i="40"/>
  <c r="AB950" i="40"/>
  <c r="AB990" i="40"/>
  <c r="AB68" i="40"/>
  <c r="AB148" i="40"/>
  <c r="AB231" i="40"/>
  <c r="AB311" i="40"/>
  <c r="AB391" i="40"/>
  <c r="AB477" i="40"/>
  <c r="AB557" i="40"/>
  <c r="AB643" i="40"/>
  <c r="AB723" i="40"/>
  <c r="AB803" i="40"/>
  <c r="AB886" i="40"/>
  <c r="AB966" i="40"/>
  <c r="AB94" i="40"/>
  <c r="AB260" i="40"/>
  <c r="AB423" i="40"/>
  <c r="AB583" i="40"/>
  <c r="AB749" i="40"/>
  <c r="AB915" i="40"/>
  <c r="AB28" i="40"/>
  <c r="AB188" i="40"/>
  <c r="AB351" i="40"/>
  <c r="AB517" i="40"/>
  <c r="AB683" i="40"/>
  <c r="AB846" i="40"/>
  <c r="AB211" i="40"/>
  <c r="AB374" i="40"/>
  <c r="AB540" i="40"/>
  <c r="AB700" i="40"/>
  <c r="AB863" i="40"/>
  <c r="AB53" i="40"/>
  <c r="AB134" i="40"/>
  <c r="AB300" i="40"/>
  <c r="AB463" i="40"/>
  <c r="AB629" i="40"/>
  <c r="AB789" i="40"/>
  <c r="AB955" i="40"/>
  <c r="AB5" i="40"/>
  <c r="AB85" i="40"/>
  <c r="AB171" i="40"/>
  <c r="AB251" i="40"/>
  <c r="AB334" i="40"/>
  <c r="AB414" i="40"/>
  <c r="AB494" i="40"/>
  <c r="AB580" i="40"/>
  <c r="AB660" i="40"/>
  <c r="AB743" i="40"/>
  <c r="AB823" i="40"/>
  <c r="AB903" i="40"/>
  <c r="AB989" i="40"/>
  <c r="AB14" i="40"/>
  <c r="AB174" i="40"/>
  <c r="AB340" i="40"/>
  <c r="AB503" i="40"/>
  <c r="AB669" i="40"/>
  <c r="AB835" i="40"/>
  <c r="AB995" i="40"/>
  <c r="AB108" i="40"/>
  <c r="AB271" i="40"/>
  <c r="AB437" i="40"/>
  <c r="AB597" i="40"/>
  <c r="AB763" i="40"/>
  <c r="AB926" i="40"/>
  <c r="AB45" i="40"/>
  <c r="AB131" i="40"/>
  <c r="AB291" i="40"/>
  <c r="AB454" i="40"/>
  <c r="AB620" i="40"/>
  <c r="AB783" i="40"/>
  <c r="AB949" i="40"/>
  <c r="AB54" i="40"/>
  <c r="AB220" i="40"/>
  <c r="AB380" i="40"/>
  <c r="AB543" i="40"/>
  <c r="AB709" i="40"/>
  <c r="AB875" i="40"/>
  <c r="AB7" i="40"/>
  <c r="AB93" i="40"/>
  <c r="AB173" i="40"/>
  <c r="AB259" i="40"/>
  <c r="AB339" i="40"/>
  <c r="AB419" i="40"/>
  <c r="AB502" i="40"/>
  <c r="AB582" i="40"/>
  <c r="AB668" i="40"/>
  <c r="AB748" i="40"/>
  <c r="AB828" i="40"/>
  <c r="AB911" i="40"/>
  <c r="AB991" i="40"/>
  <c r="AB213" i="40"/>
  <c r="AB379" i="40"/>
  <c r="AB542" i="40"/>
  <c r="AB708" i="40"/>
  <c r="AB871" i="40"/>
  <c r="AB133" i="40"/>
  <c r="AB299" i="40"/>
  <c r="AB462" i="40"/>
  <c r="AB622" i="40"/>
  <c r="AB788" i="40"/>
  <c r="AB951" i="40"/>
  <c r="AF7" i="40"/>
  <c r="AF15" i="40"/>
  <c r="AF23" i="40"/>
  <c r="AF31" i="40"/>
  <c r="AF39" i="40"/>
  <c r="AF3" i="40"/>
  <c r="AF12" i="40"/>
  <c r="AF21" i="40"/>
  <c r="AF30" i="40"/>
  <c r="AF40" i="40"/>
  <c r="AF48" i="40"/>
  <c r="AF56" i="40"/>
  <c r="AF64" i="40"/>
  <c r="AF72" i="40"/>
  <c r="AF80" i="40"/>
  <c r="AF88" i="40"/>
  <c r="AF96" i="40"/>
  <c r="AF104" i="40"/>
  <c r="AF112" i="40"/>
  <c r="AF120" i="40"/>
  <c r="AF128" i="40"/>
  <c r="AF136" i="40"/>
  <c r="AF144" i="40"/>
  <c r="AF152" i="40"/>
  <c r="AF160" i="40"/>
  <c r="AF168" i="40"/>
  <c r="AF176" i="40"/>
  <c r="AF184" i="40"/>
  <c r="AF192" i="40"/>
  <c r="AF200" i="40"/>
  <c r="AF208" i="40"/>
  <c r="AF216" i="40"/>
  <c r="AF224" i="40"/>
  <c r="AF232" i="40"/>
  <c r="AF240" i="40"/>
  <c r="AF248" i="40"/>
  <c r="AF256" i="40"/>
  <c r="AF264" i="40"/>
  <c r="AF272" i="40"/>
  <c r="AF280" i="40"/>
  <c r="AF288" i="40"/>
  <c r="AF296" i="40"/>
  <c r="AF304" i="40"/>
  <c r="AF312" i="40"/>
  <c r="AF320" i="40"/>
  <c r="AF328" i="40"/>
  <c r="AF336" i="40"/>
  <c r="AF344" i="40"/>
  <c r="AF352" i="40"/>
  <c r="AF360" i="40"/>
  <c r="AF368" i="40"/>
  <c r="AF376" i="40"/>
  <c r="AF384" i="40"/>
  <c r="AF392" i="40"/>
  <c r="AF400" i="40"/>
  <c r="AF408" i="40"/>
  <c r="AF416" i="40"/>
  <c r="AF424" i="40"/>
  <c r="AF432" i="40"/>
  <c r="AF440" i="40"/>
  <c r="AF448" i="40"/>
  <c r="AF456" i="40"/>
  <c r="AF464" i="40"/>
  <c r="AF472" i="40"/>
  <c r="AF480" i="40"/>
  <c r="AF488" i="40"/>
  <c r="AF496" i="40"/>
  <c r="AF504" i="40"/>
  <c r="AF512" i="40"/>
  <c r="AF520" i="40"/>
  <c r="AF528" i="40"/>
  <c r="AF536" i="40"/>
  <c r="AF544" i="40"/>
  <c r="AF552" i="40"/>
  <c r="AF560" i="40"/>
  <c r="AF568" i="40"/>
  <c r="AF576" i="40"/>
  <c r="AF584" i="40"/>
  <c r="AF592" i="40"/>
  <c r="AF600" i="40"/>
  <c r="AF608" i="40"/>
  <c r="AF616" i="40"/>
  <c r="AF624" i="40"/>
  <c r="AF632" i="40"/>
  <c r="AF640" i="40"/>
  <c r="AF648" i="40"/>
  <c r="AF656" i="40"/>
  <c r="AF664" i="40"/>
  <c r="AF672" i="40"/>
  <c r="AF680" i="40"/>
  <c r="AF688" i="40"/>
  <c r="AF696" i="40"/>
  <c r="AF704" i="40"/>
  <c r="AF712" i="40"/>
  <c r="AF720" i="40"/>
  <c r="AF728" i="40"/>
  <c r="AF736" i="40"/>
  <c r="AF744" i="40"/>
  <c r="AF752" i="40"/>
  <c r="AF760" i="40"/>
  <c r="AF768" i="40"/>
  <c r="AF776" i="40"/>
  <c r="AF784" i="40"/>
  <c r="AF792" i="40"/>
  <c r="AF800" i="40"/>
  <c r="AF808" i="40"/>
  <c r="AF816" i="40"/>
  <c r="AF824" i="40"/>
  <c r="AF832" i="40"/>
  <c r="AF840" i="40"/>
  <c r="AF848" i="40"/>
  <c r="AF856" i="40"/>
  <c r="AF864" i="40"/>
  <c r="AF872" i="40"/>
  <c r="AF880" i="40"/>
  <c r="AF888" i="40"/>
  <c r="AF896" i="40"/>
  <c r="AF904" i="40"/>
  <c r="AF912" i="40"/>
  <c r="AF920" i="40"/>
  <c r="AF928" i="40"/>
  <c r="AF936" i="40"/>
  <c r="AF944" i="40"/>
  <c r="AF952" i="40"/>
  <c r="AF960" i="40"/>
  <c r="AF968" i="40"/>
  <c r="AF976" i="40"/>
  <c r="AF984" i="40"/>
  <c r="AF992" i="40"/>
  <c r="AF1000" i="40"/>
  <c r="AF4" i="40"/>
  <c r="AF13" i="40"/>
  <c r="AF22" i="40"/>
  <c r="AF32" i="40"/>
  <c r="AF41" i="40"/>
  <c r="AF49" i="40"/>
  <c r="AF57" i="40"/>
  <c r="AF65" i="40"/>
  <c r="AF73" i="40"/>
  <c r="AF81" i="40"/>
  <c r="AF89" i="40"/>
  <c r="AF97" i="40"/>
  <c r="AF105" i="40"/>
  <c r="AF113" i="40"/>
  <c r="AF121" i="40"/>
  <c r="AF129" i="40"/>
  <c r="AF137" i="40"/>
  <c r="AF145" i="40"/>
  <c r="AF153" i="40"/>
  <c r="AF161" i="40"/>
  <c r="AF169" i="40"/>
  <c r="AF177" i="40"/>
  <c r="AF185" i="40"/>
  <c r="AF193" i="40"/>
  <c r="AF201" i="40"/>
  <c r="AF209" i="40"/>
  <c r="AF217" i="40"/>
  <c r="AF225" i="40"/>
  <c r="AF233" i="40"/>
  <c r="AF241" i="40"/>
  <c r="AF249" i="40"/>
  <c r="AF257" i="40"/>
  <c r="AF265" i="40"/>
  <c r="AF273" i="40"/>
  <c r="AF281" i="40"/>
  <c r="AF289" i="40"/>
  <c r="AF297" i="40"/>
  <c r="AF305" i="40"/>
  <c r="AF313" i="40"/>
  <c r="AF321" i="40"/>
  <c r="AF329" i="40"/>
  <c r="AF337" i="40"/>
  <c r="AF345" i="40"/>
  <c r="AF353" i="40"/>
  <c r="AF361" i="40"/>
  <c r="AF369" i="40"/>
  <c r="AF377" i="40"/>
  <c r="AF385" i="40"/>
  <c r="AF393" i="40"/>
  <c r="AF401" i="40"/>
  <c r="AF409" i="40"/>
  <c r="AF417" i="40"/>
  <c r="AF425" i="40"/>
  <c r="AF433" i="40"/>
  <c r="AF441" i="40"/>
  <c r="AF449" i="40"/>
  <c r="AF457" i="40"/>
  <c r="AF465" i="40"/>
  <c r="AF473" i="40"/>
  <c r="AF481" i="40"/>
  <c r="AF489" i="40"/>
  <c r="AF497" i="40"/>
  <c r="AF505" i="40"/>
  <c r="AF513" i="40"/>
  <c r="AF521" i="40"/>
  <c r="AF529" i="40"/>
  <c r="AF537" i="40"/>
  <c r="AF545" i="40"/>
  <c r="AF553" i="40"/>
  <c r="AF561" i="40"/>
  <c r="AF569" i="40"/>
  <c r="AF577" i="40"/>
  <c r="AF585" i="40"/>
  <c r="AF593" i="40"/>
  <c r="AF601" i="40"/>
  <c r="AF609" i="40"/>
  <c r="AF617" i="40"/>
  <c r="AF625" i="40"/>
  <c r="AF633" i="40"/>
  <c r="AF641" i="40"/>
  <c r="AF649" i="40"/>
  <c r="AF657" i="40"/>
  <c r="AF665" i="40"/>
  <c r="AF673" i="40"/>
  <c r="AF681" i="40"/>
  <c r="AF689" i="40"/>
  <c r="AF697" i="40"/>
  <c r="AF705" i="40"/>
  <c r="AF713" i="40"/>
  <c r="AF721" i="40"/>
  <c r="AF729" i="40"/>
  <c r="AF737" i="40"/>
  <c r="AF745" i="40"/>
  <c r="AF753" i="40"/>
  <c r="AF761" i="40"/>
  <c r="AF769" i="40"/>
  <c r="AF777" i="40"/>
  <c r="AF785" i="40"/>
  <c r="AF793" i="40"/>
  <c r="AF801" i="40"/>
  <c r="AF809" i="40"/>
  <c r="AF817" i="40"/>
  <c r="AF825" i="40"/>
  <c r="AF833" i="40"/>
  <c r="AF841" i="40"/>
  <c r="AF849" i="40"/>
  <c r="AF857" i="40"/>
  <c r="AF865" i="40"/>
  <c r="AF873" i="40"/>
  <c r="AF881" i="40"/>
  <c r="AF889" i="40"/>
  <c r="AF897" i="40"/>
  <c r="AF905" i="40"/>
  <c r="AF913" i="40"/>
  <c r="AF921" i="40"/>
  <c r="AF929" i="40"/>
  <c r="AF937" i="40"/>
  <c r="AF945" i="40"/>
  <c r="AF953" i="40"/>
  <c r="AF961" i="40"/>
  <c r="AF969" i="40"/>
  <c r="AF977" i="40"/>
  <c r="AF985" i="40"/>
  <c r="AF993" i="40"/>
  <c r="AF1001" i="40"/>
  <c r="AF5" i="40"/>
  <c r="AF14" i="40"/>
  <c r="AF24" i="40"/>
  <c r="AF33" i="40"/>
  <c r="AF42" i="40"/>
  <c r="AF50" i="40"/>
  <c r="AF58" i="40"/>
  <c r="AF66" i="40"/>
  <c r="AF74" i="40"/>
  <c r="AF82" i="40"/>
  <c r="AF90" i="40"/>
  <c r="AF98" i="40"/>
  <c r="AF106" i="40"/>
  <c r="AF114" i="40"/>
  <c r="AF122" i="40"/>
  <c r="AF130" i="40"/>
  <c r="AF138" i="40"/>
  <c r="AF146" i="40"/>
  <c r="AF154" i="40"/>
  <c r="AF162" i="40"/>
  <c r="AF170" i="40"/>
  <c r="AF178" i="40"/>
  <c r="AF186" i="40"/>
  <c r="AF194" i="40"/>
  <c r="AF202" i="40"/>
  <c r="AF210" i="40"/>
  <c r="AF218" i="40"/>
  <c r="AF226" i="40"/>
  <c r="AF234" i="40"/>
  <c r="AF242" i="40"/>
  <c r="AF250" i="40"/>
  <c r="AF258" i="40"/>
  <c r="AF266" i="40"/>
  <c r="AF274" i="40"/>
  <c r="AF282" i="40"/>
  <c r="AF290" i="40"/>
  <c r="AF298" i="40"/>
  <c r="AF306" i="40"/>
  <c r="AF314" i="40"/>
  <c r="AF322" i="40"/>
  <c r="AF330" i="40"/>
  <c r="AF338" i="40"/>
  <c r="AF346" i="40"/>
  <c r="AF354" i="40"/>
  <c r="AF362" i="40"/>
  <c r="AF370" i="40"/>
  <c r="AF378" i="40"/>
  <c r="AF386" i="40"/>
  <c r="AF394" i="40"/>
  <c r="AF402" i="40"/>
  <c r="AF410" i="40"/>
  <c r="AF418" i="40"/>
  <c r="AF426" i="40"/>
  <c r="AF434" i="40"/>
  <c r="AF442" i="40"/>
  <c r="AF450" i="40"/>
  <c r="AF458" i="40"/>
  <c r="AF466" i="40"/>
  <c r="AF474" i="40"/>
  <c r="AF482" i="40"/>
  <c r="AF490" i="40"/>
  <c r="AF498" i="40"/>
  <c r="AF506" i="40"/>
  <c r="AF514" i="40"/>
  <c r="AF522" i="40"/>
  <c r="AF530" i="40"/>
  <c r="AF538" i="40"/>
  <c r="AF546" i="40"/>
  <c r="AF554" i="40"/>
  <c r="AF562" i="40"/>
  <c r="AF570" i="40"/>
  <c r="AF578" i="40"/>
  <c r="AF586" i="40"/>
  <c r="AF594" i="40"/>
  <c r="AF602" i="40"/>
  <c r="AF610" i="40"/>
  <c r="AF618" i="40"/>
  <c r="AF626" i="40"/>
  <c r="AF634" i="40"/>
  <c r="AF642" i="40"/>
  <c r="AF650" i="40"/>
  <c r="AF658" i="40"/>
  <c r="AF666" i="40"/>
  <c r="AF674" i="40"/>
  <c r="AF682" i="40"/>
  <c r="AF690" i="40"/>
  <c r="AF698" i="40"/>
  <c r="AF706" i="40"/>
  <c r="AF714" i="40"/>
  <c r="AF722" i="40"/>
  <c r="AF730" i="40"/>
  <c r="AF738" i="40"/>
  <c r="AF746" i="40"/>
  <c r="AF754" i="40"/>
  <c r="AF762" i="40"/>
  <c r="AF770" i="40"/>
  <c r="AF778" i="40"/>
  <c r="AF786" i="40"/>
  <c r="AF794" i="40"/>
  <c r="AF802" i="40"/>
  <c r="AF810" i="40"/>
  <c r="AF818" i="40"/>
  <c r="AF826" i="40"/>
  <c r="AF834" i="40"/>
  <c r="AF842" i="40"/>
  <c r="AF850" i="40"/>
  <c r="AF858" i="40"/>
  <c r="AF866" i="40"/>
  <c r="AF874" i="40"/>
  <c r="AF882" i="40"/>
  <c r="AF890" i="40"/>
  <c r="AF898" i="40"/>
  <c r="AF906" i="40"/>
  <c r="AF914" i="40"/>
  <c r="AF922" i="40"/>
  <c r="AF930" i="40"/>
  <c r="AF938" i="40"/>
  <c r="AF946" i="40"/>
  <c r="AF954" i="40"/>
  <c r="AF962" i="40"/>
  <c r="AF970" i="40"/>
  <c r="AF978" i="40"/>
  <c r="AF986" i="40"/>
  <c r="AF994" i="40"/>
  <c r="AF17" i="40"/>
  <c r="AF29" i="40"/>
  <c r="AF45" i="40"/>
  <c r="AF59" i="40"/>
  <c r="AF70" i="40"/>
  <c r="AF84" i="40"/>
  <c r="AF95" i="40"/>
  <c r="AF109" i="40"/>
  <c r="AF123" i="40"/>
  <c r="AF134" i="40"/>
  <c r="AF148" i="40"/>
  <c r="AF159" i="40"/>
  <c r="AF173" i="40"/>
  <c r="AF187" i="40"/>
  <c r="AF198" i="40"/>
  <c r="AF212" i="40"/>
  <c r="AF223" i="40"/>
  <c r="AF237" i="40"/>
  <c r="AF251" i="40"/>
  <c r="AF262" i="40"/>
  <c r="AF276" i="40"/>
  <c r="AF287" i="40"/>
  <c r="AF301" i="40"/>
  <c r="AF315" i="40"/>
  <c r="AF326" i="40"/>
  <c r="AF340" i="40"/>
  <c r="AF351" i="40"/>
  <c r="AF365" i="40"/>
  <c r="AF379" i="40"/>
  <c r="AF390" i="40"/>
  <c r="AF404" i="40"/>
  <c r="AF415" i="40"/>
  <c r="AF429" i="40"/>
  <c r="AF443" i="40"/>
  <c r="AF454" i="40"/>
  <c r="AF468" i="40"/>
  <c r="AF479" i="40"/>
  <c r="AF493" i="40"/>
  <c r="AF507" i="40"/>
  <c r="AF518" i="40"/>
  <c r="AF532" i="40"/>
  <c r="AF543" i="40"/>
  <c r="AF557" i="40"/>
  <c r="AF571" i="40"/>
  <c r="AF582" i="40"/>
  <c r="AF596" i="40"/>
  <c r="AF607" i="40"/>
  <c r="AF621" i="40"/>
  <c r="AF635" i="40"/>
  <c r="AF646" i="40"/>
  <c r="AF660" i="40"/>
  <c r="AF671" i="40"/>
  <c r="AF685" i="40"/>
  <c r="AF699" i="40"/>
  <c r="AF710" i="40"/>
  <c r="AF724" i="40"/>
  <c r="AF735" i="40"/>
  <c r="AF749" i="40"/>
  <c r="AF763" i="40"/>
  <c r="AF774" i="40"/>
  <c r="AF788" i="40"/>
  <c r="AF799" i="40"/>
  <c r="AF813" i="40"/>
  <c r="AF827" i="40"/>
  <c r="AF838" i="40"/>
  <c r="AF852" i="40"/>
  <c r="AF863" i="40"/>
  <c r="AF877" i="40"/>
  <c r="AF891" i="40"/>
  <c r="AF902" i="40"/>
  <c r="AF916" i="40"/>
  <c r="AF927" i="40"/>
  <c r="AF941" i="40"/>
  <c r="AF955" i="40"/>
  <c r="AF966" i="40"/>
  <c r="AF980" i="40"/>
  <c r="AF991" i="40"/>
  <c r="AF18" i="40"/>
  <c r="AF34" i="40"/>
  <c r="AF46" i="40"/>
  <c r="AF60" i="40"/>
  <c r="AF71" i="40"/>
  <c r="AF85" i="40"/>
  <c r="AF99" i="40"/>
  <c r="AF110" i="40"/>
  <c r="AF124" i="40"/>
  <c r="AF135" i="40"/>
  <c r="AF149" i="40"/>
  <c r="AF163" i="40"/>
  <c r="AF174" i="40"/>
  <c r="AF188" i="40"/>
  <c r="AF199" i="40"/>
  <c r="AF213" i="40"/>
  <c r="AF227" i="40"/>
  <c r="AF238" i="40"/>
  <c r="AF252" i="40"/>
  <c r="AF263" i="40"/>
  <c r="AF277" i="40"/>
  <c r="AF291" i="40"/>
  <c r="AF302" i="40"/>
  <c r="AF316" i="40"/>
  <c r="AF327" i="40"/>
  <c r="AF341" i="40"/>
  <c r="AF355" i="40"/>
  <c r="AF366" i="40"/>
  <c r="AF380" i="40"/>
  <c r="AF391" i="40"/>
  <c r="AF405" i="40"/>
  <c r="AF419" i="40"/>
  <c r="AF430" i="40"/>
  <c r="AF444" i="40"/>
  <c r="AF455" i="40"/>
  <c r="AF469" i="40"/>
  <c r="AF483" i="40"/>
  <c r="AF494" i="40"/>
  <c r="AF508" i="40"/>
  <c r="AF519" i="40"/>
  <c r="AF533" i="40"/>
  <c r="AF547" i="40"/>
  <c r="AF558" i="40"/>
  <c r="AF572" i="40"/>
  <c r="AF583" i="40"/>
  <c r="AF597" i="40"/>
  <c r="AF611" i="40"/>
  <c r="AF622" i="40"/>
  <c r="AF636" i="40"/>
  <c r="AF647" i="40"/>
  <c r="AF661" i="40"/>
  <c r="AF675" i="40"/>
  <c r="AF686" i="40"/>
  <c r="AF700" i="40"/>
  <c r="AF711" i="40"/>
  <c r="AF725" i="40"/>
  <c r="AF739" i="40"/>
  <c r="AF750" i="40"/>
  <c r="AF764" i="40"/>
  <c r="AF775" i="40"/>
  <c r="AF789" i="40"/>
  <c r="AF803" i="40"/>
  <c r="AF814" i="40"/>
  <c r="AF828" i="40"/>
  <c r="AF839" i="40"/>
  <c r="AF853" i="40"/>
  <c r="AF867" i="40"/>
  <c r="AF878" i="40"/>
  <c r="AF892" i="40"/>
  <c r="AF903" i="40"/>
  <c r="AF917" i="40"/>
  <c r="AF931" i="40"/>
  <c r="AF942" i="40"/>
  <c r="AF956" i="40"/>
  <c r="AF967" i="40"/>
  <c r="AF981" i="40"/>
  <c r="AF995" i="40"/>
  <c r="AF6" i="40"/>
  <c r="AF19" i="40"/>
  <c r="AF35" i="40"/>
  <c r="AF47" i="40"/>
  <c r="AF61" i="40"/>
  <c r="AF75" i="40"/>
  <c r="AF86" i="40"/>
  <c r="AF100" i="40"/>
  <c r="AF111" i="40"/>
  <c r="AF125" i="40"/>
  <c r="AF139" i="40"/>
  <c r="AF150" i="40"/>
  <c r="AF164" i="40"/>
  <c r="AF175" i="40"/>
  <c r="AF189" i="40"/>
  <c r="AF203" i="40"/>
  <c r="AF214" i="40"/>
  <c r="AF228" i="40"/>
  <c r="AF239" i="40"/>
  <c r="AF253" i="40"/>
  <c r="AF267" i="40"/>
  <c r="AF278" i="40"/>
  <c r="AF292" i="40"/>
  <c r="AF303" i="40"/>
  <c r="AF317" i="40"/>
  <c r="AF331" i="40"/>
  <c r="AF342" i="40"/>
  <c r="AF356" i="40"/>
  <c r="AF367" i="40"/>
  <c r="AF381" i="40"/>
  <c r="AF395" i="40"/>
  <c r="AF406" i="40"/>
  <c r="AF420" i="40"/>
  <c r="AF431" i="40"/>
  <c r="AF445" i="40"/>
  <c r="AF459" i="40"/>
  <c r="AF470" i="40"/>
  <c r="AF484" i="40"/>
  <c r="AF495" i="40"/>
  <c r="AF509" i="40"/>
  <c r="AF523" i="40"/>
  <c r="AF534" i="40"/>
  <c r="AF548" i="40"/>
  <c r="AF559" i="40"/>
  <c r="AF573" i="40"/>
  <c r="AF587" i="40"/>
  <c r="AF598" i="40"/>
  <c r="AF612" i="40"/>
  <c r="AF623" i="40"/>
  <c r="AF637" i="40"/>
  <c r="AF651" i="40"/>
  <c r="AF662" i="40"/>
  <c r="AF676" i="40"/>
  <c r="AF687" i="40"/>
  <c r="AF701" i="40"/>
  <c r="AF715" i="40"/>
  <c r="AF726" i="40"/>
  <c r="AF740" i="40"/>
  <c r="AF751" i="40"/>
  <c r="AF765" i="40"/>
  <c r="AF779" i="40"/>
  <c r="AF790" i="40"/>
  <c r="AF804" i="40"/>
  <c r="AF815" i="40"/>
  <c r="AF829" i="40"/>
  <c r="AF843" i="40"/>
  <c r="AF854" i="40"/>
  <c r="AF868" i="40"/>
  <c r="AF879" i="40"/>
  <c r="AF893" i="40"/>
  <c r="AF907" i="40"/>
  <c r="AF918" i="40"/>
  <c r="AF932" i="40"/>
  <c r="AF943" i="40"/>
  <c r="AF957" i="40"/>
  <c r="AF971" i="40"/>
  <c r="AF982" i="40"/>
  <c r="AF996" i="40"/>
  <c r="AF20" i="40"/>
  <c r="AF43" i="40"/>
  <c r="AF63" i="40"/>
  <c r="AF83" i="40"/>
  <c r="AF103" i="40"/>
  <c r="AF126" i="40"/>
  <c r="AF143" i="40"/>
  <c r="AF166" i="40"/>
  <c r="AF183" i="40"/>
  <c r="AF206" i="40"/>
  <c r="AF229" i="40"/>
  <c r="AF246" i="40"/>
  <c r="AF269" i="40"/>
  <c r="AF286" i="40"/>
  <c r="AF309" i="40"/>
  <c r="AF332" i="40"/>
  <c r="AF349" i="40"/>
  <c r="AF372" i="40"/>
  <c r="AF389" i="40"/>
  <c r="AF412" i="40"/>
  <c r="AF435" i="40"/>
  <c r="AF452" i="40"/>
  <c r="AF475" i="40"/>
  <c r="AF492" i="40"/>
  <c r="AF515" i="40"/>
  <c r="AF535" i="40"/>
  <c r="AF555" i="40"/>
  <c r="AF575" i="40"/>
  <c r="AF595" i="40"/>
  <c r="AF615" i="40"/>
  <c r="AF638" i="40"/>
  <c r="AF655" i="40"/>
  <c r="AF678" i="40"/>
  <c r="AF695" i="40"/>
  <c r="AF718" i="40"/>
  <c r="AF741" i="40"/>
  <c r="AF758" i="40"/>
  <c r="AF781" i="40"/>
  <c r="AF798" i="40"/>
  <c r="AF821" i="40"/>
  <c r="AF844" i="40"/>
  <c r="AF861" i="40"/>
  <c r="AF884" i="40"/>
  <c r="AF901" i="40"/>
  <c r="AF924" i="40"/>
  <c r="AF947" i="40"/>
  <c r="AF964" i="40"/>
  <c r="AF987" i="40"/>
  <c r="AF25" i="40"/>
  <c r="AF44" i="40"/>
  <c r="AF67" i="40"/>
  <c r="AF87" i="40"/>
  <c r="AF107" i="40"/>
  <c r="AF127" i="40"/>
  <c r="AF147" i="40"/>
  <c r="AF167" i="40"/>
  <c r="AF190" i="40"/>
  <c r="AF207" i="40"/>
  <c r="AF230" i="40"/>
  <c r="AF247" i="40"/>
  <c r="AF270" i="40"/>
  <c r="AF293" i="40"/>
  <c r="AF310" i="40"/>
  <c r="AF333" i="40"/>
  <c r="AF350" i="40"/>
  <c r="AF373" i="40"/>
  <c r="AF396" i="40"/>
  <c r="AF413" i="40"/>
  <c r="AF436" i="40"/>
  <c r="AF453" i="40"/>
  <c r="AF476" i="40"/>
  <c r="AF499" i="40"/>
  <c r="AF516" i="40"/>
  <c r="AF539" i="40"/>
  <c r="AF556" i="40"/>
  <c r="AF579" i="40"/>
  <c r="AF599" i="40"/>
  <c r="AF619" i="40"/>
  <c r="AF639" i="40"/>
  <c r="AF659" i="40"/>
  <c r="AF679" i="40"/>
  <c r="AF702" i="40"/>
  <c r="AF719" i="40"/>
  <c r="AF742" i="40"/>
  <c r="AF759" i="40"/>
  <c r="AF782" i="40"/>
  <c r="AF805" i="40"/>
  <c r="AF822" i="40"/>
  <c r="AF845" i="40"/>
  <c r="AF862" i="40"/>
  <c r="AF885" i="40"/>
  <c r="AF908" i="40"/>
  <c r="AF925" i="40"/>
  <c r="AF948" i="40"/>
  <c r="AF965" i="40"/>
  <c r="AF988" i="40"/>
  <c r="AF26" i="40"/>
  <c r="AF51" i="40"/>
  <c r="AF68" i="40"/>
  <c r="AF91" i="40"/>
  <c r="AF108" i="40"/>
  <c r="AF131" i="40"/>
  <c r="AF151" i="40"/>
  <c r="AF171" i="40"/>
  <c r="AF191" i="40"/>
  <c r="AF211" i="40"/>
  <c r="AF231" i="40"/>
  <c r="AF254" i="40"/>
  <c r="AF271" i="40"/>
  <c r="AF294" i="40"/>
  <c r="AF311" i="40"/>
  <c r="AF334" i="40"/>
  <c r="AF357" i="40"/>
  <c r="AF374" i="40"/>
  <c r="AF397" i="40"/>
  <c r="AF414" i="40"/>
  <c r="AF437" i="40"/>
  <c r="AF460" i="40"/>
  <c r="AF477" i="40"/>
  <c r="AF500" i="40"/>
  <c r="AF517" i="40"/>
  <c r="AF540" i="40"/>
  <c r="AF563" i="40"/>
  <c r="AF580" i="40"/>
  <c r="AF603" i="40"/>
  <c r="AF620" i="40"/>
  <c r="AF643" i="40"/>
  <c r="AF663" i="40"/>
  <c r="AF683" i="40"/>
  <c r="AF703" i="40"/>
  <c r="AF723" i="40"/>
  <c r="AF743" i="40"/>
  <c r="AF766" i="40"/>
  <c r="AF783" i="40"/>
  <c r="AF806" i="40"/>
  <c r="AF823" i="40"/>
  <c r="AF846" i="40"/>
  <c r="AF869" i="40"/>
  <c r="AF886" i="40"/>
  <c r="AF909" i="40"/>
  <c r="AF926" i="40"/>
  <c r="AF949" i="40"/>
  <c r="AF972" i="40"/>
  <c r="AF989" i="40"/>
  <c r="AF16" i="40"/>
  <c r="AF54" i="40"/>
  <c r="AF92" i="40"/>
  <c r="AF118" i="40"/>
  <c r="AF156" i="40"/>
  <c r="AF182" i="40"/>
  <c r="AF220" i="40"/>
  <c r="AF255" i="40"/>
  <c r="AF284" i="40"/>
  <c r="AF319" i="40"/>
  <c r="AF348" i="40"/>
  <c r="AF383" i="40"/>
  <c r="AF421" i="40"/>
  <c r="AF447" i="40"/>
  <c r="AF485" i="40"/>
  <c r="AF511" i="40"/>
  <c r="AF549" i="40"/>
  <c r="AF581" i="40"/>
  <c r="AF613" i="40"/>
  <c r="AF645" i="40"/>
  <c r="AF677" i="40"/>
  <c r="AF709" i="40"/>
  <c r="AF747" i="40"/>
  <c r="AF773" i="40"/>
  <c r="AF811" i="40"/>
  <c r="AF837" i="40"/>
  <c r="AF875" i="40"/>
  <c r="AF910" i="40"/>
  <c r="AF939" i="40"/>
  <c r="AF974" i="40"/>
  <c r="AF27" i="40"/>
  <c r="AF55" i="40"/>
  <c r="AF93" i="40"/>
  <c r="AF119" i="40"/>
  <c r="AF157" i="40"/>
  <c r="AF195" i="40"/>
  <c r="AF221" i="40"/>
  <c r="AF259" i="40"/>
  <c r="AF285" i="40"/>
  <c r="AF323" i="40"/>
  <c r="AF358" i="40"/>
  <c r="AF387" i="40"/>
  <c r="AF422" i="40"/>
  <c r="AF451" i="40"/>
  <c r="AF486" i="40"/>
  <c r="AF524" i="40"/>
  <c r="AF550" i="40"/>
  <c r="AF588" i="40"/>
  <c r="AF614" i="40"/>
  <c r="AF652" i="40"/>
  <c r="AF684" i="40"/>
  <c r="AF716" i="40"/>
  <c r="AF748" i="40"/>
  <c r="AF780" i="40"/>
  <c r="AF812" i="40"/>
  <c r="AF847" i="40"/>
  <c r="AF876" i="40"/>
  <c r="AF911" i="40"/>
  <c r="AF940" i="40"/>
  <c r="AF975" i="40"/>
  <c r="AF28" i="40"/>
  <c r="AF62" i="40"/>
  <c r="AF94" i="40"/>
  <c r="AF132" i="40"/>
  <c r="AF158" i="40"/>
  <c r="AF196" i="40"/>
  <c r="AF222" i="40"/>
  <c r="AF260" i="40"/>
  <c r="AF295" i="40"/>
  <c r="AF324" i="40"/>
  <c r="AF359" i="40"/>
  <c r="AF388" i="40"/>
  <c r="AF423" i="40"/>
  <c r="AF461" i="40"/>
  <c r="AF487" i="40"/>
  <c r="AF525" i="40"/>
  <c r="AF551" i="40"/>
  <c r="AF589" i="40"/>
  <c r="AF627" i="40"/>
  <c r="AF653" i="40"/>
  <c r="AF691" i="40"/>
  <c r="AF717" i="40"/>
  <c r="AF755" i="40"/>
  <c r="AF787" i="40"/>
  <c r="AF819" i="40"/>
  <c r="AF851" i="40"/>
  <c r="AF883" i="40"/>
  <c r="AF915" i="40"/>
  <c r="AF950" i="40"/>
  <c r="AF979" i="40"/>
  <c r="AF36" i="40"/>
  <c r="AF69" i="40"/>
  <c r="AF101" i="40"/>
  <c r="AF133" i="40"/>
  <c r="AF165" i="40"/>
  <c r="AF197" i="40"/>
  <c r="AF235" i="40"/>
  <c r="AF261" i="40"/>
  <c r="AF299" i="40"/>
  <c r="AF325" i="40"/>
  <c r="AF363" i="40"/>
  <c r="AF398" i="40"/>
  <c r="AF427" i="40"/>
  <c r="AF462" i="40"/>
  <c r="AF491" i="40"/>
  <c r="AF526" i="40"/>
  <c r="AF564" i="40"/>
  <c r="AF590" i="40"/>
  <c r="AF628" i="40"/>
  <c r="AF654" i="40"/>
  <c r="AF692" i="40"/>
  <c r="AF727" i="40"/>
  <c r="AF756" i="40"/>
  <c r="AF791" i="40"/>
  <c r="AF820" i="40"/>
  <c r="AF855" i="40"/>
  <c r="AF887" i="40"/>
  <c r="AF919" i="40"/>
  <c r="AF951" i="40"/>
  <c r="AF983" i="40"/>
  <c r="AF53" i="40"/>
  <c r="AF117" i="40"/>
  <c r="AF181" i="40"/>
  <c r="AF245" i="40"/>
  <c r="AF318" i="40"/>
  <c r="AF382" i="40"/>
  <c r="AF446" i="40"/>
  <c r="AF510" i="40"/>
  <c r="AF574" i="40"/>
  <c r="AF644" i="40"/>
  <c r="AF708" i="40"/>
  <c r="AF772" i="40"/>
  <c r="AF836" i="40"/>
  <c r="AF900" i="40"/>
  <c r="AF973" i="40"/>
  <c r="AF8" i="40"/>
  <c r="AF76" i="40"/>
  <c r="AF140" i="40"/>
  <c r="AF204" i="40"/>
  <c r="AF268" i="40"/>
  <c r="AF335" i="40"/>
  <c r="AF399" i="40"/>
  <c r="AF463" i="40"/>
  <c r="AF527" i="40"/>
  <c r="AF591" i="40"/>
  <c r="AF667" i="40"/>
  <c r="AF731" i="40"/>
  <c r="AF795" i="40"/>
  <c r="AF859" i="40"/>
  <c r="AF923" i="40"/>
  <c r="AF990" i="40"/>
  <c r="AF9" i="40"/>
  <c r="AF77" i="40"/>
  <c r="AF141" i="40"/>
  <c r="AF205" i="40"/>
  <c r="AF275" i="40"/>
  <c r="AF339" i="40"/>
  <c r="AF403" i="40"/>
  <c r="AF467" i="40"/>
  <c r="AF531" i="40"/>
  <c r="AF604" i="40"/>
  <c r="AF668" i="40"/>
  <c r="AF732" i="40"/>
  <c r="AF796" i="40"/>
  <c r="AF860" i="40"/>
  <c r="AF933" i="40"/>
  <c r="AF997" i="40"/>
  <c r="AF11" i="40"/>
  <c r="AF79" i="40"/>
  <c r="AF155" i="40"/>
  <c r="AF219" i="40"/>
  <c r="AF283" i="40"/>
  <c r="AF347" i="40"/>
  <c r="AF411" i="40"/>
  <c r="AF478" i="40"/>
  <c r="AF542" i="40"/>
  <c r="AF606" i="40"/>
  <c r="AF670" i="40"/>
  <c r="AF734" i="40"/>
  <c r="AF807" i="40"/>
  <c r="AF871" i="40"/>
  <c r="AF935" i="40"/>
  <c r="AF999" i="40"/>
  <c r="AF116" i="40"/>
  <c r="AF244" i="40"/>
  <c r="AF375" i="40"/>
  <c r="AF503" i="40"/>
  <c r="AF631" i="40"/>
  <c r="AF771" i="40"/>
  <c r="AF899" i="40"/>
  <c r="AF179" i="40"/>
  <c r="AF438" i="40"/>
  <c r="AF694" i="40"/>
  <c r="AF959" i="40"/>
  <c r="AF52" i="40"/>
  <c r="AF308" i="40"/>
  <c r="AF567" i="40"/>
  <c r="AF835" i="40"/>
  <c r="AF215" i="40"/>
  <c r="AF605" i="40"/>
  <c r="AF870" i="40"/>
  <c r="AF998" i="40"/>
  <c r="AF115" i="40"/>
  <c r="AF371" i="40"/>
  <c r="AF630" i="40"/>
  <c r="AF895" i="40"/>
  <c r="AF10" i="40"/>
  <c r="AF142" i="40"/>
  <c r="AF279" i="40"/>
  <c r="AF407" i="40"/>
  <c r="AF541" i="40"/>
  <c r="AF669" i="40"/>
  <c r="AF797" i="40"/>
  <c r="AF934" i="40"/>
  <c r="AF38" i="40"/>
  <c r="AF307" i="40"/>
  <c r="AF566" i="40"/>
  <c r="AF831" i="40"/>
  <c r="AF180" i="40"/>
  <c r="AF439" i="40"/>
  <c r="AF707" i="40"/>
  <c r="AF963" i="40"/>
  <c r="AF78" i="40"/>
  <c r="AF343" i="40"/>
  <c r="AF733" i="40"/>
  <c r="AF243" i="40"/>
  <c r="AF502" i="40"/>
  <c r="AF767" i="40"/>
  <c r="AF37" i="40"/>
  <c r="AF172" i="40"/>
  <c r="AF300" i="40"/>
  <c r="AF428" i="40"/>
  <c r="AF565" i="40"/>
  <c r="AF693" i="40"/>
  <c r="AF830" i="40"/>
  <c r="AF958" i="40"/>
  <c r="AF471" i="40"/>
  <c r="AF236" i="40"/>
  <c r="AF501" i="40"/>
  <c r="AF757" i="40"/>
  <c r="AF102" i="40"/>
  <c r="AF364" i="40"/>
  <c r="AF629" i="40"/>
  <c r="AF894" i="40"/>
  <c r="AD10" i="40"/>
  <c r="AD18" i="40"/>
  <c r="AD26" i="40"/>
  <c r="AD34" i="40"/>
  <c r="AD42" i="40"/>
  <c r="AD50" i="40"/>
  <c r="AD58" i="40"/>
  <c r="AD66" i="40"/>
  <c r="AD74" i="40"/>
  <c r="AD82" i="40"/>
  <c r="AD90" i="40"/>
  <c r="AD98" i="40"/>
  <c r="AD106" i="40"/>
  <c r="AD114" i="40"/>
  <c r="AD122" i="40"/>
  <c r="AD130" i="40"/>
  <c r="AD138" i="40"/>
  <c r="AD146" i="40"/>
  <c r="AD154" i="40"/>
  <c r="AD162" i="40"/>
  <c r="AD170" i="40"/>
  <c r="AD178" i="40"/>
  <c r="AD186" i="40"/>
  <c r="AD194" i="40"/>
  <c r="AD202" i="40"/>
  <c r="AD210" i="40"/>
  <c r="AD218" i="40"/>
  <c r="AD226" i="40"/>
  <c r="AD234" i="40"/>
  <c r="AD242" i="40"/>
  <c r="AD250" i="40"/>
  <c r="AD258" i="40"/>
  <c r="AD266" i="40"/>
  <c r="AD274" i="40"/>
  <c r="AD282" i="40"/>
  <c r="AD290" i="40"/>
  <c r="AD298" i="40"/>
  <c r="AD306" i="40"/>
  <c r="AD314" i="40"/>
  <c r="AD322" i="40"/>
  <c r="AD330" i="40"/>
  <c r="AD338" i="40"/>
  <c r="AD346" i="40"/>
  <c r="AD354" i="40"/>
  <c r="AD362" i="40"/>
  <c r="AD370" i="40"/>
  <c r="AD378" i="40"/>
  <c r="AD386" i="40"/>
  <c r="AD394" i="40"/>
  <c r="AD402" i="40"/>
  <c r="AD410" i="40"/>
  <c r="AD418" i="40"/>
  <c r="AD426" i="40"/>
  <c r="AD434" i="40"/>
  <c r="AD442" i="40"/>
  <c r="AD450" i="40"/>
  <c r="AD458" i="40"/>
  <c r="AD466" i="40"/>
  <c r="AD474" i="40"/>
  <c r="AD482" i="40"/>
  <c r="AD490" i="40"/>
  <c r="AD498" i="40"/>
  <c r="AD506" i="40"/>
  <c r="AD514" i="40"/>
  <c r="AD522" i="40"/>
  <c r="AD530" i="40"/>
  <c r="AD538" i="40"/>
  <c r="AD546" i="40"/>
  <c r="AD554" i="40"/>
  <c r="AD562" i="40"/>
  <c r="AD570" i="40"/>
  <c r="AD578" i="40"/>
  <c r="AD586" i="40"/>
  <c r="AD594" i="40"/>
  <c r="AD602" i="40"/>
  <c r="AD610" i="40"/>
  <c r="AD618" i="40"/>
  <c r="AD626" i="40"/>
  <c r="AD634" i="40"/>
  <c r="AD642" i="40"/>
  <c r="AD650" i="40"/>
  <c r="AD658" i="40"/>
  <c r="AD666" i="40"/>
  <c r="AD674" i="40"/>
  <c r="AD682" i="40"/>
  <c r="AD690" i="40"/>
  <c r="AD698" i="40"/>
  <c r="AD706" i="40"/>
  <c r="AD714" i="40"/>
  <c r="AD722" i="40"/>
  <c r="AD730" i="40"/>
  <c r="AD738" i="40"/>
  <c r="AD746" i="40"/>
  <c r="AD754" i="40"/>
  <c r="AD762" i="40"/>
  <c r="AD770" i="40"/>
  <c r="AD778" i="40"/>
  <c r="AD786" i="40"/>
  <c r="AD794" i="40"/>
  <c r="AD802" i="40"/>
  <c r="AD810" i="40"/>
  <c r="AD818" i="40"/>
  <c r="AD826" i="40"/>
  <c r="AD834" i="40"/>
  <c r="AD842" i="40"/>
  <c r="AD850" i="40"/>
  <c r="AD858" i="40"/>
  <c r="AD866" i="40"/>
  <c r="AD874" i="40"/>
  <c r="AD882" i="40"/>
  <c r="AD890" i="40"/>
  <c r="AD898" i="40"/>
  <c r="AD906" i="40"/>
  <c r="AD914" i="40"/>
  <c r="AD922" i="40"/>
  <c r="AD930" i="40"/>
  <c r="AD938" i="40"/>
  <c r="AD946" i="40"/>
  <c r="AD954" i="40"/>
  <c r="AD962" i="40"/>
  <c r="AD970" i="40"/>
  <c r="AD978" i="40"/>
  <c r="AD986" i="40"/>
  <c r="AD994" i="40"/>
  <c r="AD3" i="40"/>
  <c r="AD11" i="40"/>
  <c r="AD19" i="40"/>
  <c r="AD27" i="40"/>
  <c r="AD35" i="40"/>
  <c r="AD43" i="40"/>
  <c r="AD51" i="40"/>
  <c r="AD59" i="40"/>
  <c r="AD67" i="40"/>
  <c r="AD75" i="40"/>
  <c r="AD83" i="40"/>
  <c r="AD91" i="40"/>
  <c r="AD99" i="40"/>
  <c r="AD107" i="40"/>
  <c r="AD115" i="40"/>
  <c r="AD123" i="40"/>
  <c r="AD131" i="40"/>
  <c r="AD139" i="40"/>
  <c r="AD147" i="40"/>
  <c r="AD155" i="40"/>
  <c r="AD163" i="40"/>
  <c r="AD171" i="40"/>
  <c r="AD179" i="40"/>
  <c r="AD187" i="40"/>
  <c r="AD195" i="40"/>
  <c r="AD203" i="40"/>
  <c r="AD211" i="40"/>
  <c r="AD219" i="40"/>
  <c r="AD227" i="40"/>
  <c r="AD235" i="40"/>
  <c r="AD243" i="40"/>
  <c r="AD251" i="40"/>
  <c r="AD259" i="40"/>
  <c r="AD267" i="40"/>
  <c r="AD275" i="40"/>
  <c r="AD283" i="40"/>
  <c r="AD291" i="40"/>
  <c r="AD299" i="40"/>
  <c r="AD307" i="40"/>
  <c r="AD315" i="40"/>
  <c r="AD323" i="40"/>
  <c r="AD331" i="40"/>
  <c r="AD339" i="40"/>
  <c r="AD347" i="40"/>
  <c r="AD355" i="40"/>
  <c r="AD363" i="40"/>
  <c r="AD371" i="40"/>
  <c r="AD379" i="40"/>
  <c r="AD387" i="40"/>
  <c r="AD395" i="40"/>
  <c r="AD403" i="40"/>
  <c r="AD411" i="40"/>
  <c r="AD419" i="40"/>
  <c r="AD427" i="40"/>
  <c r="AD435" i="40"/>
  <c r="AD443" i="40"/>
  <c r="AD451" i="40"/>
  <c r="AD459" i="40"/>
  <c r="AD467" i="40"/>
  <c r="AD475" i="40"/>
  <c r="AD483" i="40"/>
  <c r="AD491" i="40"/>
  <c r="AD499" i="40"/>
  <c r="AD507" i="40"/>
  <c r="AD515" i="40"/>
  <c r="AD523" i="40"/>
  <c r="AD531" i="40"/>
  <c r="AD539" i="40"/>
  <c r="AD547" i="40"/>
  <c r="AD555" i="40"/>
  <c r="AD563" i="40"/>
  <c r="AD571" i="40"/>
  <c r="AD579" i="40"/>
  <c r="AD587" i="40"/>
  <c r="AD595" i="40"/>
  <c r="AD603" i="40"/>
  <c r="AD611" i="40"/>
  <c r="AD619" i="40"/>
  <c r="AD627" i="40"/>
  <c r="AD635" i="40"/>
  <c r="AD643" i="40"/>
  <c r="AD651" i="40"/>
  <c r="AD659" i="40"/>
  <c r="AD667" i="40"/>
  <c r="AD675" i="40"/>
  <c r="AD683" i="40"/>
  <c r="AD691" i="40"/>
  <c r="AD699" i="40"/>
  <c r="AD707" i="40"/>
  <c r="AD715" i="40"/>
  <c r="AD723" i="40"/>
  <c r="AD731" i="40"/>
  <c r="AD739" i="40"/>
  <c r="AD747" i="40"/>
  <c r="AD755" i="40"/>
  <c r="AD763" i="40"/>
  <c r="AD771" i="40"/>
  <c r="AD779" i="40"/>
  <c r="AD787" i="40"/>
  <c r="AD795" i="40"/>
  <c r="AD803" i="40"/>
  <c r="AD811" i="40"/>
  <c r="AD819" i="40"/>
  <c r="AD827" i="40"/>
  <c r="AD835" i="40"/>
  <c r="AD843" i="40"/>
  <c r="AD851" i="40"/>
  <c r="AD859" i="40"/>
  <c r="AD867" i="40"/>
  <c r="AD875" i="40"/>
  <c r="AD883" i="40"/>
  <c r="AD891" i="40"/>
  <c r="AD899" i="40"/>
  <c r="AD907" i="40"/>
  <c r="AD915" i="40"/>
  <c r="AD923" i="40"/>
  <c r="AD931" i="40"/>
  <c r="AD939" i="40"/>
  <c r="AD947" i="40"/>
  <c r="AD955" i="40"/>
  <c r="AD963" i="40"/>
  <c r="AD971" i="40"/>
  <c r="AD979" i="40"/>
  <c r="AD987" i="40"/>
  <c r="AD995" i="40"/>
  <c r="AD13" i="40"/>
  <c r="AD23" i="40"/>
  <c r="AD33" i="40"/>
  <c r="AD45" i="40"/>
  <c r="AD55" i="40"/>
  <c r="AD65" i="40"/>
  <c r="AD77" i="40"/>
  <c r="AD87" i="40"/>
  <c r="AD97" i="40"/>
  <c r="AD109" i="40"/>
  <c r="AD119" i="40"/>
  <c r="AD129" i="40"/>
  <c r="AD141" i="40"/>
  <c r="AD151" i="40"/>
  <c r="AD161" i="40"/>
  <c r="AD173" i="40"/>
  <c r="AD183" i="40"/>
  <c r="AD193" i="40"/>
  <c r="AD205" i="40"/>
  <c r="AD215" i="40"/>
  <c r="AD225" i="40"/>
  <c r="AD237" i="40"/>
  <c r="AD247" i="40"/>
  <c r="AD257" i="40"/>
  <c r="AD269" i="40"/>
  <c r="AD279" i="40"/>
  <c r="AD289" i="40"/>
  <c r="AD301" i="40"/>
  <c r="AD311" i="40"/>
  <c r="AD321" i="40"/>
  <c r="AD333" i="40"/>
  <c r="AD343" i="40"/>
  <c r="AD353" i="40"/>
  <c r="AD365" i="40"/>
  <c r="AD375" i="40"/>
  <c r="AD385" i="40"/>
  <c r="AD397" i="40"/>
  <c r="AD407" i="40"/>
  <c r="AD417" i="40"/>
  <c r="AD429" i="40"/>
  <c r="AD439" i="40"/>
  <c r="AD449" i="40"/>
  <c r="AD461" i="40"/>
  <c r="AD471" i="40"/>
  <c r="AD481" i="40"/>
  <c r="AD493" i="40"/>
  <c r="AD503" i="40"/>
  <c r="AD513" i="40"/>
  <c r="AD525" i="40"/>
  <c r="AD535" i="40"/>
  <c r="AD545" i="40"/>
  <c r="AD557" i="40"/>
  <c r="AD567" i="40"/>
  <c r="AD577" i="40"/>
  <c r="AD589" i="40"/>
  <c r="AD599" i="40"/>
  <c r="AD609" i="40"/>
  <c r="AD621" i="40"/>
  <c r="AD631" i="40"/>
  <c r="AD641" i="40"/>
  <c r="AD653" i="40"/>
  <c r="AD663" i="40"/>
  <c r="AD673" i="40"/>
  <c r="AD685" i="40"/>
  <c r="AD695" i="40"/>
  <c r="AD705" i="40"/>
  <c r="AD717" i="40"/>
  <c r="AD727" i="40"/>
  <c r="AD737" i="40"/>
  <c r="AD749" i="40"/>
  <c r="AD759" i="40"/>
  <c r="AD769" i="40"/>
  <c r="AD781" i="40"/>
  <c r="AD791" i="40"/>
  <c r="AD801" i="40"/>
  <c r="AD813" i="40"/>
  <c r="AD823" i="40"/>
  <c r="AD833" i="40"/>
  <c r="AD845" i="40"/>
  <c r="AD855" i="40"/>
  <c r="AD865" i="40"/>
  <c r="AD877" i="40"/>
  <c r="AD887" i="40"/>
  <c r="AD897" i="40"/>
  <c r="AD909" i="40"/>
  <c r="AD919" i="40"/>
  <c r="AD929" i="40"/>
  <c r="AD941" i="40"/>
  <c r="AD951" i="40"/>
  <c r="AD961" i="40"/>
  <c r="AD973" i="40"/>
  <c r="AD983" i="40"/>
  <c r="AD993" i="40"/>
  <c r="AD4" i="40"/>
  <c r="AD14" i="40"/>
  <c r="AD24" i="40"/>
  <c r="AD36" i="40"/>
  <c r="AD46" i="40"/>
  <c r="AD56" i="40"/>
  <c r="AD68" i="40"/>
  <c r="AD78" i="40"/>
  <c r="AD88" i="40"/>
  <c r="AD100" i="40"/>
  <c r="AD110" i="40"/>
  <c r="AD120" i="40"/>
  <c r="AD132" i="40"/>
  <c r="AD142" i="40"/>
  <c r="AD152" i="40"/>
  <c r="AD164" i="40"/>
  <c r="AD174" i="40"/>
  <c r="AD184" i="40"/>
  <c r="AD196" i="40"/>
  <c r="AD206" i="40"/>
  <c r="AD216" i="40"/>
  <c r="AD228" i="40"/>
  <c r="AD238" i="40"/>
  <c r="AD248" i="40"/>
  <c r="AD260" i="40"/>
  <c r="AD270" i="40"/>
  <c r="AD280" i="40"/>
  <c r="AD292" i="40"/>
  <c r="AD302" i="40"/>
  <c r="AD312" i="40"/>
  <c r="AD324" i="40"/>
  <c r="AD334" i="40"/>
  <c r="AD344" i="40"/>
  <c r="AD356" i="40"/>
  <c r="AD366" i="40"/>
  <c r="AD376" i="40"/>
  <c r="AD388" i="40"/>
  <c r="AD398" i="40"/>
  <c r="AD408" i="40"/>
  <c r="AD420" i="40"/>
  <c r="AD430" i="40"/>
  <c r="AD440" i="40"/>
  <c r="AD452" i="40"/>
  <c r="AD462" i="40"/>
  <c r="AD472" i="40"/>
  <c r="AD484" i="40"/>
  <c r="AD494" i="40"/>
  <c r="AD504" i="40"/>
  <c r="AD516" i="40"/>
  <c r="AD526" i="40"/>
  <c r="AD536" i="40"/>
  <c r="AD548" i="40"/>
  <c r="AD558" i="40"/>
  <c r="AD568" i="40"/>
  <c r="AD580" i="40"/>
  <c r="AD590" i="40"/>
  <c r="AD600" i="40"/>
  <c r="AD612" i="40"/>
  <c r="AD622" i="40"/>
  <c r="AD632" i="40"/>
  <c r="AD644" i="40"/>
  <c r="AD654" i="40"/>
  <c r="AD664" i="40"/>
  <c r="AD676" i="40"/>
  <c r="AD686" i="40"/>
  <c r="AD696" i="40"/>
  <c r="AD708" i="40"/>
  <c r="AD718" i="40"/>
  <c r="AD728" i="40"/>
  <c r="AD740" i="40"/>
  <c r="AD750" i="40"/>
  <c r="AD760" i="40"/>
  <c r="AD772" i="40"/>
  <c r="AD782" i="40"/>
  <c r="AD792" i="40"/>
  <c r="AD804" i="40"/>
  <c r="AD814" i="40"/>
  <c r="AD824" i="40"/>
  <c r="AD836" i="40"/>
  <c r="AD846" i="40"/>
  <c r="AD856" i="40"/>
  <c r="AD868" i="40"/>
  <c r="AD878" i="40"/>
  <c r="AD888" i="40"/>
  <c r="AD900" i="40"/>
  <c r="AD910" i="40"/>
  <c r="AD920" i="40"/>
  <c r="AD932" i="40"/>
  <c r="AD942" i="40"/>
  <c r="AD952" i="40"/>
  <c r="AD964" i="40"/>
  <c r="AD974" i="40"/>
  <c r="AD984" i="40"/>
  <c r="AD996" i="40"/>
  <c r="AD5" i="40"/>
  <c r="AD15" i="40"/>
  <c r="AD25" i="40"/>
  <c r="AD37" i="40"/>
  <c r="AD47" i="40"/>
  <c r="AD57" i="40"/>
  <c r="AD69" i="40"/>
  <c r="AD79" i="40"/>
  <c r="AD89" i="40"/>
  <c r="AD101" i="40"/>
  <c r="AD111" i="40"/>
  <c r="AD121" i="40"/>
  <c r="AD133" i="40"/>
  <c r="AD143" i="40"/>
  <c r="AD153" i="40"/>
  <c r="AD165" i="40"/>
  <c r="AD175" i="40"/>
  <c r="AD185" i="40"/>
  <c r="AD197" i="40"/>
  <c r="AD207" i="40"/>
  <c r="AD217" i="40"/>
  <c r="AD229" i="40"/>
  <c r="AD239" i="40"/>
  <c r="AD249" i="40"/>
  <c r="AD261" i="40"/>
  <c r="AD271" i="40"/>
  <c r="AD281" i="40"/>
  <c r="AD293" i="40"/>
  <c r="AD303" i="40"/>
  <c r="AD313" i="40"/>
  <c r="AD325" i="40"/>
  <c r="AD335" i="40"/>
  <c r="AD345" i="40"/>
  <c r="AD357" i="40"/>
  <c r="AD367" i="40"/>
  <c r="AD377" i="40"/>
  <c r="AD389" i="40"/>
  <c r="AD399" i="40"/>
  <c r="AD409" i="40"/>
  <c r="AD421" i="40"/>
  <c r="AD431" i="40"/>
  <c r="AD441" i="40"/>
  <c r="AD453" i="40"/>
  <c r="AD463" i="40"/>
  <c r="AD473" i="40"/>
  <c r="AD485" i="40"/>
  <c r="AD495" i="40"/>
  <c r="AD505" i="40"/>
  <c r="AD517" i="40"/>
  <c r="AD527" i="40"/>
  <c r="AD537" i="40"/>
  <c r="AD549" i="40"/>
  <c r="AD559" i="40"/>
  <c r="AD569" i="40"/>
  <c r="AD581" i="40"/>
  <c r="AD591" i="40"/>
  <c r="AD601" i="40"/>
  <c r="AD613" i="40"/>
  <c r="AD623" i="40"/>
  <c r="AD633" i="40"/>
  <c r="AD645" i="40"/>
  <c r="AD655" i="40"/>
  <c r="AD665" i="40"/>
  <c r="AD677" i="40"/>
  <c r="AD687" i="40"/>
  <c r="AD697" i="40"/>
  <c r="AD709" i="40"/>
  <c r="AD719" i="40"/>
  <c r="AD729" i="40"/>
  <c r="AD741" i="40"/>
  <c r="AD751" i="40"/>
  <c r="AD761" i="40"/>
  <c r="AD773" i="40"/>
  <c r="AD783" i="40"/>
  <c r="AD793" i="40"/>
  <c r="AD805" i="40"/>
  <c r="AD815" i="40"/>
  <c r="AD825" i="40"/>
  <c r="AD837" i="40"/>
  <c r="AD847" i="40"/>
  <c r="AD857" i="40"/>
  <c r="AD869" i="40"/>
  <c r="AD879" i="40"/>
  <c r="AD889" i="40"/>
  <c r="AD901" i="40"/>
  <c r="AD911" i="40"/>
  <c r="AD921" i="40"/>
  <c r="AD933" i="40"/>
  <c r="AD943" i="40"/>
  <c r="AD953" i="40"/>
  <c r="AD965" i="40"/>
  <c r="AD975" i="40"/>
  <c r="AD985" i="40"/>
  <c r="AD997" i="40"/>
  <c r="AD6" i="40"/>
  <c r="AD21" i="40"/>
  <c r="AD39" i="40"/>
  <c r="AD54" i="40"/>
  <c r="AD72" i="40"/>
  <c r="AD92" i="40"/>
  <c r="AD105" i="40"/>
  <c r="AD125" i="40"/>
  <c r="AD140" i="40"/>
  <c r="AD158" i="40"/>
  <c r="AD176" i="40"/>
  <c r="AD191" i="40"/>
  <c r="AD209" i="40"/>
  <c r="AD224" i="40"/>
  <c r="AD244" i="40"/>
  <c r="AD262" i="40"/>
  <c r="AD277" i="40"/>
  <c r="AD295" i="40"/>
  <c r="AD310" i="40"/>
  <c r="AD328" i="40"/>
  <c r="AD348" i="40"/>
  <c r="AD361" i="40"/>
  <c r="AD381" i="40"/>
  <c r="AD396" i="40"/>
  <c r="AD414" i="40"/>
  <c r="AD432" i="40"/>
  <c r="AD447" i="40"/>
  <c r="AD465" i="40"/>
  <c r="AD480" i="40"/>
  <c r="AD500" i="40"/>
  <c r="AD518" i="40"/>
  <c r="AD533" i="40"/>
  <c r="AD551" i="40"/>
  <c r="AD566" i="40"/>
  <c r="AD584" i="40"/>
  <c r="AD604" i="40"/>
  <c r="AD617" i="40"/>
  <c r="AD637" i="40"/>
  <c r="AD652" i="40"/>
  <c r="AD670" i="40"/>
  <c r="AD688" i="40"/>
  <c r="AD703" i="40"/>
  <c r="AD721" i="40"/>
  <c r="AD736" i="40"/>
  <c r="AD756" i="40"/>
  <c r="AD774" i="40"/>
  <c r="AD789" i="40"/>
  <c r="AD807" i="40"/>
  <c r="AD822" i="40"/>
  <c r="AD840" i="40"/>
  <c r="AD860" i="40"/>
  <c r="AD873" i="40"/>
  <c r="AD893" i="40"/>
  <c r="AD908" i="40"/>
  <c r="AD926" i="40"/>
  <c r="AD944" i="40"/>
  <c r="AD959" i="40"/>
  <c r="AD977" i="40"/>
  <c r="AD992" i="40"/>
  <c r="AD7" i="40"/>
  <c r="AD22" i="40"/>
  <c r="AD40" i="40"/>
  <c r="AD60" i="40"/>
  <c r="AD73" i="40"/>
  <c r="AD93" i="40"/>
  <c r="AD108" i="40"/>
  <c r="AD126" i="40"/>
  <c r="AD144" i="40"/>
  <c r="AD159" i="40"/>
  <c r="AD177" i="40"/>
  <c r="AD192" i="40"/>
  <c r="AD212" i="40"/>
  <c r="AD230" i="40"/>
  <c r="AD245" i="40"/>
  <c r="AD263" i="40"/>
  <c r="AD278" i="40"/>
  <c r="AD296" i="40"/>
  <c r="AD316" i="40"/>
  <c r="AD329" i="40"/>
  <c r="AD349" i="40"/>
  <c r="AD364" i="40"/>
  <c r="AD382" i="40"/>
  <c r="AD400" i="40"/>
  <c r="AD415" i="40"/>
  <c r="AD433" i="40"/>
  <c r="AD448" i="40"/>
  <c r="AD468" i="40"/>
  <c r="AD486" i="40"/>
  <c r="AD501" i="40"/>
  <c r="AD519" i="40"/>
  <c r="AD534" i="40"/>
  <c r="AD552" i="40"/>
  <c r="AD572" i="40"/>
  <c r="AD585" i="40"/>
  <c r="AD605" i="40"/>
  <c r="AD620" i="40"/>
  <c r="AD638" i="40"/>
  <c r="AD656" i="40"/>
  <c r="AD671" i="40"/>
  <c r="AD689" i="40"/>
  <c r="AD704" i="40"/>
  <c r="AD724" i="40"/>
  <c r="AD742" i="40"/>
  <c r="AD757" i="40"/>
  <c r="AD775" i="40"/>
  <c r="AD790" i="40"/>
  <c r="AD808" i="40"/>
  <c r="AD828" i="40"/>
  <c r="AD841" i="40"/>
  <c r="AD861" i="40"/>
  <c r="AD876" i="40"/>
  <c r="AD894" i="40"/>
  <c r="AD912" i="40"/>
  <c r="AD927" i="40"/>
  <c r="AD945" i="40"/>
  <c r="AD960" i="40"/>
  <c r="AD980" i="40"/>
  <c r="AD998" i="40"/>
  <c r="AD8" i="40"/>
  <c r="AD28" i="40"/>
  <c r="AD41" i="40"/>
  <c r="AD61" i="40"/>
  <c r="AD76" i="40"/>
  <c r="AD94" i="40"/>
  <c r="AD112" i="40"/>
  <c r="AD127" i="40"/>
  <c r="AD145" i="40"/>
  <c r="AD160" i="40"/>
  <c r="AD180" i="40"/>
  <c r="AD198" i="40"/>
  <c r="AD213" i="40"/>
  <c r="AD231" i="40"/>
  <c r="AD246" i="40"/>
  <c r="AD264" i="40"/>
  <c r="AD284" i="40"/>
  <c r="AD297" i="40"/>
  <c r="AD317" i="40"/>
  <c r="AD332" i="40"/>
  <c r="AD350" i="40"/>
  <c r="AD368" i="40"/>
  <c r="AD383" i="40"/>
  <c r="AD401" i="40"/>
  <c r="AD416" i="40"/>
  <c r="AD436" i="40"/>
  <c r="AD454" i="40"/>
  <c r="AD469" i="40"/>
  <c r="AD487" i="40"/>
  <c r="AD502" i="40"/>
  <c r="AD520" i="40"/>
  <c r="AD540" i="40"/>
  <c r="AD553" i="40"/>
  <c r="AD573" i="40"/>
  <c r="AD588" i="40"/>
  <c r="AD606" i="40"/>
  <c r="AD624" i="40"/>
  <c r="AD639" i="40"/>
  <c r="AD657" i="40"/>
  <c r="AD672" i="40"/>
  <c r="AD692" i="40"/>
  <c r="AD710" i="40"/>
  <c r="AD725" i="40"/>
  <c r="AD743" i="40"/>
  <c r="AD758" i="40"/>
  <c r="AD776" i="40"/>
  <c r="AD796" i="40"/>
  <c r="AD809" i="40"/>
  <c r="AD829" i="40"/>
  <c r="AD844" i="40"/>
  <c r="AD862" i="40"/>
  <c r="AD880" i="40"/>
  <c r="AD895" i="40"/>
  <c r="AD913" i="40"/>
  <c r="AD928" i="40"/>
  <c r="AD948" i="40"/>
  <c r="AD966" i="40"/>
  <c r="AD981" i="40"/>
  <c r="AD999" i="40"/>
  <c r="AD17" i="40"/>
  <c r="AD48" i="40"/>
  <c r="AD71" i="40"/>
  <c r="AD102" i="40"/>
  <c r="AD128" i="40"/>
  <c r="AD156" i="40"/>
  <c r="AD182" i="40"/>
  <c r="AD208" i="40"/>
  <c r="AD236" i="40"/>
  <c r="AD265" i="40"/>
  <c r="AD288" i="40"/>
  <c r="AD319" i="40"/>
  <c r="AD342" i="40"/>
  <c r="AD373" i="40"/>
  <c r="AD404" i="40"/>
  <c r="AD425" i="40"/>
  <c r="AD456" i="40"/>
  <c r="AD479" i="40"/>
  <c r="AD510" i="40"/>
  <c r="AD541" i="40"/>
  <c r="AD564" i="40"/>
  <c r="AD593" i="40"/>
  <c r="AD616" i="40"/>
  <c r="AD647" i="40"/>
  <c r="AD678" i="40"/>
  <c r="AD701" i="40"/>
  <c r="AD732" i="40"/>
  <c r="AD753" i="40"/>
  <c r="AD784" i="40"/>
  <c r="AD812" i="40"/>
  <c r="AD838" i="40"/>
  <c r="AD864" i="40"/>
  <c r="AD892" i="40"/>
  <c r="AD918" i="40"/>
  <c r="AD949" i="40"/>
  <c r="AD972" i="40"/>
  <c r="AD1001" i="40"/>
  <c r="AD20" i="40"/>
  <c r="AD49" i="40"/>
  <c r="AD80" i="40"/>
  <c r="AD103" i="40"/>
  <c r="AD134" i="40"/>
  <c r="AD157" i="40"/>
  <c r="AD188" i="40"/>
  <c r="AD214" i="40"/>
  <c r="AD240" i="40"/>
  <c r="AD268" i="40"/>
  <c r="AD294" i="40"/>
  <c r="AD320" i="40"/>
  <c r="AD351" i="40"/>
  <c r="AD374" i="40"/>
  <c r="AD405" i="40"/>
  <c r="AD428" i="40"/>
  <c r="AD457" i="40"/>
  <c r="AD488" i="40"/>
  <c r="AD511" i="40"/>
  <c r="AD542" i="40"/>
  <c r="AD565" i="40"/>
  <c r="AD596" i="40"/>
  <c r="AD625" i="40"/>
  <c r="AD648" i="40"/>
  <c r="AD679" i="40"/>
  <c r="AD702" i="40"/>
  <c r="AD733" i="40"/>
  <c r="AD764" i="40"/>
  <c r="AD785" i="40"/>
  <c r="AD816" i="40"/>
  <c r="AD839" i="40"/>
  <c r="AD870" i="40"/>
  <c r="AD896" i="40"/>
  <c r="AD924" i="40"/>
  <c r="AD950" i="40"/>
  <c r="AD976" i="40"/>
  <c r="AD29" i="40"/>
  <c r="AD52" i="40"/>
  <c r="AD81" i="40"/>
  <c r="AD104" i="40"/>
  <c r="AD135" i="40"/>
  <c r="AD166" i="40"/>
  <c r="AD189" i="40"/>
  <c r="AD220" i="40"/>
  <c r="AD241" i="40"/>
  <c r="AD272" i="40"/>
  <c r="AD300" i="40"/>
  <c r="AD326" i="40"/>
  <c r="AD352" i="40"/>
  <c r="AD380" i="40"/>
  <c r="AD406" i="40"/>
  <c r="AD437" i="40"/>
  <c r="AD460" i="40"/>
  <c r="AD489" i="40"/>
  <c r="AD512" i="40"/>
  <c r="AD543" i="40"/>
  <c r="AD574" i="40"/>
  <c r="AD597" i="40"/>
  <c r="AD628" i="40"/>
  <c r="AD649" i="40"/>
  <c r="AD680" i="40"/>
  <c r="AD711" i="40"/>
  <c r="AD734" i="40"/>
  <c r="AD765" i="40"/>
  <c r="AD788" i="40"/>
  <c r="AD817" i="40"/>
  <c r="AD848" i="40"/>
  <c r="AD871" i="40"/>
  <c r="AD902" i="40"/>
  <c r="AD925" i="40"/>
  <c r="AD956" i="40"/>
  <c r="AD982" i="40"/>
  <c r="AD30" i="40"/>
  <c r="AD53" i="40"/>
  <c r="AD84" i="40"/>
  <c r="AD113" i="40"/>
  <c r="AD136" i="40"/>
  <c r="AD167" i="40"/>
  <c r="AD190" i="40"/>
  <c r="AD221" i="40"/>
  <c r="AD252" i="40"/>
  <c r="AD273" i="40"/>
  <c r="AD304" i="40"/>
  <c r="AD327" i="40"/>
  <c r="AD358" i="40"/>
  <c r="AD384" i="40"/>
  <c r="AD412" i="40"/>
  <c r="AD438" i="40"/>
  <c r="AD464" i="40"/>
  <c r="AD492" i="40"/>
  <c r="AD521" i="40"/>
  <c r="AD544" i="40"/>
  <c r="AD575" i="40"/>
  <c r="AD598" i="40"/>
  <c r="AD629" i="40"/>
  <c r="AD660" i="40"/>
  <c r="AD681" i="40"/>
  <c r="AD712" i="40"/>
  <c r="AD735" i="40"/>
  <c r="AD766" i="40"/>
  <c r="AD797" i="40"/>
  <c r="AD820" i="40"/>
  <c r="AD849" i="40"/>
  <c r="AD872" i="40"/>
  <c r="AD903" i="40"/>
  <c r="AD934" i="40"/>
  <c r="AD957" i="40"/>
  <c r="AD988" i="40"/>
  <c r="AD16" i="40"/>
  <c r="AD70" i="40"/>
  <c r="AD124" i="40"/>
  <c r="AD181" i="40"/>
  <c r="AD233" i="40"/>
  <c r="AD287" i="40"/>
  <c r="AD341" i="40"/>
  <c r="AD393" i="40"/>
  <c r="AD455" i="40"/>
  <c r="AD509" i="40"/>
  <c r="AD561" i="40"/>
  <c r="AD615" i="40"/>
  <c r="AD669" i="40"/>
  <c r="AD726" i="40"/>
  <c r="AD780" i="40"/>
  <c r="AD832" i="40"/>
  <c r="AD886" i="40"/>
  <c r="AD940" i="40"/>
  <c r="AD1000" i="40"/>
  <c r="AD31" i="40"/>
  <c r="AD85" i="40"/>
  <c r="AD137" i="40"/>
  <c r="AD199" i="40"/>
  <c r="AD253" i="40"/>
  <c r="AD305" i="40"/>
  <c r="AD359" i="40"/>
  <c r="AD413" i="40"/>
  <c r="AD470" i="40"/>
  <c r="AD524" i="40"/>
  <c r="AD576" i="40"/>
  <c r="AD630" i="40"/>
  <c r="AD684" i="40"/>
  <c r="AD744" i="40"/>
  <c r="AD798" i="40"/>
  <c r="AD852" i="40"/>
  <c r="AD904" i="40"/>
  <c r="AD958" i="40"/>
  <c r="AD32" i="40"/>
  <c r="AD86" i="40"/>
  <c r="AD148" i="40"/>
  <c r="AD200" i="40"/>
  <c r="AD254" i="40"/>
  <c r="AD308" i="40"/>
  <c r="AD360" i="40"/>
  <c r="AD422" i="40"/>
  <c r="AD476" i="40"/>
  <c r="AD528" i="40"/>
  <c r="AD582" i="40"/>
  <c r="AD636" i="40"/>
  <c r="AD693" i="40"/>
  <c r="AD745" i="40"/>
  <c r="AD799" i="40"/>
  <c r="AD853" i="40"/>
  <c r="AD905" i="40"/>
  <c r="AD967" i="40"/>
  <c r="AD44" i="40"/>
  <c r="AD96" i="40"/>
  <c r="AD150" i="40"/>
  <c r="AD204" i="40"/>
  <c r="AD256" i="40"/>
  <c r="AD318" i="40"/>
  <c r="AD372" i="40"/>
  <c r="AD424" i="40"/>
  <c r="AD478" i="40"/>
  <c r="AD532" i="40"/>
  <c r="AD592" i="40"/>
  <c r="AD646" i="40"/>
  <c r="AD700" i="40"/>
  <c r="AD752" i="40"/>
  <c r="AD806" i="40"/>
  <c r="AD863" i="40"/>
  <c r="AD917" i="40"/>
  <c r="AD969" i="40"/>
  <c r="AD12" i="40"/>
  <c r="AD118" i="40"/>
  <c r="AD232" i="40"/>
  <c r="AD340" i="40"/>
  <c r="AD446" i="40"/>
  <c r="AD560" i="40"/>
  <c r="AD668" i="40"/>
  <c r="AD777" i="40"/>
  <c r="AD885" i="40"/>
  <c r="AD991" i="40"/>
  <c r="AD169" i="40"/>
  <c r="AD391" i="40"/>
  <c r="AD608" i="40"/>
  <c r="AD830" i="40"/>
  <c r="AD64" i="40"/>
  <c r="AD286" i="40"/>
  <c r="AD508" i="40"/>
  <c r="AD720" i="40"/>
  <c r="AD937" i="40"/>
  <c r="AD95" i="40"/>
  <c r="AD309" i="40"/>
  <c r="AD529" i="40"/>
  <c r="AD748" i="40"/>
  <c r="AD968" i="40"/>
  <c r="AD117" i="40"/>
  <c r="AD337" i="40"/>
  <c r="AD445" i="40"/>
  <c r="AD662" i="40"/>
  <c r="AD884" i="40"/>
  <c r="AD38" i="40"/>
  <c r="AD149" i="40"/>
  <c r="AD255" i="40"/>
  <c r="AD369" i="40"/>
  <c r="AD477" i="40"/>
  <c r="AD583" i="40"/>
  <c r="AD694" i="40"/>
  <c r="AD800" i="40"/>
  <c r="AD916" i="40"/>
  <c r="AD63" i="40"/>
  <c r="AD285" i="40"/>
  <c r="AD497" i="40"/>
  <c r="AD716" i="40"/>
  <c r="AD936" i="40"/>
  <c r="AD172" i="40"/>
  <c r="AD392" i="40"/>
  <c r="AD614" i="40"/>
  <c r="AD831" i="40"/>
  <c r="AD201" i="40"/>
  <c r="AD423" i="40"/>
  <c r="AD640" i="40"/>
  <c r="AD854" i="40"/>
  <c r="AD9" i="40"/>
  <c r="AD223" i="40"/>
  <c r="AD556" i="40"/>
  <c r="AD768" i="40"/>
  <c r="AD990" i="40"/>
  <c r="AD62" i="40"/>
  <c r="AD168" i="40"/>
  <c r="AD276" i="40"/>
  <c r="AD390" i="40"/>
  <c r="AD496" i="40"/>
  <c r="AD607" i="40"/>
  <c r="AD713" i="40"/>
  <c r="AD821" i="40"/>
  <c r="AD935" i="40"/>
  <c r="AD222" i="40"/>
  <c r="AD336" i="40"/>
  <c r="AD550" i="40"/>
  <c r="AD767" i="40"/>
  <c r="AD989" i="40"/>
  <c r="AD116" i="40"/>
  <c r="AD444" i="40"/>
  <c r="AD661" i="40"/>
  <c r="AD881" i="40"/>
  <c r="AI7" i="40"/>
  <c r="AI15" i="40"/>
  <c r="AI23" i="40"/>
  <c r="AI31" i="40"/>
  <c r="AI39" i="40"/>
  <c r="AI47" i="40"/>
  <c r="AI55" i="40"/>
  <c r="AI63" i="40"/>
  <c r="AI71" i="40"/>
  <c r="AI79" i="40"/>
  <c r="AI87" i="40"/>
  <c r="AI95" i="40"/>
  <c r="AI103" i="40"/>
  <c r="AI111" i="40"/>
  <c r="AI119" i="40"/>
  <c r="AI127" i="40"/>
  <c r="AI135" i="40"/>
  <c r="AI143" i="40"/>
  <c r="AI151" i="40"/>
  <c r="AI159" i="40"/>
  <c r="AI167" i="40"/>
  <c r="AI175" i="40"/>
  <c r="AI183" i="40"/>
  <c r="AI191" i="40"/>
  <c r="AI199" i="40"/>
  <c r="AI207" i="40"/>
  <c r="AI215" i="40"/>
  <c r="AI223" i="40"/>
  <c r="AI231" i="40"/>
  <c r="AI239" i="40"/>
  <c r="AI247" i="40"/>
  <c r="AI255" i="40"/>
  <c r="AI263" i="40"/>
  <c r="AI271" i="40"/>
  <c r="AI279" i="40"/>
  <c r="AI287" i="40"/>
  <c r="AI295" i="40"/>
  <c r="AI303" i="40"/>
  <c r="AI311" i="40"/>
  <c r="AI319" i="40"/>
  <c r="AI327" i="40"/>
  <c r="AI335" i="40"/>
  <c r="AI343" i="40"/>
  <c r="AI351" i="40"/>
  <c r="AI359" i="40"/>
  <c r="AI367" i="40"/>
  <c r="AI375" i="40"/>
  <c r="AI383" i="40"/>
  <c r="AI391" i="40"/>
  <c r="AI399" i="40"/>
  <c r="AI407" i="40"/>
  <c r="AI415" i="40"/>
  <c r="AI423" i="40"/>
  <c r="AI431" i="40"/>
  <c r="AI439" i="40"/>
  <c r="AI447" i="40"/>
  <c r="AI455" i="40"/>
  <c r="AI463" i="40"/>
  <c r="AI471" i="40"/>
  <c r="AI479" i="40"/>
  <c r="AI487" i="40"/>
  <c r="AI495" i="40"/>
  <c r="AI503" i="40"/>
  <c r="AI511" i="40"/>
  <c r="AI519" i="40"/>
  <c r="AI527" i="40"/>
  <c r="AI535" i="40"/>
  <c r="AI543" i="40"/>
  <c r="AI551" i="40"/>
  <c r="AI559" i="40"/>
  <c r="AI567" i="40"/>
  <c r="AI575" i="40"/>
  <c r="AI583" i="40"/>
  <c r="AI591" i="40"/>
  <c r="AI599" i="40"/>
  <c r="AI607" i="40"/>
  <c r="AI615" i="40"/>
  <c r="AI623" i="40"/>
  <c r="AI631" i="40"/>
  <c r="AI639" i="40"/>
  <c r="AI647" i="40"/>
  <c r="AI655" i="40"/>
  <c r="AI663" i="40"/>
  <c r="AI671" i="40"/>
  <c r="AI679" i="40"/>
  <c r="AI687" i="40"/>
  <c r="AI695" i="40"/>
  <c r="AI703" i="40"/>
  <c r="AI711" i="40"/>
  <c r="AI719" i="40"/>
  <c r="AI727" i="40"/>
  <c r="AI735" i="40"/>
  <c r="AI743" i="40"/>
  <c r="AI751" i="40"/>
  <c r="AI759" i="40"/>
  <c r="AI767" i="40"/>
  <c r="AI775" i="40"/>
  <c r="AI783" i="40"/>
  <c r="AI791" i="40"/>
  <c r="AI799" i="40"/>
  <c r="AI807" i="40"/>
  <c r="AI815" i="40"/>
  <c r="AI823" i="40"/>
  <c r="AI831" i="40"/>
  <c r="AI839" i="40"/>
  <c r="AI847" i="40"/>
  <c r="AI855" i="40"/>
  <c r="AI863" i="40"/>
  <c r="AI871" i="40"/>
  <c r="AI879" i="40"/>
  <c r="AI887" i="40"/>
  <c r="AI895" i="40"/>
  <c r="AI903" i="40"/>
  <c r="AI911" i="40"/>
  <c r="AI919" i="40"/>
  <c r="AI927" i="40"/>
  <c r="AI935" i="40"/>
  <c r="AI943" i="40"/>
  <c r="AI951" i="40"/>
  <c r="AI959" i="40"/>
  <c r="AI967" i="40"/>
  <c r="AI975" i="40"/>
  <c r="AI983" i="40"/>
  <c r="AI991" i="40"/>
  <c r="AI999" i="40"/>
  <c r="AI9" i="40"/>
  <c r="AI18" i="40"/>
  <c r="AI27" i="40"/>
  <c r="AI36" i="40"/>
  <c r="AI45" i="40"/>
  <c r="AI54" i="40"/>
  <c r="AI64" i="40"/>
  <c r="AI73" i="40"/>
  <c r="AI82" i="40"/>
  <c r="AI91" i="40"/>
  <c r="AI100" i="40"/>
  <c r="AI109" i="40"/>
  <c r="AI118" i="40"/>
  <c r="AI128" i="40"/>
  <c r="AI137" i="40"/>
  <c r="AI146" i="40"/>
  <c r="AI155" i="40"/>
  <c r="AI164" i="40"/>
  <c r="AI173" i="40"/>
  <c r="AI182" i="40"/>
  <c r="AI192" i="40"/>
  <c r="AI201" i="40"/>
  <c r="AI210" i="40"/>
  <c r="AI219" i="40"/>
  <c r="AI228" i="40"/>
  <c r="AI237" i="40"/>
  <c r="AI246" i="40"/>
  <c r="AI256" i="40"/>
  <c r="AI265" i="40"/>
  <c r="AI274" i="40"/>
  <c r="AI283" i="40"/>
  <c r="AI292" i="40"/>
  <c r="AI301" i="40"/>
  <c r="AI310" i="40"/>
  <c r="AI320" i="40"/>
  <c r="AI329" i="40"/>
  <c r="AI338" i="40"/>
  <c r="AI347" i="40"/>
  <c r="AI356" i="40"/>
  <c r="AI365" i="40"/>
  <c r="AI374" i="40"/>
  <c r="AI384" i="40"/>
  <c r="AI393" i="40"/>
  <c r="AI402" i="40"/>
  <c r="AI411" i="40"/>
  <c r="AI420" i="40"/>
  <c r="AI429" i="40"/>
  <c r="AI438" i="40"/>
  <c r="AI448" i="40"/>
  <c r="AI457" i="40"/>
  <c r="AI466" i="40"/>
  <c r="AI475" i="40"/>
  <c r="AI484" i="40"/>
  <c r="AI493" i="40"/>
  <c r="AI502" i="40"/>
  <c r="AI512" i="40"/>
  <c r="AI521" i="40"/>
  <c r="AI530" i="40"/>
  <c r="AI539" i="40"/>
  <c r="AI548" i="40"/>
  <c r="AI557" i="40"/>
  <c r="AI566" i="40"/>
  <c r="AI576" i="40"/>
  <c r="AI585" i="40"/>
  <c r="AI594" i="40"/>
  <c r="AI603" i="40"/>
  <c r="AI612" i="40"/>
  <c r="AI621" i="40"/>
  <c r="AI630" i="40"/>
  <c r="AI640" i="40"/>
  <c r="AI649" i="40"/>
  <c r="AI658" i="40"/>
  <c r="AI667" i="40"/>
  <c r="AI676" i="40"/>
  <c r="AI685" i="40"/>
  <c r="AI694" i="40"/>
  <c r="AI704" i="40"/>
  <c r="AI713" i="40"/>
  <c r="AI722" i="40"/>
  <c r="AI731" i="40"/>
  <c r="AI740" i="40"/>
  <c r="AI749" i="40"/>
  <c r="AI758" i="40"/>
  <c r="AI768" i="40"/>
  <c r="AI777" i="40"/>
  <c r="AI786" i="40"/>
  <c r="AI795" i="40"/>
  <c r="AI804" i="40"/>
  <c r="AI813" i="40"/>
  <c r="AI822" i="40"/>
  <c r="AI832" i="40"/>
  <c r="AI841" i="40"/>
  <c r="AI850" i="40"/>
  <c r="AI859" i="40"/>
  <c r="AI868" i="40"/>
  <c r="AI877" i="40"/>
  <c r="AI886" i="40"/>
  <c r="AI896" i="40"/>
  <c r="AI905" i="40"/>
  <c r="AI914" i="40"/>
  <c r="AI923" i="40"/>
  <c r="AI932" i="40"/>
  <c r="AI941" i="40"/>
  <c r="AI950" i="40"/>
  <c r="AI960" i="40"/>
  <c r="AI969" i="40"/>
  <c r="AI978" i="40"/>
  <c r="AI987" i="40"/>
  <c r="AI996" i="40"/>
  <c r="AI3" i="40"/>
  <c r="AI12" i="40"/>
  <c r="AI21" i="40"/>
  <c r="AI30" i="40"/>
  <c r="AI40" i="40"/>
  <c r="AI49" i="40"/>
  <c r="AI58" i="40"/>
  <c r="AI67" i="40"/>
  <c r="AI76" i="40"/>
  <c r="AI85" i="40"/>
  <c r="AI94" i="40"/>
  <c r="AI104" i="40"/>
  <c r="AI113" i="40"/>
  <c r="AI122" i="40"/>
  <c r="AI131" i="40"/>
  <c r="AI140" i="40"/>
  <c r="AI149" i="40"/>
  <c r="AI158" i="40"/>
  <c r="AI168" i="40"/>
  <c r="AI177" i="40"/>
  <c r="AI186" i="40"/>
  <c r="AI195" i="40"/>
  <c r="AI204" i="40"/>
  <c r="AI213" i="40"/>
  <c r="AI222" i="40"/>
  <c r="AI232" i="40"/>
  <c r="AI241" i="40"/>
  <c r="AI250" i="40"/>
  <c r="AI259" i="40"/>
  <c r="AI268" i="40"/>
  <c r="AI277" i="40"/>
  <c r="AI286" i="40"/>
  <c r="AI296" i="40"/>
  <c r="AI305" i="40"/>
  <c r="AI314" i="40"/>
  <c r="AI323" i="40"/>
  <c r="AI332" i="40"/>
  <c r="AI341" i="40"/>
  <c r="AI350" i="40"/>
  <c r="AI360" i="40"/>
  <c r="AI369" i="40"/>
  <c r="AI378" i="40"/>
  <c r="AI387" i="40"/>
  <c r="AI396" i="40"/>
  <c r="AI405" i="40"/>
  <c r="AI414" i="40"/>
  <c r="AI424" i="40"/>
  <c r="AI433" i="40"/>
  <c r="AI442" i="40"/>
  <c r="AI451" i="40"/>
  <c r="AI460" i="40"/>
  <c r="AI469" i="40"/>
  <c r="AI478" i="40"/>
  <c r="AI488" i="40"/>
  <c r="AI497" i="40"/>
  <c r="AI506" i="40"/>
  <c r="AI515" i="40"/>
  <c r="AI524" i="40"/>
  <c r="AI533" i="40"/>
  <c r="AI542" i="40"/>
  <c r="AI552" i="40"/>
  <c r="AI561" i="40"/>
  <c r="AI570" i="40"/>
  <c r="AI579" i="40"/>
  <c r="AI588" i="40"/>
  <c r="AI597" i="40"/>
  <c r="AI606" i="40"/>
  <c r="AI616" i="40"/>
  <c r="AI625" i="40"/>
  <c r="AI634" i="40"/>
  <c r="AI643" i="40"/>
  <c r="AI652" i="40"/>
  <c r="AI661" i="40"/>
  <c r="AI670" i="40"/>
  <c r="AI680" i="40"/>
  <c r="AI689" i="40"/>
  <c r="AI698" i="40"/>
  <c r="AI707" i="40"/>
  <c r="AI716" i="40"/>
  <c r="AI14" i="40"/>
  <c r="AI26" i="40"/>
  <c r="AI38" i="40"/>
  <c r="AI51" i="40"/>
  <c r="AI62" i="40"/>
  <c r="AI75" i="40"/>
  <c r="AI88" i="40"/>
  <c r="AI99" i="40"/>
  <c r="AI112" i="40"/>
  <c r="AI124" i="40"/>
  <c r="AI136" i="40"/>
  <c r="AI148" i="40"/>
  <c r="AI161" i="40"/>
  <c r="AI172" i="40"/>
  <c r="AI185" i="40"/>
  <c r="AI197" i="40"/>
  <c r="AI209" i="40"/>
  <c r="AI221" i="40"/>
  <c r="AI234" i="40"/>
  <c r="AI245" i="40"/>
  <c r="AI258" i="40"/>
  <c r="AI270" i="40"/>
  <c r="AI282" i="40"/>
  <c r="AI294" i="40"/>
  <c r="AI307" i="40"/>
  <c r="AI318" i="40"/>
  <c r="AI331" i="40"/>
  <c r="AI344" i="40"/>
  <c r="AI355" i="40"/>
  <c r="AI368" i="40"/>
  <c r="AI380" i="40"/>
  <c r="AI392" i="40"/>
  <c r="AI404" i="40"/>
  <c r="AI417" i="40"/>
  <c r="AI428" i="40"/>
  <c r="AI441" i="40"/>
  <c r="AI453" i="40"/>
  <c r="AI465" i="40"/>
  <c r="AI477" i="40"/>
  <c r="AI490" i="40"/>
  <c r="AI501" i="40"/>
  <c r="AI514" i="40"/>
  <c r="AI526" i="40"/>
  <c r="AI538" i="40"/>
  <c r="AI550" i="40"/>
  <c r="AI563" i="40"/>
  <c r="AI574" i="40"/>
  <c r="AI587" i="40"/>
  <c r="AI600" i="40"/>
  <c r="AI611" i="40"/>
  <c r="AI624" i="40"/>
  <c r="AI636" i="40"/>
  <c r="AI648" i="40"/>
  <c r="AI660" i="40"/>
  <c r="AI673" i="40"/>
  <c r="AI684" i="40"/>
  <c r="AI697" i="40"/>
  <c r="AI709" i="40"/>
  <c r="AI721" i="40"/>
  <c r="AI732" i="40"/>
  <c r="AI742" i="40"/>
  <c r="AI753" i="40"/>
  <c r="AI763" i="40"/>
  <c r="AI773" i="40"/>
  <c r="AI784" i="40"/>
  <c r="AI794" i="40"/>
  <c r="AI805" i="40"/>
  <c r="AI816" i="40"/>
  <c r="AI826" i="40"/>
  <c r="AI836" i="40"/>
  <c r="AI846" i="40"/>
  <c r="AI857" i="40"/>
  <c r="AI867" i="40"/>
  <c r="AI878" i="40"/>
  <c r="AI889" i="40"/>
  <c r="AI899" i="40"/>
  <c r="AI909" i="40"/>
  <c r="AI920" i="40"/>
  <c r="AI930" i="40"/>
  <c r="AI940" i="40"/>
  <c r="AI952" i="40"/>
  <c r="AI962" i="40"/>
  <c r="AI972" i="40"/>
  <c r="AI982" i="40"/>
  <c r="AI993" i="40"/>
  <c r="AI4" i="40"/>
  <c r="AI16" i="40"/>
  <c r="AI28" i="40"/>
  <c r="AI41" i="40"/>
  <c r="AI52" i="40"/>
  <c r="AI65" i="40"/>
  <c r="AI77" i="40"/>
  <c r="AI89" i="40"/>
  <c r="AI101" i="40"/>
  <c r="AI114" i="40"/>
  <c r="AI125" i="40"/>
  <c r="AI138" i="40"/>
  <c r="AI150" i="40"/>
  <c r="AI162" i="40"/>
  <c r="AI174" i="40"/>
  <c r="AI187" i="40"/>
  <c r="AI198" i="40"/>
  <c r="AI211" i="40"/>
  <c r="AI224" i="40"/>
  <c r="AI235" i="40"/>
  <c r="AI248" i="40"/>
  <c r="AI260" i="40"/>
  <c r="AI272" i="40"/>
  <c r="AI284" i="40"/>
  <c r="AI297" i="40"/>
  <c r="AI308" i="40"/>
  <c r="AI321" i="40"/>
  <c r="AI333" i="40"/>
  <c r="AI345" i="40"/>
  <c r="AI357" i="40"/>
  <c r="AI370" i="40"/>
  <c r="AI381" i="40"/>
  <c r="AI394" i="40"/>
  <c r="AI406" i="40"/>
  <c r="AI418" i="40"/>
  <c r="AI430" i="40"/>
  <c r="AI443" i="40"/>
  <c r="AI454" i="40"/>
  <c r="AI467" i="40"/>
  <c r="AI480" i="40"/>
  <c r="AI491" i="40"/>
  <c r="AI504" i="40"/>
  <c r="AI516" i="40"/>
  <c r="AI528" i="40"/>
  <c r="AI540" i="40"/>
  <c r="AI553" i="40"/>
  <c r="AI564" i="40"/>
  <c r="AI577" i="40"/>
  <c r="AI589" i="40"/>
  <c r="AI601" i="40"/>
  <c r="AI613" i="40"/>
  <c r="AI626" i="40"/>
  <c r="AI637" i="40"/>
  <c r="AI650" i="40"/>
  <c r="AI662" i="40"/>
  <c r="AI674" i="40"/>
  <c r="AI686" i="40"/>
  <c r="AI699" i="40"/>
  <c r="AI710" i="40"/>
  <c r="AI723" i="40"/>
  <c r="AI733" i="40"/>
  <c r="AI744" i="40"/>
  <c r="AI754" i="40"/>
  <c r="AI764" i="40"/>
  <c r="AI774" i="40"/>
  <c r="AI785" i="40"/>
  <c r="AI796" i="40"/>
  <c r="AI806" i="40"/>
  <c r="AI817" i="40"/>
  <c r="AI827" i="40"/>
  <c r="AI837" i="40"/>
  <c r="AI848" i="40"/>
  <c r="AI858" i="40"/>
  <c r="AI869" i="40"/>
  <c r="AI880" i="40"/>
  <c r="AI890" i="40"/>
  <c r="AI900" i="40"/>
  <c r="AI910" i="40"/>
  <c r="AI921" i="40"/>
  <c r="AI931" i="40"/>
  <c r="AI942" i="40"/>
  <c r="AI953" i="40"/>
  <c r="AI963" i="40"/>
  <c r="AI973" i="40"/>
  <c r="AI984" i="40"/>
  <c r="AI994" i="40"/>
  <c r="AI5" i="40"/>
  <c r="AI20" i="40"/>
  <c r="AI35" i="40"/>
  <c r="AI53" i="40"/>
  <c r="AI69" i="40"/>
  <c r="AI84" i="40"/>
  <c r="AI102" i="40"/>
  <c r="AI117" i="40"/>
  <c r="AI133" i="40"/>
  <c r="AI152" i="40"/>
  <c r="AI166" i="40"/>
  <c r="AI181" i="40"/>
  <c r="AI200" i="40"/>
  <c r="AI216" i="40"/>
  <c r="AI230" i="40"/>
  <c r="AI249" i="40"/>
  <c r="AI264" i="40"/>
  <c r="AI280" i="40"/>
  <c r="AI298" i="40"/>
  <c r="AI313" i="40"/>
  <c r="AI328" i="40"/>
  <c r="AI346" i="40"/>
  <c r="AI362" i="40"/>
  <c r="AI377" i="40"/>
  <c r="AI395" i="40"/>
  <c r="AI410" i="40"/>
  <c r="AI426" i="40"/>
  <c r="AI444" i="40"/>
  <c r="AI459" i="40"/>
  <c r="AI474" i="40"/>
  <c r="AI492" i="40"/>
  <c r="AI508" i="40"/>
  <c r="AI523" i="40"/>
  <c r="AI541" i="40"/>
  <c r="AI556" i="40"/>
  <c r="AI572" i="40"/>
  <c r="AI590" i="40"/>
  <c r="AI605" i="40"/>
  <c r="AI620" i="40"/>
  <c r="AI638" i="40"/>
  <c r="AI654" i="40"/>
  <c r="AI669" i="40"/>
  <c r="AI688" i="40"/>
  <c r="AI702" i="40"/>
  <c r="AI718" i="40"/>
  <c r="AI734" i="40"/>
  <c r="AI747" i="40"/>
  <c r="AI761" i="40"/>
  <c r="AI776" i="40"/>
  <c r="AI789" i="40"/>
  <c r="AI802" i="40"/>
  <c r="AI818" i="40"/>
  <c r="AI830" i="40"/>
  <c r="AI844" i="40"/>
  <c r="AI860" i="40"/>
  <c r="AI873" i="40"/>
  <c r="AI885" i="40"/>
  <c r="AI901" i="40"/>
  <c r="AI915" i="40"/>
  <c r="AI928" i="40"/>
  <c r="AI944" i="40"/>
  <c r="AI956" i="40"/>
  <c r="AI970" i="40"/>
  <c r="AI985" i="40"/>
  <c r="AI998" i="40"/>
  <c r="AI6" i="40"/>
  <c r="AI22" i="40"/>
  <c r="AI37" i="40"/>
  <c r="AI56" i="40"/>
  <c r="AI70" i="40"/>
  <c r="AI86" i="40"/>
  <c r="AI105" i="40"/>
  <c r="AI120" i="40"/>
  <c r="AI134" i="40"/>
  <c r="AI153" i="40"/>
  <c r="AI169" i="40"/>
  <c r="AI184" i="40"/>
  <c r="AI202" i="40"/>
  <c r="AI217" i="40"/>
  <c r="AI233" i="40"/>
  <c r="AI251" i="40"/>
  <c r="AI266" i="40"/>
  <c r="AI281" i="40"/>
  <c r="AI299" i="40"/>
  <c r="AI315" i="40"/>
  <c r="AI330" i="40"/>
  <c r="AI348" i="40"/>
  <c r="AI363" i="40"/>
  <c r="AI379" i="40"/>
  <c r="AI397" i="40"/>
  <c r="AI412" i="40"/>
  <c r="AI427" i="40"/>
  <c r="AI445" i="40"/>
  <c r="AI461" i="40"/>
  <c r="AI476" i="40"/>
  <c r="AI494" i="40"/>
  <c r="AI509" i="40"/>
  <c r="AI525" i="40"/>
  <c r="AI544" i="40"/>
  <c r="AI558" i="40"/>
  <c r="AI573" i="40"/>
  <c r="AI592" i="40"/>
  <c r="AI608" i="40"/>
  <c r="AI622" i="40"/>
  <c r="AI641" i="40"/>
  <c r="AI656" i="40"/>
  <c r="AI672" i="40"/>
  <c r="AI690" i="40"/>
  <c r="AI705" i="40"/>
  <c r="AI720" i="40"/>
  <c r="AI736" i="40"/>
  <c r="AI748" i="40"/>
  <c r="AI762" i="40"/>
  <c r="AI778" i="40"/>
  <c r="AI790" i="40"/>
  <c r="AI803" i="40"/>
  <c r="AI819" i="40"/>
  <c r="AI833" i="40"/>
  <c r="AI845" i="40"/>
  <c r="AI861" i="40"/>
  <c r="AI874" i="40"/>
  <c r="AI888" i="40"/>
  <c r="AI902" i="40"/>
  <c r="AI916" i="40"/>
  <c r="AI929" i="40"/>
  <c r="AI945" i="40"/>
  <c r="AI957" i="40"/>
  <c r="AI971" i="40"/>
  <c r="AI986" i="40"/>
  <c r="AI1000" i="40"/>
  <c r="AI8" i="40"/>
  <c r="AI24" i="40"/>
  <c r="AI42" i="40"/>
  <c r="AI57" i="40"/>
  <c r="AI72" i="40"/>
  <c r="AI90" i="40"/>
  <c r="AI106" i="40"/>
  <c r="AI121" i="40"/>
  <c r="AI139" i="40"/>
  <c r="AI154" i="40"/>
  <c r="AI170" i="40"/>
  <c r="AI188" i="40"/>
  <c r="AI203" i="40"/>
  <c r="AI218" i="40"/>
  <c r="AI236" i="40"/>
  <c r="AI252" i="40"/>
  <c r="AI267" i="40"/>
  <c r="AI285" i="40"/>
  <c r="AI300" i="40"/>
  <c r="AI316" i="40"/>
  <c r="AI334" i="40"/>
  <c r="AI349" i="40"/>
  <c r="AI364" i="40"/>
  <c r="AI382" i="40"/>
  <c r="AI398" i="40"/>
  <c r="AI413" i="40"/>
  <c r="AI432" i="40"/>
  <c r="AI446" i="40"/>
  <c r="AI462" i="40"/>
  <c r="AI481" i="40"/>
  <c r="AI496" i="40"/>
  <c r="AI510" i="40"/>
  <c r="AI529" i="40"/>
  <c r="AI545" i="40"/>
  <c r="AI560" i="40"/>
  <c r="AI578" i="40"/>
  <c r="AI593" i="40"/>
  <c r="AI609" i="40"/>
  <c r="AI627" i="40"/>
  <c r="AI642" i="40"/>
  <c r="AI657" i="40"/>
  <c r="AI675" i="40"/>
  <c r="AI691" i="40"/>
  <c r="AI706" i="40"/>
  <c r="AI724" i="40"/>
  <c r="AI737" i="40"/>
  <c r="AI750" i="40"/>
  <c r="AI765" i="40"/>
  <c r="AI779" i="40"/>
  <c r="AI792" i="40"/>
  <c r="AI808" i="40"/>
  <c r="AI820" i="40"/>
  <c r="AI834" i="40"/>
  <c r="AI849" i="40"/>
  <c r="AI862" i="40"/>
  <c r="AI875" i="40"/>
  <c r="AI891" i="40"/>
  <c r="AI904" i="40"/>
  <c r="AI917" i="40"/>
  <c r="AI933" i="40"/>
  <c r="AI946" i="40"/>
  <c r="AI958" i="40"/>
  <c r="AI974" i="40"/>
  <c r="AI988" i="40"/>
  <c r="AI1001" i="40"/>
  <c r="AI17" i="40"/>
  <c r="AI44" i="40"/>
  <c r="AI68" i="40"/>
  <c r="AI96" i="40"/>
  <c r="AI123" i="40"/>
  <c r="AI145" i="40"/>
  <c r="AI176" i="40"/>
  <c r="AI196" i="40"/>
  <c r="AI226" i="40"/>
  <c r="AI253" i="40"/>
  <c r="AI276" i="40"/>
  <c r="AI304" i="40"/>
  <c r="AI326" i="40"/>
  <c r="AI354" i="40"/>
  <c r="AI385" i="40"/>
  <c r="AI408" i="40"/>
  <c r="AI435" i="40"/>
  <c r="AI458" i="40"/>
  <c r="AI485" i="40"/>
  <c r="AI513" i="40"/>
  <c r="AI536" i="40"/>
  <c r="AI565" i="40"/>
  <c r="AI586" i="40"/>
  <c r="AI617" i="40"/>
  <c r="AI644" i="40"/>
  <c r="AI666" i="40"/>
  <c r="AI693" i="40"/>
  <c r="AI717" i="40"/>
  <c r="AI741" i="40"/>
  <c r="AI766" i="40"/>
  <c r="AI787" i="40"/>
  <c r="AI810" i="40"/>
  <c r="AI829" i="40"/>
  <c r="AI853" i="40"/>
  <c r="AI876" i="40"/>
  <c r="AI897" i="40"/>
  <c r="AI922" i="40"/>
  <c r="AI939" i="40"/>
  <c r="AI965" i="40"/>
  <c r="AI989" i="40"/>
  <c r="AI19" i="40"/>
  <c r="AI46" i="40"/>
  <c r="AI74" i="40"/>
  <c r="AI97" i="40"/>
  <c r="AI126" i="40"/>
  <c r="AI147" i="40"/>
  <c r="AI178" i="40"/>
  <c r="AI205" i="40"/>
  <c r="AI227" i="40"/>
  <c r="AI254" i="40"/>
  <c r="AI278" i="40"/>
  <c r="AI306" i="40"/>
  <c r="AI336" i="40"/>
  <c r="AI358" i="40"/>
  <c r="AI386" i="40"/>
  <c r="AI409" i="40"/>
  <c r="AI436" i="40"/>
  <c r="AI464" i="40"/>
  <c r="AI486" i="40"/>
  <c r="AI517" i="40"/>
  <c r="AI537" i="40"/>
  <c r="AI568" i="40"/>
  <c r="AI595" i="40"/>
  <c r="AI618" i="40"/>
  <c r="AI645" i="40"/>
  <c r="AI668" i="40"/>
  <c r="AI696" i="40"/>
  <c r="AI725" i="40"/>
  <c r="AI745" i="40"/>
  <c r="AI769" i="40"/>
  <c r="AI788" i="40"/>
  <c r="AI811" i="40"/>
  <c r="AI835" i="40"/>
  <c r="AI854" i="40"/>
  <c r="AI881" i="40"/>
  <c r="AI898" i="40"/>
  <c r="AI924" i="40"/>
  <c r="AI947" i="40"/>
  <c r="AI966" i="40"/>
  <c r="AI990" i="40"/>
  <c r="AI25" i="40"/>
  <c r="AI48" i="40"/>
  <c r="AI78" i="40"/>
  <c r="AI98" i="40"/>
  <c r="AI129" i="40"/>
  <c r="AI156" i="40"/>
  <c r="AI179" i="40"/>
  <c r="AI206" i="40"/>
  <c r="AI229" i="40"/>
  <c r="AI257" i="40"/>
  <c r="AI288" i="40"/>
  <c r="AI309" i="40"/>
  <c r="AI337" i="40"/>
  <c r="AI361" i="40"/>
  <c r="AI388" i="40"/>
  <c r="AI416" i="40"/>
  <c r="AI437" i="40"/>
  <c r="AI468" i="40"/>
  <c r="AI489" i="40"/>
  <c r="AI518" i="40"/>
  <c r="AI546" i="40"/>
  <c r="AI569" i="40"/>
  <c r="AI596" i="40"/>
  <c r="AI619" i="40"/>
  <c r="AI646" i="40"/>
  <c r="AI677" i="40"/>
  <c r="AI700" i="40"/>
  <c r="AI726" i="40"/>
  <c r="AI746" i="40"/>
  <c r="AI770" i="40"/>
  <c r="AI793" i="40"/>
  <c r="AI812" i="40"/>
  <c r="AI838" i="40"/>
  <c r="AI856" i="40"/>
  <c r="AI882" i="40"/>
  <c r="AI906" i="40"/>
  <c r="AI925" i="40"/>
  <c r="AI948" i="40"/>
  <c r="AI968" i="40"/>
  <c r="AI992" i="40"/>
  <c r="AI34" i="40"/>
  <c r="AI81" i="40"/>
  <c r="AI116" i="40"/>
  <c r="AI163" i="40"/>
  <c r="AI208" i="40"/>
  <c r="AI243" i="40"/>
  <c r="AI290" i="40"/>
  <c r="AI325" i="40"/>
  <c r="AI372" i="40"/>
  <c r="AI419" i="40"/>
  <c r="AI452" i="40"/>
  <c r="AI499" i="40"/>
  <c r="AI534" i="40"/>
  <c r="AI581" i="40"/>
  <c r="AI628" i="40"/>
  <c r="AI664" i="40"/>
  <c r="AI708" i="40"/>
  <c r="AI739" i="40"/>
  <c r="AI780" i="40"/>
  <c r="AI814" i="40"/>
  <c r="AI851" i="40"/>
  <c r="AI884" i="40"/>
  <c r="AI918" i="40"/>
  <c r="AI955" i="40"/>
  <c r="AI995" i="40"/>
  <c r="AI43" i="40"/>
  <c r="AI83" i="40"/>
  <c r="AI130" i="40"/>
  <c r="AI165" i="40"/>
  <c r="AI212" i="40"/>
  <c r="AI244" i="40"/>
  <c r="AI291" i="40"/>
  <c r="AI339" i="40"/>
  <c r="AI373" i="40"/>
  <c r="AI421" i="40"/>
  <c r="AI456" i="40"/>
  <c r="AI500" i="40"/>
  <c r="AI547" i="40"/>
  <c r="AI582" i="40"/>
  <c r="AI629" i="40"/>
  <c r="AI665" i="40"/>
  <c r="AI712" i="40"/>
  <c r="AI752" i="40"/>
  <c r="AI781" i="40"/>
  <c r="AI821" i="40"/>
  <c r="AI852" i="40"/>
  <c r="AI892" i="40"/>
  <c r="AI926" i="40"/>
  <c r="AI961" i="40"/>
  <c r="AI997" i="40"/>
  <c r="AI10" i="40"/>
  <c r="AI50" i="40"/>
  <c r="AI92" i="40"/>
  <c r="AI132" i="40"/>
  <c r="AI171" i="40"/>
  <c r="AI214" i="40"/>
  <c r="AI261" i="40"/>
  <c r="AI293" i="40"/>
  <c r="AI340" i="40"/>
  <c r="AI376" i="40"/>
  <c r="AI422" i="40"/>
  <c r="AI470" i="40"/>
  <c r="AI505" i="40"/>
  <c r="AI549" i="40"/>
  <c r="AI584" i="40"/>
  <c r="AI632" i="40"/>
  <c r="AI678" i="40"/>
  <c r="AI714" i="40"/>
  <c r="AI755" i="40"/>
  <c r="AI782" i="40"/>
  <c r="AI824" i="40"/>
  <c r="AI864" i="40"/>
  <c r="AI893" i="40"/>
  <c r="AI934" i="40"/>
  <c r="AI964" i="40"/>
  <c r="AI29" i="40"/>
  <c r="AI93" i="40"/>
  <c r="AI157" i="40"/>
  <c r="AI225" i="40"/>
  <c r="AI289" i="40"/>
  <c r="AI353" i="40"/>
  <c r="AI425" i="40"/>
  <c r="AI483" i="40"/>
  <c r="AI555" i="40"/>
  <c r="AI614" i="40"/>
  <c r="AI683" i="40"/>
  <c r="AI756" i="40"/>
  <c r="AI801" i="40"/>
  <c r="AI866" i="40"/>
  <c r="AI913" i="40"/>
  <c r="AI979" i="40"/>
  <c r="AI32" i="40"/>
  <c r="AI107" i="40"/>
  <c r="AI160" i="40"/>
  <c r="AI238" i="40"/>
  <c r="AI302" i="40"/>
  <c r="AI366" i="40"/>
  <c r="AI434" i="40"/>
  <c r="AI498" i="40"/>
  <c r="AI562" i="40"/>
  <c r="AI633" i="40"/>
  <c r="AI692" i="40"/>
  <c r="AI757" i="40"/>
  <c r="AI809" i="40"/>
  <c r="AI870" i="40"/>
  <c r="AI936" i="40"/>
  <c r="AI980" i="40"/>
  <c r="AI33" i="40"/>
  <c r="AI108" i="40"/>
  <c r="AI180" i="40"/>
  <c r="AI240" i="40"/>
  <c r="AI312" i="40"/>
  <c r="AI371" i="40"/>
  <c r="AI440" i="40"/>
  <c r="AI507" i="40"/>
  <c r="AI571" i="40"/>
  <c r="AI635" i="40"/>
  <c r="AI701" i="40"/>
  <c r="AI760" i="40"/>
  <c r="AI825" i="40"/>
  <c r="AI872" i="40"/>
  <c r="AI937" i="40"/>
  <c r="AI981" i="40"/>
  <c r="AI59" i="40"/>
  <c r="AI110" i="40"/>
  <c r="AI189" i="40"/>
  <c r="AI242" i="40"/>
  <c r="AI317" i="40"/>
  <c r="AI389" i="40"/>
  <c r="AI449" i="40"/>
  <c r="AI520" i="40"/>
  <c r="AI580" i="40"/>
  <c r="AI651" i="40"/>
  <c r="AI715" i="40"/>
  <c r="AI771" i="40"/>
  <c r="AI828" i="40"/>
  <c r="AI883" i="40"/>
  <c r="AI938" i="40"/>
  <c r="AI13" i="40"/>
  <c r="AI144" i="40"/>
  <c r="AI275" i="40"/>
  <c r="AI403" i="40"/>
  <c r="AI554" i="40"/>
  <c r="AI682" i="40"/>
  <c r="AI800" i="40"/>
  <c r="AI912" i="40"/>
  <c r="AI60" i="40"/>
  <c r="AI190" i="40"/>
  <c r="AI322" i="40"/>
  <c r="AI450" i="40"/>
  <c r="AI598" i="40"/>
  <c r="AI728" i="40"/>
  <c r="AI840" i="40"/>
  <c r="AI949" i="40"/>
  <c r="AI61" i="40"/>
  <c r="AI193" i="40"/>
  <c r="AI324" i="40"/>
  <c r="AI472" i="40"/>
  <c r="AI602" i="40"/>
  <c r="AI729" i="40"/>
  <c r="AI842" i="40"/>
  <c r="AI954" i="40"/>
  <c r="AI80" i="40"/>
  <c r="AI220" i="40"/>
  <c r="AI352" i="40"/>
  <c r="AI482" i="40"/>
  <c r="AI610" i="40"/>
  <c r="AI738" i="40"/>
  <c r="AI865" i="40"/>
  <c r="AI977" i="40"/>
  <c r="AI142" i="40"/>
  <c r="AI401" i="40"/>
  <c r="AI681" i="40"/>
  <c r="AI908" i="40"/>
  <c r="AI531" i="40"/>
  <c r="AI11" i="40"/>
  <c r="AI532" i="40"/>
  <c r="AI342" i="40"/>
  <c r="AI843" i="40"/>
  <c r="AI141" i="40"/>
  <c r="AI907" i="40"/>
  <c r="AI194" i="40"/>
  <c r="AI473" i="40"/>
  <c r="AI730" i="40"/>
  <c r="AI976" i="40"/>
  <c r="AI269" i="40"/>
  <c r="AI797" i="40"/>
  <c r="AI273" i="40"/>
  <c r="AI798" i="40"/>
  <c r="AI66" i="40"/>
  <c r="AI604" i="40"/>
  <c r="AI400" i="40"/>
  <c r="AI659" i="40"/>
  <c r="AI262" i="40"/>
  <c r="AI522" i="40"/>
  <c r="AI772" i="40"/>
  <c r="AI390" i="40"/>
  <c r="AI653" i="40"/>
  <c r="AI894" i="40"/>
  <c r="AI115" i="40"/>
  <c r="AA9" i="40"/>
  <c r="AA17" i="40"/>
  <c r="AA25" i="40"/>
  <c r="AA33" i="40"/>
  <c r="AA41" i="40"/>
  <c r="AA49" i="40"/>
  <c r="AA57" i="40"/>
  <c r="AA65" i="40"/>
  <c r="AA73" i="40"/>
  <c r="AA81" i="40"/>
  <c r="AA89" i="40"/>
  <c r="AA97" i="40"/>
  <c r="AA105" i="40"/>
  <c r="AA113" i="40"/>
  <c r="AA121" i="40"/>
  <c r="AA129" i="40"/>
  <c r="AA137" i="40"/>
  <c r="AA145" i="40"/>
  <c r="AA153" i="40"/>
  <c r="AA161" i="40"/>
  <c r="AA169" i="40"/>
  <c r="AA177" i="40"/>
  <c r="AA185" i="40"/>
  <c r="AA193" i="40"/>
  <c r="AA201" i="40"/>
  <c r="AA209" i="40"/>
  <c r="AA217" i="40"/>
  <c r="AA225" i="40"/>
  <c r="AA233" i="40"/>
  <c r="AA241" i="40"/>
  <c r="AA249" i="40"/>
  <c r="AA257" i="40"/>
  <c r="AA265" i="40"/>
  <c r="AA10" i="40"/>
  <c r="AA18" i="40"/>
  <c r="AA26" i="40"/>
  <c r="AA34" i="40"/>
  <c r="AA42" i="40"/>
  <c r="AA50" i="40"/>
  <c r="AA58" i="40"/>
  <c r="AA66" i="40"/>
  <c r="AA74" i="40"/>
  <c r="AA82" i="40"/>
  <c r="AA90" i="40"/>
  <c r="AA98" i="40"/>
  <c r="AA106" i="40"/>
  <c r="AA114" i="40"/>
  <c r="AA122" i="40"/>
  <c r="AA130" i="40"/>
  <c r="AA138" i="40"/>
  <c r="AA146" i="40"/>
  <c r="AA154" i="40"/>
  <c r="AA162" i="40"/>
  <c r="AA3" i="40"/>
  <c r="AA11" i="40"/>
  <c r="AA19" i="40"/>
  <c r="AA27" i="40"/>
  <c r="AA35" i="40"/>
  <c r="AA43" i="40"/>
  <c r="AA51" i="40"/>
  <c r="AA59" i="40"/>
  <c r="AA67" i="40"/>
  <c r="AA75" i="40"/>
  <c r="AA83" i="40"/>
  <c r="AA91" i="40"/>
  <c r="AA99" i="40"/>
  <c r="AA107" i="40"/>
  <c r="AA115" i="40"/>
  <c r="AA123" i="40"/>
  <c r="AA131" i="40"/>
  <c r="AA139" i="40"/>
  <c r="AA147" i="40"/>
  <c r="AA155" i="40"/>
  <c r="AA163" i="40"/>
  <c r="AA171" i="40"/>
  <c r="AA179" i="40"/>
  <c r="AA187" i="40"/>
  <c r="AA195" i="40"/>
  <c r="AA203" i="40"/>
  <c r="AA211" i="40"/>
  <c r="AA219" i="40"/>
  <c r="AA227" i="40"/>
  <c r="AA235" i="40"/>
  <c r="AA243" i="40"/>
  <c r="AA251" i="40"/>
  <c r="AA259" i="40"/>
  <c r="AA8" i="40"/>
  <c r="AA22" i="40"/>
  <c r="AA36" i="40"/>
  <c r="AA47" i="40"/>
  <c r="AA61" i="40"/>
  <c r="AA72" i="40"/>
  <c r="AA86" i="40"/>
  <c r="AA100" i="40"/>
  <c r="AA111" i="40"/>
  <c r="AA125" i="40"/>
  <c r="AA136" i="40"/>
  <c r="AA150" i="40"/>
  <c r="AA164" i="40"/>
  <c r="AA174" i="40"/>
  <c r="AA184" i="40"/>
  <c r="AA196" i="40"/>
  <c r="AA206" i="40"/>
  <c r="AA216" i="40"/>
  <c r="AA228" i="40"/>
  <c r="AA238" i="40"/>
  <c r="AA248" i="40"/>
  <c r="AA260" i="40"/>
  <c r="AA269" i="40"/>
  <c r="AA277" i="40"/>
  <c r="AA285" i="40"/>
  <c r="AA293" i="40"/>
  <c r="AA301" i="40"/>
  <c r="AA309" i="40"/>
  <c r="AA317" i="40"/>
  <c r="AA325" i="40"/>
  <c r="AA333" i="40"/>
  <c r="AA341" i="40"/>
  <c r="AA349" i="40"/>
  <c r="AA357" i="40"/>
  <c r="AA365" i="40"/>
  <c r="AA373" i="40"/>
  <c r="AA381" i="40"/>
  <c r="AA389" i="40"/>
  <c r="AA397" i="40"/>
  <c r="AA405" i="40"/>
  <c r="AA413" i="40"/>
  <c r="AA421" i="40"/>
  <c r="AA429" i="40"/>
  <c r="AA437" i="40"/>
  <c r="AA445" i="40"/>
  <c r="AA453" i="40"/>
  <c r="AA461" i="40"/>
  <c r="AA469" i="40"/>
  <c r="AA477" i="40"/>
  <c r="AA485" i="40"/>
  <c r="AA493" i="40"/>
  <c r="AA501" i="40"/>
  <c r="AA509" i="40"/>
  <c r="AA517" i="40"/>
  <c r="AA525" i="40"/>
  <c r="AA533" i="40"/>
  <c r="AA541" i="40"/>
  <c r="AA549" i="40"/>
  <c r="AA557" i="40"/>
  <c r="AA565" i="40"/>
  <c r="AA573" i="40"/>
  <c r="AA581" i="40"/>
  <c r="AA589" i="40"/>
  <c r="AA597" i="40"/>
  <c r="AA605" i="40"/>
  <c r="AA613" i="40"/>
  <c r="AA621" i="40"/>
  <c r="AA629" i="40"/>
  <c r="AA637" i="40"/>
  <c r="AA645" i="40"/>
  <c r="AA653" i="40"/>
  <c r="AA661" i="40"/>
  <c r="AA669" i="40"/>
  <c r="AA677" i="40"/>
  <c r="AA685" i="40"/>
  <c r="AA693" i="40"/>
  <c r="AA701" i="40"/>
  <c r="AA709" i="40"/>
  <c r="AA717" i="40"/>
  <c r="AA725" i="40"/>
  <c r="AA733" i="40"/>
  <c r="AA741" i="40"/>
  <c r="AA749" i="40"/>
  <c r="AA757" i="40"/>
  <c r="AA765" i="40"/>
  <c r="AA773" i="40"/>
  <c r="AA781" i="40"/>
  <c r="AA789" i="40"/>
  <c r="AA797" i="40"/>
  <c r="AA805" i="40"/>
  <c r="AA813" i="40"/>
  <c r="AA821" i="40"/>
  <c r="AA829" i="40"/>
  <c r="AA837" i="40"/>
  <c r="AA845" i="40"/>
  <c r="AA853" i="40"/>
  <c r="AA861" i="40"/>
  <c r="AA869" i="40"/>
  <c r="AA877" i="40"/>
  <c r="AA885" i="40"/>
  <c r="AA893" i="40"/>
  <c r="AA901" i="40"/>
  <c r="AA909" i="40"/>
  <c r="AA917" i="40"/>
  <c r="AA925" i="40"/>
  <c r="AA933" i="40"/>
  <c r="AA941" i="40"/>
  <c r="AA949" i="40"/>
  <c r="AA957" i="40"/>
  <c r="AA965" i="40"/>
  <c r="AA973" i="40"/>
  <c r="AA981" i="40"/>
  <c r="AA989" i="40"/>
  <c r="AA997" i="40"/>
  <c r="AA12" i="40"/>
  <c r="AA23" i="40"/>
  <c r="AA37" i="40"/>
  <c r="AA48" i="40"/>
  <c r="AA62" i="40"/>
  <c r="AA76" i="40"/>
  <c r="AA87" i="40"/>
  <c r="AA101" i="40"/>
  <c r="AA112" i="40"/>
  <c r="AA126" i="40"/>
  <c r="AA140" i="40"/>
  <c r="AA151" i="40"/>
  <c r="AA165" i="40"/>
  <c r="AA175" i="40"/>
  <c r="AA186" i="40"/>
  <c r="AA197" i="40"/>
  <c r="AA207" i="40"/>
  <c r="AA218" i="40"/>
  <c r="AA229" i="40"/>
  <c r="AA239" i="40"/>
  <c r="AA250" i="40"/>
  <c r="AA261" i="40"/>
  <c r="AA270" i="40"/>
  <c r="AA278" i="40"/>
  <c r="AA286" i="40"/>
  <c r="AA294" i="40"/>
  <c r="AA302" i="40"/>
  <c r="AA310" i="40"/>
  <c r="AA318" i="40"/>
  <c r="AA326" i="40"/>
  <c r="AA334" i="40"/>
  <c r="AA342" i="40"/>
  <c r="AA350" i="40"/>
  <c r="AA358" i="40"/>
  <c r="AA366" i="40"/>
  <c r="AA374" i="40"/>
  <c r="AA382" i="40"/>
  <c r="AA390" i="40"/>
  <c r="AA398" i="40"/>
  <c r="AA406" i="40"/>
  <c r="AA414" i="40"/>
  <c r="AA422" i="40"/>
  <c r="AA430" i="40"/>
  <c r="AA438" i="40"/>
  <c r="AA446" i="40"/>
  <c r="AA454" i="40"/>
  <c r="AA462" i="40"/>
  <c r="AA470" i="40"/>
  <c r="AA478" i="40"/>
  <c r="AA486" i="40"/>
  <c r="AA494" i="40"/>
  <c r="AA502" i="40"/>
  <c r="AA510" i="40"/>
  <c r="AA518" i="40"/>
  <c r="AA526" i="40"/>
  <c r="AA534" i="40"/>
  <c r="AA542" i="40"/>
  <c r="AA550" i="40"/>
  <c r="AA558" i="40"/>
  <c r="AA566" i="40"/>
  <c r="AA574" i="40"/>
  <c r="AA582" i="40"/>
  <c r="AA590" i="40"/>
  <c r="AA598" i="40"/>
  <c r="AA606" i="40"/>
  <c r="AA614" i="40"/>
  <c r="AA622" i="40"/>
  <c r="AA630" i="40"/>
  <c r="AA638" i="40"/>
  <c r="AA646" i="40"/>
  <c r="AA654" i="40"/>
  <c r="AA662" i="40"/>
  <c r="AA670" i="40"/>
  <c r="AA678" i="40"/>
  <c r="AA686" i="40"/>
  <c r="AA694" i="40"/>
  <c r="AA702" i="40"/>
  <c r="AA710" i="40"/>
  <c r="AA718" i="40"/>
  <c r="AA726" i="40"/>
  <c r="AA734" i="40"/>
  <c r="AA742" i="40"/>
  <c r="AA750" i="40"/>
  <c r="AA758" i="40"/>
  <c r="AA766" i="40"/>
  <c r="AA774" i="40"/>
  <c r="AA782" i="40"/>
  <c r="AA790" i="40"/>
  <c r="AA798" i="40"/>
  <c r="AA806" i="40"/>
  <c r="AA814" i="40"/>
  <c r="AA822" i="40"/>
  <c r="AA830" i="40"/>
  <c r="AA838" i="40"/>
  <c r="AA846" i="40"/>
  <c r="AA854" i="40"/>
  <c r="AA862" i="40"/>
  <c r="AA870" i="40"/>
  <c r="AA878" i="40"/>
  <c r="AA886" i="40"/>
  <c r="AA894" i="40"/>
  <c r="AA902" i="40"/>
  <c r="AA910" i="40"/>
  <c r="AA918" i="40"/>
  <c r="AA926" i="40"/>
  <c r="AA934" i="40"/>
  <c r="AA942" i="40"/>
  <c r="AA950" i="40"/>
  <c r="AA958" i="40"/>
  <c r="AA966" i="40"/>
  <c r="AA974" i="40"/>
  <c r="AA982" i="40"/>
  <c r="AA990" i="40"/>
  <c r="AA998" i="40"/>
  <c r="AA13" i="40"/>
  <c r="AA24" i="40"/>
  <c r="AA38" i="40"/>
  <c r="AA52" i="40"/>
  <c r="AA63" i="40"/>
  <c r="AA77" i="40"/>
  <c r="AA88" i="40"/>
  <c r="AA102" i="40"/>
  <c r="AA116" i="40"/>
  <c r="AA127" i="40"/>
  <c r="AA141" i="40"/>
  <c r="AA152" i="40"/>
  <c r="AA166" i="40"/>
  <c r="AA176" i="40"/>
  <c r="AA188" i="40"/>
  <c r="AA198" i="40"/>
  <c r="AA208" i="40"/>
  <c r="AA220" i="40"/>
  <c r="AA230" i="40"/>
  <c r="AA240" i="40"/>
  <c r="AA252" i="40"/>
  <c r="AA262" i="40"/>
  <c r="AA271" i="40"/>
  <c r="AA279" i="40"/>
  <c r="AA287" i="40"/>
  <c r="AA295" i="40"/>
  <c r="AA303" i="40"/>
  <c r="AA311" i="40"/>
  <c r="AA319" i="40"/>
  <c r="AA327" i="40"/>
  <c r="AA335" i="40"/>
  <c r="AA343" i="40"/>
  <c r="AA351" i="40"/>
  <c r="AA359" i="40"/>
  <c r="AA367" i="40"/>
  <c r="AA375" i="40"/>
  <c r="AA383" i="40"/>
  <c r="AA391" i="40"/>
  <c r="AA399" i="40"/>
  <c r="AA407" i="40"/>
  <c r="AA415" i="40"/>
  <c r="AA423" i="40"/>
  <c r="AA431" i="40"/>
  <c r="AA439" i="40"/>
  <c r="AA447" i="40"/>
  <c r="AA455" i="40"/>
  <c r="AA463" i="40"/>
  <c r="AA471" i="40"/>
  <c r="AA479" i="40"/>
  <c r="AA487" i="40"/>
  <c r="AA495" i="40"/>
  <c r="AA503" i="40"/>
  <c r="AA511" i="40"/>
  <c r="AA519" i="40"/>
  <c r="AA527" i="40"/>
  <c r="AA535" i="40"/>
  <c r="AA543" i="40"/>
  <c r="AA551" i="40"/>
  <c r="AA559" i="40"/>
  <c r="AA567" i="40"/>
  <c r="AA575" i="40"/>
  <c r="AA583" i="40"/>
  <c r="AA591" i="40"/>
  <c r="AA599" i="40"/>
  <c r="AA607" i="40"/>
  <c r="AA615" i="40"/>
  <c r="AA623" i="40"/>
  <c r="AA631" i="40"/>
  <c r="AA639" i="40"/>
  <c r="AA647" i="40"/>
  <c r="AA655" i="40"/>
  <c r="AA663" i="40"/>
  <c r="AA671" i="40"/>
  <c r="AA679" i="40"/>
  <c r="AA687" i="40"/>
  <c r="AA695" i="40"/>
  <c r="AA703" i="40"/>
  <c r="AA711" i="40"/>
  <c r="AA719" i="40"/>
  <c r="AA727" i="40"/>
  <c r="AA735" i="40"/>
  <c r="AA743" i="40"/>
  <c r="AA751" i="40"/>
  <c r="AA759" i="40"/>
  <c r="AA767" i="40"/>
  <c r="AA775" i="40"/>
  <c r="AA783" i="40"/>
  <c r="AA791" i="40"/>
  <c r="AA799" i="40"/>
  <c r="AA807" i="40"/>
  <c r="AA815" i="40"/>
  <c r="AA823" i="40"/>
  <c r="AA831" i="40"/>
  <c r="AA839" i="40"/>
  <c r="AA847" i="40"/>
  <c r="AA855" i="40"/>
  <c r="AA863" i="40"/>
  <c r="AA871" i="40"/>
  <c r="AA879" i="40"/>
  <c r="AA887" i="40"/>
  <c r="AA895" i="40"/>
  <c r="AA903" i="40"/>
  <c r="AA911" i="40"/>
  <c r="AA919" i="40"/>
  <c r="AA927" i="40"/>
  <c r="AA935" i="40"/>
  <c r="AA943" i="40"/>
  <c r="AA951" i="40"/>
  <c r="AA959" i="40"/>
  <c r="AA967" i="40"/>
  <c r="AA975" i="40"/>
  <c r="AA983" i="40"/>
  <c r="AA991" i="40"/>
  <c r="AA999" i="40"/>
  <c r="AA20" i="40"/>
  <c r="AA40" i="40"/>
  <c r="AA60" i="40"/>
  <c r="AA80" i="40"/>
  <c r="AA103" i="40"/>
  <c r="AA120" i="40"/>
  <c r="AA143" i="40"/>
  <c r="AA160" i="40"/>
  <c r="AA181" i="40"/>
  <c r="AA199" i="40"/>
  <c r="AA214" i="40"/>
  <c r="AA232" i="40"/>
  <c r="AA247" i="40"/>
  <c r="AA266" i="40"/>
  <c r="AA280" i="40"/>
  <c r="AA291" i="40"/>
  <c r="AA305" i="40"/>
  <c r="AA316" i="40"/>
  <c r="AA330" i="40"/>
  <c r="AA344" i="40"/>
  <c r="AA355" i="40"/>
  <c r="AA369" i="40"/>
  <c r="AA380" i="40"/>
  <c r="AA394" i="40"/>
  <c r="AA408" i="40"/>
  <c r="AA419" i="40"/>
  <c r="AA433" i="40"/>
  <c r="AA444" i="40"/>
  <c r="AA458" i="40"/>
  <c r="AA472" i="40"/>
  <c r="AA483" i="40"/>
  <c r="AA497" i="40"/>
  <c r="AA508" i="40"/>
  <c r="AA522" i="40"/>
  <c r="AA536" i="40"/>
  <c r="AA547" i="40"/>
  <c r="AA561" i="40"/>
  <c r="AA572" i="40"/>
  <c r="AA586" i="40"/>
  <c r="AA600" i="40"/>
  <c r="AA611" i="40"/>
  <c r="AA625" i="40"/>
  <c r="AA636" i="40"/>
  <c r="AA650" i="40"/>
  <c r="AA664" i="40"/>
  <c r="AA675" i="40"/>
  <c r="AA689" i="40"/>
  <c r="AA700" i="40"/>
  <c r="AA714" i="40"/>
  <c r="AA728" i="40"/>
  <c r="AA739" i="40"/>
  <c r="AA753" i="40"/>
  <c r="AA764" i="40"/>
  <c r="AA778" i="40"/>
  <c r="AA792" i="40"/>
  <c r="AA803" i="40"/>
  <c r="AA817" i="40"/>
  <c r="AA828" i="40"/>
  <c r="AA842" i="40"/>
  <c r="AA856" i="40"/>
  <c r="AA867" i="40"/>
  <c r="AA881" i="40"/>
  <c r="AA892" i="40"/>
  <c r="AA906" i="40"/>
  <c r="AA920" i="40"/>
  <c r="AA931" i="40"/>
  <c r="AA945" i="40"/>
  <c r="AA956" i="40"/>
  <c r="AA970" i="40"/>
  <c r="AA984" i="40"/>
  <c r="AA995" i="40"/>
  <c r="AA4" i="40"/>
  <c r="AA21" i="40"/>
  <c r="AA44" i="40"/>
  <c r="AA64" i="40"/>
  <c r="AA84" i="40"/>
  <c r="AA104" i="40"/>
  <c r="AA124" i="40"/>
  <c r="AA144" i="40"/>
  <c r="AA167" i="40"/>
  <c r="AA182" i="40"/>
  <c r="AA200" i="40"/>
  <c r="AA215" i="40"/>
  <c r="AA234" i="40"/>
  <c r="AA253" i="40"/>
  <c r="AA267" i="40"/>
  <c r="AA281" i="40"/>
  <c r="AA292" i="40"/>
  <c r="AA306" i="40"/>
  <c r="AA320" i="40"/>
  <c r="AA331" i="40"/>
  <c r="AA345" i="40"/>
  <c r="AA356" i="40"/>
  <c r="AA370" i="40"/>
  <c r="AA384" i="40"/>
  <c r="AA395" i="40"/>
  <c r="AA409" i="40"/>
  <c r="AA420" i="40"/>
  <c r="AA434" i="40"/>
  <c r="AA448" i="40"/>
  <c r="AA459" i="40"/>
  <c r="AA473" i="40"/>
  <c r="AA484" i="40"/>
  <c r="AA498" i="40"/>
  <c r="AA512" i="40"/>
  <c r="AA523" i="40"/>
  <c r="AA537" i="40"/>
  <c r="AA548" i="40"/>
  <c r="AA562" i="40"/>
  <c r="AA576" i="40"/>
  <c r="AA587" i="40"/>
  <c r="AA601" i="40"/>
  <c r="AA612" i="40"/>
  <c r="AA626" i="40"/>
  <c r="AA640" i="40"/>
  <c r="AA651" i="40"/>
  <c r="AA665" i="40"/>
  <c r="AA676" i="40"/>
  <c r="AA690" i="40"/>
  <c r="AA704" i="40"/>
  <c r="AA715" i="40"/>
  <c r="AA729" i="40"/>
  <c r="AA740" i="40"/>
  <c r="AA754" i="40"/>
  <c r="AA768" i="40"/>
  <c r="AA779" i="40"/>
  <c r="AA793" i="40"/>
  <c r="AA804" i="40"/>
  <c r="AA818" i="40"/>
  <c r="AA832" i="40"/>
  <c r="AA843" i="40"/>
  <c r="AA857" i="40"/>
  <c r="AA868" i="40"/>
  <c r="AA882" i="40"/>
  <c r="AA896" i="40"/>
  <c r="AA907" i="40"/>
  <c r="AA921" i="40"/>
  <c r="AA932" i="40"/>
  <c r="AA946" i="40"/>
  <c r="AA960" i="40"/>
  <c r="AA971" i="40"/>
  <c r="AA985" i="40"/>
  <c r="AA996" i="40"/>
  <c r="AA5" i="40"/>
  <c r="AA28" i="40"/>
  <c r="AA45" i="40"/>
  <c r="AA68" i="40"/>
  <c r="AA85" i="40"/>
  <c r="AA108" i="40"/>
  <c r="AA128" i="40"/>
  <c r="AA148" i="40"/>
  <c r="AA168" i="40"/>
  <c r="AA183" i="40"/>
  <c r="AA202" i="40"/>
  <c r="AA221" i="40"/>
  <c r="AA236" i="40"/>
  <c r="AA254" i="40"/>
  <c r="AA268" i="40"/>
  <c r="AA282" i="40"/>
  <c r="AA296" i="40"/>
  <c r="AA307" i="40"/>
  <c r="AA321" i="40"/>
  <c r="AA332" i="40"/>
  <c r="AA346" i="40"/>
  <c r="AA360" i="40"/>
  <c r="AA371" i="40"/>
  <c r="AA385" i="40"/>
  <c r="AA396" i="40"/>
  <c r="AA410" i="40"/>
  <c r="AA424" i="40"/>
  <c r="AA435" i="40"/>
  <c r="AA449" i="40"/>
  <c r="AA460" i="40"/>
  <c r="AA474" i="40"/>
  <c r="AA488" i="40"/>
  <c r="AA499" i="40"/>
  <c r="AA513" i="40"/>
  <c r="AA524" i="40"/>
  <c r="AA538" i="40"/>
  <c r="AA552" i="40"/>
  <c r="AA563" i="40"/>
  <c r="AA577" i="40"/>
  <c r="AA588" i="40"/>
  <c r="AA602" i="40"/>
  <c r="AA616" i="40"/>
  <c r="AA627" i="40"/>
  <c r="AA641" i="40"/>
  <c r="AA652" i="40"/>
  <c r="AA666" i="40"/>
  <c r="AA680" i="40"/>
  <c r="AA691" i="40"/>
  <c r="AA705" i="40"/>
  <c r="AA716" i="40"/>
  <c r="AA730" i="40"/>
  <c r="AA744" i="40"/>
  <c r="AA755" i="40"/>
  <c r="AA769" i="40"/>
  <c r="AA780" i="40"/>
  <c r="AA794" i="40"/>
  <c r="AA808" i="40"/>
  <c r="AA819" i="40"/>
  <c r="AA833" i="40"/>
  <c r="AA844" i="40"/>
  <c r="AA858" i="40"/>
  <c r="AA872" i="40"/>
  <c r="AA883" i="40"/>
  <c r="AA897" i="40"/>
  <c r="AA908" i="40"/>
  <c r="AA922" i="40"/>
  <c r="AA936" i="40"/>
  <c r="AA947" i="40"/>
  <c r="AA961" i="40"/>
  <c r="AA972" i="40"/>
  <c r="AA986" i="40"/>
  <c r="AA1000" i="40"/>
  <c r="AA6" i="40"/>
  <c r="AA29" i="40"/>
  <c r="AA46" i="40"/>
  <c r="AA69" i="40"/>
  <c r="AA92" i="40"/>
  <c r="AA109" i="40"/>
  <c r="AA132" i="40"/>
  <c r="AA149" i="40"/>
  <c r="AA170" i="40"/>
  <c r="AA189" i="40"/>
  <c r="AA204" i="40"/>
  <c r="AA222" i="40"/>
  <c r="AA237" i="40"/>
  <c r="AA255" i="40"/>
  <c r="AA272" i="40"/>
  <c r="AA283" i="40"/>
  <c r="AA297" i="40"/>
  <c r="AA308" i="40"/>
  <c r="AA322" i="40"/>
  <c r="AA336" i="40"/>
  <c r="AA347" i="40"/>
  <c r="AA361" i="40"/>
  <c r="AA372" i="40"/>
  <c r="AA386" i="40"/>
  <c r="AA400" i="40"/>
  <c r="AA411" i="40"/>
  <c r="AA425" i="40"/>
  <c r="AA436" i="40"/>
  <c r="AA450" i="40"/>
  <c r="AA464" i="40"/>
  <c r="AA475" i="40"/>
  <c r="AA489" i="40"/>
  <c r="AA500" i="40"/>
  <c r="AA514" i="40"/>
  <c r="AA528" i="40"/>
  <c r="AA539" i="40"/>
  <c r="AA553" i="40"/>
  <c r="AA564" i="40"/>
  <c r="AA578" i="40"/>
  <c r="AA592" i="40"/>
  <c r="AA603" i="40"/>
  <c r="AA617" i="40"/>
  <c r="AA628" i="40"/>
  <c r="AA642" i="40"/>
  <c r="AA656" i="40"/>
  <c r="AA667" i="40"/>
  <c r="AA681" i="40"/>
  <c r="AA692" i="40"/>
  <c r="AA706" i="40"/>
  <c r="AA720" i="40"/>
  <c r="AA731" i="40"/>
  <c r="AA745" i="40"/>
  <c r="AA756" i="40"/>
  <c r="AA770" i="40"/>
  <c r="AA784" i="40"/>
  <c r="AA795" i="40"/>
  <c r="AA809" i="40"/>
  <c r="AA820" i="40"/>
  <c r="AA834" i="40"/>
  <c r="AA848" i="40"/>
  <c r="AA859" i="40"/>
  <c r="AA873" i="40"/>
  <c r="AA884" i="40"/>
  <c r="AA898" i="40"/>
  <c r="AA912" i="40"/>
  <c r="AA923" i="40"/>
  <c r="AA14" i="40"/>
  <c r="AA54" i="40"/>
  <c r="AA94" i="40"/>
  <c r="AA134" i="40"/>
  <c r="AA173" i="40"/>
  <c r="AA210" i="40"/>
  <c r="AA244" i="40"/>
  <c r="AA274" i="40"/>
  <c r="AA299" i="40"/>
  <c r="AA324" i="40"/>
  <c r="AA352" i="40"/>
  <c r="AA377" i="40"/>
  <c r="AA402" i="40"/>
  <c r="AA427" i="40"/>
  <c r="AA452" i="40"/>
  <c r="AA480" i="40"/>
  <c r="AA505" i="40"/>
  <c r="AA530" i="40"/>
  <c r="AA555" i="40"/>
  <c r="AA580" i="40"/>
  <c r="AA608" i="40"/>
  <c r="AA633" i="40"/>
  <c r="AA658" i="40"/>
  <c r="AA683" i="40"/>
  <c r="AA708" i="40"/>
  <c r="AA736" i="40"/>
  <c r="AA761" i="40"/>
  <c r="AA786" i="40"/>
  <c r="AA811" i="40"/>
  <c r="AA836" i="40"/>
  <c r="AA864" i="40"/>
  <c r="AA889" i="40"/>
  <c r="AA914" i="40"/>
  <c r="AA938" i="40"/>
  <c r="AA955" i="40"/>
  <c r="AA978" i="40"/>
  <c r="AA1001" i="40"/>
  <c r="AA15" i="40"/>
  <c r="AA55" i="40"/>
  <c r="AA95" i="40"/>
  <c r="AA135" i="40"/>
  <c r="AA178" i="40"/>
  <c r="AA212" i="40"/>
  <c r="AA245" i="40"/>
  <c r="AA275" i="40"/>
  <c r="AA300" i="40"/>
  <c r="AA328" i="40"/>
  <c r="AA353" i="40"/>
  <c r="AA378" i="40"/>
  <c r="AA403" i="40"/>
  <c r="AA428" i="40"/>
  <c r="AA456" i="40"/>
  <c r="AA481" i="40"/>
  <c r="AA506" i="40"/>
  <c r="AA531" i="40"/>
  <c r="AA556" i="40"/>
  <c r="AA584" i="40"/>
  <c r="AA609" i="40"/>
  <c r="AA634" i="40"/>
  <c r="AA659" i="40"/>
  <c r="AA684" i="40"/>
  <c r="AA712" i="40"/>
  <c r="AA737" i="40"/>
  <c r="AA762" i="40"/>
  <c r="AA787" i="40"/>
  <c r="AA812" i="40"/>
  <c r="AA840" i="40"/>
  <c r="AA865" i="40"/>
  <c r="AA890" i="40"/>
  <c r="AA915" i="40"/>
  <c r="AA939" i="40"/>
  <c r="AA962" i="40"/>
  <c r="AA979" i="40"/>
  <c r="AA16" i="40"/>
  <c r="AA56" i="40"/>
  <c r="AA96" i="40"/>
  <c r="AA142" i="40"/>
  <c r="AA180" i="40"/>
  <c r="AA213" i="40"/>
  <c r="AA246" i="40"/>
  <c r="AA276" i="40"/>
  <c r="AA304" i="40"/>
  <c r="AA329" i="40"/>
  <c r="AA354" i="40"/>
  <c r="AA379" i="40"/>
  <c r="AA404" i="40"/>
  <c r="AA432" i="40"/>
  <c r="AA457" i="40"/>
  <c r="AA482" i="40"/>
  <c r="AA507" i="40"/>
  <c r="AA532" i="40"/>
  <c r="AA560" i="40"/>
  <c r="AA585" i="40"/>
  <c r="AA610" i="40"/>
  <c r="AA635" i="40"/>
  <c r="AA660" i="40"/>
  <c r="AA688" i="40"/>
  <c r="AA713" i="40"/>
  <c r="AA738" i="40"/>
  <c r="AA763" i="40"/>
  <c r="AA788" i="40"/>
  <c r="AA816" i="40"/>
  <c r="AA841" i="40"/>
  <c r="AA866" i="40"/>
  <c r="AA891" i="40"/>
  <c r="AA916" i="40"/>
  <c r="AA940" i="40"/>
  <c r="AA963" i="40"/>
  <c r="AA980" i="40"/>
  <c r="AA31" i="40"/>
  <c r="AA71" i="40"/>
  <c r="AA117" i="40"/>
  <c r="AA157" i="40"/>
  <c r="AA191" i="40"/>
  <c r="AA224" i="40"/>
  <c r="AA258" i="40"/>
  <c r="AA288" i="40"/>
  <c r="AA313" i="40"/>
  <c r="AA338" i="40"/>
  <c r="AA363" i="40"/>
  <c r="AA388" i="40"/>
  <c r="AA416" i="40"/>
  <c r="AA441" i="40"/>
  <c r="AA466" i="40"/>
  <c r="AA491" i="40"/>
  <c r="AA516" i="40"/>
  <c r="AA544" i="40"/>
  <c r="AA569" i="40"/>
  <c r="AA594" i="40"/>
  <c r="AA619" i="40"/>
  <c r="AA644" i="40"/>
  <c r="AA672" i="40"/>
  <c r="AA697" i="40"/>
  <c r="AA722" i="40"/>
  <c r="AA747" i="40"/>
  <c r="AA772" i="40"/>
  <c r="AA800" i="40"/>
  <c r="AA825" i="40"/>
  <c r="AA850" i="40"/>
  <c r="AA875" i="40"/>
  <c r="AA900" i="40"/>
  <c r="AA928" i="40"/>
  <c r="AA948" i="40"/>
  <c r="AA968" i="40"/>
  <c r="AA988" i="40"/>
  <c r="AA53" i="40"/>
  <c r="AA133" i="40"/>
  <c r="AA205" i="40"/>
  <c r="AA273" i="40"/>
  <c r="AA323" i="40"/>
  <c r="AA376" i="40"/>
  <c r="AA426" i="40"/>
  <c r="AA476" i="40"/>
  <c r="AA529" i="40"/>
  <c r="AA579" i="40"/>
  <c r="AA632" i="40"/>
  <c r="AA682" i="40"/>
  <c r="AA732" i="40"/>
  <c r="AA785" i="40"/>
  <c r="AA835" i="40"/>
  <c r="AA888" i="40"/>
  <c r="AA937" i="40"/>
  <c r="AA977" i="40"/>
  <c r="AA79" i="40"/>
  <c r="AA231" i="40"/>
  <c r="AA340" i="40"/>
  <c r="AA443" i="40"/>
  <c r="AA546" i="40"/>
  <c r="AA649" i="40"/>
  <c r="AA752" i="40"/>
  <c r="AA852" i="40"/>
  <c r="AA953" i="40"/>
  <c r="AA7" i="40"/>
  <c r="AA172" i="40"/>
  <c r="AA298" i="40"/>
  <c r="AA401" i="40"/>
  <c r="AA504" i="40"/>
  <c r="AA604" i="40"/>
  <c r="AA707" i="40"/>
  <c r="AA810" i="40"/>
  <c r="AA913" i="40"/>
  <c r="AA994" i="40"/>
  <c r="AA30" i="40"/>
  <c r="AA190" i="40"/>
  <c r="AA312" i="40"/>
  <c r="AA412" i="40"/>
  <c r="AA515" i="40"/>
  <c r="AA618" i="40"/>
  <c r="AA721" i="40"/>
  <c r="AA824" i="40"/>
  <c r="AA924" i="40"/>
  <c r="AA39" i="40"/>
  <c r="AA194" i="40"/>
  <c r="AA315" i="40"/>
  <c r="AA418" i="40"/>
  <c r="AA521" i="40"/>
  <c r="AA674" i="40"/>
  <c r="AA777" i="40"/>
  <c r="AA880" i="40"/>
  <c r="AA930" i="40"/>
  <c r="AA70" i="40"/>
  <c r="AA156" i="40"/>
  <c r="AA223" i="40"/>
  <c r="AA284" i="40"/>
  <c r="AA337" i="40"/>
  <c r="AA387" i="40"/>
  <c r="AA440" i="40"/>
  <c r="AA490" i="40"/>
  <c r="AA540" i="40"/>
  <c r="AA593" i="40"/>
  <c r="AA643" i="40"/>
  <c r="AA696" i="40"/>
  <c r="AA746" i="40"/>
  <c r="AA796" i="40"/>
  <c r="AA849" i="40"/>
  <c r="AA899" i="40"/>
  <c r="AA944" i="40"/>
  <c r="AA987" i="40"/>
  <c r="AA159" i="40"/>
  <c r="AA290" i="40"/>
  <c r="AA393" i="40"/>
  <c r="AA496" i="40"/>
  <c r="AA596" i="40"/>
  <c r="AA699" i="40"/>
  <c r="AA802" i="40"/>
  <c r="AA905" i="40"/>
  <c r="AA993" i="40"/>
  <c r="AA93" i="40"/>
  <c r="AA242" i="40"/>
  <c r="AA348" i="40"/>
  <c r="AA451" i="40"/>
  <c r="AA554" i="40"/>
  <c r="AA657" i="40"/>
  <c r="AA760" i="40"/>
  <c r="AA860" i="40"/>
  <c r="AA954" i="40"/>
  <c r="AA110" i="40"/>
  <c r="AA256" i="40"/>
  <c r="AA362" i="40"/>
  <c r="AA465" i="40"/>
  <c r="AA568" i="40"/>
  <c r="AA668" i="40"/>
  <c r="AA771" i="40"/>
  <c r="AA874" i="40"/>
  <c r="AA964" i="40"/>
  <c r="AA119" i="40"/>
  <c r="AA264" i="40"/>
  <c r="AA368" i="40"/>
  <c r="AA468" i="40"/>
  <c r="AA571" i="40"/>
  <c r="AA624" i="40"/>
  <c r="AA724" i="40"/>
  <c r="AA827" i="40"/>
  <c r="AA976" i="40"/>
  <c r="AA78" i="40"/>
  <c r="AA158" i="40"/>
  <c r="AA226" i="40"/>
  <c r="AA289" i="40"/>
  <c r="AA339" i="40"/>
  <c r="AA392" i="40"/>
  <c r="AA442" i="40"/>
  <c r="AA492" i="40"/>
  <c r="AA545" i="40"/>
  <c r="AA595" i="40"/>
  <c r="AA648" i="40"/>
  <c r="AA698" i="40"/>
  <c r="AA748" i="40"/>
  <c r="AA801" i="40"/>
  <c r="AA851" i="40"/>
  <c r="AA904" i="40"/>
  <c r="AA952" i="40"/>
  <c r="AA992" i="40"/>
  <c r="AA32" i="40"/>
  <c r="AA192" i="40"/>
  <c r="AA314" i="40"/>
  <c r="AA417" i="40"/>
  <c r="AA520" i="40"/>
  <c r="AA620" i="40"/>
  <c r="AA723" i="40"/>
  <c r="AA826" i="40"/>
  <c r="AA876" i="40"/>
  <c r="AA969" i="40"/>
  <c r="AA118" i="40"/>
  <c r="AA263" i="40"/>
  <c r="AA364" i="40"/>
  <c r="AA467" i="40"/>
  <c r="AA570" i="40"/>
  <c r="AA673" i="40"/>
  <c r="AA776" i="40"/>
  <c r="AA929" i="40"/>
  <c r="AF1005" i="40" l="1"/>
  <c r="AE1005" i="40"/>
  <c r="AC1005" i="40"/>
  <c r="AA1005" i="40"/>
  <c r="AB1005" i="40"/>
  <c r="AG1005" i="40"/>
  <c r="AD1005" i="40"/>
  <c r="AI1005" i="40"/>
  <c r="AH1005" i="40"/>
  <c r="Z1005" i="40"/>
  <c r="AY984" i="40" l="1"/>
  <c r="BB984" i="40" s="1"/>
  <c r="AY992" i="40"/>
  <c r="BB992" i="40" s="1"/>
  <c r="AY1000" i="40"/>
  <c r="BB1000" i="40" s="1"/>
  <c r="AY642" i="40"/>
  <c r="BB642" i="40" s="1"/>
  <c r="AY650" i="40"/>
  <c r="BB650" i="40" s="1"/>
  <c r="AY658" i="40"/>
  <c r="BB658" i="40" s="1"/>
  <c r="AY666" i="40"/>
  <c r="BB666" i="40" s="1"/>
  <c r="AY674" i="40"/>
  <c r="BB674" i="40" s="1"/>
  <c r="AY682" i="40"/>
  <c r="BB682" i="40" s="1"/>
  <c r="AY690" i="40"/>
  <c r="BB690" i="40" s="1"/>
  <c r="AY698" i="40"/>
  <c r="BB698" i="40" s="1"/>
  <c r="AY706" i="40"/>
  <c r="BB706" i="40" s="1"/>
  <c r="AY714" i="40"/>
  <c r="BB714" i="40" s="1"/>
  <c r="AY722" i="40"/>
  <c r="BB722" i="40" s="1"/>
  <c r="AY730" i="40"/>
  <c r="BB730" i="40" s="1"/>
  <c r="AY738" i="40"/>
  <c r="BB738" i="40" s="1"/>
  <c r="AY746" i="40"/>
  <c r="BB746" i="40" s="1"/>
  <c r="AY754" i="40"/>
  <c r="BB754" i="40" s="1"/>
  <c r="AY762" i="40"/>
  <c r="BB762" i="40" s="1"/>
  <c r="AY770" i="40"/>
  <c r="BB770" i="40" s="1"/>
  <c r="AY778" i="40"/>
  <c r="BB778" i="40" s="1"/>
  <c r="AY786" i="40"/>
  <c r="BB786" i="40" s="1"/>
  <c r="AY794" i="40"/>
  <c r="BB794" i="40" s="1"/>
  <c r="AY802" i="40"/>
  <c r="BB802" i="40" s="1"/>
  <c r="AY810" i="40"/>
  <c r="BB810" i="40" s="1"/>
  <c r="AY818" i="40"/>
  <c r="BB818" i="40" s="1"/>
  <c r="AY826" i="40"/>
  <c r="BB826" i="40" s="1"/>
  <c r="AY834" i="40"/>
  <c r="BB834" i="40" s="1"/>
  <c r="AY842" i="40"/>
  <c r="BB842" i="40" s="1"/>
  <c r="AY850" i="40"/>
  <c r="BB850" i="40" s="1"/>
  <c r="AY858" i="40"/>
  <c r="BB858" i="40" s="1"/>
  <c r="AY866" i="40"/>
  <c r="BB866" i="40" s="1"/>
  <c r="AY874" i="40"/>
  <c r="BB874" i="40" s="1"/>
  <c r="AY882" i="40"/>
  <c r="BB882" i="40" s="1"/>
  <c r="AY890" i="40"/>
  <c r="BB890" i="40" s="1"/>
  <c r="AY898" i="40"/>
  <c r="BB898" i="40" s="1"/>
  <c r="AY906" i="40"/>
  <c r="BB906" i="40" s="1"/>
  <c r="AY914" i="40"/>
  <c r="BB914" i="40" s="1"/>
  <c r="AY922" i="40"/>
  <c r="BB922" i="40" s="1"/>
  <c r="AY930" i="40"/>
  <c r="BB930" i="40" s="1"/>
  <c r="AY938" i="40"/>
  <c r="BB938" i="40" s="1"/>
  <c r="AY590" i="40"/>
  <c r="BB590" i="40" s="1"/>
  <c r="AY606" i="40"/>
  <c r="BB606" i="40" s="1"/>
  <c r="AY622" i="40"/>
  <c r="BB622" i="40" s="1"/>
  <c r="AY638" i="40"/>
  <c r="BB638" i="40" s="1"/>
  <c r="AY654" i="40"/>
  <c r="BB654" i="40" s="1"/>
  <c r="AY670" i="40"/>
  <c r="BB670" i="40" s="1"/>
  <c r="AY686" i="40"/>
  <c r="BB686" i="40" s="1"/>
  <c r="AY702" i="40"/>
  <c r="BB702" i="40" s="1"/>
  <c r="AY718" i="40"/>
  <c r="BB718" i="40" s="1"/>
  <c r="AY734" i="40"/>
  <c r="BB734" i="40" s="1"/>
  <c r="AY750" i="40"/>
  <c r="BB750" i="40" s="1"/>
  <c r="AY766" i="40"/>
  <c r="BB766" i="40" s="1"/>
  <c r="AY782" i="40"/>
  <c r="BB782" i="40" s="1"/>
  <c r="AY798" i="40"/>
  <c r="BB798" i="40" s="1"/>
  <c r="AY814" i="40"/>
  <c r="BB814" i="40" s="1"/>
  <c r="AY830" i="40"/>
  <c r="BB830" i="40" s="1"/>
  <c r="AY846" i="40"/>
  <c r="BB846" i="40" s="1"/>
  <c r="AY862" i="40"/>
  <c r="BB862" i="40" s="1"/>
  <c r="AY878" i="40"/>
  <c r="BB878" i="40" s="1"/>
  <c r="AY894" i="40"/>
  <c r="BB894" i="40" s="1"/>
  <c r="AY910" i="40"/>
  <c r="BB910" i="40" s="1"/>
  <c r="AY926" i="40"/>
  <c r="BB926" i="40" s="1"/>
  <c r="AY942" i="40"/>
  <c r="BB942" i="40" s="1"/>
  <c r="AY956" i="40"/>
  <c r="BB956" i="40" s="1"/>
  <c r="AY970" i="40"/>
  <c r="BB970" i="40" s="1"/>
  <c r="AY981" i="40"/>
  <c r="BB981" i="40" s="1"/>
  <c r="AY995" i="40"/>
  <c r="BB995" i="40" s="1"/>
  <c r="AY595" i="40"/>
  <c r="BB595" i="40" s="1"/>
  <c r="AY611" i="40"/>
  <c r="BB611" i="40" s="1"/>
  <c r="AY627" i="40"/>
  <c r="BB627" i="40" s="1"/>
  <c r="AY643" i="40"/>
  <c r="BB643" i="40" s="1"/>
  <c r="AY659" i="40"/>
  <c r="BB659" i="40" s="1"/>
  <c r="AY675" i="40"/>
  <c r="BB675" i="40" s="1"/>
  <c r="AY691" i="40"/>
  <c r="BB691" i="40" s="1"/>
  <c r="AY707" i="40"/>
  <c r="BB707" i="40" s="1"/>
  <c r="AY723" i="40"/>
  <c r="BB723" i="40" s="1"/>
  <c r="AY739" i="40"/>
  <c r="BB739" i="40" s="1"/>
  <c r="AY755" i="40"/>
  <c r="BB755" i="40" s="1"/>
  <c r="AY771" i="40"/>
  <c r="BB771" i="40" s="1"/>
  <c r="AY787" i="40"/>
  <c r="BB787" i="40" s="1"/>
  <c r="AY803" i="40"/>
  <c r="BB803" i="40" s="1"/>
  <c r="AY819" i="40"/>
  <c r="BB819" i="40" s="1"/>
  <c r="AY835" i="40"/>
  <c r="BB835" i="40" s="1"/>
  <c r="AY851" i="40"/>
  <c r="BB851" i="40" s="1"/>
  <c r="AY867" i="40"/>
  <c r="BB867" i="40" s="1"/>
  <c r="AY883" i="40"/>
  <c r="BB883" i="40" s="1"/>
  <c r="AY899" i="40"/>
  <c r="BB899" i="40" s="1"/>
  <c r="AY915" i="40"/>
  <c r="BB915" i="40" s="1"/>
  <c r="AY931" i="40"/>
  <c r="BB931" i="40" s="1"/>
  <c r="AY946" i="40"/>
  <c r="BB946" i="40" s="1"/>
  <c r="AY957" i="40"/>
  <c r="BB957" i="40" s="1"/>
  <c r="AY971" i="40"/>
  <c r="BB971" i="40" s="1"/>
  <c r="AY982" i="40"/>
  <c r="BB982" i="40" s="1"/>
  <c r="AY996" i="40"/>
  <c r="BB996" i="40" s="1"/>
  <c r="AY596" i="40"/>
  <c r="BB596" i="40" s="1"/>
  <c r="AY612" i="40"/>
  <c r="BB612" i="40" s="1"/>
  <c r="AY628" i="40"/>
  <c r="BB628" i="40" s="1"/>
  <c r="AY644" i="40"/>
  <c r="BB644" i="40" s="1"/>
  <c r="AY660" i="40"/>
  <c r="BB660" i="40" s="1"/>
  <c r="AY676" i="40"/>
  <c r="BB676" i="40" s="1"/>
  <c r="AY692" i="40"/>
  <c r="BB692" i="40" s="1"/>
  <c r="AY708" i="40"/>
  <c r="BB708" i="40" s="1"/>
  <c r="AY724" i="40"/>
  <c r="BB724" i="40" s="1"/>
  <c r="AY740" i="40"/>
  <c r="BB740" i="40" s="1"/>
  <c r="AY756" i="40"/>
  <c r="BB756" i="40" s="1"/>
  <c r="AY772" i="40"/>
  <c r="BB772" i="40" s="1"/>
  <c r="AY788" i="40"/>
  <c r="BB788" i="40" s="1"/>
  <c r="AY804" i="40"/>
  <c r="BB804" i="40" s="1"/>
  <c r="AY820" i="40"/>
  <c r="BB820" i="40" s="1"/>
  <c r="AY836" i="40"/>
  <c r="BB836" i="40" s="1"/>
  <c r="AY852" i="40"/>
  <c r="BB852" i="40" s="1"/>
  <c r="AY868" i="40"/>
  <c r="BB868" i="40" s="1"/>
  <c r="AY884" i="40"/>
  <c r="BB884" i="40" s="1"/>
  <c r="AY900" i="40"/>
  <c r="BB900" i="40" s="1"/>
  <c r="AY916" i="40"/>
  <c r="BB916" i="40" s="1"/>
  <c r="AY932" i="40"/>
  <c r="BB932" i="40" s="1"/>
  <c r="AY947" i="40"/>
  <c r="BB947" i="40" s="1"/>
  <c r="AY958" i="40"/>
  <c r="BB958" i="40" s="1"/>
  <c r="AY972" i="40"/>
  <c r="BB972" i="40" s="1"/>
  <c r="AY986" i="40"/>
  <c r="BB986" i="40" s="1"/>
  <c r="AY997" i="40"/>
  <c r="BB997" i="40" s="1"/>
  <c r="AY32" i="40"/>
  <c r="BB32" i="40" s="1"/>
  <c r="AY73" i="40"/>
  <c r="BB73" i="40" s="1"/>
  <c r="AY111" i="40"/>
  <c r="BB111" i="40" s="1"/>
  <c r="AY151" i="40"/>
  <c r="BB151" i="40" s="1"/>
  <c r="AY185" i="40"/>
  <c r="BB185" i="40" s="1"/>
  <c r="AY216" i="40"/>
  <c r="BB216" i="40" s="1"/>
  <c r="AY250" i="40"/>
  <c r="BB250" i="40" s="1"/>
  <c r="AY281" i="40"/>
  <c r="BB281" i="40" s="1"/>
  <c r="AY321" i="40"/>
  <c r="BB321" i="40" s="1"/>
  <c r="AY355" i="40"/>
  <c r="BB355" i="40" s="1"/>
  <c r="AY380" i="40"/>
  <c r="BB380" i="40" s="1"/>
  <c r="AY406" i="40"/>
  <c r="BB406" i="40" s="1"/>
  <c r="AY429" i="40"/>
  <c r="BB429" i="40" s="1"/>
  <c r="AY459" i="40"/>
  <c r="BB459" i="40" s="1"/>
  <c r="AY485" i="40"/>
  <c r="BB485" i="40" s="1"/>
  <c r="AY508" i="40"/>
  <c r="BB508" i="40" s="1"/>
  <c r="AY534" i="40"/>
  <c r="BB534" i="40" s="1"/>
  <c r="AY557" i="40"/>
  <c r="BB557" i="40" s="1"/>
  <c r="AY587" i="40"/>
  <c r="BB587" i="40" s="1"/>
  <c r="AY613" i="40"/>
  <c r="BB613" i="40" s="1"/>
  <c r="AY636" i="40"/>
  <c r="BB636" i="40" s="1"/>
  <c r="AY662" i="40"/>
  <c r="BB662" i="40" s="1"/>
  <c r="AY685" i="40"/>
  <c r="BB685" i="40" s="1"/>
  <c r="AY715" i="40"/>
  <c r="BB715" i="40" s="1"/>
  <c r="AY741" i="40"/>
  <c r="BB741" i="40" s="1"/>
  <c r="AY764" i="40"/>
  <c r="BB764" i="40" s="1"/>
  <c r="AY790" i="40"/>
  <c r="BB790" i="40" s="1"/>
  <c r="AY813" i="40"/>
  <c r="BB813" i="40" s="1"/>
  <c r="AY843" i="40"/>
  <c r="BB843" i="40" s="1"/>
  <c r="AY869" i="40"/>
  <c r="BB869" i="40" s="1"/>
  <c r="AY892" i="40"/>
  <c r="BB892" i="40" s="1"/>
  <c r="AY918" i="40"/>
  <c r="BB918" i="40" s="1"/>
  <c r="AY941" i="40"/>
  <c r="BB941" i="40" s="1"/>
  <c r="AY964" i="40"/>
  <c r="BB964" i="40" s="1"/>
  <c r="AY987" i="40"/>
  <c r="BB987" i="40" s="1"/>
  <c r="AY33" i="40"/>
  <c r="BB33" i="40" s="1"/>
  <c r="AY81" i="40"/>
  <c r="BB81" i="40" s="1"/>
  <c r="AY121" i="40"/>
  <c r="BB121" i="40" s="1"/>
  <c r="AY152" i="40"/>
  <c r="BB152" i="40" s="1"/>
  <c r="AY186" i="40"/>
  <c r="BB186" i="40" s="1"/>
  <c r="AY217" i="40"/>
  <c r="BB217" i="40" s="1"/>
  <c r="AY257" i="40"/>
  <c r="BB257" i="40" s="1"/>
  <c r="AY291" i="40"/>
  <c r="BB291" i="40" s="1"/>
  <c r="AY322" i="40"/>
  <c r="BB322" i="40" s="1"/>
  <c r="AY356" i="40"/>
  <c r="BB356" i="40" s="1"/>
  <c r="AY381" i="40"/>
  <c r="BB381" i="40" s="1"/>
  <c r="AY411" i="40"/>
  <c r="BB411" i="40" s="1"/>
  <c r="AY437" i="40"/>
  <c r="BB437" i="40" s="1"/>
  <c r="AY460" i="40"/>
  <c r="BB460" i="40" s="1"/>
  <c r="AY486" i="40"/>
  <c r="BB486" i="40" s="1"/>
  <c r="AY509" i="40"/>
  <c r="BB509" i="40" s="1"/>
  <c r="AY539" i="40"/>
  <c r="BB539" i="40" s="1"/>
  <c r="AY565" i="40"/>
  <c r="BB565" i="40" s="1"/>
  <c r="AY588" i="40"/>
  <c r="BB588" i="40" s="1"/>
  <c r="AY614" i="40"/>
  <c r="BB614" i="40" s="1"/>
  <c r="AY637" i="40"/>
  <c r="BB637" i="40" s="1"/>
  <c r="AY667" i="40"/>
  <c r="BB667" i="40" s="1"/>
  <c r="AY693" i="40"/>
  <c r="BB693" i="40" s="1"/>
  <c r="AY716" i="40"/>
  <c r="BB716" i="40" s="1"/>
  <c r="AY742" i="40"/>
  <c r="BB742" i="40" s="1"/>
  <c r="AY765" i="40"/>
  <c r="BB765" i="40" s="1"/>
  <c r="AY795" i="40"/>
  <c r="BB795" i="40" s="1"/>
  <c r="AY821" i="40"/>
  <c r="BB821" i="40" s="1"/>
  <c r="AY844" i="40"/>
  <c r="BB844" i="40" s="1"/>
  <c r="AY870" i="40"/>
  <c r="BB870" i="40" s="1"/>
  <c r="AY893" i="40"/>
  <c r="BB893" i="40" s="1"/>
  <c r="AY923" i="40"/>
  <c r="BB923" i="40" s="1"/>
  <c r="AY948" i="40"/>
  <c r="BB948" i="40" s="1"/>
  <c r="AY965" i="40"/>
  <c r="BB965" i="40" s="1"/>
  <c r="AY988" i="40"/>
  <c r="BB988" i="40" s="1"/>
  <c r="AY47" i="40"/>
  <c r="BB47" i="40" s="1"/>
  <c r="AY82" i="40"/>
  <c r="BB82" i="40" s="1"/>
  <c r="AY122" i="40"/>
  <c r="BB122" i="40" s="1"/>
  <c r="AY153" i="40"/>
  <c r="BB153" i="40" s="1"/>
  <c r="AY193" i="40"/>
  <c r="BB193" i="40" s="1"/>
  <c r="AY227" i="40"/>
  <c r="BB227" i="40" s="1"/>
  <c r="AY258" i="40"/>
  <c r="BB258" i="40" s="1"/>
  <c r="AY292" i="40"/>
  <c r="BB292" i="40" s="1"/>
  <c r="AY323" i="40"/>
  <c r="BB323" i="40" s="1"/>
  <c r="AY363" i="40"/>
  <c r="BB363" i="40" s="1"/>
  <c r="AY389" i="40"/>
  <c r="BB389" i="40" s="1"/>
  <c r="AY412" i="40"/>
  <c r="BB412" i="40" s="1"/>
  <c r="AY438" i="40"/>
  <c r="BB438" i="40" s="1"/>
  <c r="AY461" i="40"/>
  <c r="BB461" i="40" s="1"/>
  <c r="AY491" i="40"/>
  <c r="BB491" i="40" s="1"/>
  <c r="AY517" i="40"/>
  <c r="BB517" i="40" s="1"/>
  <c r="AY540" i="40"/>
  <c r="BB540" i="40" s="1"/>
  <c r="AY566" i="40"/>
  <c r="BB566" i="40" s="1"/>
  <c r="AY589" i="40"/>
  <c r="BB589" i="40" s="1"/>
  <c r="AY619" i="40"/>
  <c r="BB619" i="40" s="1"/>
  <c r="AY645" i="40"/>
  <c r="BB645" i="40" s="1"/>
  <c r="AY668" i="40"/>
  <c r="BB668" i="40" s="1"/>
  <c r="AY694" i="40"/>
  <c r="BB694" i="40" s="1"/>
  <c r="AY717" i="40"/>
  <c r="BB717" i="40" s="1"/>
  <c r="AY747" i="40"/>
  <c r="BB747" i="40" s="1"/>
  <c r="AY773" i="40"/>
  <c r="BB773" i="40" s="1"/>
  <c r="AY796" i="40"/>
  <c r="BB796" i="40" s="1"/>
  <c r="AY822" i="40"/>
  <c r="BB822" i="40" s="1"/>
  <c r="AY845" i="40"/>
  <c r="BB845" i="40" s="1"/>
  <c r="AY875" i="40"/>
  <c r="BB875" i="40" s="1"/>
  <c r="AY901" i="40"/>
  <c r="BB901" i="40" s="1"/>
  <c r="AY924" i="40"/>
  <c r="BB924" i="40" s="1"/>
  <c r="AY949" i="40"/>
  <c r="BB949" i="40" s="1"/>
  <c r="AY966" i="40"/>
  <c r="BB966" i="40" s="1"/>
  <c r="AY989" i="40"/>
  <c r="BB989" i="40" s="1"/>
  <c r="AY7" i="40"/>
  <c r="BB7" i="40" s="1"/>
  <c r="AY48" i="40"/>
  <c r="BB48" i="40" s="1"/>
  <c r="AY83" i="40"/>
  <c r="BB83" i="40" s="1"/>
  <c r="AY129" i="40"/>
  <c r="BB129" i="40" s="1"/>
  <c r="AY163" i="40"/>
  <c r="BB163" i="40" s="1"/>
  <c r="AY194" i="40"/>
  <c r="BB194" i="40" s="1"/>
  <c r="AY228" i="40"/>
  <c r="BB228" i="40" s="1"/>
  <c r="AY259" i="40"/>
  <c r="BB259" i="40" s="1"/>
  <c r="AY299" i="40"/>
  <c r="BB299" i="40" s="1"/>
  <c r="AY335" i="40"/>
  <c r="BB335" i="40" s="1"/>
  <c r="AY364" i="40"/>
  <c r="BB364" i="40" s="1"/>
  <c r="AY390" i="40"/>
  <c r="BB390" i="40" s="1"/>
  <c r="AY413" i="40"/>
  <c r="BB413" i="40" s="1"/>
  <c r="AY443" i="40"/>
  <c r="BB443" i="40" s="1"/>
  <c r="AY469" i="40"/>
  <c r="BB469" i="40" s="1"/>
  <c r="AY492" i="40"/>
  <c r="BB492" i="40" s="1"/>
  <c r="AY518" i="40"/>
  <c r="BB518" i="40" s="1"/>
  <c r="AY541" i="40"/>
  <c r="BB541" i="40" s="1"/>
  <c r="AY571" i="40"/>
  <c r="BB571" i="40" s="1"/>
  <c r="AY597" i="40"/>
  <c r="BB597" i="40" s="1"/>
  <c r="AY620" i="40"/>
  <c r="BB620" i="40" s="1"/>
  <c r="AY646" i="40"/>
  <c r="BB646" i="40" s="1"/>
  <c r="AY669" i="40"/>
  <c r="BB669" i="40" s="1"/>
  <c r="AY699" i="40"/>
  <c r="BB699" i="40" s="1"/>
  <c r="AY725" i="40"/>
  <c r="BB725" i="40" s="1"/>
  <c r="AY748" i="40"/>
  <c r="BB748" i="40" s="1"/>
  <c r="AY774" i="40"/>
  <c r="BB774" i="40" s="1"/>
  <c r="AY797" i="40"/>
  <c r="BB797" i="40" s="1"/>
  <c r="AY827" i="40"/>
  <c r="BB827" i="40" s="1"/>
  <c r="AY853" i="40"/>
  <c r="BB853" i="40" s="1"/>
  <c r="AY876" i="40"/>
  <c r="BB876" i="40" s="1"/>
  <c r="AY902" i="40"/>
  <c r="BB902" i="40" s="1"/>
  <c r="AY925" i="40"/>
  <c r="BB925" i="40" s="1"/>
  <c r="AY950" i="40"/>
  <c r="BB950" i="40" s="1"/>
  <c r="AY973" i="40"/>
  <c r="BB973" i="40" s="1"/>
  <c r="AY990" i="40"/>
  <c r="BB990" i="40" s="1"/>
  <c r="AY8" i="40"/>
  <c r="BB8" i="40" s="1"/>
  <c r="AY56" i="40"/>
  <c r="BB56" i="40" s="1"/>
  <c r="AY97" i="40"/>
  <c r="BB97" i="40" s="1"/>
  <c r="AY130" i="40"/>
  <c r="BB130" i="40" s="1"/>
  <c r="AY164" i="40"/>
  <c r="BB164" i="40" s="1"/>
  <c r="AY195" i="40"/>
  <c r="BB195" i="40" s="1"/>
  <c r="AY235" i="40"/>
  <c r="BB235" i="40" s="1"/>
  <c r="AY271" i="40"/>
  <c r="BB271" i="40" s="1"/>
  <c r="AY300" i="40"/>
  <c r="BB300" i="40" s="1"/>
  <c r="AY336" i="40"/>
  <c r="BB336" i="40" s="1"/>
  <c r="AY365" i="40"/>
  <c r="BB365" i="40" s="1"/>
  <c r="AY395" i="40"/>
  <c r="BB395" i="40" s="1"/>
  <c r="AY421" i="40"/>
  <c r="BB421" i="40" s="1"/>
  <c r="AY444" i="40"/>
  <c r="BB444" i="40" s="1"/>
  <c r="AY470" i="40"/>
  <c r="BB470" i="40" s="1"/>
  <c r="AY493" i="40"/>
  <c r="BB493" i="40" s="1"/>
  <c r="AY523" i="40"/>
  <c r="BB523" i="40" s="1"/>
  <c r="AY549" i="40"/>
  <c r="BB549" i="40" s="1"/>
  <c r="AY572" i="40"/>
  <c r="BB572" i="40" s="1"/>
  <c r="AY598" i="40"/>
  <c r="BB598" i="40" s="1"/>
  <c r="AY621" i="40"/>
  <c r="BB621" i="40" s="1"/>
  <c r="AY651" i="40"/>
  <c r="BB651" i="40" s="1"/>
  <c r="AY677" i="40"/>
  <c r="BB677" i="40" s="1"/>
  <c r="AY700" i="40"/>
  <c r="BB700" i="40" s="1"/>
  <c r="AY726" i="40"/>
  <c r="BB726" i="40" s="1"/>
  <c r="AY749" i="40"/>
  <c r="BB749" i="40" s="1"/>
  <c r="AY779" i="40"/>
  <c r="BB779" i="40" s="1"/>
  <c r="AY805" i="40"/>
  <c r="BB805" i="40" s="1"/>
  <c r="AY828" i="40"/>
  <c r="BB828" i="40" s="1"/>
  <c r="AY854" i="40"/>
  <c r="BB854" i="40" s="1"/>
  <c r="AY877" i="40"/>
  <c r="BB877" i="40" s="1"/>
  <c r="AY907" i="40"/>
  <c r="BB907" i="40" s="1"/>
  <c r="AY933" i="40"/>
  <c r="BB933" i="40" s="1"/>
  <c r="AY954" i="40"/>
  <c r="BB954" i="40" s="1"/>
  <c r="AY974" i="40"/>
  <c r="BB974" i="40" s="1"/>
  <c r="AY994" i="40"/>
  <c r="BB994" i="40" s="1"/>
  <c r="AY98" i="40"/>
  <c r="BB98" i="40" s="1"/>
  <c r="AY175" i="40"/>
  <c r="BB175" i="40" s="1"/>
  <c r="AY279" i="40"/>
  <c r="BB279" i="40" s="1"/>
  <c r="AY373" i="40"/>
  <c r="BB373" i="40" s="1"/>
  <c r="AY428" i="40"/>
  <c r="BB428" i="40" s="1"/>
  <c r="AY502" i="40"/>
  <c r="BB502" i="40" s="1"/>
  <c r="AY573" i="40"/>
  <c r="BB573" i="40" s="1"/>
  <c r="AY635" i="40"/>
  <c r="BB635" i="40" s="1"/>
  <c r="AY709" i="40"/>
  <c r="BB709" i="40" s="1"/>
  <c r="AY780" i="40"/>
  <c r="BB780" i="40" s="1"/>
  <c r="AY838" i="40"/>
  <c r="BB838" i="40" s="1"/>
  <c r="AY909" i="40"/>
  <c r="BB909" i="40" s="1"/>
  <c r="AY978" i="40"/>
  <c r="BB978" i="40" s="1"/>
  <c r="AY106" i="40"/>
  <c r="BB106" i="40" s="1"/>
  <c r="AY207" i="40"/>
  <c r="BB207" i="40" s="1"/>
  <c r="AY280" i="40"/>
  <c r="BB280" i="40" s="1"/>
  <c r="AY374" i="40"/>
  <c r="BB374" i="40" s="1"/>
  <c r="AY445" i="40"/>
  <c r="BB445" i="40" s="1"/>
  <c r="AY507" i="40"/>
  <c r="BB507" i="40" s="1"/>
  <c r="AY581" i="40"/>
  <c r="BB581" i="40" s="1"/>
  <c r="AY652" i="40"/>
  <c r="BB652" i="40" s="1"/>
  <c r="AY710" i="40"/>
  <c r="BB710" i="40" s="1"/>
  <c r="AY781" i="40"/>
  <c r="BB781" i="40" s="1"/>
  <c r="AY859" i="40"/>
  <c r="BB859" i="40" s="1"/>
  <c r="AY917" i="40"/>
  <c r="BB917" i="40" s="1"/>
  <c r="AY979" i="40"/>
  <c r="BB979" i="40" s="1"/>
  <c r="AY19" i="40"/>
  <c r="BB19" i="40" s="1"/>
  <c r="AY107" i="40"/>
  <c r="BB107" i="40" s="1"/>
  <c r="AY208" i="40"/>
  <c r="BB208" i="40" s="1"/>
  <c r="AY303" i="40"/>
  <c r="BB303" i="40" s="1"/>
  <c r="AY379" i="40"/>
  <c r="BB379" i="40" s="1"/>
  <c r="AY453" i="40"/>
  <c r="BB453" i="40" s="1"/>
  <c r="AY524" i="40"/>
  <c r="BB524" i="40" s="1"/>
  <c r="AY582" i="40"/>
  <c r="BB582" i="40" s="1"/>
  <c r="AY653" i="40"/>
  <c r="BB653" i="40" s="1"/>
  <c r="AY731" i="40"/>
  <c r="BB731" i="40" s="1"/>
  <c r="AY789" i="40"/>
  <c r="BB789" i="40" s="1"/>
  <c r="AY860" i="40"/>
  <c r="BB860" i="40" s="1"/>
  <c r="AY934" i="40"/>
  <c r="BB934" i="40" s="1"/>
  <c r="AY980" i="40"/>
  <c r="BB980" i="40" s="1"/>
  <c r="AY23" i="40"/>
  <c r="BB23" i="40" s="1"/>
  <c r="AY131" i="40"/>
  <c r="BB131" i="40" s="1"/>
  <c r="AY215" i="40"/>
  <c r="BB215" i="40" s="1"/>
  <c r="AY313" i="40"/>
  <c r="BB313" i="40" s="1"/>
  <c r="AY396" i="40"/>
  <c r="BB396" i="40" s="1"/>
  <c r="AY454" i="40"/>
  <c r="BB454" i="40" s="1"/>
  <c r="AY525" i="40"/>
  <c r="BB525" i="40" s="1"/>
  <c r="AY603" i="40"/>
  <c r="BB603" i="40" s="1"/>
  <c r="AY661" i="40"/>
  <c r="BB661" i="40" s="1"/>
  <c r="AY732" i="40"/>
  <c r="BB732" i="40" s="1"/>
  <c r="AY806" i="40"/>
  <c r="BB806" i="40" s="1"/>
  <c r="AY861" i="40"/>
  <c r="BB861" i="40" s="1"/>
  <c r="AY939" i="40"/>
  <c r="BB939" i="40" s="1"/>
  <c r="AY998" i="40"/>
  <c r="BB998" i="40" s="1"/>
  <c r="AY31" i="40"/>
  <c r="BB31" i="40" s="1"/>
  <c r="AY143" i="40"/>
  <c r="BB143" i="40" s="1"/>
  <c r="AY236" i="40"/>
  <c r="BB236" i="40" s="1"/>
  <c r="AY314" i="40"/>
  <c r="BB314" i="40" s="1"/>
  <c r="AY397" i="40"/>
  <c r="BB397" i="40" s="1"/>
  <c r="AY475" i="40"/>
  <c r="BB475" i="40" s="1"/>
  <c r="AY533" i="40"/>
  <c r="BB533" i="40" s="1"/>
  <c r="AY604" i="40"/>
  <c r="BB604" i="40" s="1"/>
  <c r="AY678" i="40"/>
  <c r="BB678" i="40" s="1"/>
  <c r="AY733" i="40"/>
  <c r="BB733" i="40" s="1"/>
  <c r="AY811" i="40"/>
  <c r="BB811" i="40" s="1"/>
  <c r="AY885" i="40"/>
  <c r="BB885" i="40" s="1"/>
  <c r="AY940" i="40"/>
  <c r="BB940" i="40" s="1"/>
  <c r="AY3" i="40"/>
  <c r="BB3" i="40" s="1"/>
  <c r="AY72" i="40"/>
  <c r="BB72" i="40" s="1"/>
  <c r="AY344" i="40"/>
  <c r="BB344" i="40" s="1"/>
  <c r="AY550" i="40"/>
  <c r="BB550" i="40" s="1"/>
  <c r="AY701" i="40"/>
  <c r="BB701" i="40" s="1"/>
  <c r="AY891" i="40"/>
  <c r="BB891" i="40" s="1"/>
  <c r="AY144" i="40"/>
  <c r="BB144" i="40" s="1"/>
  <c r="AY345" i="40"/>
  <c r="BB345" i="40" s="1"/>
  <c r="AY555" i="40"/>
  <c r="BB555" i="40" s="1"/>
  <c r="AY757" i="40"/>
  <c r="BB757" i="40" s="1"/>
  <c r="AY908" i="40"/>
  <c r="BB908" i="40" s="1"/>
  <c r="AY171" i="40"/>
  <c r="BB171" i="40" s="1"/>
  <c r="AY405" i="40"/>
  <c r="BB405" i="40" s="1"/>
  <c r="AY556" i="40"/>
  <c r="BB556" i="40" s="1"/>
  <c r="AY758" i="40"/>
  <c r="BB758" i="40" s="1"/>
  <c r="AY955" i="40"/>
  <c r="BB955" i="40" s="1"/>
  <c r="AY172" i="40"/>
  <c r="BB172" i="40" s="1"/>
  <c r="AY477" i="40"/>
  <c r="BB477" i="40" s="1"/>
  <c r="AY812" i="40"/>
  <c r="BB812" i="40" s="1"/>
  <c r="AY239" i="40"/>
  <c r="BB239" i="40" s="1"/>
  <c r="AY501" i="40"/>
  <c r="BB501" i="40" s="1"/>
  <c r="AY829" i="40"/>
  <c r="BB829" i="40" s="1"/>
  <c r="AY249" i="40"/>
  <c r="BB249" i="40" s="1"/>
  <c r="AY605" i="40"/>
  <c r="BB605" i="40" s="1"/>
  <c r="AY837" i="40"/>
  <c r="BB837" i="40" s="1"/>
  <c r="AY629" i="40"/>
  <c r="BB629" i="40" s="1"/>
  <c r="AY57" i="40"/>
  <c r="BB57" i="40" s="1"/>
  <c r="AY630" i="40"/>
  <c r="BB630" i="40" s="1"/>
  <c r="AY58" i="40"/>
  <c r="BB58" i="40" s="1"/>
  <c r="AY683" i="40"/>
  <c r="BB683" i="40" s="1"/>
  <c r="AY422" i="40"/>
  <c r="BB422" i="40" s="1"/>
  <c r="AY427" i="40"/>
  <c r="BB427" i="40" s="1"/>
  <c r="AY476" i="40"/>
  <c r="BB476" i="40" s="1"/>
  <c r="AY886" i="40"/>
  <c r="BB886" i="40" s="1"/>
  <c r="AY962" i="40"/>
  <c r="BB962" i="40" s="1"/>
  <c r="AY963" i="40"/>
  <c r="BB963" i="40" s="1"/>
  <c r="AY272" i="40"/>
  <c r="BB272" i="40" s="1"/>
  <c r="AY343" i="40"/>
  <c r="BB343" i="40" s="1"/>
  <c r="AY763" i="40"/>
  <c r="BB763" i="40" s="1"/>
  <c r="AY684" i="40"/>
  <c r="BB684" i="40" s="1"/>
  <c r="AY4" i="40"/>
  <c r="BB4" i="40" s="1"/>
  <c r="AY116" i="40"/>
  <c r="BB116" i="40" s="1"/>
  <c r="AY212" i="40"/>
  <c r="BB212" i="40" s="1"/>
  <c r="AY53" i="40"/>
  <c r="BB53" i="40" s="1"/>
  <c r="AY77" i="40"/>
  <c r="BB77" i="40" s="1"/>
  <c r="AY89" i="40"/>
  <c r="BB89" i="40" s="1"/>
  <c r="AY101" i="40"/>
  <c r="BB101" i="40" s="1"/>
  <c r="AY149" i="40"/>
  <c r="BB149" i="40" s="1"/>
  <c r="AY169" i="40"/>
  <c r="BB169" i="40" s="1"/>
  <c r="AY265" i="40"/>
  <c r="BB265" i="40" s="1"/>
  <c r="AY305" i="40"/>
  <c r="BB305" i="40" s="1"/>
  <c r="AY317" i="40"/>
  <c r="BB317" i="40" s="1"/>
  <c r="AY329" i="40"/>
  <c r="BB329" i="40" s="1"/>
  <c r="AY369" i="40"/>
  <c r="BB369" i="40" s="1"/>
  <c r="AY409" i="40"/>
  <c r="BB409" i="40" s="1"/>
  <c r="AY425" i="40"/>
  <c r="BB425" i="40" s="1"/>
  <c r="AY481" i="40"/>
  <c r="BB481" i="40" s="1"/>
  <c r="AY505" i="40"/>
  <c r="BB505" i="40" s="1"/>
  <c r="AY593" i="40"/>
  <c r="BB593" i="40" s="1"/>
  <c r="AY689" i="40"/>
  <c r="BB689" i="40" s="1"/>
  <c r="AY729" i="40"/>
  <c r="BB729" i="40" s="1"/>
  <c r="AY785" i="40"/>
  <c r="BB785" i="40" s="1"/>
  <c r="AY35" i="40"/>
  <c r="BB35" i="40" s="1"/>
  <c r="AY71" i="40"/>
  <c r="BB71" i="40" s="1"/>
  <c r="AY312" i="40"/>
  <c r="BB312" i="40" s="1"/>
  <c r="AY324" i="40"/>
  <c r="BB324" i="40" s="1"/>
  <c r="AY388" i="40"/>
  <c r="BB388" i="40" s="1"/>
  <c r="AY436" i="40"/>
  <c r="BB436" i="40" s="1"/>
  <c r="AY448" i="40"/>
  <c r="BB448" i="40" s="1"/>
  <c r="AY480" i="40"/>
  <c r="BB480" i="40" s="1"/>
  <c r="AY18" i="40"/>
  <c r="BB18" i="40" s="1"/>
  <c r="AY30" i="40"/>
  <c r="BB30" i="40" s="1"/>
  <c r="AY114" i="40"/>
  <c r="BB114" i="40" s="1"/>
  <c r="AY174" i="40"/>
  <c r="BB174" i="40" s="1"/>
  <c r="AY214" i="40"/>
  <c r="BB214" i="40" s="1"/>
  <c r="AY262" i="40"/>
  <c r="BB262" i="40" s="1"/>
  <c r="AY298" i="40"/>
  <c r="BB298" i="40" s="1"/>
  <c r="AY326" i="40"/>
  <c r="BB326" i="40" s="1"/>
  <c r="AY338" i="40"/>
  <c r="BB338" i="40" s="1"/>
  <c r="AY370" i="40"/>
  <c r="BB370" i="40" s="1"/>
  <c r="AY418" i="40"/>
  <c r="BB418" i="40" s="1"/>
  <c r="AY442" i="40"/>
  <c r="BB442" i="40" s="1"/>
  <c r="AY147" i="40"/>
  <c r="BB147" i="40" s="1"/>
  <c r="AY191" i="40"/>
  <c r="BB191" i="40" s="1"/>
  <c r="AY203" i="40"/>
  <c r="BB203" i="40" s="1"/>
  <c r="AY247" i="40"/>
  <c r="BB247" i="40" s="1"/>
  <c r="AY419" i="40"/>
  <c r="BB419" i="40" s="1"/>
  <c r="AY793" i="40"/>
  <c r="BB793" i="40" s="1"/>
  <c r="AY833" i="40"/>
  <c r="BB833" i="40" s="1"/>
  <c r="AY913" i="40"/>
  <c r="BB913" i="40" s="1"/>
  <c r="AY953" i="40"/>
  <c r="BB953" i="40" s="1"/>
  <c r="AY993" i="40"/>
  <c r="BB993" i="40" s="1"/>
  <c r="AY462" i="40"/>
  <c r="BB462" i="40" s="1"/>
  <c r="AY478" i="40"/>
  <c r="BB478" i="40" s="1"/>
  <c r="AY575" i="40"/>
  <c r="BB575" i="40" s="1"/>
  <c r="AY647" i="40"/>
  <c r="BB647" i="40" s="1"/>
  <c r="AY671" i="40"/>
  <c r="BB671" i="40" s="1"/>
  <c r="AY695" i="40"/>
  <c r="BB695" i="40" s="1"/>
  <c r="AY775" i="40"/>
  <c r="BB775" i="40" s="1"/>
  <c r="AY919" i="40"/>
  <c r="BB919" i="40" s="1"/>
  <c r="AY983" i="40"/>
  <c r="BB983" i="40" s="1"/>
  <c r="AY531" i="40"/>
  <c r="BB531" i="40" s="1"/>
  <c r="AY624" i="40"/>
  <c r="BB624" i="40" s="1"/>
  <c r="AY640" i="40"/>
  <c r="BB640" i="40" s="1"/>
  <c r="AY696" i="40"/>
  <c r="BB696" i="40" s="1"/>
  <c r="AY712" i="40"/>
  <c r="BB712" i="40" s="1"/>
  <c r="AY816" i="40"/>
  <c r="BB816" i="40" s="1"/>
  <c r="AY888" i="40"/>
  <c r="BB888" i="40" s="1"/>
  <c r="AY944" i="40"/>
  <c r="BB944" i="40" s="1"/>
  <c r="AY895" i="40"/>
  <c r="BB895" i="40" s="1"/>
  <c r="AY403" i="40"/>
  <c r="BB403" i="40" s="1"/>
  <c r="AY985" i="40"/>
  <c r="BB985" i="40" s="1"/>
  <c r="AY498" i="40"/>
  <c r="BB498" i="40" s="1"/>
  <c r="AY543" i="40"/>
  <c r="BB543" i="40" s="1"/>
  <c r="AY831" i="40"/>
  <c r="BB831" i="40" s="1"/>
  <c r="AY579" i="40"/>
  <c r="BB579" i="40" s="1"/>
  <c r="AY976" i="40"/>
  <c r="BB976" i="40" s="1"/>
  <c r="AY301" i="40"/>
  <c r="BB301" i="40" s="1"/>
  <c r="AY713" i="40"/>
  <c r="BB713" i="40" s="1"/>
  <c r="AY43" i="40"/>
  <c r="BB43" i="40" s="1"/>
  <c r="AY420" i="40"/>
  <c r="BB420" i="40" s="1"/>
  <c r="AY283" i="40"/>
  <c r="BB283" i="40" s="1"/>
  <c r="AY626" i="40"/>
  <c r="BB626" i="40" s="1"/>
  <c r="AY760" i="40"/>
  <c r="BB760" i="40" s="1"/>
  <c r="AY286" i="40"/>
  <c r="BB286" i="40" s="1"/>
  <c r="AY371" i="40"/>
  <c r="BB371" i="40" s="1"/>
  <c r="AY455" i="40"/>
  <c r="BB455" i="40" s="1"/>
  <c r="AY490" i="40"/>
  <c r="BB490" i="40" s="1"/>
  <c r="AY527" i="40"/>
  <c r="BB527" i="40" s="1"/>
  <c r="AY911" i="40"/>
  <c r="BB911" i="40" s="1"/>
  <c r="AY568" i="40"/>
  <c r="BB568" i="40" s="1"/>
  <c r="AY904" i="40"/>
  <c r="BB904" i="40" s="1"/>
  <c r="AY959" i="40"/>
  <c r="BB959" i="40" s="1"/>
  <c r="AY16" i="40"/>
  <c r="BB16" i="40" s="1"/>
  <c r="AY52" i="40"/>
  <c r="BB52" i="40" s="1"/>
  <c r="AY128" i="40"/>
  <c r="BB128" i="40" s="1"/>
  <c r="AY140" i="40"/>
  <c r="BB140" i="40" s="1"/>
  <c r="AY156" i="40"/>
  <c r="BB156" i="40" s="1"/>
  <c r="AY180" i="40"/>
  <c r="BB180" i="40" s="1"/>
  <c r="AY200" i="40"/>
  <c r="BB200" i="40" s="1"/>
  <c r="AY224" i="40"/>
  <c r="BB224" i="40" s="1"/>
  <c r="AY248" i="40"/>
  <c r="BB248" i="40" s="1"/>
  <c r="AY260" i="40"/>
  <c r="BB260" i="40" s="1"/>
  <c r="AY284" i="40"/>
  <c r="BB284" i="40" s="1"/>
  <c r="AY17" i="40"/>
  <c r="BB17" i="40" s="1"/>
  <c r="AY29" i="40"/>
  <c r="BB29" i="40" s="1"/>
  <c r="AY41" i="40"/>
  <c r="BB41" i="40" s="1"/>
  <c r="AY65" i="40"/>
  <c r="BB65" i="40" s="1"/>
  <c r="AY113" i="40"/>
  <c r="BB113" i="40" s="1"/>
  <c r="AY137" i="40"/>
  <c r="BB137" i="40" s="1"/>
  <c r="AY197" i="40"/>
  <c r="BB197" i="40" s="1"/>
  <c r="AY221" i="40"/>
  <c r="BB221" i="40" s="1"/>
  <c r="AY269" i="40"/>
  <c r="BB269" i="40" s="1"/>
  <c r="AY333" i="40"/>
  <c r="BB333" i="40" s="1"/>
  <c r="AY521" i="40"/>
  <c r="BB521" i="40" s="1"/>
  <c r="AY609" i="40"/>
  <c r="BB609" i="40" s="1"/>
  <c r="AY625" i="40"/>
  <c r="BB625" i="40" s="1"/>
  <c r="AY665" i="40"/>
  <c r="BB665" i="40" s="1"/>
  <c r="AY705" i="40"/>
  <c r="BB705" i="40" s="1"/>
  <c r="AY59" i="40"/>
  <c r="BB59" i="40" s="1"/>
  <c r="AY87" i="40"/>
  <c r="BB87" i="40" s="1"/>
  <c r="AY400" i="40"/>
  <c r="BB400" i="40" s="1"/>
  <c r="AY424" i="40"/>
  <c r="BB424" i="40" s="1"/>
  <c r="AY472" i="40"/>
  <c r="BB472" i="40" s="1"/>
  <c r="AY512" i="40"/>
  <c r="BB512" i="40" s="1"/>
  <c r="AY564" i="40"/>
  <c r="BB564" i="40" s="1"/>
  <c r="AY10" i="40"/>
  <c r="BB10" i="40" s="1"/>
  <c r="AY42" i="40"/>
  <c r="BB42" i="40" s="1"/>
  <c r="AY54" i="40"/>
  <c r="BB54" i="40" s="1"/>
  <c r="AY78" i="40"/>
  <c r="BB78" i="40" s="1"/>
  <c r="AY90" i="40"/>
  <c r="BB90" i="40" s="1"/>
  <c r="AY102" i="40"/>
  <c r="BB102" i="40" s="1"/>
  <c r="AY138" i="40"/>
  <c r="BB138" i="40" s="1"/>
  <c r="AY162" i="40"/>
  <c r="BB162" i="40" s="1"/>
  <c r="AY190" i="40"/>
  <c r="BB190" i="40" s="1"/>
  <c r="AY238" i="40"/>
  <c r="BB238" i="40" s="1"/>
  <c r="AY278" i="40"/>
  <c r="BB278" i="40" s="1"/>
  <c r="AY350" i="40"/>
  <c r="BB350" i="40" s="1"/>
  <c r="AY398" i="40"/>
  <c r="BB398" i="40" s="1"/>
  <c r="AY179" i="40"/>
  <c r="BB179" i="40" s="1"/>
  <c r="AY263" i="40"/>
  <c r="BB263" i="40" s="1"/>
  <c r="AY275" i="40"/>
  <c r="BB275" i="40" s="1"/>
  <c r="AY287" i="40"/>
  <c r="BB287" i="40" s="1"/>
  <c r="AY447" i="40"/>
  <c r="BB447" i="40" s="1"/>
  <c r="AY817" i="40"/>
  <c r="BB817" i="40" s="1"/>
  <c r="AY873" i="40"/>
  <c r="BB873" i="40" s="1"/>
  <c r="AY977" i="40"/>
  <c r="BB977" i="40" s="1"/>
  <c r="AY494" i="40"/>
  <c r="BB494" i="40" s="1"/>
  <c r="AY506" i="40"/>
  <c r="BB506" i="40" s="1"/>
  <c r="AY546" i="40"/>
  <c r="BB546" i="40" s="1"/>
  <c r="AY574" i="40"/>
  <c r="BB574" i="40" s="1"/>
  <c r="AY602" i="40"/>
  <c r="BB602" i="40" s="1"/>
  <c r="AY487" i="40"/>
  <c r="BB487" i="40" s="1"/>
  <c r="AY511" i="40"/>
  <c r="BB511" i="40" s="1"/>
  <c r="AY599" i="40"/>
  <c r="BB599" i="40" s="1"/>
  <c r="AY623" i="40"/>
  <c r="BB623" i="40" s="1"/>
  <c r="AY727" i="40"/>
  <c r="BB727" i="40" s="1"/>
  <c r="AY783" i="40"/>
  <c r="BB783" i="40" s="1"/>
  <c r="AY863" i="40"/>
  <c r="BB863" i="40" s="1"/>
  <c r="AY927" i="40"/>
  <c r="BB927" i="40" s="1"/>
  <c r="AY991" i="40"/>
  <c r="BB991" i="40" s="1"/>
  <c r="AY515" i="40"/>
  <c r="BB515" i="40" s="1"/>
  <c r="AY608" i="40"/>
  <c r="BB608" i="40" s="1"/>
  <c r="AY680" i="40"/>
  <c r="BB680" i="40" s="1"/>
  <c r="AY800" i="40"/>
  <c r="BB800" i="40" s="1"/>
  <c r="AY872" i="40"/>
  <c r="BB872" i="40" s="1"/>
  <c r="AY928" i="40"/>
  <c r="BB928" i="40" s="1"/>
  <c r="AY855" i="40"/>
  <c r="BB855" i="40" s="1"/>
  <c r="AY449" i="40"/>
  <c r="BB449" i="40" s="1"/>
  <c r="AY617" i="40"/>
  <c r="BB617" i="40" s="1"/>
  <c r="AY673" i="40"/>
  <c r="BB673" i="40" s="1"/>
  <c r="AY753" i="40"/>
  <c r="BB753" i="40" s="1"/>
  <c r="AY55" i="40"/>
  <c r="BB55" i="40" s="1"/>
  <c r="AY320" i="40"/>
  <c r="BB320" i="40" s="1"/>
  <c r="AY372" i="40"/>
  <c r="BB372" i="40" s="1"/>
  <c r="AY408" i="40"/>
  <c r="BB408" i="40" s="1"/>
  <c r="AY751" i="40"/>
  <c r="BB751" i="40" s="1"/>
  <c r="AY126" i="40"/>
  <c r="BB126" i="40" s="1"/>
  <c r="AY234" i="40"/>
  <c r="BB234" i="40" s="1"/>
  <c r="AY219" i="40"/>
  <c r="BB219" i="40" s="1"/>
  <c r="AY311" i="40"/>
  <c r="BB311" i="40" s="1"/>
  <c r="AY347" i="40"/>
  <c r="BB347" i="40" s="1"/>
  <c r="AY383" i="40"/>
  <c r="BB383" i="40" s="1"/>
  <c r="AY586" i="40"/>
  <c r="BB586" i="40" s="1"/>
  <c r="AY28" i="40"/>
  <c r="BB28" i="40" s="1"/>
  <c r="AY76" i="40"/>
  <c r="BB76" i="40" s="1"/>
  <c r="AY96" i="40"/>
  <c r="BB96" i="40" s="1"/>
  <c r="AY108" i="40"/>
  <c r="BB108" i="40" s="1"/>
  <c r="AY168" i="40"/>
  <c r="BB168" i="40" s="1"/>
  <c r="AY296" i="40"/>
  <c r="BB296" i="40" s="1"/>
  <c r="AY69" i="40"/>
  <c r="BB69" i="40" s="1"/>
  <c r="AY93" i="40"/>
  <c r="BB93" i="40" s="1"/>
  <c r="AY141" i="40"/>
  <c r="BB141" i="40" s="1"/>
  <c r="AY161" i="40"/>
  <c r="BB161" i="40" s="1"/>
  <c r="AY173" i="40"/>
  <c r="BB173" i="40" s="1"/>
  <c r="AY209" i="40"/>
  <c r="BB209" i="40" s="1"/>
  <c r="AY245" i="40"/>
  <c r="BB245" i="40" s="1"/>
  <c r="AY349" i="40"/>
  <c r="BB349" i="40" s="1"/>
  <c r="AY385" i="40"/>
  <c r="BB385" i="40" s="1"/>
  <c r="AY441" i="40"/>
  <c r="BB441" i="40" s="1"/>
  <c r="AY457" i="40"/>
  <c r="BB457" i="40" s="1"/>
  <c r="AY537" i="40"/>
  <c r="BB537" i="40" s="1"/>
  <c r="AY641" i="40"/>
  <c r="BB641" i="40" s="1"/>
  <c r="AY745" i="40"/>
  <c r="BB745" i="40" s="1"/>
  <c r="AY761" i="40"/>
  <c r="BB761" i="40" s="1"/>
  <c r="AY11" i="40"/>
  <c r="BB11" i="40" s="1"/>
  <c r="AY75" i="40"/>
  <c r="BB75" i="40" s="1"/>
  <c r="AY99" i="40"/>
  <c r="BB99" i="40" s="1"/>
  <c r="AY304" i="40"/>
  <c r="BB304" i="40" s="1"/>
  <c r="AY316" i="40"/>
  <c r="BB316" i="40" s="1"/>
  <c r="AY352" i="40"/>
  <c r="BB352" i="40" s="1"/>
  <c r="AY376" i="40"/>
  <c r="BB376" i="40" s="1"/>
  <c r="AY452" i="40"/>
  <c r="BB452" i="40" s="1"/>
  <c r="AY464" i="40"/>
  <c r="BB464" i="40" s="1"/>
  <c r="AY580" i="40"/>
  <c r="BB580" i="40" s="1"/>
  <c r="AY22" i="40"/>
  <c r="BB22" i="40" s="1"/>
  <c r="AY66" i="40"/>
  <c r="BB66" i="40" s="1"/>
  <c r="AY142" i="40"/>
  <c r="BB142" i="40" s="1"/>
  <c r="AY166" i="40"/>
  <c r="BB166" i="40" s="1"/>
  <c r="AY202" i="40"/>
  <c r="BB202" i="40" s="1"/>
  <c r="AY226" i="40"/>
  <c r="BB226" i="40" s="1"/>
  <c r="AY254" i="40"/>
  <c r="BB254" i="40" s="1"/>
  <c r="AY290" i="40"/>
  <c r="BB290" i="40" s="1"/>
  <c r="AY302" i="40"/>
  <c r="BB302" i="40" s="1"/>
  <c r="AY342" i="40"/>
  <c r="BB342" i="40" s="1"/>
  <c r="AY362" i="40"/>
  <c r="BB362" i="40" s="1"/>
  <c r="AY410" i="40"/>
  <c r="BB410" i="40" s="1"/>
  <c r="AY446" i="40"/>
  <c r="BB446" i="40" s="1"/>
  <c r="AY119" i="40"/>
  <c r="BB119" i="40" s="1"/>
  <c r="AY135" i="40"/>
  <c r="BB135" i="40" s="1"/>
  <c r="AY167" i="40"/>
  <c r="BB167" i="40" s="1"/>
  <c r="AY223" i="40"/>
  <c r="BB223" i="40" s="1"/>
  <c r="AY251" i="40"/>
  <c r="BB251" i="40" s="1"/>
  <c r="AY315" i="40"/>
  <c r="BB315" i="40" s="1"/>
  <c r="AY327" i="40"/>
  <c r="BB327" i="40" s="1"/>
  <c r="AY339" i="40"/>
  <c r="BB339" i="40" s="1"/>
  <c r="AY351" i="40"/>
  <c r="BB351" i="40" s="1"/>
  <c r="AY375" i="40"/>
  <c r="BB375" i="40" s="1"/>
  <c r="AY387" i="40"/>
  <c r="BB387" i="40" s="1"/>
  <c r="AY399" i="40"/>
  <c r="BB399" i="40" s="1"/>
  <c r="AY423" i="40"/>
  <c r="BB423" i="40" s="1"/>
  <c r="AY435" i="40"/>
  <c r="BB435" i="40" s="1"/>
  <c r="AY937" i="40"/>
  <c r="BB937" i="40" s="1"/>
  <c r="AY522" i="40"/>
  <c r="BB522" i="40" s="1"/>
  <c r="AY535" i="40"/>
  <c r="BB535" i="40" s="1"/>
  <c r="AY559" i="40"/>
  <c r="BB559" i="40" s="1"/>
  <c r="AY655" i="40"/>
  <c r="BB655" i="40" s="1"/>
  <c r="AY703" i="40"/>
  <c r="BB703" i="40" s="1"/>
  <c r="AY791" i="40"/>
  <c r="BB791" i="40" s="1"/>
  <c r="AY871" i="40"/>
  <c r="BB871" i="40" s="1"/>
  <c r="AY935" i="40"/>
  <c r="BB935" i="40" s="1"/>
  <c r="AY999" i="40"/>
  <c r="BB999" i="40" s="1"/>
  <c r="AY499" i="40"/>
  <c r="BB499" i="40" s="1"/>
  <c r="AY576" i="40"/>
  <c r="BB576" i="40" s="1"/>
  <c r="AY592" i="40"/>
  <c r="BB592" i="40" s="1"/>
  <c r="AY664" i="40"/>
  <c r="BB664" i="40" s="1"/>
  <c r="AY752" i="40"/>
  <c r="BB752" i="40" s="1"/>
  <c r="AY768" i="40"/>
  <c r="BB768" i="40" s="1"/>
  <c r="AY784" i="40"/>
  <c r="BB784" i="40" s="1"/>
  <c r="AY912" i="40"/>
  <c r="BB912" i="40" s="1"/>
  <c r="AY968" i="40"/>
  <c r="BB968" i="40" s="1"/>
  <c r="AY634" i="40"/>
  <c r="BB634" i="40" s="1"/>
  <c r="AY839" i="40"/>
  <c r="BB839" i="40" s="1"/>
  <c r="AY378" i="40"/>
  <c r="BB378" i="40" s="1"/>
  <c r="AY402" i="40"/>
  <c r="BB402" i="40" s="1"/>
  <c r="AY426" i="40"/>
  <c r="BB426" i="40" s="1"/>
  <c r="AY139" i="40"/>
  <c r="BB139" i="40" s="1"/>
  <c r="AY243" i="40"/>
  <c r="BB243" i="40" s="1"/>
  <c r="AY391" i="40"/>
  <c r="BB391" i="40" s="1"/>
  <c r="AY825" i="40"/>
  <c r="BB825" i="40" s="1"/>
  <c r="AY945" i="40"/>
  <c r="BB945" i="40" s="1"/>
  <c r="AY554" i="40"/>
  <c r="BB554" i="40" s="1"/>
  <c r="AY618" i="40"/>
  <c r="BB618" i="40" s="1"/>
  <c r="AY687" i="40"/>
  <c r="BB687" i="40" s="1"/>
  <c r="AY616" i="40"/>
  <c r="BB616" i="40" s="1"/>
  <c r="AY633" i="40"/>
  <c r="BB633" i="40" s="1"/>
  <c r="AY86" i="40"/>
  <c r="BB86" i="40" s="1"/>
  <c r="AY210" i="40"/>
  <c r="BB210" i="40" s="1"/>
  <c r="AY479" i="40"/>
  <c r="BB479" i="40" s="1"/>
  <c r="AY591" i="40"/>
  <c r="BB591" i="40" s="1"/>
  <c r="AY348" i="40"/>
  <c r="BB348" i="40" s="1"/>
  <c r="AY532" i="40"/>
  <c r="BB532" i="40" s="1"/>
  <c r="AY274" i="40"/>
  <c r="BB274" i="40" s="1"/>
  <c r="AY346" i="40"/>
  <c r="BB346" i="40" s="1"/>
  <c r="AY849" i="40"/>
  <c r="BB849" i="40" s="1"/>
  <c r="AY570" i="40"/>
  <c r="BB570" i="40" s="1"/>
  <c r="AY656" i="40"/>
  <c r="BB656" i="40" s="1"/>
  <c r="AY40" i="40"/>
  <c r="BB40" i="40" s="1"/>
  <c r="AY64" i="40"/>
  <c r="BB64" i="40" s="1"/>
  <c r="AY88" i="40"/>
  <c r="BB88" i="40" s="1"/>
  <c r="AY132" i="40"/>
  <c r="BB132" i="40" s="1"/>
  <c r="AY192" i="40"/>
  <c r="BB192" i="40" s="1"/>
  <c r="AY204" i="40"/>
  <c r="BB204" i="40" s="1"/>
  <c r="AY240" i="40"/>
  <c r="BB240" i="40" s="1"/>
  <c r="AY252" i="40"/>
  <c r="BB252" i="40" s="1"/>
  <c r="AY9" i="40"/>
  <c r="BB9" i="40" s="1"/>
  <c r="AY21" i="40"/>
  <c r="BB21" i="40" s="1"/>
  <c r="AY45" i="40"/>
  <c r="BB45" i="40" s="1"/>
  <c r="AY117" i="40"/>
  <c r="BB117" i="40" s="1"/>
  <c r="AY165" i="40"/>
  <c r="BB165" i="40" s="1"/>
  <c r="AY233" i="40"/>
  <c r="BB233" i="40" s="1"/>
  <c r="AY285" i="40"/>
  <c r="BB285" i="40" s="1"/>
  <c r="AY309" i="40"/>
  <c r="BB309" i="40" s="1"/>
  <c r="AY417" i="40"/>
  <c r="BB417" i="40" s="1"/>
  <c r="AY497" i="40"/>
  <c r="BB497" i="40" s="1"/>
  <c r="AY569" i="40"/>
  <c r="BB569" i="40" s="1"/>
  <c r="AY681" i="40"/>
  <c r="BB681" i="40" s="1"/>
  <c r="AY721" i="40"/>
  <c r="BB721" i="40" s="1"/>
  <c r="AY777" i="40"/>
  <c r="BB777" i="40" s="1"/>
  <c r="AY27" i="40"/>
  <c r="BB27" i="40" s="1"/>
  <c r="AY39" i="40"/>
  <c r="BB39" i="40" s="1"/>
  <c r="AY51" i="40"/>
  <c r="BB51" i="40" s="1"/>
  <c r="AY340" i="40"/>
  <c r="BB340" i="40" s="1"/>
  <c r="AY368" i="40"/>
  <c r="BB368" i="40" s="1"/>
  <c r="AY404" i="40"/>
  <c r="BB404" i="40" s="1"/>
  <c r="AY416" i="40"/>
  <c r="BB416" i="40" s="1"/>
  <c r="AY484" i="40"/>
  <c r="BB484" i="40" s="1"/>
  <c r="AY504" i="40"/>
  <c r="BB504" i="40" s="1"/>
  <c r="AY516" i="40"/>
  <c r="BB516" i="40" s="1"/>
  <c r="AY14" i="40"/>
  <c r="BB14" i="40" s="1"/>
  <c r="AY46" i="40"/>
  <c r="BB46" i="40" s="1"/>
  <c r="AY70" i="40"/>
  <c r="BB70" i="40" s="1"/>
  <c r="AY94" i="40"/>
  <c r="BB94" i="40" s="1"/>
  <c r="AY118" i="40"/>
  <c r="BB118" i="40" s="1"/>
  <c r="AY154" i="40"/>
  <c r="BB154" i="40" s="1"/>
  <c r="AY178" i="40"/>
  <c r="BB178" i="40" s="1"/>
  <c r="AY206" i="40"/>
  <c r="BB206" i="40" s="1"/>
  <c r="AY230" i="40"/>
  <c r="BB230" i="40" s="1"/>
  <c r="AY266" i="40"/>
  <c r="BB266" i="40" s="1"/>
  <c r="AY294" i="40"/>
  <c r="BB294" i="40" s="1"/>
  <c r="AY318" i="40"/>
  <c r="BB318" i="40" s="1"/>
  <c r="AY330" i="40"/>
  <c r="BB330" i="40" s="1"/>
  <c r="AY386" i="40"/>
  <c r="BB386" i="40" s="1"/>
  <c r="AY434" i="40"/>
  <c r="BB434" i="40" s="1"/>
  <c r="AY211" i="40"/>
  <c r="BB211" i="40" s="1"/>
  <c r="AY367" i="40"/>
  <c r="BB367" i="40" s="1"/>
  <c r="AY801" i="40"/>
  <c r="BB801" i="40" s="1"/>
  <c r="AY857" i="40"/>
  <c r="BB857" i="40" s="1"/>
  <c r="AY897" i="40"/>
  <c r="BB897" i="40" s="1"/>
  <c r="AY1001" i="40"/>
  <c r="BB1001" i="40" s="1"/>
  <c r="AY466" i="40"/>
  <c r="BB466" i="40" s="1"/>
  <c r="AY482" i="40"/>
  <c r="BB482" i="40" s="1"/>
  <c r="AY510" i="40"/>
  <c r="BB510" i="40" s="1"/>
  <c r="AY562" i="40"/>
  <c r="BB562" i="40" s="1"/>
  <c r="AY610" i="40"/>
  <c r="BB610" i="40" s="1"/>
  <c r="AY471" i="40"/>
  <c r="BB471" i="40" s="1"/>
  <c r="AY583" i="40"/>
  <c r="BB583" i="40" s="1"/>
  <c r="AY607" i="40"/>
  <c r="BB607" i="40" s="1"/>
  <c r="AY679" i="40"/>
  <c r="BB679" i="40" s="1"/>
  <c r="AY807" i="40"/>
  <c r="BB807" i="40" s="1"/>
  <c r="AY879" i="40"/>
  <c r="BB879" i="40" s="1"/>
  <c r="AY943" i="40"/>
  <c r="BB943" i="40" s="1"/>
  <c r="AY483" i="40"/>
  <c r="BB483" i="40" s="1"/>
  <c r="AY544" i="40"/>
  <c r="BB544" i="40" s="1"/>
  <c r="AY560" i="40"/>
  <c r="BB560" i="40" s="1"/>
  <c r="AY648" i="40"/>
  <c r="BB648" i="40" s="1"/>
  <c r="AY736" i="40"/>
  <c r="BB736" i="40" s="1"/>
  <c r="AY840" i="40"/>
  <c r="BB840" i="40" s="1"/>
  <c r="AY856" i="40"/>
  <c r="BB856" i="40" s="1"/>
  <c r="AY952" i="40"/>
  <c r="BB952" i="40" s="1"/>
  <c r="AY594" i="40"/>
  <c r="BB594" i="40" s="1"/>
  <c r="AY823" i="40"/>
  <c r="BB823" i="40" s="1"/>
  <c r="AY319" i="40"/>
  <c r="BB319" i="40" s="1"/>
  <c r="AY776" i="40"/>
  <c r="BB776" i="40" s="1"/>
  <c r="AY520" i="40"/>
  <c r="BB520" i="40" s="1"/>
  <c r="AY6" i="40"/>
  <c r="BB6" i="40" s="1"/>
  <c r="AY62" i="40"/>
  <c r="BB62" i="40" s="1"/>
  <c r="AY198" i="40"/>
  <c r="BB198" i="40" s="1"/>
  <c r="AY231" i="40"/>
  <c r="BB231" i="40" s="1"/>
  <c r="AY542" i="40"/>
  <c r="BB542" i="40" s="1"/>
  <c r="AY639" i="40"/>
  <c r="BB639" i="40" s="1"/>
  <c r="AY719" i="40"/>
  <c r="BB719" i="40" s="1"/>
  <c r="AY903" i="40"/>
  <c r="BB903" i="40" s="1"/>
  <c r="AY584" i="40"/>
  <c r="BB584" i="40" s="1"/>
  <c r="AY920" i="40"/>
  <c r="BB920" i="40" s="1"/>
  <c r="AY500" i="40"/>
  <c r="BB500" i="40" s="1"/>
  <c r="AY150" i="40"/>
  <c r="BB150" i="40" s="1"/>
  <c r="AY430" i="40"/>
  <c r="BB430" i="40" s="1"/>
  <c r="AY969" i="40"/>
  <c r="BB969" i="40" s="1"/>
  <c r="AY530" i="40"/>
  <c r="BB530" i="40" s="1"/>
  <c r="AY536" i="40"/>
  <c r="BB536" i="40" s="1"/>
  <c r="AY960" i="40"/>
  <c r="BB960" i="40" s="1"/>
  <c r="AY20" i="40"/>
  <c r="BB20" i="40" s="1"/>
  <c r="AY100" i="40"/>
  <c r="BB100" i="40" s="1"/>
  <c r="AY120" i="40"/>
  <c r="BB120" i="40" s="1"/>
  <c r="AY276" i="40"/>
  <c r="BB276" i="40" s="1"/>
  <c r="AY13" i="40"/>
  <c r="BB13" i="40" s="1"/>
  <c r="AY85" i="40"/>
  <c r="BB85" i="40" s="1"/>
  <c r="AY105" i="40"/>
  <c r="BB105" i="40" s="1"/>
  <c r="AY189" i="40"/>
  <c r="BB189" i="40" s="1"/>
  <c r="AY213" i="40"/>
  <c r="BB213" i="40" s="1"/>
  <c r="AY261" i="40"/>
  <c r="BB261" i="40" s="1"/>
  <c r="AY297" i="40"/>
  <c r="BB297" i="40" s="1"/>
  <c r="AY325" i="40"/>
  <c r="BB325" i="40" s="1"/>
  <c r="AY361" i="40"/>
  <c r="BB361" i="40" s="1"/>
  <c r="AY401" i="40"/>
  <c r="BB401" i="40" s="1"/>
  <c r="AY433" i="40"/>
  <c r="BB433" i="40" s="1"/>
  <c r="AY473" i="40"/>
  <c r="BB473" i="40" s="1"/>
  <c r="AY553" i="40"/>
  <c r="BB553" i="40" s="1"/>
  <c r="AY585" i="40"/>
  <c r="BB585" i="40" s="1"/>
  <c r="AY657" i="40"/>
  <c r="BB657" i="40" s="1"/>
  <c r="AY63" i="40"/>
  <c r="BB63" i="40" s="1"/>
  <c r="AY91" i="40"/>
  <c r="BB91" i="40" s="1"/>
  <c r="AY308" i="40"/>
  <c r="BB308" i="40" s="1"/>
  <c r="AY328" i="40"/>
  <c r="BB328" i="40" s="1"/>
  <c r="AY392" i="40"/>
  <c r="BB392" i="40" s="1"/>
  <c r="AY440" i="40"/>
  <c r="BB440" i="40" s="1"/>
  <c r="AY34" i="40"/>
  <c r="BB34" i="40" s="1"/>
  <c r="AY242" i="40"/>
  <c r="BB242" i="40" s="1"/>
  <c r="AY270" i="40"/>
  <c r="BB270" i="40" s="1"/>
  <c r="AY334" i="40"/>
  <c r="BB334" i="40" s="1"/>
  <c r="AY354" i="40"/>
  <c r="BB354" i="40" s="1"/>
  <c r="AY366" i="40"/>
  <c r="BB366" i="40" s="1"/>
  <c r="AY414" i="40"/>
  <c r="BB414" i="40" s="1"/>
  <c r="AY123" i="40"/>
  <c r="BB123" i="40" s="1"/>
  <c r="AY155" i="40"/>
  <c r="BB155" i="40" s="1"/>
  <c r="AY183" i="40"/>
  <c r="BB183" i="40" s="1"/>
  <c r="AY255" i="40"/>
  <c r="BB255" i="40" s="1"/>
  <c r="AY267" i="40"/>
  <c r="BB267" i="40" s="1"/>
  <c r="AY295" i="40"/>
  <c r="BB295" i="40" s="1"/>
  <c r="AY307" i="40"/>
  <c r="BB307" i="40" s="1"/>
  <c r="AY415" i="40"/>
  <c r="BB415" i="40" s="1"/>
  <c r="AY463" i="40"/>
  <c r="BB463" i="40" s="1"/>
  <c r="AY841" i="40"/>
  <c r="BB841" i="40" s="1"/>
  <c r="AY881" i="40"/>
  <c r="BB881" i="40" s="1"/>
  <c r="AY921" i="40"/>
  <c r="BB921" i="40" s="1"/>
  <c r="AY961" i="40"/>
  <c r="BB961" i="40" s="1"/>
  <c r="AY526" i="40"/>
  <c r="BB526" i="40" s="1"/>
  <c r="AY538" i="40"/>
  <c r="BB538" i="40" s="1"/>
  <c r="AY578" i="40"/>
  <c r="BB578" i="40" s="1"/>
  <c r="AY495" i="40"/>
  <c r="BB495" i="40" s="1"/>
  <c r="AY519" i="40"/>
  <c r="BB519" i="40" s="1"/>
  <c r="AY567" i="40"/>
  <c r="BB567" i="40" s="1"/>
  <c r="AY631" i="40"/>
  <c r="BB631" i="40" s="1"/>
  <c r="AY711" i="40"/>
  <c r="BB711" i="40" s="1"/>
  <c r="AY735" i="40"/>
  <c r="BB735" i="40" s="1"/>
  <c r="AY815" i="40"/>
  <c r="BB815" i="40" s="1"/>
  <c r="AY887" i="40"/>
  <c r="BB887" i="40" s="1"/>
  <c r="AY951" i="40"/>
  <c r="BB951" i="40" s="1"/>
  <c r="AY548" i="40"/>
  <c r="BB548" i="40" s="1"/>
  <c r="AY467" i="40"/>
  <c r="BB467" i="40" s="1"/>
  <c r="AY632" i="40"/>
  <c r="BB632" i="40" s="1"/>
  <c r="AY688" i="40"/>
  <c r="BB688" i="40" s="1"/>
  <c r="AY704" i="40"/>
  <c r="BB704" i="40" s="1"/>
  <c r="AY720" i="40"/>
  <c r="BB720" i="40" s="1"/>
  <c r="AY808" i="40"/>
  <c r="BB808" i="40" s="1"/>
  <c r="AY824" i="40"/>
  <c r="BB824" i="40" s="1"/>
  <c r="AY896" i="40"/>
  <c r="BB896" i="40" s="1"/>
  <c r="AY936" i="40"/>
  <c r="BB936" i="40" s="1"/>
  <c r="AY799" i="40"/>
  <c r="BB799" i="40" s="1"/>
  <c r="AY110" i="40"/>
  <c r="BB110" i="40" s="1"/>
  <c r="AY134" i="40"/>
  <c r="BB134" i="40" s="1"/>
  <c r="AY146" i="40"/>
  <c r="BB146" i="40" s="1"/>
  <c r="AY158" i="40"/>
  <c r="BB158" i="40" s="1"/>
  <c r="AY182" i="40"/>
  <c r="BB182" i="40" s="1"/>
  <c r="AY218" i="40"/>
  <c r="BB218" i="40" s="1"/>
  <c r="AY282" i="40"/>
  <c r="BB282" i="40" s="1"/>
  <c r="AY306" i="40"/>
  <c r="BB306" i="40" s="1"/>
  <c r="AY358" i="40"/>
  <c r="BB358" i="40" s="1"/>
  <c r="AY331" i="40"/>
  <c r="BB331" i="40" s="1"/>
  <c r="AY451" i="40"/>
  <c r="BB451" i="40" s="1"/>
  <c r="AY792" i="40"/>
  <c r="BB792" i="40" s="1"/>
  <c r="AY880" i="40"/>
  <c r="BB880" i="40" s="1"/>
  <c r="AY759" i="40"/>
  <c r="BB759" i="40" s="1"/>
  <c r="AY489" i="40"/>
  <c r="BB489" i="40" s="1"/>
  <c r="AY601" i="40"/>
  <c r="BB601" i="40" s="1"/>
  <c r="AY67" i="40"/>
  <c r="BB67" i="40" s="1"/>
  <c r="AY431" i="40"/>
  <c r="BB431" i="40" s="1"/>
  <c r="AY865" i="40"/>
  <c r="BB865" i="40" s="1"/>
  <c r="AY967" i="40"/>
  <c r="BB967" i="40" s="1"/>
  <c r="AY743" i="40"/>
  <c r="BB743" i="40" s="1"/>
  <c r="AY360" i="40"/>
  <c r="BB360" i="40" s="1"/>
  <c r="AY115" i="40"/>
  <c r="BB115" i="40" s="1"/>
  <c r="AY728" i="40"/>
  <c r="BB728" i="40" s="1"/>
  <c r="AY832" i="40"/>
  <c r="BB832" i="40" s="1"/>
  <c r="AY12" i="40"/>
  <c r="BB12" i="40" s="1"/>
  <c r="AY44" i="40"/>
  <c r="BB44" i="40" s="1"/>
  <c r="AY68" i="40"/>
  <c r="BB68" i="40" s="1"/>
  <c r="AY92" i="40"/>
  <c r="BB92" i="40" s="1"/>
  <c r="AY112" i="40"/>
  <c r="BB112" i="40" s="1"/>
  <c r="AY124" i="40"/>
  <c r="BB124" i="40" s="1"/>
  <c r="AY160" i="40"/>
  <c r="BB160" i="40" s="1"/>
  <c r="AY184" i="40"/>
  <c r="BB184" i="40" s="1"/>
  <c r="AY196" i="40"/>
  <c r="BB196" i="40" s="1"/>
  <c r="AY220" i="40"/>
  <c r="BB220" i="40" s="1"/>
  <c r="AY232" i="40"/>
  <c r="BB232" i="40" s="1"/>
  <c r="AY244" i="40"/>
  <c r="BB244" i="40" s="1"/>
  <c r="AY264" i="40"/>
  <c r="BB264" i="40" s="1"/>
  <c r="AY288" i="40"/>
  <c r="BB288" i="40" s="1"/>
  <c r="AY37" i="40"/>
  <c r="BB37" i="40" s="1"/>
  <c r="AY61" i="40"/>
  <c r="BB61" i="40" s="1"/>
  <c r="AY133" i="40"/>
  <c r="BB133" i="40" s="1"/>
  <c r="AY157" i="40"/>
  <c r="BB157" i="40" s="1"/>
  <c r="AY177" i="40"/>
  <c r="BB177" i="40" s="1"/>
  <c r="AY201" i="40"/>
  <c r="BB201" i="40" s="1"/>
  <c r="AY225" i="40"/>
  <c r="BB225" i="40" s="1"/>
  <c r="AY237" i="40"/>
  <c r="BB237" i="40" s="1"/>
  <c r="AY273" i="40"/>
  <c r="BB273" i="40" s="1"/>
  <c r="AY337" i="40"/>
  <c r="BB337" i="40" s="1"/>
  <c r="AY513" i="40"/>
  <c r="BB513" i="40" s="1"/>
  <c r="AY529" i="40"/>
  <c r="BB529" i="40" s="1"/>
  <c r="AY697" i="40"/>
  <c r="BB697" i="40" s="1"/>
  <c r="AY737" i="40"/>
  <c r="BB737" i="40" s="1"/>
  <c r="AY15" i="40"/>
  <c r="BB15" i="40" s="1"/>
  <c r="AY79" i="40"/>
  <c r="BB79" i="40" s="1"/>
  <c r="AY103" i="40"/>
  <c r="BB103" i="40" s="1"/>
  <c r="AY432" i="40"/>
  <c r="BB432" i="40" s="1"/>
  <c r="AY456" i="40"/>
  <c r="BB456" i="40" s="1"/>
  <c r="AY468" i="40"/>
  <c r="BB468" i="40" s="1"/>
  <c r="AY496" i="40"/>
  <c r="BB496" i="40" s="1"/>
  <c r="AY528" i="40"/>
  <c r="BB528" i="40" s="1"/>
  <c r="AY26" i="40"/>
  <c r="BB26" i="40" s="1"/>
  <c r="AY38" i="40"/>
  <c r="BB38" i="40" s="1"/>
  <c r="AY199" i="40"/>
  <c r="BB199" i="40" s="1"/>
  <c r="AY439" i="40"/>
  <c r="BB439" i="40" s="1"/>
  <c r="AY663" i="40"/>
  <c r="BB663" i="40" s="1"/>
  <c r="AY600" i="40"/>
  <c r="BB600" i="40" s="1"/>
  <c r="AY289" i="40"/>
  <c r="BB289" i="40" s="1"/>
  <c r="AY332" i="40"/>
  <c r="BB332" i="40" s="1"/>
  <c r="AY384" i="40"/>
  <c r="BB384" i="40" s="1"/>
  <c r="AY74" i="40"/>
  <c r="BB74" i="40" s="1"/>
  <c r="AY905" i="40"/>
  <c r="BB905" i="40" s="1"/>
  <c r="AY458" i="40"/>
  <c r="BB458" i="40" s="1"/>
  <c r="AY503" i="40"/>
  <c r="BB503" i="40" s="1"/>
  <c r="AY864" i="40"/>
  <c r="BB864" i="40" s="1"/>
  <c r="AY394" i="40"/>
  <c r="BB394" i="40" s="1"/>
  <c r="AY159" i="40"/>
  <c r="BB159" i="40" s="1"/>
  <c r="AY407" i="40"/>
  <c r="BB407" i="40" s="1"/>
  <c r="AY847" i="40"/>
  <c r="BB847" i="40" s="1"/>
  <c r="AY552" i="40"/>
  <c r="BB552" i="40" s="1"/>
  <c r="AY60" i="40"/>
  <c r="BB60" i="40" s="1"/>
  <c r="AY80" i="40"/>
  <c r="BB80" i="40" s="1"/>
  <c r="AY148" i="40"/>
  <c r="BB148" i="40" s="1"/>
  <c r="AY25" i="40"/>
  <c r="BB25" i="40" s="1"/>
  <c r="AY49" i="40"/>
  <c r="BB49" i="40" s="1"/>
  <c r="AY109" i="40"/>
  <c r="BB109" i="40" s="1"/>
  <c r="AY145" i="40"/>
  <c r="BB145" i="40" s="1"/>
  <c r="AY205" i="40"/>
  <c r="BB205" i="40" s="1"/>
  <c r="AY229" i="40"/>
  <c r="BB229" i="40" s="1"/>
  <c r="AY353" i="40"/>
  <c r="BB353" i="40" s="1"/>
  <c r="AY377" i="40"/>
  <c r="BB377" i="40" s="1"/>
  <c r="AY50" i="40"/>
  <c r="BB50" i="40" s="1"/>
  <c r="AY170" i="40"/>
  <c r="BB170" i="40" s="1"/>
  <c r="AY246" i="40"/>
  <c r="BB246" i="40" s="1"/>
  <c r="AY450" i="40"/>
  <c r="BB450" i="40" s="1"/>
  <c r="AY127" i="40"/>
  <c r="BB127" i="40" s="1"/>
  <c r="AY187" i="40"/>
  <c r="BB187" i="40" s="1"/>
  <c r="AY563" i="40"/>
  <c r="BB563" i="40" s="1"/>
  <c r="AY672" i="40"/>
  <c r="BB672" i="40" s="1"/>
  <c r="AY744" i="40"/>
  <c r="BB744" i="40" s="1"/>
  <c r="AY488" i="40"/>
  <c r="BB488" i="40" s="1"/>
  <c r="AY222" i="40"/>
  <c r="BB222" i="40" s="1"/>
  <c r="AY359" i="40"/>
  <c r="BB359" i="40" s="1"/>
  <c r="AY809" i="40"/>
  <c r="BB809" i="40" s="1"/>
  <c r="AY889" i="40"/>
  <c r="BB889" i="40" s="1"/>
  <c r="AY929" i="40"/>
  <c r="BB929" i="40" s="1"/>
  <c r="AY474" i="40"/>
  <c r="BB474" i="40" s="1"/>
  <c r="AY514" i="40"/>
  <c r="BB514" i="40" s="1"/>
  <c r="AY558" i="40"/>
  <c r="BB558" i="40" s="1"/>
  <c r="AY551" i="40"/>
  <c r="BB551" i="40" s="1"/>
  <c r="AY615" i="40"/>
  <c r="BB615" i="40" s="1"/>
  <c r="AY767" i="40"/>
  <c r="BB767" i="40" s="1"/>
  <c r="AY975" i="40"/>
  <c r="BB975" i="40" s="1"/>
  <c r="AY547" i="40"/>
  <c r="BB547" i="40" s="1"/>
  <c r="AY24" i="40"/>
  <c r="BB24" i="40" s="1"/>
  <c r="AY36" i="40"/>
  <c r="BB36" i="40" s="1"/>
  <c r="AY84" i="40"/>
  <c r="BB84" i="40" s="1"/>
  <c r="AY104" i="40"/>
  <c r="BB104" i="40" s="1"/>
  <c r="AY136" i="40"/>
  <c r="BB136" i="40" s="1"/>
  <c r="AY176" i="40"/>
  <c r="BB176" i="40" s="1"/>
  <c r="AY188" i="40"/>
  <c r="BB188" i="40" s="1"/>
  <c r="AY256" i="40"/>
  <c r="BB256" i="40" s="1"/>
  <c r="AY268" i="40"/>
  <c r="BB268" i="40" s="1"/>
  <c r="AY5" i="40"/>
  <c r="BB5" i="40" s="1"/>
  <c r="AY125" i="40"/>
  <c r="BB125" i="40" s="1"/>
  <c r="AY181" i="40"/>
  <c r="BB181" i="40" s="1"/>
  <c r="AY241" i="40"/>
  <c r="BB241" i="40" s="1"/>
  <c r="AY253" i="40"/>
  <c r="BB253" i="40" s="1"/>
  <c r="AY277" i="40"/>
  <c r="BB277" i="40" s="1"/>
  <c r="AY293" i="40"/>
  <c r="BB293" i="40" s="1"/>
  <c r="AY341" i="40"/>
  <c r="BB341" i="40" s="1"/>
  <c r="AY357" i="40"/>
  <c r="BB357" i="40" s="1"/>
  <c r="AY393" i="40"/>
  <c r="BB393" i="40" s="1"/>
  <c r="AY465" i="40"/>
  <c r="BB465" i="40" s="1"/>
  <c r="AY545" i="40"/>
  <c r="BB545" i="40" s="1"/>
  <c r="AY561" i="40"/>
  <c r="BB561" i="40" s="1"/>
  <c r="AY577" i="40"/>
  <c r="BB577" i="40" s="1"/>
  <c r="AY649" i="40"/>
  <c r="BB649" i="40" s="1"/>
  <c r="AY769" i="40"/>
  <c r="BB769" i="40" s="1"/>
  <c r="AY95" i="40"/>
  <c r="BB95" i="40" s="1"/>
  <c r="AY310" i="40"/>
  <c r="BB310" i="40" s="1"/>
  <c r="AY382" i="40"/>
  <c r="BB382" i="40" s="1"/>
  <c r="AY848" i="40"/>
  <c r="BB848"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B4DB9161-2A3B-4339-806E-2969793BA76E}" keepAlive="1" name="連線101" type="5" refreshedVersion="0" background="1">
    <dbPr connection="Provider=Microsoft.Mashup.OleDb.1;Data Source=$Workbook$;Location=&quot;Table_3653_113_03&quot;;Extended Properties=&quot;&quot;" commandType="0"/>
  </connection>
  <connection id="6" xr16:uid="{B4E8AC06-6332-447B-8FE4-6D29A965E4E9}" keepAlive="1" name="連線102" type="5" refreshedVersion="0" background="1">
    <dbPr connection="Provider=Microsoft.Mashup.OleDb.1;Data Source=$Workbook$;Location=&quot;Table_1519_113_05&quot;;Extended Properties=&quot;&quot;" commandType="0"/>
  </connection>
  <connection id="7" xr16:uid="{28A8AAD4-E18D-4A6C-9C29-C178FAF45761}" keepAlive="1" name="連線103" type="5" refreshedVersion="0" background="1">
    <dbPr connection="Provider=Microsoft.Mashup.OleDb.1;Data Source=$Workbook$;Location=&quot;Table_1519_113_04&quot;;Extended Properties=&quot;&quot;" commandType="0"/>
  </connection>
  <connection id="8" xr16:uid="{758BF326-41AB-4183-87F7-70B4B31BE9DF}" keepAlive="1" name="連線104" type="5" refreshedVersion="0" background="1">
    <dbPr connection="Provider=Microsoft.Mashup.OleDb.1;Data Source=$Workbook$;Location=&quot;Table_1519_113_03&quot;;Extended Properties=&quot;&quot;" commandType="0"/>
  </connection>
  <connection id="9" xr16:uid="{830964A8-8FBA-44C1-BB8F-4F0C6BF615C3}" keepAlive="1" name="連線105" type="5" refreshedVersion="0" background="1">
    <dbPr connection="Provider=Microsoft.Mashup.OleDb.1;Data Source=$Workbook$;Location=&quot;Table_1905_113_05&quot;;Extended Properties=&quot;&quot;" commandType="0"/>
  </connection>
  <connection id="10" xr16:uid="{CBF1DF9D-B1AB-4D04-9F7C-9157E38DEA2D}" keepAlive="1" name="連線106" type="5" refreshedVersion="0" background="1">
    <dbPr connection="Provider=Microsoft.Mashup.OleDb.1;Data Source=$Workbook$;Location=&quot;Table_1905_113_04&quot;;Extended Properties=&quot;&quot;" commandType="0"/>
  </connection>
  <connection id="11" xr16:uid="{05255B98-F57C-467A-B38F-BFA73DCCB05D}" keepAlive="1" name="連線107" type="5" refreshedVersion="0" background="1">
    <dbPr connection="Provider=Microsoft.Mashup.OleDb.1;Data Source=$Workbook$;Location=&quot;Table_1905_113_03&quot;;Extended Properties=&quot;&quot;" commandType="0"/>
  </connection>
  <connection id="12" xr16:uid="{7B99FEC0-BA50-4CB0-958A-7856E3EEAFED}" keepAlive="1" name="連線108" type="5" refreshedVersion="0" background="1">
    <dbPr connection="Provider=Microsoft.Mashup.OleDb.1;Data Source=$Workbook$;Location=&quot;Table_6409_113_05&quot;;Extended Properties=&quot;&quot;" commandType="0"/>
  </connection>
  <connection id="13" xr16:uid="{5FF7572C-DF2C-41FF-93F0-105736292E81}" keepAlive="1" name="連線109" type="5" refreshedVersion="0" background="1">
    <dbPr connection="Provider=Microsoft.Mashup.OleDb.1;Data Source=$Workbook$;Location=&quot;Table_6409_113_04&quot;;Extended Properties=&quot;&quot;" commandType="0"/>
  </connection>
  <connection id="14" xr16:uid="{6287F88D-01AF-4849-9DBC-65D081529228}" keepAlive="1" name="連線11" type="5" refreshedVersion="0" background="1">
    <dbPr connection="Provider=Microsoft.Mashup.OleDb.1;Data Source=$Workbook$;Location=&quot;Table_3653_113_03&quot;;Extended Properties=&quot;&quot;" commandType="0"/>
  </connection>
  <connection id="15" xr16:uid="{FE30CB49-DA99-4F6F-950B-172EC6784B5D}" keepAlive="1" name="連線110" type="5" refreshedVersion="0" background="1">
    <dbPr connection="Provider=Microsoft.Mashup.OleDb.1;Data Source=$Workbook$;Location=&quot;Table_6409_113_03&quot;;Extended Properties=&quot;&quot;" commandType="0"/>
  </connection>
  <connection id="16" xr16:uid="{048575F6-8A5E-4460-B0CA-429D2A5F1F60}" keepAlive="1" name="連線111" type="5" refreshedVersion="0" background="1">
    <dbPr connection="Provider=Microsoft.Mashup.OleDb.1;Data Source=$Workbook$;Location=&quot;Table_3443_113_05&quot;;Extended Properties=&quot;&quot;" commandType="0"/>
  </connection>
  <connection id="17" xr16:uid="{D07F797C-E209-4E83-B393-1AC1786F748C}" keepAlive="1" name="連線112" type="5" refreshedVersion="0" background="1">
    <dbPr connection="Provider=Microsoft.Mashup.OleDb.1;Data Source=$Workbook$;Location=&quot;Table_3443_113_04&quot;;Extended Properties=&quot;&quot;" commandType="0"/>
  </connection>
  <connection id="18" xr16:uid="{845B064A-77AC-4D03-A61A-B498224DE305}" keepAlive="1" name="連線113" type="5" refreshedVersion="0" background="1">
    <dbPr connection="Provider=Microsoft.Mashup.OleDb.1;Data Source=$Workbook$;Location=&quot;Table_3443_113_03&quot;;Extended Properties=&quot;&quot;" commandType="0"/>
  </connection>
  <connection id="19" xr16:uid="{B3D38A2E-748B-4CEB-B042-703A489B753D}" keepAlive="1" name="連線114" type="5" refreshedVersion="0" background="1">
    <dbPr connection="Provider=Microsoft.Mashup.OleDb.1;Data Source=$Workbook$;Location=&quot;Table_2637_113_05&quot;;Extended Properties=&quot;&quot;" commandType="0"/>
  </connection>
  <connection id="20" xr16:uid="{FF83C032-DAB6-4082-8B05-21966F36303F}" keepAlive="1" name="連線115" type="5" refreshedVersion="0" background="1">
    <dbPr connection="Provider=Microsoft.Mashup.OleDb.1;Data Source=$Workbook$;Location=&quot;Table_2637_113_04&quot;;Extended Properties=&quot;&quot;" commandType="0"/>
  </connection>
  <connection id="21" xr16:uid="{3AF11026-4B0A-4589-A737-3F5DA59C2794}" keepAlive="1" name="連線116" type="5" refreshedVersion="0" background="1">
    <dbPr connection="Provider=Microsoft.Mashup.OleDb.1;Data Source=$Workbook$;Location=&quot;Table_2637_113_03&quot;;Extended Properties=&quot;&quot;" commandType="0"/>
  </connection>
  <connection id="22" xr16:uid="{1848157B-58FA-4C6C-940D-D950FB335EA5}" keepAlive="1" name="連線117" type="5" refreshedVersion="0" background="1">
    <dbPr connection="Provider=Microsoft.Mashup.OleDb.1;Data Source=$Workbook$;Location=&quot;Table_3661_113_05&quot;;Extended Properties=&quot;&quot;" commandType="0"/>
  </connection>
  <connection id="23" xr16:uid="{6CE83F67-A016-4A78-9C1C-EEBBD2DE8A2A}" keepAlive="1" name="連線118" type="5" refreshedVersion="0" background="1">
    <dbPr connection="Provider=Microsoft.Mashup.OleDb.1;Data Source=$Workbook$;Location=&quot;Table_3661_113_04&quot;;Extended Properties=&quot;&quot;" commandType="0"/>
  </connection>
  <connection id="24" xr16:uid="{CD68999E-5268-4992-B981-83F432CDDDCE}" keepAlive="1" name="連線119" type="5" refreshedVersion="0" background="1">
    <dbPr connection="Provider=Microsoft.Mashup.OleDb.1;Data Source=$Workbook$;Location=&quot;Table_3661_113_03&quot;;Extended Properties=&quot;&quot;" commandType="0"/>
  </connection>
  <connection id="25" xr16:uid="{EB68C2CB-62DF-4F4D-AD44-9C8328D22549}" keepAlive="1" name="連線12" type="5" refreshedVersion="0" background="1">
    <dbPr connection="Provider=Microsoft.Mashup.OleDb.1;Data Source=$Workbook$;Location=&quot;Table_1519_113_05&quot;;Extended Properties=&quot;&quot;" commandType="0"/>
  </connection>
  <connection id="26" xr16:uid="{5C401B9B-6AE3-48FA-931E-11CEE7E44741}" keepAlive="1" name="連線120" type="5" refreshedVersion="0" background="1">
    <dbPr connection="Provider=Microsoft.Mashup.OleDb.1;Data Source=$Workbook$;Location=&quot;Table_6541_113_05&quot;;Extended Properties=&quot;&quot;" commandType="0"/>
  </connection>
  <connection id="27" xr16:uid="{F6016931-3284-49FB-8046-7895DADB745F}" keepAlive="1" name="連線121" type="5" refreshedVersion="0" background="1">
    <dbPr connection="Provider=Microsoft.Mashup.OleDb.1;Data Source=$Workbook$;Location=&quot;Table_6541_113_04&quot;;Extended Properties=&quot;&quot;" commandType="0"/>
  </connection>
  <connection id="28" xr16:uid="{FE27469A-0C25-4EBC-BAE4-2D9AF09AF9D8}" keepAlive="1" name="連線122" type="5" refreshedVersion="0" background="1">
    <dbPr connection="Provider=Microsoft.Mashup.OleDb.1;Data Source=$Workbook$;Location=&quot;Table_6541_113_03&quot;;Extended Properties=&quot;&quot;" commandType="0"/>
  </connection>
  <connection id="29" xr16:uid="{A823530A-0778-4B4D-BE42-E87C58960509}" keepAlive="1" name="連線123" type="5" refreshedVersion="0" background="1">
    <dbPr connection="Provider=Microsoft.Mashup.OleDb.1;Data Source=$Workbook$;Location=&quot;Table_2345_113_05&quot;;Extended Properties=&quot;&quot;" commandType="0"/>
  </connection>
  <connection id="30" xr16:uid="{B7FE3487-B836-4787-8CB0-22600ADF59E0}" keepAlive="1" name="連線124" type="5" refreshedVersion="0" background="1">
    <dbPr connection="Provider=Microsoft.Mashup.OleDb.1;Data Source=$Workbook$;Location=&quot;Table_2345_113_04&quot;;Extended Properties=&quot;&quot;" commandType="0"/>
  </connection>
  <connection id="31" xr16:uid="{E1F93B16-0A2E-4D20-85A0-B244662EA51F}" keepAlive="1" name="連線125" type="5" refreshedVersion="0" background="1">
    <dbPr connection="Provider=Microsoft.Mashup.OleDb.1;Data Source=$Workbook$;Location=&quot;Table_2345_113_03&quot;;Extended Properties=&quot;&quot;" commandType="0"/>
  </connection>
  <connection id="32" xr16:uid="{4BAD725E-F74F-4615-B7C6-0A4EBE99ED52}" keepAlive="1" name="連線126" type="5" refreshedVersion="0" background="1">
    <dbPr connection="Provider=Microsoft.Mashup.OleDb.1;Data Source=$Workbook$;Location=&quot;Table_6669_113_05&quot;;Extended Properties=&quot;&quot;" commandType="0"/>
  </connection>
  <connection id="33" xr16:uid="{B6565FC3-67DF-4677-A0B7-A1F66122337F}" keepAlive="1" name="連線127" type="5" refreshedVersion="0" background="1">
    <dbPr connection="Provider=Microsoft.Mashup.OleDb.1;Data Source=$Workbook$;Location=&quot;Table_6669_113_04&quot;;Extended Properties=&quot;&quot;" commandType="0"/>
  </connection>
  <connection id="34" xr16:uid="{50AD7696-C84A-45D6-8228-A631F5B62BBE}" keepAlive="1" name="連線128" type="5" refreshedVersion="0" background="1">
    <dbPr connection="Provider=Microsoft.Mashup.OleDb.1;Data Source=$Workbook$;Location=&quot;Table_6669_113_03&quot;;Extended Properties=&quot;&quot;" commandType="0"/>
  </connection>
  <connection id="35" xr16:uid="{6A6AEE72-3021-4EAA-9E7F-9F4DAC22259B}" keepAlive="1" name="連線129" type="5" refreshedVersion="0" background="1">
    <dbPr connection="Provider=Microsoft.Mashup.OleDb.1;Data Source=$Workbook$;Location=&quot;Table_3653_113_05&quot;;Extended Properties=&quot;&quot;" commandType="0"/>
  </connection>
  <connection id="36" xr16:uid="{8250E622-4BB7-43EC-B520-8BFC4A10EAF8}" keepAlive="1" name="連線13" type="5" refreshedVersion="0" background="1">
    <dbPr connection="Provider=Microsoft.Mashup.OleDb.1;Data Source=$Workbook$;Location=&quot;Table_1519_113_04&quot;;Extended Properties=&quot;&quot;" commandType="0"/>
  </connection>
  <connection id="37" xr16:uid="{5769B854-0EBA-486C-8591-44A25B708D46}" keepAlive="1" name="連線130" type="5" refreshedVersion="0" background="1">
    <dbPr connection="Provider=Microsoft.Mashup.OleDb.1;Data Source=$Workbook$;Location=&quot;Table_3653_113_04&quot;;Extended Properties=&quot;&quot;" commandType="0"/>
  </connection>
  <connection id="38" xr16:uid="{1F01BF80-CEB7-4A06-9AA6-F03ACFB56963}" keepAlive="1" name="連線131" type="5" refreshedVersion="0" background="1">
    <dbPr connection="Provider=Microsoft.Mashup.OleDb.1;Data Source=$Workbook$;Location=&quot;Table_3653_113_03&quot;;Extended Properties=&quot;&quot;" commandType="0"/>
  </connection>
  <connection id="39" xr16:uid="{27F17917-494F-4CDE-A440-95E2D64187D7}" keepAlive="1" name="連線132" type="5" refreshedVersion="0" background="1">
    <dbPr connection="Provider=Microsoft.Mashup.OleDb.1;Data Source=$Workbook$;Location=&quot;Table_1519_113_05&quot;;Extended Properties=&quot;&quot;" commandType="0"/>
  </connection>
  <connection id="40" xr16:uid="{3A1DF346-344D-46D1-B7A0-66FC11E660BA}" keepAlive="1" name="連線133" type="5" refreshedVersion="0" background="1">
    <dbPr connection="Provider=Microsoft.Mashup.OleDb.1;Data Source=$Workbook$;Location=&quot;Table_1519_113_04&quot;;Extended Properties=&quot;&quot;" commandType="0"/>
  </connection>
  <connection id="41" xr16:uid="{CBA1547E-7954-4C02-B497-28C07A490C87}" keepAlive="1" name="連線134" type="5" refreshedVersion="0" background="1">
    <dbPr connection="Provider=Microsoft.Mashup.OleDb.1;Data Source=$Workbook$;Location=&quot;Table_1519_113_03&quot;;Extended Properties=&quot;&quot;" commandType="0"/>
  </connection>
  <connection id="42" xr16:uid="{FAF44D34-53B5-4D25-917B-648E7D72CFD1}" keepAlive="1" name="連線135" type="5" refreshedVersion="0" background="1">
    <dbPr connection="Provider=Microsoft.Mashup.OleDb.1;Data Source=$Workbook$;Location=&quot;Table_1905_113_05&quot;;Extended Properties=&quot;&quot;" commandType="0"/>
  </connection>
  <connection id="43" xr16:uid="{C33400A7-A3A0-454A-B3CA-569A9B5F75D9}" keepAlive="1" name="連線136" type="5" refreshedVersion="0" background="1">
    <dbPr connection="Provider=Microsoft.Mashup.OleDb.1;Data Source=$Workbook$;Location=&quot;Table_1905_113_04&quot;;Extended Properties=&quot;&quot;" commandType="0"/>
  </connection>
  <connection id="44" xr16:uid="{537E607B-DD5F-4772-8EBE-45B80EE8128F}" keepAlive="1" name="連線137" type="5" refreshedVersion="0" background="1">
    <dbPr connection="Provider=Microsoft.Mashup.OleDb.1;Data Source=$Workbook$;Location=&quot;Table_1905_113_03&quot;;Extended Properties=&quot;&quot;" commandType="0"/>
  </connection>
  <connection id="45" xr16:uid="{0D4EC10D-9EBB-4C4C-8416-BA94F5363A54}" keepAlive="1" name="連線138" type="5" refreshedVersion="0" background="1">
    <dbPr connection="Provider=Microsoft.Mashup.OleDb.1;Data Source=$Workbook$;Location=&quot;Table_6409_113_05&quot;;Extended Properties=&quot;&quot;" commandType="0"/>
  </connection>
  <connection id="46" xr16:uid="{9807282B-3683-49A0-87BD-0D3153552DF5}" keepAlive="1" name="連線139" type="5" refreshedVersion="0" background="1">
    <dbPr connection="Provider=Microsoft.Mashup.OleDb.1;Data Source=$Workbook$;Location=&quot;Table_6409_113_04&quot;;Extended Properties=&quot;&quot;" commandType="0"/>
  </connection>
  <connection id="47" xr16:uid="{BC46DDD8-68C8-45B8-AD47-833350AD9CF8}" keepAlive="1" name="連線14" type="5" refreshedVersion="0" background="1">
    <dbPr connection="Provider=Microsoft.Mashup.OleDb.1;Data Source=$Workbook$;Location=&quot;Table_1519_113_03&quot;;Extended Properties=&quot;&quot;" commandType="0"/>
  </connection>
  <connection id="48" xr16:uid="{CD28D46C-E403-4428-B87E-C1BBBF6177B8}" keepAlive="1" name="連線140" type="5" refreshedVersion="0" background="1">
    <dbPr connection="Provider=Microsoft.Mashup.OleDb.1;Data Source=$Workbook$;Location=&quot;Table_6409_113_03&quot;;Extended Properties=&quot;&quot;" commandType="0"/>
  </connection>
  <connection id="49" xr16:uid="{66DF6F13-F3E8-4E2F-8723-727FDD318D38}" keepAlive="1" name="連線141" type="5" refreshedVersion="0" background="1">
    <dbPr connection="Provider=Microsoft.Mashup.OleDb.1;Data Source=$Workbook$;Location=&quot;Table_3443_113_05&quot;;Extended Properties=&quot;&quot;" commandType="0"/>
  </connection>
  <connection id="50" xr16:uid="{622B0EC9-F22B-4F2A-9827-91111400CFFE}" keepAlive="1" name="連線142" type="5" refreshedVersion="0" background="1">
    <dbPr connection="Provider=Microsoft.Mashup.OleDb.1;Data Source=$Workbook$;Location=&quot;Table_3443_113_04&quot;;Extended Properties=&quot;&quot;" commandType="0"/>
  </connection>
  <connection id="51" xr16:uid="{A61F14E0-2335-4C4B-985A-D42503B69579}" keepAlive="1" name="連線143" type="5" refreshedVersion="0" background="1">
    <dbPr connection="Provider=Microsoft.Mashup.OleDb.1;Data Source=$Workbook$;Location=&quot;Table_3443_113_03&quot;;Extended Properties=&quot;&quot;" commandType="0"/>
  </connection>
  <connection id="52" xr16:uid="{08B68F64-6B9D-46D7-83F7-8D7F7A8DC692}" keepAlive="1" name="連線144" type="5" refreshedVersion="0" background="1">
    <dbPr connection="Provider=Microsoft.Mashup.OleDb.1;Data Source=$Workbook$;Location=&quot;Table_2637_113_05&quot;;Extended Properties=&quot;&quot;" commandType="0"/>
  </connection>
  <connection id="53" xr16:uid="{0E3AE6AC-DA75-4C02-B815-5757988171CF}" keepAlive="1" name="連線145" type="5" refreshedVersion="0" background="1">
    <dbPr connection="Provider=Microsoft.Mashup.OleDb.1;Data Source=$Workbook$;Location=&quot;Table_2637_113_04&quot;;Extended Properties=&quot;&quot;" commandType="0"/>
  </connection>
  <connection id="54" xr16:uid="{B3E54BEA-414C-463D-9B31-3C15EDB7E5C4}" keepAlive="1" name="連線146" type="5" refreshedVersion="0" background="1">
    <dbPr connection="Provider=Microsoft.Mashup.OleDb.1;Data Source=$Workbook$;Location=&quot;Table_2637_113_03&quot;;Extended Properties=&quot;&quot;" commandType="0"/>
  </connection>
  <connection id="55" xr16:uid="{600F0349-772D-47B9-8E84-944D4BE5E5AD}" keepAlive="1" name="連線147" type="5" refreshedVersion="0" background="1">
    <dbPr connection="Provider=Microsoft.Mashup.OleDb.1;Data Source=$Workbook$;Location=&quot;Table_3661_113_05&quot;;Extended Properties=&quot;&quot;" commandType="0"/>
  </connection>
  <connection id="56" xr16:uid="{70D1AE47-014C-454A-9E60-E2867BC18DFE}" keepAlive="1" name="連線148" type="5" refreshedVersion="0" background="1">
    <dbPr connection="Provider=Microsoft.Mashup.OleDb.1;Data Source=$Workbook$;Location=&quot;Table_3661_113_04&quot;;Extended Properties=&quot;&quot;" commandType="0"/>
  </connection>
  <connection id="57" xr16:uid="{F00801A7-5879-4766-B2FF-7DA9DFAFE073}" keepAlive="1" name="連線149" type="5" refreshedVersion="0" background="1">
    <dbPr connection="Provider=Microsoft.Mashup.OleDb.1;Data Source=$Workbook$;Location=&quot;Table_3661_113_03&quot;;Extended Properties=&quot;&quot;" commandType="0"/>
  </connection>
  <connection id="58" xr16:uid="{722FDDC9-17D1-4620-9510-5D54C62279F2}" keepAlive="1" name="連線15" type="5" refreshedVersion="0" background="1">
    <dbPr connection="Provider=Microsoft.Mashup.OleDb.1;Data Source=$Workbook$;Location=&quot;Table_1905_113_05&quot;;Extended Properties=&quot;&quot;" commandType="0"/>
  </connection>
  <connection id="59" xr16:uid="{9D3DA270-C7E2-43F0-A70B-468D2E40CDC6}" keepAlive="1" name="連線150" type="5" refreshedVersion="0" background="1">
    <dbPr connection="Provider=Microsoft.Mashup.OleDb.1;Data Source=$Workbook$;Location=&quot;Table_2404_113_05&quot;;Extended Properties=&quot;&quot;" commandType="0"/>
  </connection>
  <connection id="60" xr16:uid="{575FF94C-09B1-429F-9C21-7B412C17ADAD}" keepAlive="1" name="連線151" type="5" refreshedVersion="0" background="1">
    <dbPr connection="Provider=Microsoft.Mashup.OleDb.1;Data Source=$Workbook$;Location=&quot;Table_2404_113_04&quot;;Extended Properties=&quot;&quot;" commandType="0"/>
  </connection>
  <connection id="61" xr16:uid="{768D5FB3-8EA4-49E2-B9AF-4F7EF3EE4CDA}" keepAlive="1" name="連線152" type="5" refreshedVersion="0" background="1">
    <dbPr connection="Provider=Microsoft.Mashup.OleDb.1;Data Source=$Workbook$;Location=&quot;Table_2404_113_03&quot;;Extended Properties=&quot;&quot;" commandType="0"/>
  </connection>
  <connection id="62" xr16:uid="{89EE3473-A577-413A-99B3-A79186C1DD71}" keepAlive="1" name="連線153" type="5" refreshedVersion="0" background="1">
    <dbPr connection="Provider=Microsoft.Mashup.OleDb.1;Data Source=$Workbook$;Location=&quot;Table_2357_113_05&quot;;Extended Properties=&quot;&quot;" commandType="0"/>
  </connection>
  <connection id="63" xr16:uid="{6D279DE6-CD5B-47A9-9931-DC44A5D571D9}" keepAlive="1" name="連線154" type="5" refreshedVersion="0" background="1">
    <dbPr connection="Provider=Microsoft.Mashup.OleDb.1;Data Source=$Workbook$;Location=&quot;Table_2357_113_04&quot;;Extended Properties=&quot;&quot;" commandType="0"/>
  </connection>
  <connection id="64" xr16:uid="{D17A5DA7-D71B-4BA6-AA2B-EC5390FB4955}" keepAlive="1" name="連線155" type="5" refreshedVersion="0" background="1">
    <dbPr connection="Provider=Microsoft.Mashup.OleDb.1;Data Source=$Workbook$;Location=&quot;Table_2357_113_03&quot;;Extended Properties=&quot;&quot;" commandType="0"/>
  </connection>
  <connection id="65" xr16:uid="{C01A5202-0684-4B00-B6DD-F80F7D378193}" keepAlive="1" name="連線156" type="5" refreshedVersion="0" background="1">
    <dbPr connection="Provider=Microsoft.Mashup.OleDb.1;Data Source=$Workbook$;Location=&quot;Table_2059_113_05&quot;;Extended Properties=&quot;&quot;" commandType="0"/>
  </connection>
  <connection id="66" xr16:uid="{262B3853-8553-4053-BDDF-BA30953269AB}" keepAlive="1" name="連線157" type="5" refreshedVersion="0" background="1">
    <dbPr connection="Provider=Microsoft.Mashup.OleDb.1;Data Source=$Workbook$;Location=&quot;Table_2059_113_04&quot;;Extended Properties=&quot;&quot;" commandType="0"/>
  </connection>
  <connection id="67" xr16:uid="{BA725210-21A8-433E-A172-B64A2011C9F8}" keepAlive="1" name="連線158" type="5" refreshedVersion="0" background="1">
    <dbPr connection="Provider=Microsoft.Mashup.OleDb.1;Data Source=$Workbook$;Location=&quot;Table_2059_113_03&quot;;Extended Properties=&quot;&quot;" commandType="0"/>
  </connection>
  <connection id="68" xr16:uid="{DBB6790F-492F-426C-B07C-EC417299AD22}" keepAlive="1" name="連線159" type="5" refreshedVersion="0" background="1">
    <dbPr connection="Provider=Microsoft.Mashup.OleDb.1;Data Source=$Workbook$;Location=&quot;Table_3533_113_05&quot;;Extended Properties=&quot;&quot;" commandType="0"/>
  </connection>
  <connection id="69" xr16:uid="{C2ECF721-B846-4D64-BFAD-7F7D5DD8AC90}" keepAlive="1" name="連線16" type="5" refreshedVersion="0" background="1">
    <dbPr connection="Provider=Microsoft.Mashup.OleDb.1;Data Source=$Workbook$;Location=&quot;Table_1905_113_04&quot;;Extended Properties=&quot;&quot;" commandType="0"/>
  </connection>
  <connection id="70" xr16:uid="{13810DC8-1ED1-461A-B08C-8247C2D8EF2E}" keepAlive="1" name="連線160" type="5" refreshedVersion="0" background="1">
    <dbPr connection="Provider=Microsoft.Mashup.OleDb.1;Data Source=$Workbook$;Location=&quot;Table_3533_113_04&quot;;Extended Properties=&quot;&quot;" commandType="0"/>
  </connection>
  <connection id="71" xr16:uid="{1607D787-5D0E-44B5-AE0F-0B117DE66BE5}" keepAlive="1" name="連線161" type="5" refreshedVersion="0" background="1">
    <dbPr connection="Provider=Microsoft.Mashup.OleDb.1;Data Source=$Workbook$;Location=&quot;Table_3533_113_03&quot;;Extended Properties=&quot;&quot;" commandType="0"/>
  </connection>
  <connection id="72" xr16:uid="{169EE244-ACDC-4A9C-87E4-72D635E531FE}" keepAlive="1" name="連線162" type="5" refreshedVersion="0" background="1">
    <dbPr connection="Provider=Microsoft.Mashup.OleDb.1;Data Source=$Workbook$;Location=&quot;Table_6669_113_05&quot;;Extended Properties=&quot;&quot;" commandType="0"/>
  </connection>
  <connection id="73" xr16:uid="{896281E0-C95B-402F-B669-50131B9AB972}" keepAlive="1" name="連線163" type="5" refreshedVersion="0" background="1">
    <dbPr connection="Provider=Microsoft.Mashup.OleDb.1;Data Source=$Workbook$;Location=&quot;Table_6669_113_04&quot;;Extended Properties=&quot;&quot;" commandType="0"/>
  </connection>
  <connection id="74" xr16:uid="{2CA68DEF-ED9A-43DA-BC52-03572D044CFF}" keepAlive="1" name="連線164" type="5" refreshedVersion="0" background="1">
    <dbPr connection="Provider=Microsoft.Mashup.OleDb.1;Data Source=$Workbook$;Location=&quot;Table_6669_113_03&quot;;Extended Properties=&quot;&quot;" commandType="0"/>
  </connection>
  <connection id="75" xr16:uid="{B1192E21-8B1E-49D1-8AF7-BFF6E41E0C95}" keepAlive="1" name="連線165" type="5" refreshedVersion="0" background="1">
    <dbPr connection="Provider=Microsoft.Mashup.OleDb.1;Data Source=$Workbook$;Location=&quot;Table_2207_113_05&quot;;Extended Properties=&quot;&quot;" commandType="0"/>
  </connection>
  <connection id="76" xr16:uid="{693638E2-FAF8-471A-8671-8BA23A0B7824}" keepAlive="1" name="連線166" type="5" refreshedVersion="0" background="1">
    <dbPr connection="Provider=Microsoft.Mashup.OleDb.1;Data Source=$Workbook$;Location=&quot;Table_2207_113_04&quot;;Extended Properties=&quot;&quot;" commandType="0"/>
  </connection>
  <connection id="77" xr16:uid="{1F30572D-D93D-4FFD-9C72-F09AB2636A29}" keepAlive="1" name="連線167" type="5" refreshedVersion="0" background="1">
    <dbPr connection="Provider=Microsoft.Mashup.OleDb.1;Data Source=$Workbook$;Location=&quot;Table_2207_113_03&quot;;Extended Properties=&quot;&quot;" commandType="0"/>
  </connection>
  <connection id="78" xr16:uid="{BC841D81-269C-449A-BBC9-AEA26E6BF1D4}" keepAlive="1" name="連線168" type="5" refreshedVersion="0" background="1">
    <dbPr connection="Provider=Microsoft.Mashup.OleDb.1;Data Source=$Workbook$;Location=&quot;Table_2454_113_05&quot;;Extended Properties=&quot;&quot;" commandType="0"/>
  </connection>
  <connection id="79" xr16:uid="{4CCFE564-442F-4CDA-8C9F-85B050EA165A}" keepAlive="1" name="連線169" type="5" refreshedVersion="0" background="1">
    <dbPr connection="Provider=Microsoft.Mashup.OleDb.1;Data Source=$Workbook$;Location=&quot;Table_2454_113_04&quot;;Extended Properties=&quot;&quot;" commandType="0"/>
  </connection>
  <connection id="80" xr16:uid="{5643A559-B53D-4912-854E-56DF6B55D32D}" keepAlive="1" name="連線17" type="5" refreshedVersion="0" background="1">
    <dbPr connection="Provider=Microsoft.Mashup.OleDb.1;Data Source=$Workbook$;Location=&quot;Table_1905_113_03&quot;;Extended Properties=&quot;&quot;" commandType="0"/>
  </connection>
  <connection id="81" xr16:uid="{F6D4634C-7D38-43B2-BAA0-EB863F52CAF4}" keepAlive="1" name="連線170" type="5" refreshedVersion="0" background="1">
    <dbPr connection="Provider=Microsoft.Mashup.OleDb.1;Data Source=$Workbook$;Location=&quot;Table_2454_113_03&quot;;Extended Properties=&quot;&quot;" commandType="0"/>
  </connection>
  <connection id="82" xr16:uid="{0B73A9A6-163B-4D70-882B-0417F27E9EDC}" keepAlive="1" name="連線171" type="5" refreshedVersion="0" background="1">
    <dbPr connection="Provider=Microsoft.Mashup.OleDb.1;Data Source=$Workbook$;Location=&quot;Table_4763_113_05&quot;;Extended Properties=&quot;&quot;" commandType="0"/>
  </connection>
  <connection id="83" xr16:uid="{C3736A7B-2009-4A32-BCA3-CD828CD91531}" keepAlive="1" name="連線172" type="5" refreshedVersion="0" background="1">
    <dbPr connection="Provider=Microsoft.Mashup.OleDb.1;Data Source=$Workbook$;Location=&quot;Table_4763_113_04&quot;;Extended Properties=&quot;&quot;" commandType="0"/>
  </connection>
  <connection id="84" xr16:uid="{4BA87F39-34CD-4C4B-85A8-9D713294AE84}" keepAlive="1" name="連線173" type="5" refreshedVersion="0" background="1">
    <dbPr connection="Provider=Microsoft.Mashup.OleDb.1;Data Source=$Workbook$;Location=&quot;Table_4763_113_03&quot;;Extended Properties=&quot;&quot;" commandType="0"/>
  </connection>
  <connection id="85" xr16:uid="{7DD7692A-BC4C-4434-8565-6D2574A1E2B8}" keepAlive="1" name="連線174" type="5" refreshedVersion="0" background="1">
    <dbPr connection="Provider=Microsoft.Mashup.OleDb.1;Data Source=$Workbook$;Location=&quot;Table_3008_113_05&quot;;Extended Properties=&quot;&quot;" commandType="0"/>
  </connection>
  <connection id="86" xr16:uid="{A53192AB-D61A-4132-B97B-5288DB133E4C}" keepAlive="1" name="連線175" type="5" refreshedVersion="0" background="1">
    <dbPr connection="Provider=Microsoft.Mashup.OleDb.1;Data Source=$Workbook$;Location=&quot;Table_3008_113_04&quot;;Extended Properties=&quot;&quot;" commandType="0"/>
  </connection>
  <connection id="87" xr16:uid="{ED83371E-785D-4D23-BFF1-2A456F74C3E3}" keepAlive="1" name="連線176" type="5" refreshedVersion="0" background="1">
    <dbPr connection="Provider=Microsoft.Mashup.OleDb.1;Data Source=$Workbook$;Location=&quot;Table_3008_113_03&quot;;Extended Properties=&quot;&quot;" commandType="0"/>
  </connection>
  <connection id="88" xr16:uid="{8C3E3FAD-7D2C-4D19-9E5A-ED752A1C0B56}" keepAlive="1" name="連線177" type="5" refreshedVersion="0" background="1">
    <dbPr connection="Provider=Microsoft.Mashup.OleDb.1;Data Source=$Workbook$;Location=&quot;Table_3661_113_05&quot;;Extended Properties=&quot;&quot;" commandType="0"/>
  </connection>
  <connection id="89" xr16:uid="{C2986A42-DF6B-4B32-B454-BA4012DA04BF}" keepAlive="1" name="連線178" type="5" refreshedVersion="0" background="1">
    <dbPr connection="Provider=Microsoft.Mashup.OleDb.1;Data Source=$Workbook$;Location=&quot;Table_3661_113_04&quot;;Extended Properties=&quot;&quot;" commandType="0"/>
  </connection>
  <connection id="90" xr16:uid="{ED3FF47A-FE76-4B44-BFD4-7E827C015F97}" keepAlive="1" name="連線179" type="5" refreshedVersion="0" background="1">
    <dbPr connection="Provider=Microsoft.Mashup.OleDb.1;Data Source=$Workbook$;Location=&quot;Table_3661_113_03&quot;;Extended Properties=&quot;&quot;" commandType="0"/>
  </connection>
  <connection id="91" xr16:uid="{2E22D114-D7CB-4559-9F2C-9D16AC775205}" keepAlive="1" name="連線18" type="5" refreshedVersion="0" background="1">
    <dbPr connection="Provider=Microsoft.Mashup.OleDb.1;Data Source=$Workbook$;Location=&quot;Table_6409_113_05&quot;;Extended Properties=&quot;&quot;" commandType="0"/>
  </connection>
  <connection id="92" xr16:uid="{B9E1FC9E-8E8C-4082-A718-F7772730A1CA}" keepAlive="1" name="連線180" type="5" refreshedVersion="0" background="1">
    <dbPr connection="Provider=Microsoft.Mashup.OleDb.1;Data Source=$Workbook$;Location=&quot;Table_2404_113_05&quot;;Extended Properties=&quot;&quot;" commandType="0"/>
  </connection>
  <connection id="93" xr16:uid="{BEB4FBED-1E33-480B-BA56-9978BFFF575A}" keepAlive="1" name="連線181" type="5" refreshedVersion="0" background="1">
    <dbPr connection="Provider=Microsoft.Mashup.OleDb.1;Data Source=$Workbook$;Location=&quot;Table_2404_113_04&quot;;Extended Properties=&quot;&quot;" commandType="0"/>
  </connection>
  <connection id="94" xr16:uid="{15575076-1522-46C6-AE48-810819ED9AD6}" keepAlive="1" name="連線182" type="5" refreshedVersion="0" background="1">
    <dbPr connection="Provider=Microsoft.Mashup.OleDb.1;Data Source=$Workbook$;Location=&quot;Table_2404_113_03&quot;;Extended Properties=&quot;&quot;" commandType="0"/>
  </connection>
  <connection id="95" xr16:uid="{DFE0A40C-9A8A-40D3-A5DC-069733DFDC27}" keepAlive="1" name="連線183" type="5" refreshedVersion="0" background="1">
    <dbPr connection="Provider=Microsoft.Mashup.OleDb.1;Data Source=$Workbook$;Location=&quot;Table_2357_113_05&quot;;Extended Properties=&quot;&quot;" commandType="0"/>
  </connection>
  <connection id="96" xr16:uid="{54F10C57-07FB-464B-AD92-1C4F7A71EBC0}" keepAlive="1" name="連線184" type="5" refreshedVersion="0" background="1">
    <dbPr connection="Provider=Microsoft.Mashup.OleDb.1;Data Source=$Workbook$;Location=&quot;Table_2357_113_04&quot;;Extended Properties=&quot;&quot;" commandType="0"/>
  </connection>
  <connection id="97" xr16:uid="{5CC27ECE-A064-4CFB-9F08-B51D215405C9}" keepAlive="1" name="連線185" type="5" refreshedVersion="0" background="1">
    <dbPr connection="Provider=Microsoft.Mashup.OleDb.1;Data Source=$Workbook$;Location=&quot;Table_2357_113_03&quot;;Extended Properties=&quot;&quot;" commandType="0"/>
  </connection>
  <connection id="98" xr16:uid="{C8898D9D-C561-49D9-B9D0-664D6507B63F}" keepAlive="1" name="連線186" type="5" refreshedVersion="0" background="1">
    <dbPr connection="Provider=Microsoft.Mashup.OleDb.1;Data Source=$Workbook$;Location=&quot;Table_2059_113_05&quot;;Extended Properties=&quot;&quot;" commandType="0"/>
  </connection>
  <connection id="99" xr16:uid="{BDB021B8-5F69-4C2C-B96C-8E30AC13CC0D}" keepAlive="1" name="連線187" type="5" refreshedVersion="0" background="1">
    <dbPr connection="Provider=Microsoft.Mashup.OleDb.1;Data Source=$Workbook$;Location=&quot;Table_2059_113_04&quot;;Extended Properties=&quot;&quot;" commandType="0"/>
  </connection>
  <connection id="100" xr16:uid="{83406975-D41C-43E9-B7F9-44BA8E6B8A08}" keepAlive="1" name="連線188" type="5" refreshedVersion="0" background="1">
    <dbPr connection="Provider=Microsoft.Mashup.OleDb.1;Data Source=$Workbook$;Location=&quot;Table_2059_113_03&quot;;Extended Properties=&quot;&quot;" commandType="0"/>
  </connection>
  <connection id="101" xr16:uid="{3BE279B6-3536-4B8C-A1DE-2A49BFEF7BDD}" keepAlive="1" name="連線189" type="5" refreshedVersion="0" background="1">
    <dbPr connection="Provider=Microsoft.Mashup.OleDb.1;Data Source=$Workbook$;Location=&quot;Table_3533_113_05&quot;;Extended Properties=&quot;&quot;" commandType="0"/>
  </connection>
  <connection id="102" xr16:uid="{8BF99B71-7C39-44EC-9000-7448D05F1F85}" keepAlive="1" name="連線19" type="5" refreshedVersion="0" background="1">
    <dbPr connection="Provider=Microsoft.Mashup.OleDb.1;Data Source=$Workbook$;Location=&quot;Table_6409_113_04&quot;;Extended Properties=&quot;&quot;" commandType="0"/>
  </connection>
  <connection id="103" xr16:uid="{9C214D08-4266-4C05-A95A-578F1E084A9C}" keepAlive="1" name="連線190" type="5" refreshedVersion="0" background="1">
    <dbPr connection="Provider=Microsoft.Mashup.OleDb.1;Data Source=$Workbook$;Location=&quot;Table_3533_113_04&quot;;Extended Properties=&quot;&quot;" commandType="0"/>
  </connection>
  <connection id="104" xr16:uid="{02537410-78E4-475A-AFCB-CDD20679BD06}" keepAlive="1" name="連線191" type="5" refreshedVersion="0" background="1">
    <dbPr connection="Provider=Microsoft.Mashup.OleDb.1;Data Source=$Workbook$;Location=&quot;Table_3533_113_03&quot;;Extended Properties=&quot;&quot;" commandType="0"/>
  </connection>
  <connection id="105" xr16:uid="{E77A1BB9-0340-45F6-84BD-22A924DFD7A5}" keepAlive="1" name="連線192" type="5" refreshedVersion="0" background="1">
    <dbPr connection="Provider=Microsoft.Mashup.OleDb.1;Data Source=$Workbook$;Location=&quot;Table_6669_113_05&quot;;Extended Properties=&quot;&quot;" commandType="0"/>
  </connection>
  <connection id="106" xr16:uid="{125C4726-AE69-4DBA-BDF7-D22566C7D5C4}" keepAlive="1" name="連線193" type="5" refreshedVersion="0" background="1">
    <dbPr connection="Provider=Microsoft.Mashup.OleDb.1;Data Source=$Workbook$;Location=&quot;Table_6669_113_04&quot;;Extended Properties=&quot;&quot;" commandType="0"/>
  </connection>
  <connection id="107" xr16:uid="{F40FA053-15FF-4835-8B93-E34D6FFD82A5}" keepAlive="1" name="連線194" type="5" refreshedVersion="0" background="1">
    <dbPr connection="Provider=Microsoft.Mashup.OleDb.1;Data Source=$Workbook$;Location=&quot;Table_6669_113_03&quot;;Extended Properties=&quot;&quot;" commandType="0"/>
  </connection>
  <connection id="108" xr16:uid="{41F5800E-3B78-4AC6-ABCA-DEDB4FFA0388}" keepAlive="1" name="連線195" type="5" refreshedVersion="0" background="1">
    <dbPr connection="Provider=Microsoft.Mashup.OleDb.1;Data Source=$Workbook$;Location=&quot;Table_2207_113_05&quot;;Extended Properties=&quot;&quot;" commandType="0"/>
  </connection>
  <connection id="109" xr16:uid="{DABFF9E9-FEF0-4876-8B0B-42D05A5E3EB8}" keepAlive="1" name="連線196" type="5" refreshedVersion="0" background="1">
    <dbPr connection="Provider=Microsoft.Mashup.OleDb.1;Data Source=$Workbook$;Location=&quot;Table_2207_113_04&quot;;Extended Properties=&quot;&quot;" commandType="0"/>
  </connection>
  <connection id="110" xr16:uid="{4486604B-EFCE-462B-BADE-8202C6484947}" keepAlive="1" name="連線197" type="5" refreshedVersion="0" background="1">
    <dbPr connection="Provider=Microsoft.Mashup.OleDb.1;Data Source=$Workbook$;Location=&quot;Table_2207_113_03&quot;;Extended Properties=&quot;&quot;" commandType="0"/>
  </connection>
  <connection id="111" xr16:uid="{EA41B725-48EA-4E57-B2D1-9CDCBF34BB0F}" keepAlive="1" name="連線198" type="5" refreshedVersion="0" background="1">
    <dbPr connection="Provider=Microsoft.Mashup.OleDb.1;Data Source=$Workbook$;Location=&quot;Table_2454_113_05&quot;;Extended Properties=&quot;&quot;" commandType="0"/>
  </connection>
  <connection id="112" xr16:uid="{9599B7EE-533C-433B-9511-AD00358EE513}" keepAlive="1" name="連線199" type="5" refreshedVersion="0" background="1">
    <dbPr connection="Provider=Microsoft.Mashup.OleDb.1;Data Source=$Workbook$;Location=&quot;Table_2454_113_04&quot;;Extended Properties=&quot;&quot;" commandType="0"/>
  </connection>
  <connection id="113" xr16:uid="{EF34CC2F-3D3B-4ECD-A9CA-8834112DCFFC}" keepAlive="1" name="連線2" type="5" refreshedVersion="0" background="1">
    <dbPr connection="Provider=Microsoft.Mashup.OleDb.1;Data Source=$Workbook$;Location=&quot;Table_6541_113_03&quot;;Extended Properties=&quot;&quot;" commandType="0"/>
  </connection>
  <connection id="114" xr16:uid="{691F0BB7-7F91-45F7-B144-D72A6A4A7850}" keepAlive="1" name="連線20" type="5" refreshedVersion="0" background="1">
    <dbPr connection="Provider=Microsoft.Mashup.OleDb.1;Data Source=$Workbook$;Location=&quot;Table_6409_113_03&quot;;Extended Properties=&quot;&quot;" commandType="0"/>
  </connection>
  <connection id="115" xr16:uid="{5254C46B-A813-4149-AB74-C8269D8F9EC8}" keepAlive="1" name="連線200" type="5" refreshedVersion="0" background="1">
    <dbPr connection="Provider=Microsoft.Mashup.OleDb.1;Data Source=$Workbook$;Location=&quot;Table_2454_113_03&quot;;Extended Properties=&quot;&quot;" commandType="0"/>
  </connection>
  <connection id="116" xr16:uid="{4FC961A5-06E4-4A3C-8BE5-140616A1793F}" keepAlive="1" name="連線201" type="5" refreshedVersion="0" background="1">
    <dbPr connection="Provider=Microsoft.Mashup.OleDb.1;Data Source=$Workbook$;Location=&quot;Table_4763_113_05&quot;;Extended Properties=&quot;&quot;" commandType="0"/>
  </connection>
  <connection id="117" xr16:uid="{EA60B3B8-0ED6-4DAB-95CC-09E78D9382F0}" keepAlive="1" name="連線202" type="5" refreshedVersion="0" background="1">
    <dbPr connection="Provider=Microsoft.Mashup.OleDb.1;Data Source=$Workbook$;Location=&quot;Table_4763_113_04&quot;;Extended Properties=&quot;&quot;" commandType="0"/>
  </connection>
  <connection id="118" xr16:uid="{1E764B0E-1099-42EC-A187-34378C0EDA8A}" keepAlive="1" name="連線203" type="5" refreshedVersion="0" background="1">
    <dbPr connection="Provider=Microsoft.Mashup.OleDb.1;Data Source=$Workbook$;Location=&quot;Table_4763_113_03&quot;;Extended Properties=&quot;&quot;" commandType="0"/>
  </connection>
  <connection id="119" xr16:uid="{EC3A2F0A-AF0B-4AD0-B0FC-202EE5681AD5}" keepAlive="1" name="連線204" type="5" refreshedVersion="0" background="1">
    <dbPr connection="Provider=Microsoft.Mashup.OleDb.1;Data Source=$Workbook$;Location=&quot;Table_3008_113_05&quot;;Extended Properties=&quot;&quot;" commandType="0"/>
  </connection>
  <connection id="120" xr16:uid="{EB84D41F-5B4E-4BC2-BB72-3E337398300D}" keepAlive="1" name="連線205" type="5" refreshedVersion="0" background="1">
    <dbPr connection="Provider=Microsoft.Mashup.OleDb.1;Data Source=$Workbook$;Location=&quot;Table_3008_113_04&quot;;Extended Properties=&quot;&quot;" commandType="0"/>
  </connection>
  <connection id="121" xr16:uid="{B58C393E-96CA-4063-A076-BEAF53E22F4E}" keepAlive="1" name="連線206" type="5" refreshedVersion="0" background="1">
    <dbPr connection="Provider=Microsoft.Mashup.OleDb.1;Data Source=$Workbook$;Location=&quot;Table_3008_113_03&quot;;Extended Properties=&quot;&quot;" commandType="0"/>
  </connection>
  <connection id="122" xr16:uid="{133F06A7-77FF-4501-8D72-FAB1235E6488}" keepAlive="1" name="連線207" type="5" refreshedVersion="0" background="1">
    <dbPr connection="Provider=Microsoft.Mashup.OleDb.1;Data Source=$Workbook$;Location=&quot;Table_3661_113_05&quot;;Extended Properties=&quot;&quot;" commandType="0"/>
  </connection>
  <connection id="123" xr16:uid="{DD9624DB-FC01-4351-88B6-B8778D646AF2}" keepAlive="1" name="連線208" type="5" refreshedVersion="0" background="1">
    <dbPr connection="Provider=Microsoft.Mashup.OleDb.1;Data Source=$Workbook$;Location=&quot;Table_3661_113_04&quot;;Extended Properties=&quot;&quot;" commandType="0"/>
  </connection>
  <connection id="124" xr16:uid="{0CD54E97-4844-452D-A003-207245F011DD}" keepAlive="1" name="連線209" type="5" refreshedVersion="0" background="1">
    <dbPr connection="Provider=Microsoft.Mashup.OleDb.1;Data Source=$Workbook$;Location=&quot;Table_3661_113_03&quot;;Extended Properties=&quot;&quot;" commandType="0"/>
  </connection>
  <connection id="125" xr16:uid="{E890A03D-7CB3-454F-A240-EB338790F581}" keepAlive="1" name="連線21" type="5" refreshedVersion="0" background="1">
    <dbPr connection="Provider=Microsoft.Mashup.OleDb.1;Data Source=$Workbook$;Location=&quot;Table_3443_113_05&quot;;Extended Properties=&quot;&quot;" commandType="0"/>
  </connection>
  <connection id="126" xr16:uid="{1D2508EC-00B2-4274-8944-8121BBA8F73D}" keepAlive="1" name="連線22" type="5" refreshedVersion="0" background="1">
    <dbPr connection="Provider=Microsoft.Mashup.OleDb.1;Data Source=$Workbook$;Location=&quot;Table_3443_113_04&quot;;Extended Properties=&quot;&quot;" commandType="0"/>
  </connection>
  <connection id="127" xr16:uid="{42481E5D-75D2-4A5D-9316-A78B0E7C7774}" keepAlive="1" name="連線23" type="5" refreshedVersion="0" background="1">
    <dbPr connection="Provider=Microsoft.Mashup.OleDb.1;Data Source=$Workbook$;Location=&quot;Table_3443_113_03&quot;;Extended Properties=&quot;&quot;" commandType="0"/>
  </connection>
  <connection id="128" xr16:uid="{82C8D8ED-4070-416F-9ED4-2649D8853E8A}" keepAlive="1" name="連線24" type="5" refreshedVersion="0" background="1">
    <dbPr connection="Provider=Microsoft.Mashup.OleDb.1;Data Source=$Workbook$;Location=&quot;Table_2637_113_05&quot;;Extended Properties=&quot;&quot;" commandType="0"/>
  </connection>
  <connection id="129" xr16:uid="{5BFEB314-45DC-4489-AE07-B999FBDEE4B2}" keepAlive="1" name="連線25" type="5" refreshedVersion="0" background="1">
    <dbPr connection="Provider=Microsoft.Mashup.OleDb.1;Data Source=$Workbook$;Location=&quot;Table_2637_113_04&quot;;Extended Properties=&quot;&quot;" commandType="0"/>
  </connection>
  <connection id="130" xr16:uid="{AEBADC9A-31E8-4C03-A866-0A9438504EB0}" keepAlive="1" name="連線26" type="5" refreshedVersion="0" background="1">
    <dbPr connection="Provider=Microsoft.Mashup.OleDb.1;Data Source=$Workbook$;Location=&quot;Table_2637_113_03&quot;;Extended Properties=&quot;&quot;" commandType="0"/>
  </connection>
  <connection id="131" xr16:uid="{D5C6FE9B-7C96-49AB-A349-5699F079BC0A}" keepAlive="1" name="連線27" type="5" refreshedVersion="0" background="1">
    <dbPr connection="Provider=Microsoft.Mashup.OleDb.1;Data Source=$Workbook$;Location=&quot;Table_3661_113_05&quot;;Extended Properties=&quot;&quot;" commandType="0"/>
  </connection>
  <connection id="132" xr16:uid="{383E0DDE-F3C2-4CC5-AA31-9B2052DA2698}" keepAlive="1" name="連線28" type="5" refreshedVersion="0" background="1">
    <dbPr connection="Provider=Microsoft.Mashup.OleDb.1;Data Source=$Workbook$;Location=&quot;Table_3661_113_04&quot;;Extended Properties=&quot;&quot;" commandType="0"/>
  </connection>
  <connection id="133" xr16:uid="{34147764-C4E3-4700-9F14-01008301EA35}" keepAlive="1" name="連線29" type="5" refreshedVersion="0" background="1">
    <dbPr connection="Provider=Microsoft.Mashup.OleDb.1;Data Source=$Workbook$;Location=&quot;Table_3661_113_03&quot;;Extended Properties=&quot;&quot;" commandType="0"/>
  </connection>
  <connection id="134" xr16:uid="{5DB61A17-6CE4-4C80-9902-3112592FC55A}" keepAlive="1" name="連線3" type="5" refreshedVersion="0" background="1">
    <dbPr connection="Provider=Microsoft.Mashup.OleDb.1;Data Source=$Workbook$;Location=&quot;Table_2345_113_05&quot;;Extended Properties=&quot;&quot;" commandType="0"/>
  </connection>
  <connection id="135" xr16:uid="{9BF0BB6B-AB5D-4F20-B305-FB9BC722265A}" keepAlive="1" name="連線30" type="5" refreshedVersion="0" background="1">
    <dbPr connection="Provider=Microsoft.Mashup.OleDb.1;Data Source=$Workbook$;Location=&quot;Table_6541_113_05&quot;;Extended Properties=&quot;&quot;" commandType="0"/>
  </connection>
  <connection id="136" xr16:uid="{AFAD22EA-91E0-4C75-85F4-1C32D90C55E0}" keepAlive="1" name="連線31" type="5" refreshedVersion="0" background="1">
    <dbPr connection="Provider=Microsoft.Mashup.OleDb.1;Data Source=$Workbook$;Location=&quot;Table_6541_113_04&quot;;Extended Properties=&quot;&quot;" commandType="0"/>
  </connection>
  <connection id="137" xr16:uid="{0EDB0D5A-68C7-44F4-A544-61FE3ABE524D}" keepAlive="1" name="連線32" type="5" refreshedVersion="0" background="1">
    <dbPr connection="Provider=Microsoft.Mashup.OleDb.1;Data Source=$Workbook$;Location=&quot;Table_6541_113_03&quot;;Extended Properties=&quot;&quot;" commandType="0"/>
  </connection>
  <connection id="138" xr16:uid="{E45FB66B-1BCB-47C5-A878-912129B987E3}" keepAlive="1" name="連線33" type="5" refreshedVersion="0" background="1">
    <dbPr connection="Provider=Microsoft.Mashup.OleDb.1;Data Source=$Workbook$;Location=&quot;Table_2345_113_05&quot;;Extended Properties=&quot;&quot;" commandType="0"/>
  </connection>
  <connection id="139" xr16:uid="{AE7A7E1C-3BFD-4D92-B623-57D3510F8DE6}" keepAlive="1" name="連線34" type="5" refreshedVersion="0" background="1">
    <dbPr connection="Provider=Microsoft.Mashup.OleDb.1;Data Source=$Workbook$;Location=&quot;Table_2345_113_04&quot;;Extended Properties=&quot;&quot;" commandType="0"/>
  </connection>
  <connection id="140" xr16:uid="{3403C227-FC32-4C15-A912-DE5DDD993D35}" keepAlive="1" name="連線35" type="5" refreshedVersion="0" background="1">
    <dbPr connection="Provider=Microsoft.Mashup.OleDb.1;Data Source=$Workbook$;Location=&quot;Table_2345_113_03&quot;;Extended Properties=&quot;&quot;" commandType="0"/>
  </connection>
  <connection id="141" xr16:uid="{9248B5AE-734A-4AE7-89BB-02F363FC72AF}" keepAlive="1" name="連線36" type="5" refreshedVersion="0" background="1">
    <dbPr connection="Provider=Microsoft.Mashup.OleDb.1;Data Source=$Workbook$;Location=&quot;Table_6669_113_05&quot;;Extended Properties=&quot;&quot;" commandType="0"/>
  </connection>
  <connection id="142" xr16:uid="{8656A24D-E479-4EE4-AD47-F8865EDC9C71}" keepAlive="1" name="連線37" type="5" refreshedVersion="0" background="1">
    <dbPr connection="Provider=Microsoft.Mashup.OleDb.1;Data Source=$Workbook$;Location=&quot;Table_6669_113_04&quot;;Extended Properties=&quot;&quot;" commandType="0"/>
  </connection>
  <connection id="143" xr16:uid="{35AF400B-76A5-4DC4-85A5-71C1D5538721}" keepAlive="1" name="連線38" type="5" refreshedVersion="0" background="1">
    <dbPr connection="Provider=Microsoft.Mashup.OleDb.1;Data Source=$Workbook$;Location=&quot;Table_6669_113_03&quot;;Extended Properties=&quot;&quot;" commandType="0"/>
  </connection>
  <connection id="144" xr16:uid="{62582128-75A8-4460-9A7F-E316EA670119}" keepAlive="1" name="連線39" type="5" refreshedVersion="0" background="1">
    <dbPr connection="Provider=Microsoft.Mashup.OleDb.1;Data Source=$Workbook$;Location=&quot;Table_3653_113_05&quot;;Extended Properties=&quot;&quot;" commandType="0"/>
  </connection>
  <connection id="145" xr16:uid="{9C496775-2488-4824-B408-51428EF81BF2}" keepAlive="1" name="連線4" type="5" refreshedVersion="0" background="1">
    <dbPr connection="Provider=Microsoft.Mashup.OleDb.1;Data Source=$Workbook$;Location=&quot;Table_2345_113_04&quot;;Extended Properties=&quot;&quot;" commandType="0"/>
  </connection>
  <connection id="146" xr16:uid="{CBD17881-1DAC-4FB0-85A7-E8C97D130510}" keepAlive="1" name="連線40" type="5" refreshedVersion="0" background="1">
    <dbPr connection="Provider=Microsoft.Mashup.OleDb.1;Data Source=$Workbook$;Location=&quot;Table_3653_113_04&quot;;Extended Properties=&quot;&quot;" commandType="0"/>
  </connection>
  <connection id="147" xr16:uid="{99C54C1E-2D43-4E74-8592-782E77B6C888}" keepAlive="1" name="連線41" type="5" refreshedVersion="0" background="1">
    <dbPr connection="Provider=Microsoft.Mashup.OleDb.1;Data Source=$Workbook$;Location=&quot;Table_3653_113_03&quot;;Extended Properties=&quot;&quot;" commandType="0"/>
  </connection>
  <connection id="148" xr16:uid="{34788ECE-CC98-4849-8434-3FE7666384C0}" keepAlive="1" name="連線42" type="5" refreshedVersion="0" background="1">
    <dbPr connection="Provider=Microsoft.Mashup.OleDb.1;Data Source=$Workbook$;Location=&quot;Table_1519_113_05&quot;;Extended Properties=&quot;&quot;" commandType="0"/>
  </connection>
  <connection id="149" xr16:uid="{AA10A98D-22A3-496A-9E17-98DADB2AE484}" keepAlive="1" name="連線43" type="5" refreshedVersion="0" background="1">
    <dbPr connection="Provider=Microsoft.Mashup.OleDb.1;Data Source=$Workbook$;Location=&quot;Table_1519_113_04&quot;;Extended Properties=&quot;&quot;" commandType="0"/>
  </connection>
  <connection id="150" xr16:uid="{FACFFFA1-8780-4AA6-9C74-C5C5D15FD790}" keepAlive="1" name="連線44" type="5" refreshedVersion="0" background="1">
    <dbPr connection="Provider=Microsoft.Mashup.OleDb.1;Data Source=$Workbook$;Location=&quot;Table_1519_113_03&quot;;Extended Properties=&quot;&quot;" commandType="0"/>
  </connection>
  <connection id="151" xr16:uid="{C6C6F7BF-A4AE-4C91-BC05-5A31E21D583D}" keepAlive="1" name="連線45" type="5" refreshedVersion="0" background="1">
    <dbPr connection="Provider=Microsoft.Mashup.OleDb.1;Data Source=$Workbook$;Location=&quot;Table_1905_113_05&quot;;Extended Properties=&quot;&quot;" commandType="0"/>
  </connection>
  <connection id="152" xr16:uid="{7F11D3CB-1E69-45B3-9B26-B6FD537D0C95}" keepAlive="1" name="連線46" type="5" refreshedVersion="0" background="1">
    <dbPr connection="Provider=Microsoft.Mashup.OleDb.1;Data Source=$Workbook$;Location=&quot;Table_1905_113_04&quot;;Extended Properties=&quot;&quot;" commandType="0"/>
  </connection>
  <connection id="153" xr16:uid="{B90BFE8F-E8AB-42FE-A744-DFC063103C15}" keepAlive="1" name="連線47" type="5" refreshedVersion="0" background="1">
    <dbPr connection="Provider=Microsoft.Mashup.OleDb.1;Data Source=$Workbook$;Location=&quot;Table_1905_113_03&quot;;Extended Properties=&quot;&quot;" commandType="0"/>
  </connection>
  <connection id="154" xr16:uid="{CCA54CEC-EF96-4CC1-8E64-26FCD25AB5D6}" keepAlive="1" name="連線48" type="5" refreshedVersion="0" background="1">
    <dbPr connection="Provider=Microsoft.Mashup.OleDb.1;Data Source=$Workbook$;Location=&quot;Table_6409_113_05&quot;;Extended Properties=&quot;&quot;" commandType="0"/>
  </connection>
  <connection id="155" xr16:uid="{5AE3F524-8F4F-42D2-BBC9-A1E73A22ED0E}" keepAlive="1" name="連線49" type="5" refreshedVersion="0" background="1">
    <dbPr connection="Provider=Microsoft.Mashup.OleDb.1;Data Source=$Workbook$;Location=&quot;Table_6409_113_04&quot;;Extended Properties=&quot;&quot;" commandType="0"/>
  </connection>
  <connection id="156" xr16:uid="{E0059F82-58CE-4839-8C46-714E23603839}" keepAlive="1" name="連線5" type="5" refreshedVersion="0" background="1">
    <dbPr connection="Provider=Microsoft.Mashup.OleDb.1;Data Source=$Workbook$;Location=&quot;Table_2345_113_03&quot;;Extended Properties=&quot;&quot;" commandType="0"/>
  </connection>
  <connection id="157" xr16:uid="{FC0F90F0-F587-4274-B71D-EF89949FEEDB}" keepAlive="1" name="連線50" type="5" refreshedVersion="0" background="1">
    <dbPr connection="Provider=Microsoft.Mashup.OleDb.1;Data Source=$Workbook$;Location=&quot;Table_6409_113_03&quot;;Extended Properties=&quot;&quot;" commandType="0"/>
  </connection>
  <connection id="158" xr16:uid="{544CF255-D257-436A-9776-3DB6646A72EC}" keepAlive="1" name="連線51" type="5" refreshedVersion="0" background="1">
    <dbPr connection="Provider=Microsoft.Mashup.OleDb.1;Data Source=$Workbook$;Location=&quot;Table_3443_113_05&quot;;Extended Properties=&quot;&quot;" commandType="0"/>
  </connection>
  <connection id="159" xr16:uid="{71F1C0DF-8884-40AE-9993-B1F9F8BE56BB}" keepAlive="1" name="連線52" type="5" refreshedVersion="0" background="1">
    <dbPr connection="Provider=Microsoft.Mashup.OleDb.1;Data Source=$Workbook$;Location=&quot;Table_3443_113_04&quot;;Extended Properties=&quot;&quot;" commandType="0"/>
  </connection>
  <connection id="160" xr16:uid="{8BC69E6C-BE6E-4E86-9BFC-28FEA53B4638}" keepAlive="1" name="連線53" type="5" refreshedVersion="0" background="1">
    <dbPr connection="Provider=Microsoft.Mashup.OleDb.1;Data Source=$Workbook$;Location=&quot;Table_3443_113_03&quot;;Extended Properties=&quot;&quot;" commandType="0"/>
  </connection>
  <connection id="161" xr16:uid="{E47711E8-98E7-49D4-B2B3-869CEB43B206}" keepAlive="1" name="連線54" type="5" refreshedVersion="0" background="1">
    <dbPr connection="Provider=Microsoft.Mashup.OleDb.1;Data Source=$Workbook$;Location=&quot;Table_2637_113_05&quot;;Extended Properties=&quot;&quot;" commandType="0"/>
  </connection>
  <connection id="162" xr16:uid="{B49A898B-210D-4B90-BF3F-D38F7A08F6FD}" keepAlive="1" name="連線55" type="5" refreshedVersion="0" background="1">
    <dbPr connection="Provider=Microsoft.Mashup.OleDb.1;Data Source=$Workbook$;Location=&quot;Table_2637_113_04&quot;;Extended Properties=&quot;&quot;" commandType="0"/>
  </connection>
  <connection id="163" xr16:uid="{0706EA26-D98E-47F9-9FCA-E9C8D4FCA19E}" keepAlive="1" name="連線56" type="5" refreshedVersion="0" background="1">
    <dbPr connection="Provider=Microsoft.Mashup.OleDb.1;Data Source=$Workbook$;Location=&quot;Table_2637_113_03&quot;;Extended Properties=&quot;&quot;" commandType="0"/>
  </connection>
  <connection id="164" xr16:uid="{5CDFBC9C-FD1D-4EC0-A555-79EF59F7F479}" keepAlive="1" name="連線57" type="5" refreshedVersion="0" background="1">
    <dbPr connection="Provider=Microsoft.Mashup.OleDb.1;Data Source=$Workbook$;Location=&quot;Table_3661_113_05&quot;;Extended Properties=&quot;&quot;" commandType="0"/>
  </connection>
  <connection id="165" xr16:uid="{4B96A63A-5164-49C0-9A52-C5A772CD18AD}" keepAlive="1" name="連線58" type="5" refreshedVersion="0" background="1">
    <dbPr connection="Provider=Microsoft.Mashup.OleDb.1;Data Source=$Workbook$;Location=&quot;Table_3661_113_04&quot;;Extended Properties=&quot;&quot;" commandType="0"/>
  </connection>
  <connection id="166" xr16:uid="{2C42D61D-8E87-4643-9E2C-89015ADD4331}" keepAlive="1" name="連線59" type="5" refreshedVersion="0" background="1">
    <dbPr connection="Provider=Microsoft.Mashup.OleDb.1;Data Source=$Workbook$;Location=&quot;Table_3661_113_03&quot;;Extended Properties=&quot;&quot;" commandType="0"/>
  </connection>
  <connection id="167" xr16:uid="{B4F40245-EDDF-4756-A8DA-87C5A36DB609}" keepAlive="1" name="連線6" type="5" refreshedVersion="0" background="1">
    <dbPr connection="Provider=Microsoft.Mashup.OleDb.1;Data Source=$Workbook$;Location=&quot;Table_6669_113_05&quot;;Extended Properties=&quot;&quot;" commandType="0"/>
  </connection>
  <connection id="168" xr16:uid="{17410688-4725-4DC7-BC3A-A80609E3A22A}" keepAlive="1" name="連線60" type="5" refreshedVersion="0" background="1">
    <dbPr connection="Provider=Microsoft.Mashup.OleDb.1;Data Source=$Workbook$;Location=&quot;Table_6541_113_05&quot;;Extended Properties=&quot;&quot;" commandType="0"/>
  </connection>
  <connection id="169" xr16:uid="{E51DF8A3-7F9D-45F8-8A32-650453ECF1DC}" keepAlive="1" name="連線61" type="5" refreshedVersion="0" background="1">
    <dbPr connection="Provider=Microsoft.Mashup.OleDb.1;Data Source=$Workbook$;Location=&quot;Table_6541_113_04&quot;;Extended Properties=&quot;&quot;" commandType="0"/>
  </connection>
  <connection id="170" xr16:uid="{DD61DEDA-0CC0-4683-B412-4CD103AD9CBB}" keepAlive="1" name="連線62" type="5" refreshedVersion="0" background="1">
    <dbPr connection="Provider=Microsoft.Mashup.OleDb.1;Data Source=$Workbook$;Location=&quot;Table_6541_113_03&quot;;Extended Properties=&quot;&quot;" commandType="0"/>
  </connection>
  <connection id="171" xr16:uid="{0046EFA5-B44F-4E54-B9A4-018DF894C0EF}" keepAlive="1" name="連線63" type="5" refreshedVersion="0" background="1">
    <dbPr connection="Provider=Microsoft.Mashup.OleDb.1;Data Source=$Workbook$;Location=&quot;Table_2345_113_05&quot;;Extended Properties=&quot;&quot;" commandType="0"/>
  </connection>
  <connection id="172" xr16:uid="{727CAAFE-DA0F-4671-99DA-234CAEDD6CAF}" keepAlive="1" name="連線64" type="5" refreshedVersion="0" background="1">
    <dbPr connection="Provider=Microsoft.Mashup.OleDb.1;Data Source=$Workbook$;Location=&quot;Table_2345_113_04&quot;;Extended Properties=&quot;&quot;" commandType="0"/>
  </connection>
  <connection id="173" xr16:uid="{D27B8EE8-5E02-4FB0-96BC-3D2B79E5EAEC}" keepAlive="1" name="連線65" type="5" refreshedVersion="0" background="1">
    <dbPr connection="Provider=Microsoft.Mashup.OleDb.1;Data Source=$Workbook$;Location=&quot;Table_2345_113_03&quot;;Extended Properties=&quot;&quot;" commandType="0"/>
  </connection>
  <connection id="174" xr16:uid="{050305CD-4767-498A-BF6A-E8985766C757}" keepAlive="1" name="連線66" type="5" refreshedVersion="0" background="1">
    <dbPr connection="Provider=Microsoft.Mashup.OleDb.1;Data Source=$Workbook$;Location=&quot;Table_6669_113_05&quot;;Extended Properties=&quot;&quot;" commandType="0"/>
  </connection>
  <connection id="175" xr16:uid="{9B8E187C-599F-43DE-8DE8-84D4032F8B89}" keepAlive="1" name="連線67" type="5" refreshedVersion="0" background="1">
    <dbPr connection="Provider=Microsoft.Mashup.OleDb.1;Data Source=$Workbook$;Location=&quot;Table_6669_113_04&quot;;Extended Properties=&quot;&quot;" commandType="0"/>
  </connection>
  <connection id="176" xr16:uid="{E09A9A8D-1EE9-423B-B28B-C3C5BCAC83C4}" keepAlive="1" name="連線68" type="5" refreshedVersion="0" background="1">
    <dbPr connection="Provider=Microsoft.Mashup.OleDb.1;Data Source=$Workbook$;Location=&quot;Table_6669_113_03&quot;;Extended Properties=&quot;&quot;" commandType="0"/>
  </connection>
  <connection id="177" xr16:uid="{F2B8BA3B-D3B9-4750-B0A7-D036C51433EA}" keepAlive="1" name="連線69" type="5" refreshedVersion="0" background="1">
    <dbPr connection="Provider=Microsoft.Mashup.OleDb.1;Data Source=$Workbook$;Location=&quot;Table_3653_113_05&quot;;Extended Properties=&quot;&quot;" commandType="0"/>
  </connection>
  <connection id="178" xr16:uid="{4AD7A233-CCA2-4B84-AA84-EB2580CCE3B0}" keepAlive="1" name="連線7" type="5" refreshedVersion="0" background="1">
    <dbPr connection="Provider=Microsoft.Mashup.OleDb.1;Data Source=$Workbook$;Location=&quot;Table_6669_113_04&quot;;Extended Properties=&quot;&quot;" commandType="0"/>
  </connection>
  <connection id="179" xr16:uid="{2A84BDED-5ADC-4EEC-BA76-CC98B82E52DD}" keepAlive="1" name="連線70" type="5" refreshedVersion="0" background="1">
    <dbPr connection="Provider=Microsoft.Mashup.OleDb.1;Data Source=$Workbook$;Location=&quot;Table_3653_113_04&quot;;Extended Properties=&quot;&quot;" commandType="0"/>
  </connection>
  <connection id="180" xr16:uid="{0AD12367-8DD3-4D7D-A609-D6CE2609BEFF}" keepAlive="1" name="連線71" type="5" refreshedVersion="0" background="1">
    <dbPr connection="Provider=Microsoft.Mashup.OleDb.1;Data Source=$Workbook$;Location=&quot;Table_3653_113_03&quot;;Extended Properties=&quot;&quot;" commandType="0"/>
  </connection>
  <connection id="181" xr16:uid="{4C3296CC-1981-443E-8C03-8895013BDEB3}" keepAlive="1" name="連線72" type="5" refreshedVersion="0" background="1">
    <dbPr connection="Provider=Microsoft.Mashup.OleDb.1;Data Source=$Workbook$;Location=&quot;Table_1519_113_05&quot;;Extended Properties=&quot;&quot;" commandType="0"/>
  </connection>
  <connection id="182" xr16:uid="{0774DADD-D8DF-4105-B160-AF193DA8273A}" keepAlive="1" name="連線73" type="5" refreshedVersion="0" background="1">
    <dbPr connection="Provider=Microsoft.Mashup.OleDb.1;Data Source=$Workbook$;Location=&quot;Table_1519_113_04&quot;;Extended Properties=&quot;&quot;" commandType="0"/>
  </connection>
  <connection id="183" xr16:uid="{C098F86C-F96F-4B87-AADE-0DCAA05F6B2E}" keepAlive="1" name="連線74" type="5" refreshedVersion="0" background="1">
    <dbPr connection="Provider=Microsoft.Mashup.OleDb.1;Data Source=$Workbook$;Location=&quot;Table_1519_113_03&quot;;Extended Properties=&quot;&quot;" commandType="0"/>
  </connection>
  <connection id="184" xr16:uid="{650A4461-E87F-4265-A24C-52CA755E95E6}" keepAlive="1" name="連線75" type="5" refreshedVersion="0" background="1">
    <dbPr connection="Provider=Microsoft.Mashup.OleDb.1;Data Source=$Workbook$;Location=&quot;Table_1905_113_05&quot;;Extended Properties=&quot;&quot;" commandType="0"/>
  </connection>
  <connection id="185" xr16:uid="{71D67FF1-581E-4751-AB8E-5876FB28FAF3}" keepAlive="1" name="連線76" type="5" refreshedVersion="0" background="1">
    <dbPr connection="Provider=Microsoft.Mashup.OleDb.1;Data Source=$Workbook$;Location=&quot;Table_1905_113_04&quot;;Extended Properties=&quot;&quot;" commandType="0"/>
  </connection>
  <connection id="186" xr16:uid="{A25DD63C-628D-43CC-BBD9-851EEEFDB14F}" keepAlive="1" name="連線77" type="5" refreshedVersion="0" background="1">
    <dbPr connection="Provider=Microsoft.Mashup.OleDb.1;Data Source=$Workbook$;Location=&quot;Table_1905_113_03&quot;;Extended Properties=&quot;&quot;" commandType="0"/>
  </connection>
  <connection id="187" xr16:uid="{00571EE8-347C-4786-907E-70CA1BE52886}" keepAlive="1" name="連線78" type="5" refreshedVersion="0" background="1">
    <dbPr connection="Provider=Microsoft.Mashup.OleDb.1;Data Source=$Workbook$;Location=&quot;Table_6409_113_05&quot;;Extended Properties=&quot;&quot;" commandType="0"/>
  </connection>
  <connection id="188" xr16:uid="{8F96747F-818D-412B-B623-EB0BEC59E7FE}" keepAlive="1" name="連線79" type="5" refreshedVersion="0" background="1">
    <dbPr connection="Provider=Microsoft.Mashup.OleDb.1;Data Source=$Workbook$;Location=&quot;Table_6409_113_04&quot;;Extended Properties=&quot;&quot;" commandType="0"/>
  </connection>
  <connection id="189" xr16:uid="{CE7A05BE-CB14-41F3-B694-950F9F404E77}" keepAlive="1" name="連線8" type="5" refreshedVersion="0" background="1">
    <dbPr connection="Provider=Microsoft.Mashup.OleDb.1;Data Source=$Workbook$;Location=&quot;Table_6669_113_03&quot;;Extended Properties=&quot;&quot;" commandType="0"/>
  </connection>
  <connection id="190" xr16:uid="{2BB697E9-B3AE-4A76-819F-30846D18EA6A}" keepAlive="1" name="連線80" type="5" refreshedVersion="0" background="1">
    <dbPr connection="Provider=Microsoft.Mashup.OleDb.1;Data Source=$Workbook$;Location=&quot;Table_6409_113_03&quot;;Extended Properties=&quot;&quot;" commandType="0"/>
  </connection>
  <connection id="191" xr16:uid="{AFA691A7-38D6-4848-A266-CAC841128445}" keepAlive="1" name="連線81" type="5" refreshedVersion="0" background="1">
    <dbPr connection="Provider=Microsoft.Mashup.OleDb.1;Data Source=$Workbook$;Location=&quot;Table_3443_113_05&quot;;Extended Properties=&quot;&quot;" commandType="0"/>
  </connection>
  <connection id="192" xr16:uid="{26DFDD80-F261-4641-A4A0-DE4FD9FE1154}" keepAlive="1" name="連線82" type="5" refreshedVersion="0" background="1">
    <dbPr connection="Provider=Microsoft.Mashup.OleDb.1;Data Source=$Workbook$;Location=&quot;Table_3443_113_04&quot;;Extended Properties=&quot;&quot;" commandType="0"/>
  </connection>
  <connection id="193" xr16:uid="{D1E1CC83-11CA-4C63-BABC-A520E7D02A3A}" keepAlive="1" name="連線83" type="5" refreshedVersion="0" background="1">
    <dbPr connection="Provider=Microsoft.Mashup.OleDb.1;Data Source=$Workbook$;Location=&quot;Table_3443_113_03&quot;;Extended Properties=&quot;&quot;" commandType="0"/>
  </connection>
  <connection id="194" xr16:uid="{FDD01F0A-C203-4F23-92C0-147B3AA0F84E}" keepAlive="1" name="連線84" type="5" refreshedVersion="0" background="1">
    <dbPr connection="Provider=Microsoft.Mashup.OleDb.1;Data Source=$Workbook$;Location=&quot;Table_2637_113_05&quot;;Extended Properties=&quot;&quot;" commandType="0"/>
  </connection>
  <connection id="195" xr16:uid="{E3EBDF89-5586-4A6E-9F6B-DB6E57BDD848}" keepAlive="1" name="連線85" type="5" refreshedVersion="0" background="1">
    <dbPr connection="Provider=Microsoft.Mashup.OleDb.1;Data Source=$Workbook$;Location=&quot;Table_2637_113_04&quot;;Extended Properties=&quot;&quot;" commandType="0"/>
  </connection>
  <connection id="196" xr16:uid="{97CF2C63-7737-48A1-9D1D-4BF2DCD20F8F}" keepAlive="1" name="連線86" type="5" refreshedVersion="0" background="1">
    <dbPr connection="Provider=Microsoft.Mashup.OleDb.1;Data Source=$Workbook$;Location=&quot;Table_2637_113_03&quot;;Extended Properties=&quot;&quot;" commandType="0"/>
  </connection>
  <connection id="197" xr16:uid="{67A895D9-5A67-4013-90BD-8F814D8C7953}" keepAlive="1" name="連線87" type="5" refreshedVersion="0" background="1">
    <dbPr connection="Provider=Microsoft.Mashup.OleDb.1;Data Source=$Workbook$;Location=&quot;Table_3661_113_05&quot;;Extended Properties=&quot;&quot;" commandType="0"/>
  </connection>
  <connection id="198" xr16:uid="{84F829D1-1B18-4841-8DF4-AAB4CAB8EC6F}" keepAlive="1" name="連線88" type="5" refreshedVersion="0" background="1">
    <dbPr connection="Provider=Microsoft.Mashup.OleDb.1;Data Source=$Workbook$;Location=&quot;Table_3661_113_04&quot;;Extended Properties=&quot;&quot;" commandType="0"/>
  </connection>
  <connection id="199" xr16:uid="{D6F5F424-E9A9-4000-96AA-2007F73B171A}" keepAlive="1" name="連線89" type="5" refreshedVersion="0" background="1">
    <dbPr connection="Provider=Microsoft.Mashup.OleDb.1;Data Source=$Workbook$;Location=&quot;Table_3661_113_03&quot;;Extended Properties=&quot;&quot;" commandType="0"/>
  </connection>
  <connection id="200" xr16:uid="{80252E41-AD29-4574-8244-38BD1840F184}" keepAlive="1" name="連線9" type="5" refreshedVersion="0" background="1">
    <dbPr connection="Provider=Microsoft.Mashup.OleDb.1;Data Source=$Workbook$;Location=&quot;Table_3653_113_05&quot;;Extended Properties=&quot;&quot;" commandType="0"/>
  </connection>
  <connection id="201" xr16:uid="{E4A01AD9-6C34-4E10-BCA5-6AD11A15DAC1}" keepAlive="1" name="連線90" type="5" refreshedVersion="0" background="1">
    <dbPr connection="Provider=Microsoft.Mashup.OleDb.1;Data Source=$Workbook$;Location=&quot;Table_6541_113_05&quot;;Extended Properties=&quot;&quot;" commandType="0"/>
  </connection>
  <connection id="202" xr16:uid="{007376CF-1A92-418F-A566-A3CEF1D4A9A3}" keepAlive="1" name="連線91" type="5" refreshedVersion="0" background="1">
    <dbPr connection="Provider=Microsoft.Mashup.OleDb.1;Data Source=$Workbook$;Location=&quot;Table_6541_113_04&quot;;Extended Properties=&quot;&quot;" commandType="0"/>
  </connection>
  <connection id="203" xr16:uid="{E6170BE5-352D-4B7A-83E8-776B675642D4}" keepAlive="1" name="連線92" type="5" refreshedVersion="0" background="1">
    <dbPr connection="Provider=Microsoft.Mashup.OleDb.1;Data Source=$Workbook$;Location=&quot;Table_6541_113_03&quot;;Extended Properties=&quot;&quot;" commandType="0"/>
  </connection>
  <connection id="204" xr16:uid="{830840CA-CAC7-4CB6-83D2-2413A8DEF394}" keepAlive="1" name="連線93" type="5" refreshedVersion="0" background="1">
    <dbPr connection="Provider=Microsoft.Mashup.OleDb.1;Data Source=$Workbook$;Location=&quot;Table_2345_113_05&quot;;Extended Properties=&quot;&quot;" commandType="0"/>
  </connection>
  <connection id="205" xr16:uid="{B70B5D99-7393-450E-B899-64178A931E88}" keepAlive="1" name="連線94" type="5" refreshedVersion="0" background="1">
    <dbPr connection="Provider=Microsoft.Mashup.OleDb.1;Data Source=$Workbook$;Location=&quot;Table_2345_113_04&quot;;Extended Properties=&quot;&quot;" commandType="0"/>
  </connection>
  <connection id="206" xr16:uid="{13EB4889-B73C-44A0-92D5-1FFF804AB28E}" keepAlive="1" name="連線95" type="5" refreshedVersion="0" background="1">
    <dbPr connection="Provider=Microsoft.Mashup.OleDb.1;Data Source=$Workbook$;Location=&quot;Table_2345_113_03&quot;;Extended Properties=&quot;&quot;" commandType="0"/>
  </connection>
  <connection id="207" xr16:uid="{BFBD0186-B84D-4B13-B914-1E8EE66F786C}" keepAlive="1" name="連線96" type="5" refreshedVersion="0" background="1">
    <dbPr connection="Provider=Microsoft.Mashup.OleDb.1;Data Source=$Workbook$;Location=&quot;Table_6669_113_05&quot;;Extended Properties=&quot;&quot;" commandType="0"/>
  </connection>
  <connection id="208" xr16:uid="{0D85E25B-A1C0-45F2-9D30-0F75120A2C85}" keepAlive="1" name="連線97" type="5" refreshedVersion="0" background="1">
    <dbPr connection="Provider=Microsoft.Mashup.OleDb.1;Data Source=$Workbook$;Location=&quot;Table_6669_113_04&quot;;Extended Properties=&quot;&quot;" commandType="0"/>
  </connection>
  <connection id="209" xr16:uid="{8F7035D0-2F4C-494B-ABE9-3C903EA5A782}" keepAlive="1" name="連線98" type="5" refreshedVersion="0" background="1">
    <dbPr connection="Provider=Microsoft.Mashup.OleDb.1;Data Source=$Workbook$;Location=&quot;Table_6669_113_03&quot;;Extended Properties=&quot;&quot;" commandType="0"/>
  </connection>
  <connection id="210" xr16:uid="{8BA80FE9-CBF3-48FE-8B4C-ACBB239A02B4}" keepAlive="1" name="連線99" type="5" refreshedVersion="0" background="1">
    <dbPr connection="Provider=Microsoft.Mashup.OleDb.1;Data Source=$Workbook$;Location=&quot;Table_3653_113_05&quot;;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<sst xmlns="http://schemas.openxmlformats.org/spreadsheetml/2006/main" count="1713" uniqueCount="780">
  <si>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</si>
  <si>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</si>
  <si>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</si>
  <si>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</si>
  <si>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</si>
  <si>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</si>
  <si>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</si>
  <si>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</si>
  <si>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</si>
  <si>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</si>
  <si>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</si>
  <si>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</si>
  <si>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</si>
  <si>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</si>
  <si>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</si>
  <si>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</si>
  <si>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</si>
  <si>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</si>
  <si>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</si>
  <si>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</si>
  <si>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</si>
  <si>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</si>
  <si>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</si>
  <si>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</si>
  <si>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</si>
  <si>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</si>
  <si>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</si>
  <si>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</si>
  <si>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</si>
  <si>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</si>
  <si>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</si>
  <si>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</si>
  <si>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</si>
  <si>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</si>
  <si>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</si>
  <si>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</si>
  <si>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</si>
  <si>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</si>
  <si>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</si>
  <si>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</si>
  <si>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</si>
  <si>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</si>
  <si>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</si>
  <si>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</si>
  <si>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</si>
  <si>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</si>
  <si>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</si>
  <si>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</si>
  <si>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</si>
  <si>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</si>
  <si>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</si>
  <si>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</si>
  <si>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</si>
  <si>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</si>
  <si>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</si>
  <si>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</si>
  <si>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</si>
  <si>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</si>
  <si>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</si>
  <si>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</si>
  <si>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</si>
  <si>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</si>
  <si>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</si>
  <si>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</si>
  <si>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</si>
  <si>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</si>
  <si>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</si>
  <si>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</si>
  <si>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</si>
  <si>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</si>
  <si>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</si>
  <si>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</si>
  <si>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</si>
  <si>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</si>
  <si>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</si>
  <si>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</si>
  <si>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</si>
  <si>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</si>
  <si>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</si>
  <si>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</si>
  <si>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</si>
  <si>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</si>
  <si>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</si>
  <si>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</si>
  <si>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</si>
  <si>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</si>
  <si>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</si>
  <si>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</si>
  <si>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</si>
  <si>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</si>
  <si>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</si>
  <si>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</si>
  <si>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</si>
  <si>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</si>
  <si>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</si>
  <si>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</si>
  <si>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</si>
  <si>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</si>
  <si>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</si>
  <si>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</si>
  <si>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</si>
  <si>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</si>
  <si>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</si>
  <si>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</si>
  <si>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</si>
  <si>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</si>
  <si>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</si>
  <si>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</si>
  <si>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</si>
  <si>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</si>
  <si>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</si>
  <si>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</si>
  <si>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</si>
  <si>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</si>
  <si>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</si>
  <si>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</si>
  <si>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</si>
  <si>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</si>
  <si>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</si>
  <si>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</si>
  <si>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</si>
  <si>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</si>
  <si>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</si>
  <si>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</si>
  <si>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</si>
  <si>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</si>
  <si>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</si>
  <si>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</si>
  <si>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</si>
  <si>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</si>
  <si>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</si>
  <si>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</si>
  <si>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</si>
  <si>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</si>
  <si>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</si>
  <si>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</si>
  <si>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</si>
  <si>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</si>
  <si>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</si>
  <si>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</si>
  <si>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</si>
  <si>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</si>
  <si>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</si>
  <si>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</si>
  <si>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</si>
  <si>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</si>
  <si>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</si>
  <si>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</si>
  <si>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</si>
  <si>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</si>
  <si>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</si>
  <si>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</si>
  <si>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</si>
  <si>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</si>
  <si>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</si>
  <si>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</si>
  <si>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</si>
  <si>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</si>
  <si>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</si>
  <si>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</si>
  <si>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</si>
  <si>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</si>
  <si>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</si>
  <si>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</si>
  <si>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</si>
  <si>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</si>
  <si>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</si>
  <si>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</si>
  <si>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</si>
  <si>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</si>
  <si>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</si>
  <si>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</si>
  <si>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</si>
  <si>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</si>
  <si>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</si>
  <si>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</si>
  <si>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</si>
  <si>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</si>
  <si>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</si>
  <si>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</si>
  <si>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</si>
  <si>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</si>
  <si>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</si>
  <si>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</si>
  <si>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</si>
  <si>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</si>
  <si>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</si>
  <si>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</si>
  <si>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</si>
  <si>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</si>
  <si>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</si>
  <si>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</si>
  <si>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</si>
  <si>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</si>
  <si>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</si>
  <si>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</si>
  <si>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</si>
  <si>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</si>
  <si>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</si>
  <si>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</si>
  <si>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</si>
  <si>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</si>
  <si>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</si>
  <si>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</si>
  <si>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</si>
  <si>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</si>
  <si>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</si>
  <si>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</si>
  <si>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</si>
  <si>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</si>
  <si>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</si>
  <si>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</si>
  <si>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</si>
  <si>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</si>
  <si>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</si>
  <si>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</si>
  <si>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</si>
  <si>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</si>
  <si>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</si>
  <si>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</si>
  <si>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</si>
  <si>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</si>
  <si>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</si>
  <si>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</si>
  <si>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</si>
  <si>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</si>
  <si>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</si>
  <si>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</si>
  <si>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</si>
  <si>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</si>
  <si>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</si>
  <si>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</si>
  <si>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</si>
  <si>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</si>
  <si>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</si>
  <si>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</si>
  <si>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</si>
  <si>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</si>
  <si>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</si>
  <si>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</si>
  <si>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</si>
  <si>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</si>
  <si>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</si>
  <si>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</si>
  <si>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</si>
  <si>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</si>
  <si>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</si>
  <si>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</si>
  <si>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</si>
  <si>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</si>
  <si>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</si>
  <si>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</si>
  <si>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</si>
  <si>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</si>
  <si>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</si>
  <si>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</si>
  <si>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</si>
  <si>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</si>
  <si>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</si>
  <si>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</si>
  <si>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</si>
  <si>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</si>
  <si>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</si>
  <si>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</si>
  <si>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</si>
  <si>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</si>
  <si>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</si>
  <si>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</si>
  <si>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</si>
  <si>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</si>
  <si>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</si>
  <si>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</si>
  <si>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</si>
  <si>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</si>
  <si>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</si>
  <si>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</si>
  <si>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</si>
  <si>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</si>
  <si>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</si>
  <si>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</si>
  <si>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</si>
  <si>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</si>
  <si>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</si>
  <si>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</si>
  <si>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</si>
  <si>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</si>
  <si>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</si>
  <si>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</si>
  <si>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</si>
  <si>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</si>
  <si>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</si>
  <si>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</si>
  <si>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</si>
  <si>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</si>
  <si>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</si>
  <si>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</si>
  <si>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</si>
  <si>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</si>
  <si>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</si>
  <si>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</si>
  <si>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</si>
  <si>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</si>
  <si>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</si>
  <si>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</si>
  <si>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</si>
  <si>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</si>
  <si>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</si>
  <si>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</si>
  <si>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</si>
  <si>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</si>
  <si>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</si>
  <si>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</si>
  <si>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</si>
  <si>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</si>
  <si>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</si>
  <si>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</si>
  <si>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</si>
  <si>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</si>
  <si>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</si>
  <si>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</si>
  <si>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</si>
  <si>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</si>
  <si>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</si>
  <si>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</si>
  <si>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</si>
  <si>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</si>
  <si>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</si>
  <si>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</si>
  <si>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</si>
  <si>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</si>
  <si>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</si>
  <si>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</si>
  <si>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</si>
  <si>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</si>
  <si>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</si>
  <si>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</si>
  <si>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</si>
  <si>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</si>
  <si>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</si>
  <si>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</si>
  <si>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</si>
  <si>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</si>
  <si>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</si>
  <si>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</si>
  <si>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</si>
  <si>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</si>
  <si>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</si>
  <si>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</si>
  <si>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</si>
  <si>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</si>
  <si>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</si>
  <si>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</si>
  <si>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</si>
  <si>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</si>
  <si>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</si>
  <si>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</si>
  <si>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</si>
  <si>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</si>
  <si>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</si>
  <si>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</si>
  <si>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</si>
  <si>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</si>
  <si>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</si>
  <si>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</si>
  <si>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</si>
  <si>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</si>
  <si>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</si>
  <si>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</si>
  <si>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</si>
  <si>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</si>
  <si>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</si>
  <si>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</si>
  <si>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</si>
  <si>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</si>
  <si>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</si>
  <si>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</si>
  <si>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</si>
  <si>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</si>
  <si>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</si>
  <si>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</si>
  <si>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</si>
  <si>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</si>
  <si>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</si>
  <si>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</si>
  <si>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</si>
  <si>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</si>
  <si>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</si>
  <si>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</si>
  <si>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</si>
  <si>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</si>
  <si>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</si>
  <si>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</si>
  <si>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</si>
  <si>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</si>
  <si>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</si>
  <si>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</si>
  <si>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</si>
  <si>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</si>
  <si>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</si>
  <si>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</si>
  <si>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</si>
  <si>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</si>
  <si>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</si>
  <si>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</si>
  <si>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</si>
  <si>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</si>
  <si>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</si>
  <si>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</si>
  <si>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</si>
  <si>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</si>
  <si>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</si>
  <si>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</si>
  <si>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</si>
  <si>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</si>
  <si>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</si>
  <si>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</si>
  <si>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</si>
  <si>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</si>
  <si>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</si>
  <si>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</si>
  <si>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</si>
  <si>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</si>
  <si>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</si>
  <si>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</si>
  <si>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</si>
  <si>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</si>
  <si>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</si>
  <si>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</si>
  <si>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</si>
  <si>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</si>
  <si>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</si>
  <si>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</si>
  <si>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</si>
  <si>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</si>
  <si>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</si>
  <si>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</si>
  <si>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</si>
  <si>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</si>
  <si>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</si>
  <si>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</si>
  <si>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</si>
  <si>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</si>
  <si>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</si>
  <si>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</si>
  <si>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</si>
  <si>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</si>
  <si>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</si>
  <si>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</si>
  <si>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</si>
  <si>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</si>
  <si>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</si>
  <si>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</si>
  <si>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</si>
  <si>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</si>
  <si>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</si>
  <si>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</si>
  <si>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</si>
  <si>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</si>
  <si>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</si>
  <si>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</si>
  <si>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</si>
  <si>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</si>
  <si>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</si>
  <si>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</si>
  <si>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</si>
  <si>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</si>
  <si>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</si>
  <si>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</si>
  <si>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</si>
  <si>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</si>
  <si>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</si>
  <si>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</si>
  <si>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</si>
  <si>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</si>
  <si>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</si>
  <si>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</si>
  <si>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</si>
  <si>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</si>
  <si>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</si>
  <si>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</si>
  <si>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</si>
  <si>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</si>
  <si>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</si>
  <si>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</si>
  <si>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</si>
  <si>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</si>
  <si>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</si>
  <si>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</si>
  <si>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</si>
  <si>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</si>
  <si>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</si>
  <si>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</si>
  <si>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</si>
  <si>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</si>
  <si>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</si>
  <si>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</si>
  <si>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</si>
  <si>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</si>
  <si>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</si>
  <si>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</si>
  <si>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</si>
  <si>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</si>
  <si>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</si>
  <si>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</si>
  <si>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</si>
  <si>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</si>
  <si>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</si>
  <si>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</si>
  <si>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</si>
  <si>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</si>
  <si>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</si>
  <si>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</si>
  <si>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</si>
  <si>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</si>
  <si>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</si>
  <si>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</si>
  <si>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</si>
  <si>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</si>
  <si>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</si>
  <si>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</si>
  <si>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</si>
  <si>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</si>
  <si>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</si>
  <si>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</si>
  <si>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</si>
  <si>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</si>
  <si>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</si>
  <si>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</si>
  <si>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</si>
  <si>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</si>
  <si>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</si>
  <si>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</si>
  <si>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</si>
  <si>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</si>
  <si>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</si>
  <si>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</si>
  <si>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</si>
  <si>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</si>
  <si>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</si>
  <si>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</si>
  <si>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</si>
  <si>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</si>
  <si>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</si>
  <si>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</si>
  <si>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</si>
  <si>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</si>
  <si>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</si>
  <si>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</si>
  <si>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</si>
  <si>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</si>
  <si>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</si>
  <si>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</si>
  <si>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</si>
  <si>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</si>
  <si>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</si>
  <si>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</si>
  <si>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</si>
  <si>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</si>
  <si>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</si>
  <si>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</si>
  <si>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</si>
  <si>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</si>
  <si>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</si>
  <si>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</si>
  <si>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</si>
  <si>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</si>
  <si>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</si>
  <si>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</si>
  <si>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</si>
  <si>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</si>
  <si>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</si>
  <si>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</si>
  <si>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</si>
  <si>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</si>
  <si>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</si>
  <si>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</si>
  <si>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</si>
  <si>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</si>
  <si>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</si>
  <si>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</si>
  <si>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</si>
  <si>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</si>
  <si>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</si>
  <si>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</si>
  <si>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</si>
  <si>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</si>
  <si>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</si>
  <si>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</si>
  <si>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</si>
  <si>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</si>
  <si>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</si>
  <si>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</si>
  <si>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</si>
  <si>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</si>
  <si>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</si>
  <si>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</si>
  <si>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</si>
  <si>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</si>
  <si>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</si>
  <si>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</si>
  <si>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</si>
  <si>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</si>
  <si>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</si>
  <si>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</si>
  <si>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</si>
  <si>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</si>
  <si>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</si>
  <si>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</si>
  <si>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</si>
  <si>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</si>
  <si>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</si>
  <si>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</si>
  <si>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</si>
  <si>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</si>
  <si>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</si>
  <si>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</si>
  <si>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</si>
  <si>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</si>
  <si>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</si>
  <si>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</si>
  <si>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</si>
  <si>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</si>
  <si>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</si>
  <si>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</si>
  <si>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</si>
  <si>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</si>
  <si>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</si>
  <si>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</si>
  <si>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</si>
  <si>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</si>
  <si>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</si>
  <si>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</si>
  <si>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</si>
  <si>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</si>
  <si>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</si>
  <si>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</si>
  <si>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</si>
  <si>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</si>
  <si>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8429.TW</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</si>
  <si>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</si>
  <si>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</si>
  <si>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</si>
  <si>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</si>
  <si>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</si>
  <si>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</si>
  <si>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</si>
  <si>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</si>
  <si>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</si>
  <si>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</si>
  <si>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</si>
  <si>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</si>
  <si>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</si>
  <si>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</si>
  <si>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</si>
  <si>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</si>
  <si>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</si>
  <si>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</si>
  <si>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</si>
  <si>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</si>
  <si>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</si>
  <si>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</si>
  <si>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</si>
  <si>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</si>
  <si>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</si>
  <si>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</si>
  <si>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</si>
  <si>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</si>
  <si>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</si>
  <si>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</si>
  <si>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</si>
  <si>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</si>
  <si>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</si>
  <si>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</si>
  <si>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</si>
  <si>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</si>
  <si>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</si>
  <si>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</si>
  <si>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</si>
  <si>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</si>
  <si>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</si>
  <si>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</si>
  <si>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</si>
  <si>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</si>
  <si>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</si>
  <si>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</si>
  <si>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</si>
  <si>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</si>
  <si>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</si>
  <si>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</si>
  <si>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</si>
  <si>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</si>
  <si>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</si>
  <si>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</si>
  <si>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</si>
  <si>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</si>
  <si>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</si>
  <si>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</si>
  <si>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</si>
  <si>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</si>
  <si>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</si>
  <si>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</si>
  <si>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</si>
  <si>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</si>
  <si>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</si>
  <si>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</si>
  <si>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</si>
  <si>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</si>
  <si>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</si>
  <si>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</si>
  <si>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</si>
  <si>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9" type="noConversion"/>
  </si>
  <si>
    <t>日期</t>
    <phoneticPr fontId="29" type="noConversion"/>
  </si>
  <si>
    <t>每日報酬率對數變化</t>
    <phoneticPr fontId="29" type="noConversion"/>
  </si>
  <si>
    <t>每日報酬率對數變化數值計算</t>
    <phoneticPr fontId="29" type="noConversion"/>
  </si>
  <si>
    <t>此表日期對應A行</t>
    <phoneticPr fontId="29" type="noConversion"/>
  </si>
  <si>
    <t>平均值 (Mean)</t>
    <phoneticPr fontId="29" type="noConversion"/>
  </si>
  <si>
    <t>可見H1註解</t>
    <phoneticPr fontId="29" type="noConversion"/>
  </si>
  <si>
    <t>變異數 (Var)</t>
    <phoneticPr fontId="29" type="noConversion"/>
  </si>
  <si>
    <t>標準差 (Std)</t>
    <phoneticPr fontId="29" type="noConversion"/>
  </si>
  <si>
    <t>年化標準差 (Std_year)</t>
    <phoneticPr fontId="29" type="noConversion"/>
  </si>
  <si>
    <t>▲ 年化計算見註解</t>
    <phoneticPr fontId="29" type="noConversion"/>
  </si>
  <si>
    <t>矩陣1</t>
    <phoneticPr fontId="29" type="noConversion"/>
  </si>
  <si>
    <t>▲ 共變異數矩陣</t>
    <phoneticPr fontId="29" type="noConversion"/>
  </si>
  <si>
    <t>▲ 相關係數矩陣</t>
    <phoneticPr fontId="29" type="noConversion"/>
  </si>
  <si>
    <t>▲ CheleskyDecompose矩陣</t>
    <phoneticPr fontId="29" type="noConversion"/>
  </si>
  <si>
    <t>Path Number</t>
    <phoneticPr fontId="29" type="noConversion"/>
  </si>
  <si>
    <t>Total Weight</t>
    <phoneticPr fontId="29" type="noConversion"/>
  </si>
  <si>
    <t>Mean</t>
    <phoneticPr fontId="29" type="noConversion"/>
  </si>
  <si>
    <t>Standard Deviation</t>
    <phoneticPr fontId="29" type="noConversion"/>
  </si>
  <si>
    <t>Sharpe Ratio</t>
    <phoneticPr fontId="29" type="noConversion"/>
  </si>
  <si>
    <t>Rf</t>
    <phoneticPr fontId="29" type="noConversion"/>
  </si>
  <si>
    <t>▲ 此處有註解</t>
    <phoneticPr fontId="29" type="noConversion"/>
  </si>
  <si>
    <t>日期</t>
  </si>
  <si>
    <t>開盤價</t>
  </si>
  <si>
    <t>最高價</t>
  </si>
  <si>
    <t>最低價</t>
  </si>
  <si>
    <t>收盤價</t>
  </si>
  <si>
    <t>成交量</t>
  </si>
  <si>
    <t>6669 ~N(0,1)</t>
  </si>
  <si>
    <t>3661 ~N(0,1)</t>
  </si>
  <si>
    <t>6669ε</t>
  </si>
  <si>
    <t>3661ε</t>
  </si>
  <si>
    <t>6669R</t>
  </si>
  <si>
    <t>3661R</t>
  </si>
  <si>
    <t>6669W</t>
  </si>
  <si>
    <t>3661W</t>
  </si>
  <si>
    <t>2404 ~N(0,1)</t>
  </si>
  <si>
    <t>2357 ~N(0,1)</t>
  </si>
  <si>
    <t>2059 ~N(0,1)</t>
  </si>
  <si>
    <t>3533 ~N(0,1)</t>
  </si>
  <si>
    <t>2207 ~N(0,1)</t>
  </si>
  <si>
    <t>2454 ~N(0,1)</t>
  </si>
  <si>
    <t>4763 ~N(0,1)</t>
  </si>
  <si>
    <t>3008 ~N(0,1)</t>
  </si>
  <si>
    <t>2404ε</t>
  </si>
  <si>
    <t>2357ε</t>
  </si>
  <si>
    <t>2059ε</t>
  </si>
  <si>
    <t>3533ε</t>
  </si>
  <si>
    <t>2207ε</t>
  </si>
  <si>
    <t>2454ε</t>
  </si>
  <si>
    <t>4763ε</t>
  </si>
  <si>
    <t>3008ε</t>
  </si>
  <si>
    <t>2404R</t>
  </si>
  <si>
    <t>2357R</t>
  </si>
  <si>
    <t>2059R</t>
  </si>
  <si>
    <t>3533R</t>
  </si>
  <si>
    <t>2207R</t>
  </si>
  <si>
    <t>2454R</t>
  </si>
  <si>
    <t>4763R</t>
  </si>
  <si>
    <t>3008R</t>
  </si>
  <si>
    <t>2404W</t>
  </si>
  <si>
    <t>2357W</t>
  </si>
  <si>
    <t>2059W</t>
  </si>
  <si>
    <t>3533W</t>
  </si>
  <si>
    <t>2207W</t>
  </si>
  <si>
    <t>2454W</t>
  </si>
  <si>
    <t>4763W</t>
  </si>
  <si>
    <t>3008W</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</si>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</sst>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12"/>
      <color rgb="FF000000"/>
      <name val="新細明體"/>
      <family val="1"/>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2"/>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80">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
      <left style="thick">
        <color rgb="FF2F75B5"/>
      </left>
      <right/>
      <top/>
      <bottom style="thick">
        <color rgb="FF2F75B5"/>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bottom/>
      <diagonal/>
    </border>
    <border>
      <left style="thick">
        <color rgb="FF2F75B5"/>
      </left>
      <right/>
      <top style="thin">
        <color rgb="FFA9D08E"/>
      </top>
      <bottom/>
      <diagonal/>
    </border>
    <border>
      <left style="thick">
        <color rgb="FF2F75B5"/>
      </left>
      <right/>
      <top style="thick">
        <color rgb="FF2F75B5"/>
      </top>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42">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22" fillId="8" borderId="0" xfId="0" applyFont="1" applyFill="1" applyAlignment="1">
      <alignment vertical="center"/>
    </xf>
    <xf numFmtId="0" fontId="22" fillId="9" borderId="0" xfId="0" applyFont="1" applyFill="1" applyAlignment="1">
      <alignment vertical="center"/>
    </xf>
    <xf numFmtId="0" fontId="22" fillId="10" borderId="0" xfId="0" applyFont="1" applyFill="1" applyAlignment="1">
      <alignment vertical="center"/>
    </xf>
    <xf numFmtId="0" fontId="22" fillId="0" borderId="0" xfId="0" applyFont="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30" fillId="21" borderId="26" xfId="4" applyFont="1" applyFill="1" applyBorder="1" applyAlignment="1">
      <alignment horizontal="center" vertical="center"/>
    </xf>
    <xf numFmtId="49" fontId="30" fillId="22" borderId="27" xfId="4" applyNumberFormat="1" applyFont="1" applyFill="1" applyBorder="1" applyAlignment="1">
      <alignment horizontal="center" vertical="center"/>
    </xf>
    <xf numFmtId="49" fontId="30" fillId="22" borderId="28" xfId="4" applyNumberFormat="1" applyFont="1" applyFill="1" applyBorder="1" applyAlignment="1">
      <alignment horizontal="center" vertical="center"/>
    </xf>
    <xf numFmtId="49" fontId="30" fillId="22" borderId="29" xfId="4" applyNumberFormat="1" applyFont="1" applyFill="1" applyBorder="1" applyAlignment="1">
      <alignment horizontal="center" vertical="center"/>
    </xf>
    <xf numFmtId="49" fontId="30" fillId="23" borderId="27" xfId="4" applyNumberFormat="1" applyFont="1" applyFill="1" applyBorder="1" applyAlignment="1">
      <alignment horizontal="center" vertical="center"/>
    </xf>
    <xf numFmtId="49" fontId="30"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1" fillId="24" borderId="0" xfId="4" applyFont="1" applyFill="1" applyAlignment="1">
      <alignment horizontal="right" vertical="center"/>
    </xf>
    <xf numFmtId="0" fontId="31" fillId="10" borderId="0" xfId="4" applyFont="1" applyFill="1" applyAlignment="1">
      <alignment horizontal="right" vertical="center"/>
    </xf>
    <xf numFmtId="0" fontId="32"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30" fillId="26" borderId="31" xfId="4" applyFont="1" applyFill="1" applyBorder="1">
      <alignment vertical="center"/>
    </xf>
    <xf numFmtId="49" fontId="30" fillId="22" borderId="32" xfId="4" applyNumberFormat="1" applyFont="1" applyFill="1" applyBorder="1" applyAlignment="1">
      <alignment horizontal="center" vertical="center"/>
    </xf>
    <xf numFmtId="49" fontId="30" fillId="22" borderId="33" xfId="4" applyNumberFormat="1" applyFont="1" applyFill="1" applyBorder="1" applyAlignment="1">
      <alignment horizontal="center" vertical="center"/>
    </xf>
    <xf numFmtId="49" fontId="30" fillId="22" borderId="34" xfId="4" applyNumberFormat="1" applyFont="1" applyFill="1" applyBorder="1" applyAlignment="1">
      <alignment horizontal="center" vertical="center"/>
    </xf>
    <xf numFmtId="49" fontId="30" fillId="22" borderId="35" xfId="4" applyNumberFormat="1" applyFont="1" applyFill="1" applyBorder="1" applyAlignment="1">
      <alignment horizontal="center" vertical="center"/>
    </xf>
    <xf numFmtId="0" fontId="30" fillId="26" borderId="36" xfId="4" applyFont="1" applyFill="1" applyBorder="1">
      <alignment vertical="center"/>
    </xf>
    <xf numFmtId="49" fontId="30" fillId="22" borderId="37" xfId="4" applyNumberFormat="1" applyFont="1" applyFill="1" applyBorder="1" applyAlignment="1">
      <alignment horizontal="center" vertical="center"/>
    </xf>
    <xf numFmtId="49" fontId="30" fillId="22" borderId="38" xfId="4" applyNumberFormat="1" applyFont="1" applyFill="1" applyBorder="1" applyAlignment="1">
      <alignment horizontal="center" vertical="center"/>
    </xf>
    <xf numFmtId="49" fontId="30" fillId="22" borderId="39" xfId="4" applyNumberFormat="1" applyFont="1" applyFill="1" applyBorder="1" applyAlignment="1">
      <alignment horizontal="center" vertical="center"/>
    </xf>
    <xf numFmtId="49" fontId="30" fillId="22" borderId="40" xfId="4" applyNumberFormat="1" applyFont="1" applyFill="1" applyBorder="1" applyAlignment="1">
      <alignment horizontal="center" vertical="center"/>
    </xf>
    <xf numFmtId="0" fontId="30" fillId="26" borderId="41" xfId="4" applyFont="1" applyFill="1" applyBorder="1">
      <alignment vertical="center"/>
    </xf>
    <xf numFmtId="49" fontId="30" fillId="22" borderId="42" xfId="4" applyNumberFormat="1" applyFont="1" applyFill="1" applyBorder="1" applyAlignment="1">
      <alignment horizontal="center" vertical="center"/>
    </xf>
    <xf numFmtId="49" fontId="30" fillId="22" borderId="43" xfId="4" applyNumberFormat="1" applyFont="1" applyFill="1" applyBorder="1" applyAlignment="1">
      <alignment horizontal="center" vertical="center"/>
    </xf>
    <xf numFmtId="49" fontId="30" fillId="22" borderId="44" xfId="4" applyNumberFormat="1" applyFont="1" applyFill="1" applyBorder="1" applyAlignment="1">
      <alignment horizontal="center" vertical="center"/>
    </xf>
    <xf numFmtId="49" fontId="30" fillId="22" borderId="45" xfId="4" applyNumberFormat="1" applyFont="1" applyFill="1" applyBorder="1" applyAlignment="1">
      <alignment horizontal="center" vertical="center"/>
    </xf>
    <xf numFmtId="0" fontId="30" fillId="26" borderId="46" xfId="4" applyFont="1" applyFill="1" applyBorder="1">
      <alignment vertical="center"/>
    </xf>
    <xf numFmtId="49" fontId="30" fillId="22" borderId="47" xfId="4" applyNumberFormat="1" applyFont="1" applyFill="1" applyBorder="1" applyAlignment="1">
      <alignment horizontal="center" vertical="center"/>
    </xf>
    <xf numFmtId="49" fontId="30" fillId="22" borderId="48" xfId="4" applyNumberFormat="1" applyFont="1" applyFill="1" applyBorder="1" applyAlignment="1">
      <alignment horizontal="center" vertical="center"/>
    </xf>
    <xf numFmtId="49" fontId="30" fillId="22" borderId="49" xfId="4" applyNumberFormat="1" applyFont="1" applyFill="1" applyBorder="1" applyAlignment="1">
      <alignment horizontal="center" vertical="center"/>
    </xf>
    <xf numFmtId="49" fontId="30" fillId="22" borderId="50" xfId="4" applyNumberFormat="1" applyFont="1" applyFill="1" applyBorder="1" applyAlignment="1">
      <alignment horizontal="center" vertical="center"/>
    </xf>
    <xf numFmtId="49" fontId="30" fillId="22" borderId="51" xfId="4" applyNumberFormat="1" applyFont="1" applyFill="1" applyBorder="1" applyAlignment="1">
      <alignment horizontal="center" vertical="center"/>
    </xf>
    <xf numFmtId="49" fontId="30" fillId="10" borderId="25" xfId="4" applyNumberFormat="1" applyFont="1" applyFill="1" applyBorder="1" applyAlignment="1">
      <alignment horizontal="center" vertical="center"/>
    </xf>
    <xf numFmtId="49" fontId="30" fillId="22" borderId="52" xfId="4" applyNumberFormat="1" applyFont="1" applyFill="1" applyBorder="1" applyAlignment="1">
      <alignment horizontal="right" vertical="center"/>
    </xf>
    <xf numFmtId="0" fontId="20" fillId="0" borderId="23" xfId="4" applyFont="1" applyBorder="1">
      <alignment vertical="center"/>
    </xf>
    <xf numFmtId="49" fontId="30" fillId="22" borderId="53" xfId="4" applyNumberFormat="1" applyFont="1" applyFill="1" applyBorder="1" applyAlignment="1">
      <alignment horizontal="right" vertical="center"/>
    </xf>
    <xf numFmtId="0" fontId="20" fillId="0" borderId="19" xfId="4" applyFont="1" applyBorder="1">
      <alignment vertical="center"/>
    </xf>
    <xf numFmtId="0" fontId="30" fillId="22" borderId="54" xfId="4" applyFont="1" applyFill="1" applyBorder="1">
      <alignment vertical="center"/>
    </xf>
    <xf numFmtId="0" fontId="20" fillId="0" borderId="22" xfId="4" applyFont="1" applyBorder="1">
      <alignment vertical="center"/>
    </xf>
    <xf numFmtId="49" fontId="30"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30" fillId="27" borderId="53" xfId="4" applyNumberFormat="1" applyFont="1" applyFill="1" applyBorder="1" applyAlignment="1">
      <alignment horizontal="right" vertical="center"/>
    </xf>
    <xf numFmtId="0" fontId="32" fillId="0" borderId="0" xfId="4" applyFont="1" applyAlignment="1">
      <alignment horizontal="center" vertical="center"/>
    </xf>
    <xf numFmtId="0" fontId="30" fillId="22" borderId="57" xfId="4" applyFont="1" applyFill="1" applyBorder="1">
      <alignment vertical="center"/>
    </xf>
    <xf numFmtId="49" fontId="30" fillId="27" borderId="58" xfId="4" applyNumberFormat="1" applyFont="1" applyFill="1" applyBorder="1" applyAlignment="1">
      <alignment horizontal="right" vertical="center"/>
    </xf>
    <xf numFmtId="0" fontId="30"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30"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30" fillId="22" borderId="63" xfId="4" applyNumberFormat="1" applyFont="1" applyFill="1" applyBorder="1" applyAlignment="1">
      <alignment horizontal="center" vertical="center"/>
    </xf>
    <xf numFmtId="49" fontId="30" fillId="22" borderId="64" xfId="4" applyNumberFormat="1" applyFont="1" applyFill="1" applyBorder="1" applyAlignment="1">
      <alignment horizontal="center" vertical="center"/>
    </xf>
    <xf numFmtId="0" fontId="30" fillId="6" borderId="65" xfId="4" applyFont="1" applyFill="1" applyBorder="1" applyAlignment="1">
      <alignment horizontal="center" vertical="center"/>
    </xf>
    <xf numFmtId="49" fontId="30" fillId="22" borderId="66" xfId="4" applyNumberFormat="1" applyFont="1" applyFill="1" applyBorder="1" applyAlignment="1">
      <alignment horizontal="center" vertical="center"/>
    </xf>
    <xf numFmtId="49" fontId="30" fillId="22" borderId="67" xfId="4" applyNumberFormat="1" applyFont="1" applyFill="1" applyBorder="1" applyAlignment="1">
      <alignment horizontal="center" vertical="center"/>
    </xf>
    <xf numFmtId="49" fontId="30" fillId="22" borderId="68" xfId="4" applyNumberFormat="1" applyFont="1" applyFill="1" applyBorder="1" applyAlignment="1">
      <alignment horizontal="center" vertical="center"/>
    </xf>
    <xf numFmtId="49" fontId="30" fillId="22" borderId="69" xfId="4" applyNumberFormat="1" applyFont="1" applyFill="1" applyBorder="1" applyAlignment="1">
      <alignment horizontal="center" vertical="center"/>
    </xf>
    <xf numFmtId="0" fontId="20" fillId="0" borderId="70" xfId="4" applyFont="1" applyBorder="1">
      <alignment vertical="center"/>
    </xf>
    <xf numFmtId="49" fontId="30" fillId="22" borderId="73" xfId="4" applyNumberFormat="1" applyFont="1" applyFill="1" applyBorder="1" applyAlignment="1">
      <alignment horizontal="center" vertical="center"/>
    </xf>
    <xf numFmtId="49" fontId="30" fillId="22" borderId="74" xfId="4" applyNumberFormat="1" applyFont="1" applyFill="1" applyBorder="1" applyAlignment="1">
      <alignment horizontal="center" vertical="center"/>
    </xf>
    <xf numFmtId="49" fontId="30" fillId="22" borderId="75" xfId="4" applyNumberFormat="1" applyFont="1" applyFill="1" applyBorder="1" applyAlignment="1">
      <alignment horizontal="center" vertical="center"/>
    </xf>
    <xf numFmtId="49" fontId="30" fillId="22" borderId="76" xfId="4" applyNumberFormat="1" applyFont="1" applyFill="1" applyBorder="1" applyAlignment="1">
      <alignment horizontal="center" vertical="center"/>
    </xf>
    <xf numFmtId="0" fontId="1" fillId="0" borderId="77" xfId="4" applyBorder="1">
      <alignment vertical="center"/>
    </xf>
    <xf numFmtId="49" fontId="30" fillId="22" borderId="78" xfId="4" applyNumberFormat="1" applyFont="1" applyFill="1" applyBorder="1" applyAlignment="1">
      <alignment horizontal="right" vertical="center"/>
    </xf>
    <xf numFmtId="0" fontId="1" fillId="0" borderId="79" xfId="4" applyBorder="1">
      <alignment vertical="center"/>
    </xf>
    <xf numFmtId="0" fontId="1" fillId="0" borderId="72" xfId="4" applyBorder="1">
      <alignment vertical="center"/>
    </xf>
    <xf numFmtId="0" fontId="1" fillId="0" borderId="20" xfId="4" applyBorder="1">
      <alignment vertical="center"/>
    </xf>
    <xf numFmtId="0" fontId="21" fillId="0" borderId="0" xfId="5" applyAlignment="1">
      <alignment vertical="center"/>
    </xf>
    <xf numFmtId="0" fontId="20" fillId="20" borderId="0" xfId="4" applyFont="1" applyFill="1">
      <alignment vertical="center"/>
    </xf>
    <xf numFmtId="0" fontId="20" fillId="13" borderId="0" xfId="4" applyFont="1" applyFill="1">
      <alignment vertical="center"/>
    </xf>
    <xf numFmtId="0" fontId="20" fillId="13" borderId="56" xfId="4" applyFont="1" applyFill="1" applyBorder="1">
      <alignment vertical="center"/>
    </xf>
    <xf numFmtId="49" fontId="30" fillId="25" borderId="62" xfId="4" applyNumberFormat="1" applyFont="1" applyFill="1" applyBorder="1" applyAlignment="1">
      <alignment horizontal="center" vertical="center"/>
    </xf>
    <xf numFmtId="49" fontId="30" fillId="25" borderId="6" xfId="4" applyNumberFormat="1" applyFont="1" applyFill="1" applyBorder="1" applyAlignment="1">
      <alignment horizontal="center" vertical="center"/>
    </xf>
    <xf numFmtId="49" fontId="30" fillId="25" borderId="71" xfId="4" applyNumberFormat="1" applyFont="1" applyFill="1" applyBorder="1" applyAlignment="1">
      <alignment horizontal="center"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DD7EE"/>
      <color rgb="FFFFC000"/>
      <color rgb="FFFCC93B"/>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customschemas.google.com/relationships/workbookmetadata" Target="metadata"/><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D271CA34-4BAE-4E8D-9378-657AFAAA44D2}"/>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5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5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5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5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5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5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5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5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5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600-000029000000}"/>
            </a:ext>
          </a:extLst>
        </xdr:cNvPr>
        <xdr:cNvGrpSpPr/>
      </xdr:nvGrpSpPr>
      <xdr:grpSpPr>
        <a:xfrm>
          <a:off x="4128739" y="912185"/>
          <a:ext cx="7138407" cy="781643"/>
          <a:chOff x="4225601" y="891419"/>
          <a:chExt cx="7299843" cy="760877"/>
        </a:xfrm>
      </xdr:grpSpPr>
      <xdr:sp macro="" textlink="">
        <xdr:nvSpPr>
          <xdr:cNvPr id="4" name="矩形: 圓角 3">
            <a:extLst>
              <a:ext uri="{FF2B5EF4-FFF2-40B4-BE49-F238E27FC236}">
                <a16:creationId xmlns:a16="http://schemas.microsoft.com/office/drawing/2014/main" id="{00000000-0008-0000-06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6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6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6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6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6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6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6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6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6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6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6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6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6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20</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6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6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6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600-000002000000}"/>
            </a:ext>
          </a:extLst>
        </xdr:cNvPr>
        <xdr:cNvGrpSpPr/>
      </xdr:nvGrpSpPr>
      <xdr:grpSpPr>
        <a:xfrm>
          <a:off x="4128739" y="2001876"/>
          <a:ext cx="7157426" cy="8390448"/>
          <a:chOff x="4210082" y="1972752"/>
          <a:chExt cx="7324694" cy="8209473"/>
        </a:xfrm>
      </xdr:grpSpPr>
      <xdr:sp macro="" textlink="">
        <xdr:nvSpPr>
          <xdr:cNvPr id="6" name="矩形: 圓角 5">
            <a:extLst>
              <a:ext uri="{FF2B5EF4-FFF2-40B4-BE49-F238E27FC236}">
                <a16:creationId xmlns:a16="http://schemas.microsoft.com/office/drawing/2014/main" id="{00000000-0008-0000-06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6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portfolio">
            <a:extLst>
              <a:ext uri="{FF2B5EF4-FFF2-40B4-BE49-F238E27FC236}">
                <a16:creationId xmlns:a16="http://schemas.microsoft.com/office/drawing/2014/main" id="{00000000-0008-0000-06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6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6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6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6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6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6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6A071F6C-8076-46F8-BFBA-462C6443C7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8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8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8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8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8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8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8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8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8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352425</xdr:colOff>
      <xdr:row>0</xdr:row>
      <xdr:rowOff>0</xdr:rowOff>
    </xdr:from>
    <xdr:ext cx="9276523" cy="12348265"/>
    <xdr:pic>
      <xdr:nvPicPr>
        <xdr:cNvPr id="2" name="圖片 1">
          <a:extLst>
            <a:ext uri="{FF2B5EF4-FFF2-40B4-BE49-F238E27FC236}">
              <a16:creationId xmlns:a16="http://schemas.microsoft.com/office/drawing/2014/main" id="{D69F932E-4635-435F-AF12-38632A6FA0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4025" y="0"/>
          <a:ext cx="9276523" cy="12348265"/>
        </a:xfrm>
        <a:prstGeom prst="rect">
          <a:avLst/>
        </a:prstGeom>
      </xdr:spPr>
    </xdr:pic>
    <xdr:clientData/>
  </xdr:one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2E120EA7-3970-4913-8A49-E65062249292}"/>
            </a:ext>
          </a:extLst>
        </xdr:cNvPr>
        <xdr:cNvGrpSpPr/>
      </xdr:nvGrpSpPr>
      <xdr:grpSpPr>
        <a:xfrm>
          <a:off x="4087106" y="889559"/>
          <a:ext cx="7073762" cy="759018"/>
          <a:chOff x="4225601" y="891419"/>
          <a:chExt cx="7299843" cy="760877"/>
        </a:xfrm>
      </xdr:grpSpPr>
      <xdr:sp macro="" textlink="">
        <xdr:nvSpPr>
          <xdr:cNvPr id="4" name="矩形: 圓角 3">
            <a:extLst>
              <a:ext uri="{FF2B5EF4-FFF2-40B4-BE49-F238E27FC236}">
                <a16:creationId xmlns:a16="http://schemas.microsoft.com/office/drawing/2014/main" id="{B9329186-7C1A-4514-89F7-C24E62145782}"/>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A470272-89F5-4C3C-83AC-CC8F18C8D40A}"/>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9C6E954C-C7AF-4942-ABF4-8B4417E61357}"/>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501BA580-8ECC-4BF6-8E0F-121BA75D5571}"/>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4F4A735F-E783-4FD9-B4AD-3E9FDED0813E}"/>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7E7FF79A-93FA-4A7B-8EB3-60CF28D59DFF}"/>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C22617B9-F7CD-443B-897A-B8EA291BF6FA}"/>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6BDCF88F-C7FF-4BF9-84F5-E3FB628A33C8}"/>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2355F786-BDE7-4475-AC35-A7D7E869F7EA}"/>
            </a:ext>
          </a:extLst>
        </xdr:cNvPr>
        <xdr:cNvSpPr txBox="1"/>
      </xdr:nvSpPr>
      <xdr:spPr>
        <a:xfrm>
          <a:off x="4202172" y="980416"/>
          <a:ext cx="1608347"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A2F48433-9F05-4F5A-A633-19FA127F4098}"/>
            </a:ext>
          </a:extLst>
        </xdr:cNvPr>
        <xdr:cNvSpPr txBox="1"/>
      </xdr:nvSpPr>
      <xdr:spPr>
        <a:xfrm>
          <a:off x="6066555" y="980057"/>
          <a:ext cx="1266886"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853A6389-4B6E-4991-9754-8513A2D1E2EC}"/>
            </a:ext>
          </a:extLst>
        </xdr:cNvPr>
        <xdr:cNvSpPr txBox="1"/>
      </xdr:nvSpPr>
      <xdr:spPr>
        <a:xfrm>
          <a:off x="7638959" y="979697"/>
          <a:ext cx="1150069"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1C099613-F736-41F7-8245-F4F82DBB2778}"/>
            </a:ext>
          </a:extLst>
        </xdr:cNvPr>
        <xdr:cNvSpPr txBox="1"/>
      </xdr:nvSpPr>
      <xdr:spPr>
        <a:xfrm>
          <a:off x="8936214" y="980416"/>
          <a:ext cx="2184462"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79C96767-C09F-4B84-84F6-2C74F4D76787}"/>
            </a:ext>
          </a:extLst>
        </xdr:cNvPr>
        <xdr:cNvSpPr txBox="1"/>
      </xdr:nvSpPr>
      <xdr:spPr>
        <a:xfrm>
          <a:off x="4201813" y="1393886"/>
          <a:ext cx="1608347"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8D23E67E-37D4-48E3-B487-0E30996CB707}"/>
            </a:ext>
          </a:extLst>
        </xdr:cNvPr>
        <xdr:cNvSpPr txBox="1"/>
      </xdr:nvSpPr>
      <xdr:spPr>
        <a:xfrm>
          <a:off x="5941593" y="1393527"/>
          <a:ext cx="1472720"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20</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A675068E-829E-43F3-985A-E339FF712396}"/>
            </a:ext>
          </a:extLst>
        </xdr:cNvPr>
        <xdr:cNvSpPr txBox="1"/>
      </xdr:nvSpPr>
      <xdr:spPr>
        <a:xfrm>
          <a:off x="7531128" y="1402154"/>
          <a:ext cx="1329786"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8BB0D106-AE9A-4172-8CAF-113A50C92F31}"/>
            </a:ext>
          </a:extLst>
        </xdr:cNvPr>
        <xdr:cNvSpPr txBox="1"/>
      </xdr:nvSpPr>
      <xdr:spPr>
        <a:xfrm>
          <a:off x="8913392" y="1401795"/>
          <a:ext cx="2198298"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CBDEEAC3-3064-40D7-B773-1DB3562CA39C}"/>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252499</xdr:colOff>
      <xdr:row>9</xdr:row>
      <xdr:rowOff>185543</xdr:rowOff>
    </xdr:from>
    <xdr:to>
      <xdr:col>14</xdr:col>
      <xdr:colOff>81768</xdr:colOff>
      <xdr:row>11</xdr:row>
      <xdr:rowOff>30890</xdr:rowOff>
    </xdr:to>
    <xdr:sp macro="[0]!返回風險中立偏厭人格頁_Click" textlink="">
      <xdr:nvSpPr>
        <xdr:cNvPr id="21" name="文字方塊 20">
          <a:extLst>
            <a:ext uri="{FF2B5EF4-FFF2-40B4-BE49-F238E27FC236}">
              <a16:creationId xmlns:a16="http://schemas.microsoft.com/office/drawing/2014/main" id="{A22D6DC2-E691-4248-A8C7-F2B72F8A8A19}"/>
            </a:ext>
          </a:extLst>
        </xdr:cNvPr>
        <xdr:cNvSpPr txBox="1"/>
      </xdr:nvSpPr>
      <xdr:spPr>
        <a:xfrm>
          <a:off x="8177299" y="2128643"/>
          <a:ext cx="1150069" cy="277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9</xdr:col>
      <xdr:colOff>475531</xdr:colOff>
      <xdr:row>11</xdr:row>
      <xdr:rowOff>111126</xdr:rowOff>
    </xdr:from>
    <xdr:to>
      <xdr:col>16</xdr:col>
      <xdr:colOff>571468</xdr:colOff>
      <xdr:row>21</xdr:row>
      <xdr:rowOff>15690</xdr:rowOff>
    </xdr:to>
    <xdr:sp macro="" textlink="">
      <xdr:nvSpPr>
        <xdr:cNvPr id="22" name="portfolio">
          <a:extLst>
            <a:ext uri="{FF2B5EF4-FFF2-40B4-BE49-F238E27FC236}">
              <a16:creationId xmlns:a16="http://schemas.microsoft.com/office/drawing/2014/main" id="{0AF57E7C-7618-450D-947B-EE7C4577C56A}"/>
            </a:ext>
          </a:extLst>
        </xdr:cNvPr>
        <xdr:cNvSpPr/>
      </xdr:nvSpPr>
      <xdr:spPr>
        <a:xfrm>
          <a:off x="6419131" y="2486026"/>
          <a:ext cx="4718737" cy="2063564"/>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6669.TW,3533.TW,2059.TW,2357.TW,2404.TW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104775</xdr:colOff>
      <xdr:row>25</xdr:row>
      <xdr:rowOff>145335</xdr:rowOff>
    </xdr:from>
    <xdr:to>
      <xdr:col>16</xdr:col>
      <xdr:colOff>563052</xdr:colOff>
      <xdr:row>50</xdr:row>
      <xdr:rowOff>170373</xdr:rowOff>
    </xdr:to>
    <xdr:sp macro="[0]!返回風險中立偏厭人格頁_Click" textlink="">
      <xdr:nvSpPr>
        <xdr:cNvPr id="23" name="矩形: 圓角 22">
          <a:extLst>
            <a:ext uri="{FF2B5EF4-FFF2-40B4-BE49-F238E27FC236}">
              <a16:creationId xmlns:a16="http://schemas.microsoft.com/office/drawing/2014/main" id="{592EF7D2-76AD-4A61-B9DB-33716B2B6A0B}"/>
            </a:ext>
          </a:extLst>
        </xdr:cNvPr>
        <xdr:cNvSpPr/>
      </xdr:nvSpPr>
      <xdr:spPr>
        <a:xfrm>
          <a:off x="4067175" y="5231685"/>
          <a:ext cx="7062277" cy="542253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grpSp>
      <xdr:nvGrpSpPr>
        <xdr:cNvPr id="24" name="群組 23">
          <a:extLst>
            <a:ext uri="{FF2B5EF4-FFF2-40B4-BE49-F238E27FC236}">
              <a16:creationId xmlns:a16="http://schemas.microsoft.com/office/drawing/2014/main" id="{B05796D4-AFB5-49A9-A336-8D71FCB2D916}"/>
            </a:ext>
          </a:extLst>
        </xdr:cNvPr>
        <xdr:cNvGrpSpPr/>
      </xdr:nvGrpSpPr>
      <xdr:grpSpPr>
        <a:xfrm>
          <a:off x="4080786" y="4489113"/>
          <a:ext cx="7084364" cy="298286"/>
          <a:chOff x="4210441" y="7559210"/>
          <a:chExt cx="7316277" cy="318099"/>
        </a:xfrm>
      </xdr:grpSpPr>
      <xdr:sp macro="[0]!返回風險中立偏厭人格頁_Click" textlink="">
        <xdr:nvSpPr>
          <xdr:cNvPr id="25" name="矩形: 圓角 24">
            <a:extLst>
              <a:ext uri="{FF2B5EF4-FFF2-40B4-BE49-F238E27FC236}">
                <a16:creationId xmlns:a16="http://schemas.microsoft.com/office/drawing/2014/main" id="{8661B2D7-DAE5-4A46-AA5B-7D0BEFFCC494}"/>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26" name="文字方塊 25">
            <a:extLst>
              <a:ext uri="{FF2B5EF4-FFF2-40B4-BE49-F238E27FC236}">
                <a16:creationId xmlns:a16="http://schemas.microsoft.com/office/drawing/2014/main" id="{73E5C531-768A-4938-A42A-058D938BA14D}"/>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702B9BB5-8C29-4EDE-9621-B30F156042BD}"/>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28" name="列印風險中偏厭惡結果">
          <a:extLst>
            <a:ext uri="{FF2B5EF4-FFF2-40B4-BE49-F238E27FC236}">
              <a16:creationId xmlns:a16="http://schemas.microsoft.com/office/drawing/2014/main" id="{EB007477-DB34-4808-9867-1C28B511DDCE}"/>
            </a:ext>
          </a:extLst>
        </xdr:cNvPr>
        <xdr:cNvSpPr/>
      </xdr:nvSpPr>
      <xdr:spPr>
        <a:xfrm>
          <a:off x="9023350" y="10277475"/>
          <a:ext cx="1924050" cy="6477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29" name="反回人格頁">
          <a:extLst>
            <a:ext uri="{FF2B5EF4-FFF2-40B4-BE49-F238E27FC236}">
              <a16:creationId xmlns:a16="http://schemas.microsoft.com/office/drawing/2014/main" id="{671F4545-3F6F-488E-945D-24782D4E16B9}"/>
            </a:ext>
          </a:extLst>
        </xdr:cNvPr>
        <xdr:cNvSpPr/>
      </xdr:nvSpPr>
      <xdr:spPr>
        <a:xfrm>
          <a:off x="4200525" y="10287000"/>
          <a:ext cx="1914525" cy="6477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30" name="返回圖" descr="返回 以實心填滿">
          <a:extLst>
            <a:ext uri="{FF2B5EF4-FFF2-40B4-BE49-F238E27FC236}">
              <a16:creationId xmlns:a16="http://schemas.microsoft.com/office/drawing/2014/main" id="{0073F734-8332-4C32-AE86-49FE9D4FDCF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276724" y="10420348"/>
          <a:ext cx="450851" cy="39370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F5CA6DB8-2AB7-4ECA-A85F-C5972F8D40FF}"/>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B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B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B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B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B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B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B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B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B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B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C00-000003000000}"/>
            </a:ext>
          </a:extLst>
        </xdr:cNvPr>
        <xdr:cNvGrpSpPr/>
      </xdr:nvGrpSpPr>
      <xdr:grpSpPr>
        <a:xfrm>
          <a:off x="4163909" y="856429"/>
          <a:ext cx="7201765" cy="725887"/>
          <a:chOff x="4225601" y="891419"/>
          <a:chExt cx="7299843" cy="760877"/>
        </a:xfrm>
      </xdr:grpSpPr>
      <xdr:sp macro="" textlink="">
        <xdr:nvSpPr>
          <xdr:cNvPr id="4" name="矩形: 圓角 3">
            <a:extLst>
              <a:ext uri="{FF2B5EF4-FFF2-40B4-BE49-F238E27FC236}">
                <a16:creationId xmlns:a16="http://schemas.microsoft.com/office/drawing/2014/main" id="{00000000-0008-0000-0C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C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C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C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C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C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C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C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C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C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C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C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C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C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20</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C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C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C00-000014000000}"/>
            </a:ext>
          </a:extLst>
        </xdr:cNvPr>
        <xdr:cNvGrpSpPr/>
      </xdr:nvGrpSpPr>
      <xdr:grpSpPr>
        <a:xfrm>
          <a:off x="4147705" y="1895475"/>
          <a:ext cx="7220784" cy="7818948"/>
          <a:chOff x="4210082" y="1972752"/>
          <a:chExt cx="7324694" cy="8209473"/>
        </a:xfrm>
      </xdr:grpSpPr>
      <xdr:sp macro="" textlink="">
        <xdr:nvSpPr>
          <xdr:cNvPr id="30" name="矩形: 圓角 29">
            <a:extLst>
              <a:ext uri="{FF2B5EF4-FFF2-40B4-BE49-F238E27FC236}">
                <a16:creationId xmlns:a16="http://schemas.microsoft.com/office/drawing/2014/main" id="{00000000-0008-0000-0C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C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0C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a:t>
            </a:r>
          </a:p>
          <a:p>
            <a:pPr algn="l"/>
            <a:endParaRPr lang="zh-TW" altLang="en-US" sz="1200" b="1">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C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C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C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C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C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C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C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C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A8C6DE27-D67C-4D9F-B8C2-1E4F88222F43}"/>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D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D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0D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0D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0D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0D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D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D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D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D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21557BCE-89F4-4CF7-8E9A-6B2655B2E087}"/>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0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0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447184</xdr:colOff>
      <xdr:row>22</xdr:row>
      <xdr:rowOff>133351</xdr:rowOff>
    </xdr:from>
    <xdr:to>
      <xdr:col>14</xdr:col>
      <xdr:colOff>223592</xdr:colOff>
      <xdr:row>24</xdr:row>
      <xdr:rowOff>114301</xdr:rowOff>
    </xdr:to>
    <xdr:sp macro="" textlink="">
      <xdr:nvSpPr>
        <xdr:cNvPr id="7" name="矩形: 圓角 6">
          <a:extLst>
            <a:ext uri="{FF2B5EF4-FFF2-40B4-BE49-F238E27FC236}">
              <a16:creationId xmlns:a16="http://schemas.microsoft.com/office/drawing/2014/main" id="{00000000-0008-0000-1000-000007000000}"/>
            </a:ext>
          </a:extLst>
        </xdr:cNvPr>
        <xdr:cNvSpPr/>
      </xdr:nvSpPr>
      <xdr:spPr>
        <a:xfrm>
          <a:off x="8389156" y="4855605"/>
          <a:ext cx="1100070"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0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0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0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0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0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0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0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0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0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1100-000003000000}"/>
            </a:ext>
          </a:extLst>
        </xdr:cNvPr>
        <xdr:cNvGrpSpPr/>
      </xdr:nvGrpSpPr>
      <xdr:grpSpPr>
        <a:xfrm>
          <a:off x="4134814" y="886909"/>
          <a:ext cx="7153275" cy="756367"/>
          <a:chOff x="4225601" y="891419"/>
          <a:chExt cx="7299843" cy="760877"/>
        </a:xfrm>
      </xdr:grpSpPr>
      <xdr:sp macro="" textlink="">
        <xdr:nvSpPr>
          <xdr:cNvPr id="4" name="矩形: 圓角 3">
            <a:extLst>
              <a:ext uri="{FF2B5EF4-FFF2-40B4-BE49-F238E27FC236}">
                <a16:creationId xmlns:a16="http://schemas.microsoft.com/office/drawing/2014/main" id="{00000000-0008-0000-11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11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11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11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11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11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11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11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11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11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11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11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11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11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11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11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1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1100-000014000000}"/>
            </a:ext>
          </a:extLst>
        </xdr:cNvPr>
        <xdr:cNvGrpSpPr/>
      </xdr:nvGrpSpPr>
      <xdr:grpSpPr>
        <a:xfrm>
          <a:off x="4118610" y="1945005"/>
          <a:ext cx="7172294" cy="8131368"/>
          <a:chOff x="4210082" y="1972752"/>
          <a:chExt cx="7324694" cy="8209473"/>
        </a:xfrm>
      </xdr:grpSpPr>
      <xdr:sp macro="" textlink="">
        <xdr:nvSpPr>
          <xdr:cNvPr id="30" name="矩形: 圓角 29">
            <a:extLst>
              <a:ext uri="{FF2B5EF4-FFF2-40B4-BE49-F238E27FC236}">
                <a16:creationId xmlns:a16="http://schemas.microsoft.com/office/drawing/2014/main" id="{00000000-0008-0000-11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11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11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2338.TW,3504.TW,3661.TW,6533.TW,2327.TW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1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11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11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11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11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11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11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30480</xdr:rowOff>
        </xdr:from>
        <xdr:to>
          <xdr:col>1</xdr:col>
          <xdr:colOff>335280</xdr:colOff>
          <xdr:row>14</xdr:row>
          <xdr:rowOff>30480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1700-000003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14</xdr:row>
          <xdr:rowOff>175260</xdr:rowOff>
        </xdr:from>
        <xdr:to>
          <xdr:col>1</xdr:col>
          <xdr:colOff>365760</xdr:colOff>
          <xdr:row>16</xdr:row>
          <xdr:rowOff>175260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700-000004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30480</xdr:rowOff>
        </xdr:from>
        <xdr:to>
          <xdr:col>1</xdr:col>
          <xdr:colOff>335280</xdr:colOff>
          <xdr:row>14</xdr:row>
          <xdr:rowOff>30480</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17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14</xdr:row>
          <xdr:rowOff>175260</xdr:rowOff>
        </xdr:from>
        <xdr:to>
          <xdr:col>1</xdr:col>
          <xdr:colOff>365760</xdr:colOff>
          <xdr:row>16</xdr:row>
          <xdr:rowOff>175260</xdr:rowOff>
        </xdr:to>
        <xdr:sp macro="" textlink="">
          <xdr:nvSpPr>
            <xdr:cNvPr id="33798" name="Button 6" hidden="1">
              <a:extLst>
                <a:ext uri="{63B3BB69-23CF-44E3-9099-C40C66FF867C}">
                  <a14:compatExt spid="_x0000_s33798"/>
                </a:ext>
                <a:ext uri="{FF2B5EF4-FFF2-40B4-BE49-F238E27FC236}">
                  <a16:creationId xmlns:a16="http://schemas.microsoft.com/office/drawing/2014/main" id="{00000000-0008-0000-1700-000006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30480</xdr:rowOff>
        </xdr:from>
        <xdr:to>
          <xdr:col>1</xdr:col>
          <xdr:colOff>335280</xdr:colOff>
          <xdr:row>14</xdr:row>
          <xdr:rowOff>30480</xdr:rowOff>
        </xdr:to>
        <xdr:sp macro="" textlink="">
          <xdr:nvSpPr>
            <xdr:cNvPr id="33801" name="Button 9" hidden="1">
              <a:extLst>
                <a:ext uri="{63B3BB69-23CF-44E3-9099-C40C66FF867C}">
                  <a14:compatExt spid="_x0000_s33801"/>
                </a:ext>
                <a:ext uri="{FF2B5EF4-FFF2-40B4-BE49-F238E27FC236}">
                  <a16:creationId xmlns:a16="http://schemas.microsoft.com/office/drawing/2014/main" id="{00000000-0008-0000-1700-000009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14</xdr:row>
          <xdr:rowOff>175260</xdr:rowOff>
        </xdr:from>
        <xdr:to>
          <xdr:col>1</xdr:col>
          <xdr:colOff>365760</xdr:colOff>
          <xdr:row>16</xdr:row>
          <xdr:rowOff>175260</xdr:rowOff>
        </xdr:to>
        <xdr:sp macro="" textlink="">
          <xdr:nvSpPr>
            <xdr:cNvPr id="33802" name="Button 10" hidden="1">
              <a:extLst>
                <a:ext uri="{63B3BB69-23CF-44E3-9099-C40C66FF867C}">
                  <a14:compatExt spid="_x0000_s33802"/>
                </a:ext>
                <a:ext uri="{FF2B5EF4-FFF2-40B4-BE49-F238E27FC236}">
                  <a16:creationId xmlns:a16="http://schemas.microsoft.com/office/drawing/2014/main" id="{00000000-0008-0000-1700-00000A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30480</xdr:rowOff>
        </xdr:from>
        <xdr:to>
          <xdr:col>1</xdr:col>
          <xdr:colOff>335280</xdr:colOff>
          <xdr:row>14</xdr:row>
          <xdr:rowOff>30480</xdr:rowOff>
        </xdr:to>
        <xdr:sp macro="" textlink="">
          <xdr:nvSpPr>
            <xdr:cNvPr id="33805" name="Button 13" hidden="1">
              <a:extLst>
                <a:ext uri="{63B3BB69-23CF-44E3-9099-C40C66FF867C}">
                  <a14:compatExt spid="_x0000_s33805"/>
                </a:ext>
                <a:ext uri="{FF2B5EF4-FFF2-40B4-BE49-F238E27FC236}">
                  <a16:creationId xmlns:a16="http://schemas.microsoft.com/office/drawing/2014/main" id="{00000000-0008-0000-1700-00000D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14</xdr:row>
          <xdr:rowOff>175260</xdr:rowOff>
        </xdr:from>
        <xdr:to>
          <xdr:col>1</xdr:col>
          <xdr:colOff>365760</xdr:colOff>
          <xdr:row>16</xdr:row>
          <xdr:rowOff>175260</xdr:rowOff>
        </xdr:to>
        <xdr:sp macro="" textlink="">
          <xdr:nvSpPr>
            <xdr:cNvPr id="33806" name="Button 14" hidden="1">
              <a:extLst>
                <a:ext uri="{63B3BB69-23CF-44E3-9099-C40C66FF867C}">
                  <a14:compatExt spid="_x0000_s33806"/>
                </a:ext>
                <a:ext uri="{FF2B5EF4-FFF2-40B4-BE49-F238E27FC236}">
                  <a16:creationId xmlns:a16="http://schemas.microsoft.com/office/drawing/2014/main" id="{00000000-0008-0000-1700-00000E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30480</xdr:rowOff>
        </xdr:from>
        <xdr:to>
          <xdr:col>1</xdr:col>
          <xdr:colOff>335280</xdr:colOff>
          <xdr:row>14</xdr:row>
          <xdr:rowOff>30480</xdr:rowOff>
        </xdr:to>
        <xdr:sp macro="" textlink="">
          <xdr:nvSpPr>
            <xdr:cNvPr id="33809" name="Button 17" hidden="1">
              <a:extLst>
                <a:ext uri="{63B3BB69-23CF-44E3-9099-C40C66FF867C}">
                  <a14:compatExt spid="_x0000_s33809"/>
                </a:ext>
                <a:ext uri="{FF2B5EF4-FFF2-40B4-BE49-F238E27FC236}">
                  <a16:creationId xmlns:a16="http://schemas.microsoft.com/office/drawing/2014/main" id="{00000000-0008-0000-1700-00001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14</xdr:row>
          <xdr:rowOff>175260</xdr:rowOff>
        </xdr:from>
        <xdr:to>
          <xdr:col>1</xdr:col>
          <xdr:colOff>365760</xdr:colOff>
          <xdr:row>16</xdr:row>
          <xdr:rowOff>175260</xdr:rowOff>
        </xdr:to>
        <xdr:sp macro="" textlink="">
          <xdr:nvSpPr>
            <xdr:cNvPr id="33810" name="Button 18" hidden="1">
              <a:extLst>
                <a:ext uri="{63B3BB69-23CF-44E3-9099-C40C66FF867C}">
                  <a14:compatExt spid="_x0000_s33810"/>
                </a:ext>
                <a:ext uri="{FF2B5EF4-FFF2-40B4-BE49-F238E27FC236}">
                  <a16:creationId xmlns:a16="http://schemas.microsoft.com/office/drawing/2014/main" id="{00000000-0008-0000-1700-00001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30480</xdr:rowOff>
        </xdr:from>
        <xdr:to>
          <xdr:col>1</xdr:col>
          <xdr:colOff>335280</xdr:colOff>
          <xdr:row>14</xdr:row>
          <xdr:rowOff>30480</xdr:rowOff>
        </xdr:to>
        <xdr:sp macro="" textlink="">
          <xdr:nvSpPr>
            <xdr:cNvPr id="33813" name="Button 21" hidden="1">
              <a:extLst>
                <a:ext uri="{63B3BB69-23CF-44E3-9099-C40C66FF867C}">
                  <a14:compatExt spid="_x0000_s33813"/>
                </a:ext>
                <a:ext uri="{FF2B5EF4-FFF2-40B4-BE49-F238E27FC236}">
                  <a16:creationId xmlns:a16="http://schemas.microsoft.com/office/drawing/2014/main" id="{00000000-0008-0000-1700-00001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14</xdr:row>
          <xdr:rowOff>175260</xdr:rowOff>
        </xdr:from>
        <xdr:to>
          <xdr:col>1</xdr:col>
          <xdr:colOff>365760</xdr:colOff>
          <xdr:row>16</xdr:row>
          <xdr:rowOff>175260</xdr:rowOff>
        </xdr:to>
        <xdr:sp macro="" textlink="">
          <xdr:nvSpPr>
            <xdr:cNvPr id="33814" name="Button 22" hidden="1">
              <a:extLst>
                <a:ext uri="{63B3BB69-23CF-44E3-9099-C40C66FF867C}">
                  <a14:compatExt spid="_x0000_s33814"/>
                </a:ext>
                <a:ext uri="{FF2B5EF4-FFF2-40B4-BE49-F238E27FC236}">
                  <a16:creationId xmlns:a16="http://schemas.microsoft.com/office/drawing/2014/main" id="{00000000-0008-0000-1700-000016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30480</xdr:rowOff>
        </xdr:from>
        <xdr:to>
          <xdr:col>1</xdr:col>
          <xdr:colOff>335280</xdr:colOff>
          <xdr:row>14</xdr:row>
          <xdr:rowOff>30480</xdr:rowOff>
        </xdr:to>
        <xdr:sp macro="" textlink="">
          <xdr:nvSpPr>
            <xdr:cNvPr id="33821" name="Button 29" hidden="1">
              <a:extLst>
                <a:ext uri="{63B3BB69-23CF-44E3-9099-C40C66FF867C}">
                  <a14:compatExt spid="_x0000_s33821"/>
                </a:ext>
                <a:ext uri="{FF2B5EF4-FFF2-40B4-BE49-F238E27FC236}">
                  <a16:creationId xmlns:a16="http://schemas.microsoft.com/office/drawing/2014/main" id="{00000000-0008-0000-1700-00001D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14</xdr:row>
          <xdr:rowOff>175260</xdr:rowOff>
        </xdr:from>
        <xdr:to>
          <xdr:col>1</xdr:col>
          <xdr:colOff>365760</xdr:colOff>
          <xdr:row>16</xdr:row>
          <xdr:rowOff>175260</xdr:rowOff>
        </xdr:to>
        <xdr:sp macro="" textlink="">
          <xdr:nvSpPr>
            <xdr:cNvPr id="33822" name="Button 30" hidden="1">
              <a:extLst>
                <a:ext uri="{63B3BB69-23CF-44E3-9099-C40C66FF867C}">
                  <a14:compatExt spid="_x0000_s33822"/>
                </a:ext>
                <a:ext uri="{FF2B5EF4-FFF2-40B4-BE49-F238E27FC236}">
                  <a16:creationId xmlns:a16="http://schemas.microsoft.com/office/drawing/2014/main" id="{00000000-0008-0000-1700-00001E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510540</xdr:colOff>
          <xdr:row>3</xdr:row>
          <xdr:rowOff>38100</xdr:rowOff>
        </xdr:from>
        <xdr:to>
          <xdr:col>28</xdr:col>
          <xdr:colOff>266700</xdr:colOff>
          <xdr:row>42</xdr:row>
          <xdr:rowOff>68580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B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998;&#26512;test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ttin/Downloads/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雪天型結果"/>
      <sheetName val="陰天型結果"/>
      <sheetName val="晴天型結果"/>
      <sheetName val="雷雨型結果"/>
      <sheetName val="閃電型結果"/>
      <sheetName val="幕後結果"/>
      <sheetName val="幕後結果_最佳化"/>
      <sheetName val="結果單"/>
      <sheetName val="2412"/>
      <sheetName val="4904"/>
      <sheetName val="6166"/>
      <sheetName val="2753"/>
      <sheetName val="4119"/>
      <sheetName val="1541"/>
      <sheetName val="1513"/>
      <sheetName val="4943"/>
      <sheetName val="8429"/>
      <sheetName val="5285"/>
      <sheetName val="分析test1(1)"/>
    </sheetNames>
    <definedNames>
      <definedName name="Optimize_All"/>
      <definedName name="下載_ALL"/>
    </defined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row>
        <row r="2">
          <cell r="A2" t="str">
            <v>2330.TW</v>
          </cell>
          <cell r="B2">
            <v>33.57</v>
          </cell>
          <cell r="C2">
            <v>1.24</v>
          </cell>
          <cell r="D2">
            <v>17.117671999999999</v>
          </cell>
          <cell r="E2">
            <v>0.25331999999999999</v>
          </cell>
          <cell r="F2">
            <v>0.10836999999999999</v>
          </cell>
        </row>
        <row r="3">
          <cell r="A3" t="str">
            <v>2454.TW</v>
          </cell>
          <cell r="B3">
            <v>57.55</v>
          </cell>
          <cell r="C3">
            <v>1.1439999999999999</v>
          </cell>
          <cell r="D3">
            <v>16.669052000000001</v>
          </cell>
          <cell r="E3">
            <v>0.25763000000000003</v>
          </cell>
          <cell r="F3">
            <v>8.8920004999999996E-2</v>
          </cell>
        </row>
        <row r="4">
          <cell r="A4" t="str">
            <v>2317.TW</v>
          </cell>
          <cell r="B4">
            <v>10.73</v>
          </cell>
          <cell r="C4">
            <v>0.61599999999999999</v>
          </cell>
          <cell r="D4">
            <v>12.099644</v>
          </cell>
          <cell r="E4">
            <v>0.100839995</v>
          </cell>
          <cell r="F4">
            <v>2.7369999999999998E-2</v>
          </cell>
        </row>
        <row r="5">
          <cell r="A5" t="str">
            <v>2409.TW</v>
          </cell>
          <cell r="B5">
            <v>-1.41</v>
          </cell>
          <cell r="C5">
            <v>1.2689999999999999</v>
          </cell>
          <cell r="D5">
            <v>23.81579</v>
          </cell>
          <cell r="E5">
            <v>-6.4159999999999995E-2</v>
          </cell>
          <cell r="F5">
            <v>-2.5700000000000001E-2</v>
          </cell>
        </row>
        <row r="6">
          <cell r="A6" t="str">
            <v>3008.TW</v>
          </cell>
          <cell r="B6">
            <v>153.68</v>
          </cell>
          <cell r="C6">
            <v>0.91900000000000004</v>
          </cell>
          <cell r="D6">
            <v>13.796581</v>
          </cell>
          <cell r="E6">
            <v>0.12922</v>
          </cell>
          <cell r="F6">
            <v>5.849E-2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omments" Target="../comments1.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8.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B14" zoomScale="70" zoomScaleNormal="70" workbookViewId="0">
      <selection activeCell="Y23" sqref="Y23"/>
    </sheetView>
  </sheetViews>
  <sheetFormatPr defaultColWidth="9" defaultRowHeight="15.6"/>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zoomScale="38" zoomScaleNormal="38" workbookViewId="0">
      <selection activeCell="AF37" sqref="AF37"/>
    </sheetView>
  </sheetViews>
  <sheetFormatPr defaultColWidth="9" defaultRowHeight="15.6"/>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4"/>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M29" sqref="M29"/>
    </sheetView>
  </sheetViews>
  <sheetFormatPr defaultColWidth="9" defaultRowHeight="14.4"/>
  <cols>
    <col min="1" max="16384" width="9" style="4"/>
  </cols>
  <sheetData>
    <row r="2" ht="15" customHeight="1"/>
    <row r="3" ht="15.6" customHeight="1"/>
    <row r="6" ht="15" customHeight="1"/>
    <row r="7" ht="15" customHeight="1"/>
    <row r="8" ht="15" customHeight="1"/>
    <row r="9" ht="15" customHeight="1"/>
    <row r="10" ht="15" customHeight="1"/>
    <row r="11" ht="15" customHeight="1"/>
    <row r="12" ht="15.6" customHeight="1"/>
    <row r="13" ht="15.6" customHeight="1"/>
    <row r="14" ht="15" customHeight="1"/>
    <row r="15" ht="15" customHeight="1"/>
    <row r="16" ht="15" customHeight="1"/>
    <row r="17" ht="15" customHeight="1"/>
    <row r="18" ht="15" customHeight="1"/>
    <row r="19" ht="15" customHeight="1"/>
    <row r="20" ht="15.6"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9921875" defaultRowHeight="15.6"/>
  <cols>
    <col min="1" max="1" width="16" style="26" customWidth="1"/>
    <col min="2" max="2" width="15.8984375" style="26" customWidth="1"/>
    <col min="3" max="3" width="14.296875" style="26" customWidth="1"/>
    <col min="4" max="16384" width="8.69921875" style="26"/>
  </cols>
  <sheetData>
    <row r="1" spans="1:3" ht="16.2">
      <c r="A1" s="27" t="s">
        <v>624</v>
      </c>
      <c r="B1" s="28" t="s">
        <v>625</v>
      </c>
      <c r="C1" s="29" t="s">
        <v>626</v>
      </c>
    </row>
    <row r="2" spans="1:3" ht="16.2">
      <c r="A2" s="30" t="s">
        <v>304</v>
      </c>
      <c r="B2" s="31" t="s">
        <v>571</v>
      </c>
      <c r="C2" s="32" t="s">
        <v>204</v>
      </c>
    </row>
    <row r="3" spans="1:3" ht="16.2">
      <c r="A3" s="30" t="s">
        <v>360</v>
      </c>
      <c r="B3" s="31" t="s">
        <v>531</v>
      </c>
    </row>
    <row r="4" spans="1:3" ht="16.2">
      <c r="A4" s="30" t="s">
        <v>462</v>
      </c>
      <c r="B4" s="31" t="s">
        <v>583</v>
      </c>
    </row>
    <row r="5" spans="1:3" ht="16.2">
      <c r="A5" s="30" t="s">
        <v>257</v>
      </c>
    </row>
    <row r="6" spans="1:3" ht="16.2">
      <c r="A6" s="30" t="s">
        <v>407</v>
      </c>
    </row>
    <row r="7" spans="1:3" ht="16.2">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sqref="A1:C7"/>
    </sheetView>
  </sheetViews>
  <sheetFormatPr defaultRowHeight="15.6"/>
  <cols>
    <col min="1" max="1" width="20.69921875" bestFit="1" customWidth="1"/>
    <col min="2" max="2" width="24.69921875" bestFit="1" customWidth="1"/>
    <col min="3" max="3" width="21.1992187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5.6"/>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zoomScale="41" zoomScaleNormal="41" workbookViewId="0">
      <selection activeCell="U24" sqref="U24"/>
    </sheetView>
  </sheetViews>
  <sheetFormatPr defaultRowHeight="15.6"/>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tabSelected="1" workbookViewId="0">
      <selection activeCell="D10" sqref="D10"/>
    </sheetView>
  </sheetViews>
  <sheetFormatPr defaultRowHeight="15.6"/>
  <cols>
    <col min="1" max="1" width="16.69921875" customWidth="1"/>
    <col min="2" max="2" width="16.796875" customWidth="1"/>
    <col min="3" max="3" width="16.19921875" customWidth="1"/>
  </cols>
  <sheetData>
    <row r="1" spans="1:3">
      <c r="A1" s="33" t="s">
        <v>643</v>
      </c>
      <c r="B1" s="35" t="s">
        <v>636</v>
      </c>
      <c r="C1" s="37" t="s">
        <v>626</v>
      </c>
    </row>
    <row r="2" spans="1:3">
      <c r="A2" s="34" t="s">
        <v>454</v>
      </c>
      <c r="B2" s="36" t="s">
        <v>553</v>
      </c>
      <c r="C2" s="38" t="s">
        <v>198</v>
      </c>
    </row>
    <row r="3" spans="1:3">
      <c r="A3" s="34" t="s">
        <v>384</v>
      </c>
      <c r="B3" s="36" t="s">
        <v>582</v>
      </c>
    </row>
    <row r="4" spans="1:3">
      <c r="A4" s="34" t="s">
        <v>291</v>
      </c>
      <c r="B4" s="36" t="s">
        <v>542</v>
      </c>
    </row>
    <row r="5" spans="1:3">
      <c r="A5" s="34" t="s">
        <v>309</v>
      </c>
      <c r="B5" s="36" t="s">
        <v>514</v>
      </c>
    </row>
    <row r="6" spans="1:3">
      <c r="A6" s="34" t="s">
        <v>321</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E18" sqref="E18"/>
    </sheetView>
  </sheetViews>
  <sheetFormatPr defaultRowHeight="15.6"/>
  <cols>
    <col min="1" max="1" width="23.09765625" bestFit="1" customWidth="1"/>
    <col min="2" max="2" width="26.296875" bestFit="1" customWidth="1"/>
    <col min="3" max="3" width="24.19921875" bestFit="1" customWidth="1"/>
  </cols>
  <sheetData>
    <row r="1" spans="1:3">
      <c r="A1" t="s">
        <v>627</v>
      </c>
      <c r="B1" t="s">
        <v>628</v>
      </c>
      <c r="C1" t="s">
        <v>629</v>
      </c>
    </row>
    <row r="2" spans="1:3">
      <c r="A2" t="s">
        <v>328</v>
      </c>
      <c r="B2" t="s">
        <v>517</v>
      </c>
      <c r="C2" t="s">
        <v>172</v>
      </c>
    </row>
    <row r="3" spans="1:3">
      <c r="A3" t="s">
        <v>329</v>
      </c>
      <c r="B3" t="s">
        <v>563</v>
      </c>
    </row>
    <row r="4" spans="1:3">
      <c r="A4" t="s">
        <v>298</v>
      </c>
      <c r="B4" t="s">
        <v>609</v>
      </c>
    </row>
    <row r="5" spans="1:3">
      <c r="A5" t="s">
        <v>329</v>
      </c>
      <c r="B5" t="s">
        <v>547</v>
      </c>
    </row>
    <row r="6" spans="1:3">
      <c r="A6" t="s">
        <v>334</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J2" zoomScale="62" zoomScaleNormal="62" workbookViewId="0">
      <selection activeCell="X23" sqref="X23"/>
    </sheetView>
  </sheetViews>
  <sheetFormatPr defaultRowHeight="15.6"/>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A23:A24"/>
  <sheetViews>
    <sheetView topLeftCell="A2" zoomScale="46" zoomScaleNormal="46" workbookViewId="0">
      <selection activeCell="AA25" sqref="AA25"/>
    </sheetView>
  </sheetViews>
  <sheetFormatPr defaultColWidth="8.69921875" defaultRowHeight="15.6"/>
  <cols>
    <col min="1" max="16384" width="8.69921875" style="135"/>
  </cols>
  <sheetData>
    <row r="23" s="135" customFormat="1" ht="9.75" customHeight="1"/>
    <row r="24" s="135" customFormat="1" hidden="1"/>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C13" sqref="C13"/>
    </sheetView>
  </sheetViews>
  <sheetFormatPr defaultRowHeight="15.6"/>
  <cols>
    <col min="1" max="3" width="15.59765625" bestFit="1" customWidth="1"/>
  </cols>
  <sheetData>
    <row r="1" spans="1:3">
      <c r="A1" s="33" t="s">
        <v>635</v>
      </c>
      <c r="B1" s="35" t="s">
        <v>636</v>
      </c>
      <c r="C1" s="37" t="s">
        <v>637</v>
      </c>
    </row>
    <row r="2" spans="1:3">
      <c r="A2" s="34" t="s">
        <v>454</v>
      </c>
      <c r="B2" s="36" t="s">
        <v>553</v>
      </c>
      <c r="C2" s="38" t="s">
        <v>198</v>
      </c>
    </row>
    <row r="3" spans="1:3">
      <c r="A3" s="34" t="s">
        <v>384</v>
      </c>
      <c r="B3" s="36" t="s">
        <v>582</v>
      </c>
      <c r="C3" s="38" t="s">
        <v>173</v>
      </c>
    </row>
    <row r="4" spans="1:3">
      <c r="A4" s="34" t="s">
        <v>291</v>
      </c>
      <c r="B4" s="36" t="s">
        <v>542</v>
      </c>
    </row>
    <row r="5" spans="1:3">
      <c r="A5" s="34" t="s">
        <v>309</v>
      </c>
      <c r="B5" s="36" t="s">
        <v>514</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5.6"/>
  <cols>
    <col min="1" max="1" width="23.09765625" bestFit="1" customWidth="1"/>
    <col min="2" max="2" width="26.296875" bestFit="1" customWidth="1"/>
    <col min="3" max="3" width="24.1992187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10" zoomScale="45" zoomScaleNormal="45" workbookViewId="0">
      <selection activeCell="Y23" sqref="Y23"/>
    </sheetView>
  </sheetViews>
  <sheetFormatPr defaultRowHeight="15.6"/>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zoomScale="44" zoomScaleNormal="44" workbookViewId="0">
      <selection activeCell="Z34" sqref="Z34"/>
    </sheetView>
  </sheetViews>
  <sheetFormatPr defaultRowHeight="15.6"/>
  <sheetData>
    <row r="44" spans="20: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5.6"/>
  <cols>
    <col min="1" max="3" width="15.59765625" bestFit="1" customWidth="1"/>
  </cols>
  <sheetData>
    <row r="1" spans="1:3" ht="16.2">
      <c r="A1" s="39" t="s">
        <v>639</v>
      </c>
      <c r="B1" s="40" t="s">
        <v>636</v>
      </c>
      <c r="C1" s="41" t="s">
        <v>640</v>
      </c>
    </row>
    <row r="2" spans="1:3" ht="16.2">
      <c r="A2" s="42" t="s">
        <v>394</v>
      </c>
      <c r="B2" s="43" t="s">
        <v>638</v>
      </c>
      <c r="C2" s="44" t="s">
        <v>202</v>
      </c>
    </row>
    <row r="3" spans="1:3" ht="16.2">
      <c r="A3" s="42" t="s">
        <v>353</v>
      </c>
      <c r="B3" s="43" t="s">
        <v>587</v>
      </c>
      <c r="C3" s="44" t="s">
        <v>205</v>
      </c>
    </row>
    <row r="4" spans="1:3" ht="16.2">
      <c r="A4" s="42" t="s">
        <v>433</v>
      </c>
      <c r="B4" s="43" t="s">
        <v>495</v>
      </c>
      <c r="C4" s="44" t="s">
        <v>188</v>
      </c>
    </row>
    <row r="5" spans="1:3" ht="16.2">
      <c r="A5" s="45"/>
      <c r="B5" s="43" t="s">
        <v>499</v>
      </c>
      <c r="C5" s="45"/>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5.6"/>
  <cols>
    <col min="1" max="1" width="23.09765625" bestFit="1" customWidth="1"/>
    <col min="2" max="2" width="26.296875" bestFit="1" customWidth="1"/>
    <col min="3" max="3" width="24.19921875" bestFit="1" customWidth="1"/>
  </cols>
  <sheetData>
    <row r="1" spans="1:3">
      <c r="A1" t="s">
        <v>627</v>
      </c>
      <c r="B1" t="s">
        <v>628</v>
      </c>
      <c r="C1" t="s">
        <v>629</v>
      </c>
    </row>
    <row r="2" spans="1:3">
      <c r="A2" t="s">
        <v>345</v>
      </c>
      <c r="B2" t="s">
        <v>603</v>
      </c>
      <c r="C2" t="s">
        <v>196</v>
      </c>
    </row>
    <row r="3" spans="1:3">
      <c r="A3" t="s">
        <v>277</v>
      </c>
      <c r="B3" t="s">
        <v>531</v>
      </c>
      <c r="C3" t="s">
        <v>185</v>
      </c>
    </row>
    <row r="4" spans="1:3">
      <c r="A4" t="s">
        <v>361</v>
      </c>
      <c r="B4" t="s">
        <v>501</v>
      </c>
      <c r="C4" t="s">
        <v>175</v>
      </c>
    </row>
    <row r="5" spans="1:3">
      <c r="B5" t="s">
        <v>621</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B4" zoomScale="62" zoomScaleNormal="62" workbookViewId="0">
      <selection activeCell="AB24" sqref="AB24"/>
    </sheetView>
  </sheetViews>
  <sheetFormatPr defaultRowHeight="15.6"/>
  <sheetData/>
  <phoneticPr fontId="6" type="noConversion"/>
  <pageMargins left="0.7" right="0.7" top="0.75" bottom="0.75" header="0.3" footer="0.3"/>
  <pageSetup paperSize="9" scale="38"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11" sqref="G11"/>
    </sheetView>
  </sheetViews>
  <sheetFormatPr defaultRowHeight="15.6"/>
  <cols>
    <col min="1" max="3" width="15.59765625" bestFit="1" customWidth="1"/>
  </cols>
  <sheetData>
    <row r="1" spans="1:3">
      <c r="A1" s="33" t="s">
        <v>641</v>
      </c>
      <c r="B1" s="35" t="s">
        <v>625</v>
      </c>
      <c r="C1" s="37" t="s">
        <v>642</v>
      </c>
    </row>
    <row r="2" spans="1:3">
      <c r="A2" s="34" t="s">
        <v>454</v>
      </c>
      <c r="B2" s="36" t="s">
        <v>508</v>
      </c>
      <c r="C2" s="38" t="s">
        <v>176</v>
      </c>
    </row>
    <row r="3" spans="1:3">
      <c r="A3" s="34" t="s">
        <v>369</v>
      </c>
      <c r="B3" s="36" t="s">
        <v>605</v>
      </c>
      <c r="C3" s="38" t="s">
        <v>196</v>
      </c>
    </row>
    <row r="4" spans="1:3">
      <c r="B4" s="36" t="s">
        <v>562</v>
      </c>
      <c r="C4" s="38" t="s">
        <v>198</v>
      </c>
    </row>
    <row r="5" spans="1:3">
      <c r="C5" s="38" t="s">
        <v>210</v>
      </c>
    </row>
    <row r="6" spans="1:3">
      <c r="C6" s="38" t="s">
        <v>173</v>
      </c>
    </row>
  </sheetData>
  <phoneticPr fontId="6"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5.6"/>
  <cols>
    <col min="1" max="1" width="20.69921875" bestFit="1" customWidth="1"/>
    <col min="2" max="2" width="24.69921875" bestFit="1" customWidth="1"/>
    <col min="3" max="3" width="21.1992187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H11" zoomScale="65" zoomScaleNormal="65" workbookViewId="0">
      <selection activeCell="AA41" sqref="AA41"/>
    </sheetView>
  </sheetViews>
  <sheetFormatPr defaultRowHeight="15.6"/>
  <sheetData/>
  <phoneticPr fontId="6" type="noConversion"/>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50" zoomScaleNormal="50" workbookViewId="0">
      <selection activeCell="W25" sqref="W25"/>
    </sheetView>
  </sheetViews>
  <sheetFormatPr defaultRowHeight="15.6"/>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9" zoomScaleNormal="39" workbookViewId="0">
      <selection activeCell="N35" sqref="N35"/>
    </sheetView>
  </sheetViews>
  <sheetFormatPr defaultColWidth="8.69921875" defaultRowHeight="15.6"/>
  <cols>
    <col min="1" max="1" width="12.296875" style="46" customWidth="1"/>
    <col min="2" max="2" width="8.69921875" style="46"/>
    <col min="3" max="3" width="10.19921875" style="46" customWidth="1"/>
    <col min="4" max="14" width="8.69921875" style="46"/>
    <col min="15" max="15" width="25.19921875" style="46" customWidth="1"/>
    <col min="16" max="26" width="8.69921875" style="46"/>
    <col min="27" max="27" width="31.69921875" style="46" customWidth="1"/>
    <col min="28" max="28" width="9.19921875" style="46" customWidth="1"/>
    <col min="29" max="29" width="9.3984375" style="46" customWidth="1"/>
    <col min="30" max="30" width="8.69921875" style="46"/>
    <col min="31" max="31" width="9.59765625" style="46" customWidth="1"/>
    <col min="32" max="32" width="10.19921875" style="46" customWidth="1"/>
    <col min="33" max="16384" width="8.69921875" style="46"/>
  </cols>
  <sheetData>
    <row r="1" spans="1:39" ht="16.8" thickBot="1">
      <c r="A1" s="59" t="s">
        <v>710</v>
      </c>
      <c r="B1" s="60"/>
      <c r="C1" s="61" t="s">
        <v>711</v>
      </c>
      <c r="D1" s="62">
        <v>2404</v>
      </c>
      <c r="E1" s="63">
        <v>2357</v>
      </c>
      <c r="F1" s="64">
        <v>2059</v>
      </c>
      <c r="G1" s="63">
        <v>3533</v>
      </c>
      <c r="H1" s="64">
        <v>6669</v>
      </c>
      <c r="I1" s="62">
        <v>2207</v>
      </c>
      <c r="J1" s="63">
        <v>2454</v>
      </c>
      <c r="K1" s="64">
        <v>4763</v>
      </c>
      <c r="L1" s="63">
        <v>3008</v>
      </c>
      <c r="M1" s="64">
        <v>3661</v>
      </c>
      <c r="N1" s="60"/>
      <c r="O1" s="65" t="s">
        <v>712</v>
      </c>
      <c r="P1" s="62">
        <v>2404</v>
      </c>
      <c r="Q1" s="63">
        <v>2357</v>
      </c>
      <c r="R1" s="64">
        <v>2059</v>
      </c>
      <c r="S1" s="63">
        <v>3533</v>
      </c>
      <c r="T1" s="64">
        <v>6669</v>
      </c>
      <c r="U1" s="62">
        <v>2207</v>
      </c>
      <c r="V1" s="63">
        <v>2454</v>
      </c>
      <c r="W1" s="64">
        <v>4763</v>
      </c>
      <c r="X1" s="63">
        <v>3008</v>
      </c>
      <c r="Y1" s="64">
        <v>3661</v>
      </c>
      <c r="Z1" s="60"/>
      <c r="AA1" s="66" t="s">
        <v>713</v>
      </c>
      <c r="AB1" s="62">
        <v>4536</v>
      </c>
      <c r="AC1" s="63">
        <v>4766</v>
      </c>
      <c r="AD1" s="64">
        <v>1519</v>
      </c>
      <c r="AE1" s="63">
        <v>8081</v>
      </c>
      <c r="AF1" s="64">
        <v>2912</v>
      </c>
      <c r="AG1" s="62">
        <v>2345</v>
      </c>
      <c r="AH1" s="63">
        <v>4770</v>
      </c>
      <c r="AI1" s="64">
        <v>2379</v>
      </c>
      <c r="AJ1" s="63">
        <v>3617</v>
      </c>
      <c r="AK1" s="64">
        <v>6196</v>
      </c>
      <c r="AL1" s="60"/>
      <c r="AM1" s="60"/>
    </row>
    <row r="2" spans="1:39" ht="16.2">
      <c r="A2" s="67">
        <v>2404</v>
      </c>
      <c r="B2" s="60"/>
      <c r="C2" s="60" t="s">
        <v>706</v>
      </c>
      <c r="D2" s="60">
        <v>297</v>
      </c>
      <c r="E2" s="60">
        <v>457</v>
      </c>
      <c r="F2" s="60">
        <v>1375</v>
      </c>
      <c r="G2" s="60">
        <v>1125</v>
      </c>
      <c r="H2" s="60">
        <v>2500</v>
      </c>
      <c r="I2" s="60">
        <v>663</v>
      </c>
      <c r="J2" s="60">
        <v>1105</v>
      </c>
      <c r="K2" s="60">
        <v>1020</v>
      </c>
      <c r="L2" s="60">
        <v>2570</v>
      </c>
      <c r="M2" s="60">
        <v>4340</v>
      </c>
      <c r="N2" s="60"/>
      <c r="O2" s="68" t="s">
        <v>714</v>
      </c>
      <c r="P2" s="60">
        <v>0</v>
      </c>
      <c r="Q2" s="60">
        <v>0</v>
      </c>
      <c r="R2" s="60">
        <v>0</v>
      </c>
      <c r="S2" s="60">
        <v>0</v>
      </c>
      <c r="T2" s="60">
        <v>0</v>
      </c>
      <c r="U2" s="60">
        <v>0</v>
      </c>
      <c r="V2" s="60">
        <v>0</v>
      </c>
      <c r="W2" s="60">
        <v>0</v>
      </c>
      <c r="X2" s="60">
        <v>0</v>
      </c>
      <c r="Y2" s="60">
        <v>0</v>
      </c>
      <c r="Z2" s="60"/>
      <c r="AA2" s="66" t="s">
        <v>715</v>
      </c>
      <c r="AB2" s="60">
        <f t="shared" ref="AB2:AK2" si="0">AVERAGE(P3:P64)</f>
        <v>3.3473248449537706E-3</v>
      </c>
      <c r="AC2" s="60">
        <f t="shared" si="0"/>
        <v>1.8643944238155524E-3</v>
      </c>
      <c r="AD2" s="60">
        <f t="shared" si="0"/>
        <v>-3.2366241203572715E-3</v>
      </c>
      <c r="AE2" s="60">
        <f t="shared" si="0"/>
        <v>5.731301950412832E-3</v>
      </c>
      <c r="AF2" s="60">
        <f t="shared" si="0"/>
        <v>-1.947190521656157E-4</v>
      </c>
      <c r="AG2" s="60">
        <f t="shared" si="0"/>
        <v>-1.2383880973987121E-3</v>
      </c>
      <c r="AH2" s="60">
        <f t="shared" si="0"/>
        <v>1.7939618566165233E-3</v>
      </c>
      <c r="AI2" s="60">
        <f t="shared" si="0"/>
        <v>-3.3831163105584906E-3</v>
      </c>
      <c r="AJ2" s="60">
        <f t="shared" si="0"/>
        <v>-1.9665459113583053E-3</v>
      </c>
      <c r="AK2" s="60">
        <f t="shared" si="0"/>
        <v>-6.6703599732384489E-3</v>
      </c>
      <c r="AL2" s="60"/>
      <c r="AM2" s="60"/>
    </row>
    <row r="3" spans="1:39" ht="16.2">
      <c r="A3" s="67">
        <v>2357</v>
      </c>
      <c r="B3" s="60"/>
      <c r="C3" s="60" t="s">
        <v>705</v>
      </c>
      <c r="D3" s="60">
        <v>303.5</v>
      </c>
      <c r="E3" s="60">
        <v>457</v>
      </c>
      <c r="F3" s="60">
        <v>1340</v>
      </c>
      <c r="G3" s="60">
        <v>1115</v>
      </c>
      <c r="H3" s="60">
        <v>2445</v>
      </c>
      <c r="I3" s="60">
        <v>659</v>
      </c>
      <c r="J3" s="60">
        <v>1150</v>
      </c>
      <c r="K3" s="60">
        <v>1050</v>
      </c>
      <c r="L3" s="60">
        <v>2565</v>
      </c>
      <c r="M3" s="60">
        <v>4200</v>
      </c>
      <c r="N3" s="60"/>
      <c r="O3" s="69" t="s">
        <v>716</v>
      </c>
      <c r="P3" s="60">
        <f t="shared" ref="P3:P34" si="1">LN(D3/D2)</f>
        <v>2.164947169685329E-2</v>
      </c>
      <c r="Q3" s="60">
        <f t="shared" ref="Q3:Q34" si="2">LN(E3/E2)</f>
        <v>0</v>
      </c>
      <c r="R3" s="60">
        <f t="shared" ref="R3:R34" si="3">LN(F3/F2)</f>
        <v>-2.5784117155714669E-2</v>
      </c>
      <c r="S3" s="60">
        <f t="shared" ref="S3:S34" si="4">LN(G3/G2)</f>
        <v>-8.9286307443013184E-3</v>
      </c>
      <c r="T3" s="60">
        <f t="shared" ref="T3:T34" si="5">LN(H3/H2)</f>
        <v>-2.2245608947319737E-2</v>
      </c>
      <c r="U3" s="60">
        <f t="shared" ref="U3:U34" si="6">LN(I3/I2)</f>
        <v>-6.0514556833552672E-3</v>
      </c>
      <c r="V3" s="60">
        <f t="shared" ref="V3:V34" si="7">LN(J3/J2)</f>
        <v>3.9916607405442631E-2</v>
      </c>
      <c r="W3" s="60">
        <f t="shared" ref="W3:W34" si="8">LN(K3/K2)</f>
        <v>2.8987536873252187E-2</v>
      </c>
      <c r="X3" s="60">
        <f t="shared" ref="X3:X34" si="9">LN(L3/L2)</f>
        <v>-1.9474202843955666E-3</v>
      </c>
      <c r="Y3" s="60">
        <f t="shared" ref="Y3:Y34" si="10">LN(M3/M2)</f>
        <v>-3.2789822822990838E-2</v>
      </c>
      <c r="Z3" s="60"/>
      <c r="AA3" s="66" t="s">
        <v>717</v>
      </c>
      <c r="AB3" s="60">
        <f t="shared" ref="AB3:AK3" si="11">VAR(P3:P64)</f>
        <v>1.4995807401531076E-3</v>
      </c>
      <c r="AC3" s="60">
        <f t="shared" si="11"/>
        <v>5.9089358186199153E-4</v>
      </c>
      <c r="AD3" s="60">
        <f t="shared" si="11"/>
        <v>1.6958935943803158E-3</v>
      </c>
      <c r="AE3" s="60">
        <f t="shared" si="11"/>
        <v>1.042260602262415E-3</v>
      </c>
      <c r="AF3" s="60">
        <f t="shared" si="11"/>
        <v>1.0704495750065819E-3</v>
      </c>
      <c r="AG3" s="60">
        <f t="shared" si="11"/>
        <v>1.2505567591249259E-4</v>
      </c>
      <c r="AH3" s="60">
        <f t="shared" si="11"/>
        <v>6.894207127085501E-4</v>
      </c>
      <c r="AI3" s="60">
        <f t="shared" si="11"/>
        <v>9.1029667688808877E-4</v>
      </c>
      <c r="AJ3" s="60">
        <f t="shared" si="11"/>
        <v>2.9904307705676605E-4</v>
      </c>
      <c r="AK3" s="60">
        <f t="shared" si="11"/>
        <v>1.6152736108067424E-3</v>
      </c>
      <c r="AL3" s="60"/>
      <c r="AM3" s="60"/>
    </row>
    <row r="4" spans="1:39" ht="16.2">
      <c r="A4" s="67">
        <v>2059</v>
      </c>
      <c r="B4" s="60"/>
      <c r="C4" s="60" t="s">
        <v>704</v>
      </c>
      <c r="D4" s="60">
        <v>309.5</v>
      </c>
      <c r="E4" s="60">
        <v>466</v>
      </c>
      <c r="F4" s="60">
        <v>1445</v>
      </c>
      <c r="G4" s="60">
        <v>1115</v>
      </c>
      <c r="H4" s="60">
        <v>2560</v>
      </c>
      <c r="I4" s="60">
        <v>657</v>
      </c>
      <c r="J4" s="60">
        <v>1155</v>
      </c>
      <c r="K4" s="60">
        <v>1025</v>
      </c>
      <c r="L4" s="60">
        <v>2550</v>
      </c>
      <c r="M4" s="60">
        <v>4200</v>
      </c>
      <c r="N4" s="60"/>
      <c r="O4" s="60"/>
      <c r="P4" s="60">
        <f t="shared" si="1"/>
        <v>1.9576481625097945E-2</v>
      </c>
      <c r="Q4" s="60">
        <f t="shared" si="2"/>
        <v>1.9502243231441101E-2</v>
      </c>
      <c r="R4" s="60">
        <f t="shared" si="3"/>
        <v>7.5439707601575534E-2</v>
      </c>
      <c r="S4" s="60">
        <f t="shared" si="4"/>
        <v>0</v>
      </c>
      <c r="T4" s="60">
        <f t="shared" si="5"/>
        <v>4.5962135564635853E-2</v>
      </c>
      <c r="U4" s="60">
        <f t="shared" si="6"/>
        <v>-3.039516017896704E-3</v>
      </c>
      <c r="V4" s="60">
        <f t="shared" si="7"/>
        <v>4.3384015985981411E-3</v>
      </c>
      <c r="W4" s="60">
        <f t="shared" si="8"/>
        <v>-2.409755157906053E-2</v>
      </c>
      <c r="X4" s="60">
        <f t="shared" si="9"/>
        <v>-5.8651194523981339E-3</v>
      </c>
      <c r="Y4" s="60">
        <f t="shared" si="10"/>
        <v>0</v>
      </c>
      <c r="Z4" s="60"/>
      <c r="AA4" s="66" t="s">
        <v>718</v>
      </c>
      <c r="AB4" s="60">
        <f t="shared" ref="AB4:AK4" si="12">STDEV(P3:P64)</f>
        <v>3.8724420462456347E-2</v>
      </c>
      <c r="AC4" s="60">
        <f t="shared" si="12"/>
        <v>2.4308302735114837E-2</v>
      </c>
      <c r="AD4" s="60">
        <f t="shared" si="12"/>
        <v>4.1181228665258592E-2</v>
      </c>
      <c r="AE4" s="60">
        <f t="shared" si="12"/>
        <v>3.2284061117870765E-2</v>
      </c>
      <c r="AF4" s="60">
        <f t="shared" si="12"/>
        <v>3.2717725700399498E-2</v>
      </c>
      <c r="AG4" s="60">
        <f t="shared" si="12"/>
        <v>1.1182829512806344E-2</v>
      </c>
      <c r="AH4" s="60">
        <f t="shared" si="12"/>
        <v>2.6256822212685032E-2</v>
      </c>
      <c r="AI4" s="60">
        <f t="shared" si="12"/>
        <v>3.0171123228810836E-2</v>
      </c>
      <c r="AJ4" s="60">
        <f t="shared" si="12"/>
        <v>1.7292862026187742E-2</v>
      </c>
      <c r="AK4" s="60">
        <f t="shared" si="12"/>
        <v>4.0190466665699996E-2</v>
      </c>
      <c r="AL4" s="60"/>
      <c r="AM4" s="60"/>
    </row>
    <row r="5" spans="1:39" ht="16.2">
      <c r="A5" s="67">
        <v>3533</v>
      </c>
      <c r="B5" s="60"/>
      <c r="C5" s="60" t="s">
        <v>703</v>
      </c>
      <c r="D5" s="60">
        <v>326</v>
      </c>
      <c r="E5" s="60">
        <v>471</v>
      </c>
      <c r="F5" s="60">
        <v>1470</v>
      </c>
      <c r="G5" s="60">
        <v>1210</v>
      </c>
      <c r="H5" s="60">
        <v>2560</v>
      </c>
      <c r="I5" s="60">
        <v>660</v>
      </c>
      <c r="J5" s="60">
        <v>1190</v>
      </c>
      <c r="K5" s="60">
        <v>978</v>
      </c>
      <c r="L5" s="60">
        <v>2570</v>
      </c>
      <c r="M5" s="60">
        <v>4085</v>
      </c>
      <c r="N5" s="60"/>
      <c r="O5" s="60"/>
      <c r="P5" s="60">
        <f t="shared" si="1"/>
        <v>5.193928924205695E-2</v>
      </c>
      <c r="Q5" s="60">
        <f t="shared" si="2"/>
        <v>1.0672459890771979E-2</v>
      </c>
      <c r="R5" s="60">
        <f t="shared" si="3"/>
        <v>1.7153079226249493E-2</v>
      </c>
      <c r="S5" s="60">
        <f t="shared" si="4"/>
        <v>8.1765954696567666E-2</v>
      </c>
      <c r="T5" s="60">
        <f t="shared" si="5"/>
        <v>0</v>
      </c>
      <c r="U5" s="60">
        <f t="shared" si="6"/>
        <v>4.5558165358606613E-3</v>
      </c>
      <c r="V5" s="60">
        <f t="shared" si="7"/>
        <v>2.9852963149681128E-2</v>
      </c>
      <c r="W5" s="60">
        <f t="shared" si="8"/>
        <v>-4.6938221537691262E-2</v>
      </c>
      <c r="X5" s="60">
        <f t="shared" si="9"/>
        <v>7.8125397367936247E-3</v>
      </c>
      <c r="Y5" s="60">
        <f t="shared" si="10"/>
        <v>-2.7762796977356431E-2</v>
      </c>
      <c r="Z5" s="60"/>
      <c r="AA5" s="66" t="s">
        <v>719</v>
      </c>
      <c r="AB5" s="60">
        <f t="shared" ref="AB5:AK5" si="13">STDEV(P3:P64) * SQRT(4)</f>
        <v>7.7448840924912693E-2</v>
      </c>
      <c r="AC5" s="60">
        <f t="shared" si="13"/>
        <v>4.8616605470229675E-2</v>
      </c>
      <c r="AD5" s="60">
        <f t="shared" si="13"/>
        <v>8.2362457330517183E-2</v>
      </c>
      <c r="AE5" s="60">
        <f t="shared" si="13"/>
        <v>6.4568122235741529E-2</v>
      </c>
      <c r="AF5" s="60">
        <f t="shared" si="13"/>
        <v>6.5435451400798997E-2</v>
      </c>
      <c r="AG5" s="60">
        <f t="shared" si="13"/>
        <v>2.2365659025612689E-2</v>
      </c>
      <c r="AH5" s="60">
        <f t="shared" si="13"/>
        <v>5.2513644425370064E-2</v>
      </c>
      <c r="AI5" s="60">
        <f t="shared" si="13"/>
        <v>6.0342246457621672E-2</v>
      </c>
      <c r="AJ5" s="60">
        <f t="shared" si="13"/>
        <v>3.4585724052375484E-2</v>
      </c>
      <c r="AK5" s="60">
        <f t="shared" si="13"/>
        <v>8.0380933331399992E-2</v>
      </c>
      <c r="AL5" s="60"/>
      <c r="AM5" s="60"/>
    </row>
    <row r="6" spans="1:39" ht="16.2">
      <c r="A6" s="67">
        <v>6669</v>
      </c>
      <c r="B6" s="60"/>
      <c r="C6" s="60" t="s">
        <v>702</v>
      </c>
      <c r="D6" s="60">
        <v>358.5</v>
      </c>
      <c r="E6" s="60">
        <v>462</v>
      </c>
      <c r="F6" s="60">
        <v>1365</v>
      </c>
      <c r="G6" s="60">
        <v>1220</v>
      </c>
      <c r="H6" s="60">
        <v>2510</v>
      </c>
      <c r="I6" s="60">
        <v>652</v>
      </c>
      <c r="J6" s="60">
        <v>1230</v>
      </c>
      <c r="K6" s="60">
        <v>940</v>
      </c>
      <c r="L6" s="60">
        <v>2550</v>
      </c>
      <c r="M6" s="60">
        <v>3910</v>
      </c>
      <c r="N6" s="60"/>
      <c r="O6" s="60"/>
      <c r="P6" s="60">
        <f t="shared" si="1"/>
        <v>9.5031278672967387E-2</v>
      </c>
      <c r="Q6" s="60">
        <f t="shared" si="2"/>
        <v>-1.9293202934678896E-2</v>
      </c>
      <c r="R6" s="60">
        <f t="shared" si="3"/>
        <v>-7.4107972153721849E-2</v>
      </c>
      <c r="S6" s="60">
        <f t="shared" si="4"/>
        <v>8.2304991365154435E-3</v>
      </c>
      <c r="T6" s="60">
        <f t="shared" si="5"/>
        <v>-1.972450534777859E-2</v>
      </c>
      <c r="U6" s="60">
        <f t="shared" si="6"/>
        <v>-1.2195273093818243E-2</v>
      </c>
      <c r="V6" s="60">
        <f t="shared" si="7"/>
        <v>3.306086226088821E-2</v>
      </c>
      <c r="W6" s="60">
        <f t="shared" si="8"/>
        <v>-3.9629794770767716E-2</v>
      </c>
      <c r="X6" s="60">
        <f t="shared" si="9"/>
        <v>-7.8125397367936247E-3</v>
      </c>
      <c r="Y6" s="60">
        <f t="shared" si="10"/>
        <v>-4.3784354314691819E-2</v>
      </c>
      <c r="Z6" s="60"/>
      <c r="AA6" s="70" t="s">
        <v>720</v>
      </c>
      <c r="AB6" s="60"/>
      <c r="AC6" s="60"/>
      <c r="AD6" s="60"/>
      <c r="AE6" s="60"/>
      <c r="AF6" s="60"/>
      <c r="AG6" s="60"/>
      <c r="AH6" s="60"/>
      <c r="AI6" s="60"/>
      <c r="AJ6" s="60"/>
      <c r="AK6" s="60"/>
      <c r="AL6" s="60"/>
      <c r="AM6" s="60"/>
    </row>
    <row r="7" spans="1:39" ht="16.8" thickBot="1">
      <c r="A7" s="71">
        <v>2207</v>
      </c>
      <c r="B7" s="60"/>
      <c r="C7" s="60" t="s">
        <v>701</v>
      </c>
      <c r="D7" s="60">
        <v>389.5</v>
      </c>
      <c r="E7" s="60">
        <v>452.5</v>
      </c>
      <c r="F7" s="60">
        <v>1325</v>
      </c>
      <c r="G7" s="60">
        <v>1185</v>
      </c>
      <c r="H7" s="60">
        <v>2445</v>
      </c>
      <c r="I7" s="60">
        <v>656</v>
      </c>
      <c r="J7" s="60">
        <v>1230</v>
      </c>
      <c r="K7" s="60">
        <v>879</v>
      </c>
      <c r="L7" s="60">
        <v>2500</v>
      </c>
      <c r="M7" s="60">
        <v>3825</v>
      </c>
      <c r="N7" s="60"/>
      <c r="O7" s="60"/>
      <c r="P7" s="60">
        <f t="shared" si="1"/>
        <v>8.2935205271127813E-2</v>
      </c>
      <c r="Q7" s="60">
        <f t="shared" si="2"/>
        <v>-2.0777127941758036E-2</v>
      </c>
      <c r="R7" s="60">
        <f t="shared" si="3"/>
        <v>-2.974196919873753E-2</v>
      </c>
      <c r="S7" s="60">
        <f t="shared" si="4"/>
        <v>-2.9108084158070657E-2</v>
      </c>
      <c r="T7" s="60">
        <f t="shared" si="5"/>
        <v>-2.6237630216857148E-2</v>
      </c>
      <c r="U7" s="60">
        <f t="shared" si="6"/>
        <v>6.1162270174360536E-3</v>
      </c>
      <c r="V7" s="60">
        <f t="shared" si="7"/>
        <v>0</v>
      </c>
      <c r="W7" s="60">
        <f t="shared" si="8"/>
        <v>-6.7094977578872589E-2</v>
      </c>
      <c r="X7" s="60">
        <f t="shared" si="9"/>
        <v>-1.9802627296179754E-2</v>
      </c>
      <c r="Y7" s="60">
        <f t="shared" si="10"/>
        <v>-2.197890671877523E-2</v>
      </c>
      <c r="Z7" s="60"/>
      <c r="AA7" s="60"/>
      <c r="AB7" s="60"/>
      <c r="AC7" s="60"/>
      <c r="AD7" s="60"/>
      <c r="AE7" s="60"/>
      <c r="AF7" s="60"/>
      <c r="AG7" s="60"/>
      <c r="AH7" s="60"/>
      <c r="AI7" s="60"/>
      <c r="AJ7" s="60"/>
      <c r="AK7" s="60"/>
      <c r="AL7" s="60"/>
      <c r="AM7" s="60"/>
    </row>
    <row r="8" spans="1:39" ht="16.8" thickTop="1">
      <c r="A8" s="71">
        <v>2454</v>
      </c>
      <c r="B8" s="60"/>
      <c r="C8" s="60" t="s">
        <v>700</v>
      </c>
      <c r="D8" s="60">
        <v>385.5</v>
      </c>
      <c r="E8" s="60">
        <v>444</v>
      </c>
      <c r="F8" s="60">
        <v>1310</v>
      </c>
      <c r="G8" s="60">
        <v>1190</v>
      </c>
      <c r="H8" s="60">
        <v>2430</v>
      </c>
      <c r="I8" s="60">
        <v>666</v>
      </c>
      <c r="J8" s="60">
        <v>1225</v>
      </c>
      <c r="K8" s="60">
        <v>915</v>
      </c>
      <c r="L8" s="60">
        <v>2520</v>
      </c>
      <c r="M8" s="60">
        <v>3750</v>
      </c>
      <c r="N8" s="60"/>
      <c r="O8" s="60"/>
      <c r="P8" s="60">
        <f t="shared" si="1"/>
        <v>-1.0322672307418724E-2</v>
      </c>
      <c r="Q8" s="60">
        <f t="shared" si="2"/>
        <v>-1.8963200707756055E-2</v>
      </c>
      <c r="R8" s="60">
        <f t="shared" si="3"/>
        <v>-1.1385322225125352E-2</v>
      </c>
      <c r="S8" s="60">
        <f t="shared" si="4"/>
        <v>4.2105325363434578E-3</v>
      </c>
      <c r="T8" s="60">
        <f t="shared" si="5"/>
        <v>-6.1538655743782235E-3</v>
      </c>
      <c r="U8" s="60">
        <f t="shared" si="6"/>
        <v>1.5128881596299999E-2</v>
      </c>
      <c r="V8" s="60">
        <f t="shared" si="7"/>
        <v>-4.0733253876357864E-3</v>
      </c>
      <c r="W8" s="60">
        <f t="shared" si="8"/>
        <v>4.0139167590344263E-2</v>
      </c>
      <c r="X8" s="60">
        <f t="shared" si="9"/>
        <v>7.9681696491768813E-3</v>
      </c>
      <c r="Y8" s="60">
        <f t="shared" si="10"/>
        <v>-1.9802627296179754E-2</v>
      </c>
      <c r="Z8" s="60"/>
      <c r="AA8" s="120" t="s">
        <v>721</v>
      </c>
      <c r="AB8" s="121">
        <v>2404</v>
      </c>
      <c r="AC8" s="122">
        <v>2357</v>
      </c>
      <c r="AD8" s="123">
        <v>2059</v>
      </c>
      <c r="AE8" s="122">
        <v>3533</v>
      </c>
      <c r="AF8" s="123">
        <v>6669</v>
      </c>
      <c r="AG8" s="121">
        <v>2207</v>
      </c>
      <c r="AH8" s="122">
        <v>2454</v>
      </c>
      <c r="AI8" s="123">
        <v>4763</v>
      </c>
      <c r="AJ8" s="122">
        <v>3008</v>
      </c>
      <c r="AK8" s="124">
        <v>3661</v>
      </c>
      <c r="AL8" s="60"/>
      <c r="AM8" s="60"/>
    </row>
    <row r="9" spans="1:39" ht="16.2">
      <c r="A9" s="71">
        <v>4763</v>
      </c>
      <c r="B9" s="60"/>
      <c r="C9" s="60" t="s">
        <v>699</v>
      </c>
      <c r="D9" s="60">
        <v>398</v>
      </c>
      <c r="E9" s="60">
        <v>441</v>
      </c>
      <c r="F9" s="60">
        <v>1310</v>
      </c>
      <c r="G9" s="60">
        <v>1225</v>
      </c>
      <c r="H9" s="60">
        <v>2435</v>
      </c>
      <c r="I9" s="60">
        <v>669</v>
      </c>
      <c r="J9" s="60">
        <v>1215</v>
      </c>
      <c r="K9" s="60">
        <v>927</v>
      </c>
      <c r="L9" s="60">
        <v>2520</v>
      </c>
      <c r="M9" s="60">
        <v>3585</v>
      </c>
      <c r="N9" s="60"/>
      <c r="O9" s="60"/>
      <c r="P9" s="60">
        <f t="shared" si="1"/>
        <v>3.1910812281053628E-2</v>
      </c>
      <c r="Q9" s="60">
        <f t="shared" si="2"/>
        <v>-6.7796869853788038E-3</v>
      </c>
      <c r="R9" s="60">
        <f t="shared" si="3"/>
        <v>0</v>
      </c>
      <c r="S9" s="60">
        <f t="shared" si="4"/>
        <v>2.8987536873252187E-2</v>
      </c>
      <c r="T9" s="60">
        <f t="shared" si="5"/>
        <v>2.0554991820959595E-3</v>
      </c>
      <c r="U9" s="60">
        <f t="shared" si="6"/>
        <v>4.4943895878392674E-3</v>
      </c>
      <c r="V9" s="60">
        <f t="shared" si="7"/>
        <v>-8.196767204178515E-3</v>
      </c>
      <c r="W9" s="60">
        <f t="shared" si="8"/>
        <v>1.3029500290333897E-2</v>
      </c>
      <c r="X9" s="60">
        <f t="shared" si="9"/>
        <v>0</v>
      </c>
      <c r="Y9" s="60">
        <f t="shared" si="10"/>
        <v>-4.4997365930735805E-2</v>
      </c>
      <c r="Z9" s="60"/>
      <c r="AA9" s="118">
        <v>2404</v>
      </c>
      <c r="AB9" s="60" cm="1">
        <f t="array" ref="AB9:AK18">VarCovar(P3:Y64,AB10:AK22)</f>
        <v>1.475393954021606E-3</v>
      </c>
      <c r="AC9" s="60">
        <v>-1.8776482482384331E-5</v>
      </c>
      <c r="AD9" s="60">
        <v>-3.3493291098717391E-6</v>
      </c>
      <c r="AE9" s="60">
        <v>2.2561472056896359E-4</v>
      </c>
      <c r="AF9" s="60">
        <v>1.8706729956352094E-5</v>
      </c>
      <c r="AG9" s="60">
        <v>-8.7590571811313055E-5</v>
      </c>
      <c r="AH9" s="60">
        <v>3.264101978097972E-4</v>
      </c>
      <c r="AI9" s="60">
        <v>-8.8363012746075816E-6</v>
      </c>
      <c r="AJ9" s="60">
        <v>1.1865126176210064E-5</v>
      </c>
      <c r="AK9" s="125">
        <v>-3.5819516949006831E-4</v>
      </c>
      <c r="AL9" s="60"/>
      <c r="AM9" s="60"/>
    </row>
    <row r="10" spans="1:39" ht="16.2">
      <c r="A10" s="71">
        <v>3008</v>
      </c>
      <c r="B10" s="60"/>
      <c r="C10" s="60" t="s">
        <v>698</v>
      </c>
      <c r="D10" s="60">
        <v>419.5</v>
      </c>
      <c r="E10" s="60">
        <v>436</v>
      </c>
      <c r="F10" s="60">
        <v>1260</v>
      </c>
      <c r="G10" s="60">
        <v>1250</v>
      </c>
      <c r="H10" s="60">
        <v>2330</v>
      </c>
      <c r="I10" s="60">
        <v>657</v>
      </c>
      <c r="J10" s="60">
        <v>1215</v>
      </c>
      <c r="K10" s="60">
        <v>898</v>
      </c>
      <c r="L10" s="60">
        <v>2500</v>
      </c>
      <c r="M10" s="60">
        <v>3410</v>
      </c>
      <c r="N10" s="60"/>
      <c r="O10" s="60"/>
      <c r="P10" s="60">
        <f t="shared" si="1"/>
        <v>5.2611520622823094E-2</v>
      </c>
      <c r="Q10" s="60">
        <f t="shared" si="2"/>
        <v>-1.1402632097811649E-2</v>
      </c>
      <c r="R10" s="60">
        <f t="shared" si="3"/>
        <v>-3.8915416249673498E-2</v>
      </c>
      <c r="S10" s="60">
        <f t="shared" si="4"/>
        <v>2.0202707317519469E-2</v>
      </c>
      <c r="T10" s="60">
        <f t="shared" si="5"/>
        <v>-4.4078488956943947E-2</v>
      </c>
      <c r="U10" s="60">
        <f t="shared" si="6"/>
        <v>-1.810004164361799E-2</v>
      </c>
      <c r="V10" s="60">
        <f t="shared" si="7"/>
        <v>0</v>
      </c>
      <c r="W10" s="60">
        <f t="shared" si="8"/>
        <v>-3.1783497263655584E-2</v>
      </c>
      <c r="X10" s="60">
        <f t="shared" si="9"/>
        <v>-7.9681696491768449E-3</v>
      </c>
      <c r="Y10" s="60">
        <f t="shared" si="10"/>
        <v>-5.0046182756158221E-2</v>
      </c>
      <c r="Z10" s="60"/>
      <c r="AA10" s="119">
        <v>2357</v>
      </c>
      <c r="AB10" s="60">
        <v>-1.8776482482384331E-5</v>
      </c>
      <c r="AC10" s="60">
        <v>5.8136304021905606E-4</v>
      </c>
      <c r="AD10" s="60">
        <v>1.996777353038542E-4</v>
      </c>
      <c r="AE10" s="60">
        <v>1.3060850866064591E-4</v>
      </c>
      <c r="AF10" s="60">
        <v>2.5548628926389796E-4</v>
      </c>
      <c r="AG10" s="60">
        <v>5.8953596533720481E-5</v>
      </c>
      <c r="AH10" s="60">
        <v>2.27861172925198E-4</v>
      </c>
      <c r="AI10" s="60">
        <v>3.6719645060790914E-5</v>
      </c>
      <c r="AJ10" s="60">
        <v>1.3581775928872455E-4</v>
      </c>
      <c r="AK10" s="125">
        <v>1.1858593800106609E-4</v>
      </c>
      <c r="AL10" s="60"/>
      <c r="AM10" s="60"/>
    </row>
    <row r="11" spans="1:39" ht="16.2">
      <c r="A11" s="72">
        <v>3661</v>
      </c>
      <c r="B11" s="60"/>
      <c r="C11" s="60" t="s">
        <v>697</v>
      </c>
      <c r="D11" s="60">
        <v>378</v>
      </c>
      <c r="E11" s="60">
        <v>433.5</v>
      </c>
      <c r="F11" s="60">
        <v>1230</v>
      </c>
      <c r="G11" s="60">
        <v>1235</v>
      </c>
      <c r="H11" s="60">
        <v>2260</v>
      </c>
      <c r="I11" s="60">
        <v>665</v>
      </c>
      <c r="J11" s="60">
        <v>1150</v>
      </c>
      <c r="K11" s="60">
        <v>898</v>
      </c>
      <c r="L11" s="60">
        <v>2520</v>
      </c>
      <c r="M11" s="60">
        <v>3750</v>
      </c>
      <c r="N11" s="60"/>
      <c r="O11" s="60"/>
      <c r="P11" s="60">
        <f t="shared" si="1"/>
        <v>-0.10416933028767322</v>
      </c>
      <c r="Q11" s="60">
        <f t="shared" si="2"/>
        <v>-5.750447128437826E-3</v>
      </c>
      <c r="R11" s="60">
        <f t="shared" si="3"/>
        <v>-2.409755157906053E-2</v>
      </c>
      <c r="S11" s="60">
        <f t="shared" si="4"/>
        <v>-1.2072581234269249E-2</v>
      </c>
      <c r="T11" s="60">
        <f t="shared" si="5"/>
        <v>-3.050345429341474E-2</v>
      </c>
      <c r="U11" s="60">
        <f t="shared" si="6"/>
        <v>1.2103022171243627E-2</v>
      </c>
      <c r="V11" s="60">
        <f t="shared" si="7"/>
        <v>-5.4982134417353057E-2</v>
      </c>
      <c r="W11" s="60">
        <f t="shared" si="8"/>
        <v>0</v>
      </c>
      <c r="X11" s="60">
        <f t="shared" si="9"/>
        <v>7.9681696491768813E-3</v>
      </c>
      <c r="Y11" s="60">
        <f t="shared" si="10"/>
        <v>9.504354868689395E-2</v>
      </c>
      <c r="Z11" s="60"/>
      <c r="AA11" s="119">
        <v>2059</v>
      </c>
      <c r="AB11" s="60">
        <v>-3.3493291098717391E-6</v>
      </c>
      <c r="AC11" s="60">
        <v>1.996777353038542E-4</v>
      </c>
      <c r="AD11" s="60">
        <v>1.6685404718903107E-3</v>
      </c>
      <c r="AE11" s="60">
        <v>7.803103412119904E-4</v>
      </c>
      <c r="AF11" s="60">
        <v>9.2023720039819095E-4</v>
      </c>
      <c r="AG11" s="60">
        <v>1.4955349073720369E-5</v>
      </c>
      <c r="AH11" s="60">
        <v>3.2836491600655434E-4</v>
      </c>
      <c r="AI11" s="60">
        <v>4.4797827723258533E-4</v>
      </c>
      <c r="AJ11" s="60">
        <v>1.0426936428397042E-4</v>
      </c>
      <c r="AK11" s="125">
        <v>4.9397727389235849E-4</v>
      </c>
      <c r="AL11" s="60"/>
      <c r="AM11" s="60"/>
    </row>
    <row r="12" spans="1:39" ht="16.2">
      <c r="A12" s="60"/>
      <c r="B12" s="60"/>
      <c r="C12" s="60" t="s">
        <v>696</v>
      </c>
      <c r="D12" s="60">
        <v>342.5</v>
      </c>
      <c r="E12" s="60">
        <v>429</v>
      </c>
      <c r="F12" s="60">
        <v>1205</v>
      </c>
      <c r="G12" s="60">
        <v>1245</v>
      </c>
      <c r="H12" s="60">
        <v>2200</v>
      </c>
      <c r="I12" s="60">
        <v>656</v>
      </c>
      <c r="J12" s="60">
        <v>1135</v>
      </c>
      <c r="K12" s="60">
        <v>889</v>
      </c>
      <c r="L12" s="60">
        <v>2515</v>
      </c>
      <c r="M12" s="60">
        <v>3605</v>
      </c>
      <c r="N12" s="60"/>
      <c r="O12" s="60"/>
      <c r="P12" s="60">
        <f t="shared" si="1"/>
        <v>-9.8622537917307754E-2</v>
      </c>
      <c r="Q12" s="60">
        <f t="shared" si="2"/>
        <v>-1.0434877292579619E-2</v>
      </c>
      <c r="R12" s="60">
        <f t="shared" si="3"/>
        <v>-2.0534602441707864E-2</v>
      </c>
      <c r="S12" s="60">
        <f t="shared" si="4"/>
        <v>8.0645598367304946E-3</v>
      </c>
      <c r="T12" s="60">
        <f t="shared" si="5"/>
        <v>-2.6907452919924382E-2</v>
      </c>
      <c r="U12" s="60">
        <f t="shared" si="6"/>
        <v>-1.3626251711765109E-2</v>
      </c>
      <c r="V12" s="60">
        <f t="shared" si="7"/>
        <v>-1.3129291441792736E-2</v>
      </c>
      <c r="W12" s="60">
        <f t="shared" si="8"/>
        <v>-1.0072832788295068E-2</v>
      </c>
      <c r="X12" s="60">
        <f t="shared" si="9"/>
        <v>-1.9860979716294028E-3</v>
      </c>
      <c r="Y12" s="60">
        <f t="shared" si="10"/>
        <v>-3.9434069245407009E-2</v>
      </c>
      <c r="Z12" s="60"/>
      <c r="AA12" s="119">
        <v>3533</v>
      </c>
      <c r="AB12" s="60">
        <v>2.2561472056896359E-4</v>
      </c>
      <c r="AC12" s="60">
        <v>1.3060850866064591E-4</v>
      </c>
      <c r="AD12" s="60">
        <v>7.803103412119904E-4</v>
      </c>
      <c r="AE12" s="60">
        <v>1.0254499473872152E-3</v>
      </c>
      <c r="AF12" s="60">
        <v>5.5903088227746611E-4</v>
      </c>
      <c r="AG12" s="60">
        <v>3.2368279754899312E-5</v>
      </c>
      <c r="AH12" s="60">
        <v>2.6933127709867234E-4</v>
      </c>
      <c r="AI12" s="60">
        <v>2.7795422449616408E-4</v>
      </c>
      <c r="AJ12" s="60">
        <v>1.2636209048319364E-4</v>
      </c>
      <c r="AK12" s="125">
        <v>5.3480339980299565E-5</v>
      </c>
      <c r="AL12" s="60"/>
      <c r="AM12" s="60"/>
    </row>
    <row r="13" spans="1:39" ht="16.2">
      <c r="A13" s="60"/>
      <c r="B13" s="60"/>
      <c r="C13" s="60" t="s">
        <v>695</v>
      </c>
      <c r="D13" s="60">
        <v>376.5</v>
      </c>
      <c r="E13" s="60">
        <v>408.5</v>
      </c>
      <c r="F13" s="60">
        <v>1290</v>
      </c>
      <c r="G13" s="60">
        <v>1315</v>
      </c>
      <c r="H13" s="60">
        <v>2195</v>
      </c>
      <c r="I13" s="60">
        <v>644</v>
      </c>
      <c r="J13" s="60">
        <v>1170</v>
      </c>
      <c r="K13" s="60">
        <v>916</v>
      </c>
      <c r="L13" s="60">
        <v>2520</v>
      </c>
      <c r="M13" s="60">
        <v>3665</v>
      </c>
      <c r="N13" s="60"/>
      <c r="O13" s="60"/>
      <c r="P13" s="60">
        <f t="shared" si="1"/>
        <v>9.4646389537668296E-2</v>
      </c>
      <c r="Q13" s="60">
        <f t="shared" si="2"/>
        <v>-4.8965004627959385E-2</v>
      </c>
      <c r="R13" s="60">
        <f t="shared" si="3"/>
        <v>6.8162651430962395E-2</v>
      </c>
      <c r="S13" s="60">
        <f t="shared" si="4"/>
        <v>5.4701135713056966E-2</v>
      </c>
      <c r="T13" s="60">
        <f t="shared" si="5"/>
        <v>-2.2753138371355394E-3</v>
      </c>
      <c r="U13" s="60">
        <f t="shared" si="6"/>
        <v>-1.8462062839735442E-2</v>
      </c>
      <c r="V13" s="60">
        <f t="shared" si="7"/>
        <v>3.0371097876298769E-2</v>
      </c>
      <c r="W13" s="60">
        <f t="shared" si="8"/>
        <v>2.9919129160225669E-2</v>
      </c>
      <c r="X13" s="60">
        <f t="shared" si="9"/>
        <v>1.9860979716293243E-3</v>
      </c>
      <c r="Y13" s="60">
        <f t="shared" si="10"/>
        <v>1.6506564601702408E-2</v>
      </c>
      <c r="Z13" s="60"/>
      <c r="AA13" s="119">
        <v>6669</v>
      </c>
      <c r="AB13" s="60">
        <v>1.8706729956352094E-5</v>
      </c>
      <c r="AC13" s="60">
        <v>2.5548628926389796E-4</v>
      </c>
      <c r="AD13" s="60">
        <v>9.2023720039819095E-4</v>
      </c>
      <c r="AE13" s="60">
        <v>5.5903088227746611E-4</v>
      </c>
      <c r="AF13" s="60">
        <v>1.0531842592806694E-3</v>
      </c>
      <c r="AG13" s="60">
        <v>-8.4979639820493174E-6</v>
      </c>
      <c r="AH13" s="60">
        <v>2.4514249360638624E-4</v>
      </c>
      <c r="AI13" s="60">
        <v>3.3528804693456002E-4</v>
      </c>
      <c r="AJ13" s="60">
        <v>8.4998456941231382E-5</v>
      </c>
      <c r="AK13" s="125">
        <v>3.4815770287715273E-4</v>
      </c>
      <c r="AL13" s="60"/>
      <c r="AM13" s="60"/>
    </row>
    <row r="14" spans="1:39" ht="16.2">
      <c r="A14" s="60"/>
      <c r="B14" s="60"/>
      <c r="C14" s="60" t="s">
        <v>694</v>
      </c>
      <c r="D14" s="60">
        <v>414</v>
      </c>
      <c r="E14" s="60">
        <v>407.5</v>
      </c>
      <c r="F14" s="60">
        <v>1260</v>
      </c>
      <c r="G14" s="60">
        <v>1310</v>
      </c>
      <c r="H14" s="60">
        <v>2175</v>
      </c>
      <c r="I14" s="60">
        <v>635</v>
      </c>
      <c r="J14" s="60">
        <v>1150</v>
      </c>
      <c r="K14" s="60">
        <v>908</v>
      </c>
      <c r="L14" s="60">
        <v>2475</v>
      </c>
      <c r="M14" s="60">
        <v>3305</v>
      </c>
      <c r="N14" s="60"/>
      <c r="O14" s="60"/>
      <c r="P14" s="60">
        <f t="shared" si="1"/>
        <v>9.4947926585366035E-2</v>
      </c>
      <c r="Q14" s="60">
        <f t="shared" si="2"/>
        <v>-2.4509816191401849E-3</v>
      </c>
      <c r="R14" s="60">
        <f t="shared" si="3"/>
        <v>-2.3530497410194161E-2</v>
      </c>
      <c r="S14" s="60">
        <f t="shared" si="4"/>
        <v>-3.8095284166677302E-3</v>
      </c>
      <c r="T14" s="60">
        <f t="shared" si="5"/>
        <v>-9.1533819864872482E-3</v>
      </c>
      <c r="U14" s="60">
        <f t="shared" si="6"/>
        <v>-1.4073727211661965E-2</v>
      </c>
      <c r="V14" s="60">
        <f t="shared" si="7"/>
        <v>-1.7241806434506103E-2</v>
      </c>
      <c r="W14" s="60">
        <f t="shared" si="8"/>
        <v>-8.7719860728369941E-3</v>
      </c>
      <c r="X14" s="60">
        <f t="shared" si="9"/>
        <v>-1.8018505502678365E-2</v>
      </c>
      <c r="Y14" s="60">
        <f t="shared" si="10"/>
        <v>-0.10339186203496518</v>
      </c>
      <c r="Z14" s="60"/>
      <c r="AA14" s="118">
        <v>2207</v>
      </c>
      <c r="AB14" s="60">
        <v>-8.7590571811313055E-5</v>
      </c>
      <c r="AC14" s="60">
        <v>5.8953596533720481E-5</v>
      </c>
      <c r="AD14" s="60">
        <v>1.4955349073720369E-5</v>
      </c>
      <c r="AE14" s="60">
        <v>3.2368279754899312E-5</v>
      </c>
      <c r="AF14" s="60">
        <v>-8.4979639820493174E-6</v>
      </c>
      <c r="AG14" s="60">
        <v>1.2303864888164591E-4</v>
      </c>
      <c r="AH14" s="60">
        <v>2.5005291402696741E-5</v>
      </c>
      <c r="AI14" s="60">
        <v>5.9486579795909721E-5</v>
      </c>
      <c r="AJ14" s="60">
        <v>6.5202205891200387E-5</v>
      </c>
      <c r="AK14" s="125">
        <v>6.8529137298014558E-5</v>
      </c>
      <c r="AL14" s="60"/>
      <c r="AM14" s="60"/>
    </row>
    <row r="15" spans="1:39" ht="16.2">
      <c r="A15" s="60"/>
      <c r="B15" s="60"/>
      <c r="C15" s="60" t="s">
        <v>693</v>
      </c>
      <c r="D15" s="60">
        <v>413</v>
      </c>
      <c r="E15" s="60">
        <v>414</v>
      </c>
      <c r="F15" s="60">
        <v>1220</v>
      </c>
      <c r="G15" s="60">
        <v>1280</v>
      </c>
      <c r="H15" s="60">
        <v>2195</v>
      </c>
      <c r="I15" s="60">
        <v>634</v>
      </c>
      <c r="J15" s="60">
        <v>1130</v>
      </c>
      <c r="K15" s="60">
        <v>883</v>
      </c>
      <c r="L15" s="60">
        <v>2570</v>
      </c>
      <c r="M15" s="60">
        <v>3375</v>
      </c>
      <c r="N15" s="60"/>
      <c r="O15" s="60"/>
      <c r="P15" s="60">
        <f t="shared" si="1"/>
        <v>-2.4183808642816379E-3</v>
      </c>
      <c r="Q15" s="60">
        <f t="shared" si="2"/>
        <v>1.5825041144396892E-2</v>
      </c>
      <c r="R15" s="60">
        <f t="shared" si="3"/>
        <v>-3.2260862218221435E-2</v>
      </c>
      <c r="S15" s="60">
        <f t="shared" si="4"/>
        <v>-2.3167059281534418E-2</v>
      </c>
      <c r="T15" s="60">
        <f t="shared" si="5"/>
        <v>9.1533819864872013E-3</v>
      </c>
      <c r="U15" s="60">
        <f t="shared" si="6"/>
        <v>-1.5760444554657658E-3</v>
      </c>
      <c r="V15" s="60">
        <f t="shared" si="7"/>
        <v>-1.7544309650909508E-2</v>
      </c>
      <c r="W15" s="60">
        <f t="shared" si="8"/>
        <v>-2.791917799733333E-2</v>
      </c>
      <c r="X15" s="60">
        <f t="shared" si="9"/>
        <v>3.7665502886474828E-2</v>
      </c>
      <c r="Y15" s="60">
        <f t="shared" si="10"/>
        <v>2.0958851020843522E-2</v>
      </c>
      <c r="Z15" s="60"/>
      <c r="AA15" s="119">
        <v>2454</v>
      </c>
      <c r="AB15" s="60">
        <v>3.264101978097972E-4</v>
      </c>
      <c r="AC15" s="60">
        <v>2.27861172925198E-4</v>
      </c>
      <c r="AD15" s="60">
        <v>3.2836491600655434E-4</v>
      </c>
      <c r="AE15" s="60">
        <v>2.6933127709867234E-4</v>
      </c>
      <c r="AF15" s="60">
        <v>2.4514249360638624E-4</v>
      </c>
      <c r="AG15" s="60">
        <v>2.5005291402696741E-5</v>
      </c>
      <c r="AH15" s="60">
        <v>6.7830102379389618E-4</v>
      </c>
      <c r="AI15" s="60">
        <v>2.5595965523989874E-4</v>
      </c>
      <c r="AJ15" s="60">
        <v>1.1271314848954468E-4</v>
      </c>
      <c r="AK15" s="125">
        <v>1.8790848003744665E-4</v>
      </c>
      <c r="AL15" s="60"/>
      <c r="AM15" s="60"/>
    </row>
    <row r="16" spans="1:39" ht="16.2">
      <c r="A16" s="60"/>
      <c r="B16" s="60"/>
      <c r="C16" s="60" t="s">
        <v>692</v>
      </c>
      <c r="D16" s="60">
        <v>409.5</v>
      </c>
      <c r="E16" s="60">
        <v>420</v>
      </c>
      <c r="F16" s="60">
        <v>1265</v>
      </c>
      <c r="G16" s="60">
        <v>1360</v>
      </c>
      <c r="H16" s="60">
        <v>2225</v>
      </c>
      <c r="I16" s="60">
        <v>643</v>
      </c>
      <c r="J16" s="60">
        <v>1140</v>
      </c>
      <c r="K16" s="60">
        <v>919</v>
      </c>
      <c r="L16" s="60">
        <v>2485</v>
      </c>
      <c r="M16" s="60">
        <v>3395</v>
      </c>
      <c r="N16" s="60"/>
      <c r="O16" s="60"/>
      <c r="P16" s="60">
        <f t="shared" si="1"/>
        <v>-8.5106896679086191E-3</v>
      </c>
      <c r="Q16" s="60">
        <f t="shared" si="2"/>
        <v>1.4388737452099671E-2</v>
      </c>
      <c r="R16" s="60">
        <f t="shared" si="3"/>
        <v>3.6221263434318356E-2</v>
      </c>
      <c r="S16" s="60">
        <f t="shared" si="4"/>
        <v>6.062462181643484E-2</v>
      </c>
      <c r="T16" s="60">
        <f t="shared" si="5"/>
        <v>1.357486909106885E-2</v>
      </c>
      <c r="U16" s="60">
        <f t="shared" si="6"/>
        <v>1.4095769800393376E-2</v>
      </c>
      <c r="V16" s="60">
        <f t="shared" si="7"/>
        <v>8.8106296821549059E-3</v>
      </c>
      <c r="W16" s="60">
        <f t="shared" si="8"/>
        <v>3.9960921751727094E-2</v>
      </c>
      <c r="X16" s="60">
        <f t="shared" si="9"/>
        <v>-3.3633239358536376E-2</v>
      </c>
      <c r="Y16" s="60">
        <f t="shared" si="10"/>
        <v>5.9084366861662683E-3</v>
      </c>
      <c r="Z16" s="60"/>
      <c r="AA16" s="119">
        <v>4763</v>
      </c>
      <c r="AB16" s="60">
        <v>-8.8363012746075816E-6</v>
      </c>
      <c r="AC16" s="60">
        <v>3.6719645060790914E-5</v>
      </c>
      <c r="AD16" s="60">
        <v>4.4797827723258533E-4</v>
      </c>
      <c r="AE16" s="60">
        <v>2.7795422449616408E-4</v>
      </c>
      <c r="AF16" s="60">
        <v>3.3528804693456002E-4</v>
      </c>
      <c r="AG16" s="60">
        <v>5.9486579795909721E-5</v>
      </c>
      <c r="AH16" s="60">
        <v>2.5595965523989874E-4</v>
      </c>
      <c r="AI16" s="60">
        <v>8.9561447242215173E-4</v>
      </c>
      <c r="AJ16" s="60">
        <v>1.1655643708465481E-4</v>
      </c>
      <c r="AK16" s="125">
        <v>3.739341414974337E-4</v>
      </c>
      <c r="AL16" s="60"/>
      <c r="AM16" s="60"/>
    </row>
    <row r="17" spans="1:39" ht="16.2">
      <c r="A17" s="60"/>
      <c r="B17" s="60"/>
      <c r="C17" s="60" t="s">
        <v>691</v>
      </c>
      <c r="D17" s="60">
        <v>380.5</v>
      </c>
      <c r="E17" s="60">
        <v>421.5</v>
      </c>
      <c r="F17" s="60">
        <v>1320</v>
      </c>
      <c r="G17" s="60">
        <v>1405</v>
      </c>
      <c r="H17" s="60">
        <v>2295</v>
      </c>
      <c r="I17" s="60">
        <v>644</v>
      </c>
      <c r="J17" s="60">
        <v>1125</v>
      </c>
      <c r="K17" s="60">
        <v>894</v>
      </c>
      <c r="L17" s="60">
        <v>2445</v>
      </c>
      <c r="M17" s="60">
        <v>3450</v>
      </c>
      <c r="N17" s="60"/>
      <c r="O17" s="60"/>
      <c r="P17" s="60">
        <f t="shared" si="1"/>
        <v>-7.3450725991383553E-2</v>
      </c>
      <c r="Q17" s="60">
        <f t="shared" si="2"/>
        <v>3.5650661644961446E-3</v>
      </c>
      <c r="R17" s="60">
        <f t="shared" si="3"/>
        <v>4.2559614418795903E-2</v>
      </c>
      <c r="S17" s="60">
        <f t="shared" si="4"/>
        <v>3.2552603037748547E-2</v>
      </c>
      <c r="T17" s="60">
        <f t="shared" si="5"/>
        <v>3.0975927894304929E-2</v>
      </c>
      <c r="U17" s="60">
        <f t="shared" si="6"/>
        <v>1.5540018667343205E-3</v>
      </c>
      <c r="V17" s="60">
        <f t="shared" si="7"/>
        <v>-1.324522675002068E-2</v>
      </c>
      <c r="W17" s="60">
        <f t="shared" si="8"/>
        <v>-2.7580347182172948E-2</v>
      </c>
      <c r="X17" s="60">
        <f t="shared" si="9"/>
        <v>-1.6227536621756695E-2</v>
      </c>
      <c r="Y17" s="60">
        <f t="shared" si="10"/>
        <v>1.6070470032608881E-2</v>
      </c>
      <c r="Z17" s="60"/>
      <c r="AA17" s="119">
        <v>3008</v>
      </c>
      <c r="AB17" s="60">
        <v>1.1865126176210064E-5</v>
      </c>
      <c r="AC17" s="60">
        <v>1.3581775928872455E-4</v>
      </c>
      <c r="AD17" s="60">
        <v>1.0426936428397042E-4</v>
      </c>
      <c r="AE17" s="60">
        <v>1.2636209048319364E-4</v>
      </c>
      <c r="AF17" s="60">
        <v>8.4998456941231382E-5</v>
      </c>
      <c r="AG17" s="60">
        <v>6.5202205891200387E-5</v>
      </c>
      <c r="AH17" s="60">
        <v>1.1271314848954468E-4</v>
      </c>
      <c r="AI17" s="60">
        <v>1.1655643708465481E-4</v>
      </c>
      <c r="AJ17" s="60">
        <v>2.9421980162036668E-4</v>
      </c>
      <c r="AK17" s="125">
        <v>1.568290051498807E-4</v>
      </c>
      <c r="AL17" s="60"/>
      <c r="AM17" s="60"/>
    </row>
    <row r="18" spans="1:39" ht="16.2">
      <c r="A18" s="60"/>
      <c r="B18" s="60"/>
      <c r="C18" s="60" t="s">
        <v>690</v>
      </c>
      <c r="D18" s="60">
        <v>380.5</v>
      </c>
      <c r="E18" s="60">
        <v>423.5</v>
      </c>
      <c r="F18" s="60">
        <v>1285</v>
      </c>
      <c r="G18" s="60">
        <v>1390</v>
      </c>
      <c r="H18" s="60">
        <v>2265</v>
      </c>
      <c r="I18" s="60">
        <v>650</v>
      </c>
      <c r="J18" s="60">
        <v>1120</v>
      </c>
      <c r="K18" s="60">
        <v>900</v>
      </c>
      <c r="L18" s="60">
        <v>2455</v>
      </c>
      <c r="M18" s="60">
        <v>3460</v>
      </c>
      <c r="N18" s="60"/>
      <c r="O18" s="60"/>
      <c r="P18" s="60">
        <f t="shared" si="1"/>
        <v>0</v>
      </c>
      <c r="Q18" s="60">
        <f t="shared" si="2"/>
        <v>4.7337366501989213E-3</v>
      </c>
      <c r="R18" s="60">
        <f t="shared" si="3"/>
        <v>-2.687301825109634E-2</v>
      </c>
      <c r="S18" s="60">
        <f t="shared" si="4"/>
        <v>-1.0733555643108664E-2</v>
      </c>
      <c r="T18" s="60">
        <f t="shared" si="5"/>
        <v>-1.3158084577511088E-2</v>
      </c>
      <c r="U18" s="60">
        <f t="shared" si="6"/>
        <v>9.273636785329253E-3</v>
      </c>
      <c r="V18" s="60">
        <f t="shared" si="7"/>
        <v>-4.4543503493803087E-3</v>
      </c>
      <c r="W18" s="60">
        <f t="shared" si="8"/>
        <v>6.6889881507967101E-3</v>
      </c>
      <c r="X18" s="60">
        <f t="shared" si="9"/>
        <v>4.0816383196484564E-3</v>
      </c>
      <c r="Y18" s="60">
        <f t="shared" si="10"/>
        <v>2.8943580263645565E-3</v>
      </c>
      <c r="Z18" s="60"/>
      <c r="AA18" s="119">
        <v>3661</v>
      </c>
      <c r="AB18" s="60">
        <v>-3.5819516949006831E-4</v>
      </c>
      <c r="AC18" s="60">
        <v>1.1858593800106609E-4</v>
      </c>
      <c r="AD18" s="60">
        <v>4.9397727389235849E-4</v>
      </c>
      <c r="AE18" s="60">
        <v>5.3480339980299565E-5</v>
      </c>
      <c r="AF18" s="60">
        <v>3.4815770287715273E-4</v>
      </c>
      <c r="AG18" s="60">
        <v>6.8529137298014558E-5</v>
      </c>
      <c r="AH18" s="60">
        <v>1.8790848003744665E-4</v>
      </c>
      <c r="AI18" s="60">
        <v>3.739341414974337E-4</v>
      </c>
      <c r="AJ18" s="60">
        <v>1.568290051498807E-4</v>
      </c>
      <c r="AK18" s="125">
        <v>1.5892208106324396E-3</v>
      </c>
      <c r="AL18" s="60"/>
      <c r="AM18" s="60"/>
    </row>
    <row r="19" spans="1:39" ht="16.8" thickBot="1">
      <c r="A19" s="60"/>
      <c r="B19" s="60"/>
      <c r="C19" s="60" t="s">
        <v>689</v>
      </c>
      <c r="D19" s="60">
        <v>377.5</v>
      </c>
      <c r="E19" s="60">
        <v>417</v>
      </c>
      <c r="F19" s="60">
        <v>1220</v>
      </c>
      <c r="G19" s="60">
        <v>1370</v>
      </c>
      <c r="H19" s="60">
        <v>2225</v>
      </c>
      <c r="I19" s="60">
        <v>647</v>
      </c>
      <c r="J19" s="60">
        <v>1130</v>
      </c>
      <c r="K19" s="60">
        <v>888</v>
      </c>
      <c r="L19" s="60">
        <v>2430</v>
      </c>
      <c r="M19" s="60">
        <v>3340</v>
      </c>
      <c r="N19" s="60"/>
      <c r="O19" s="60"/>
      <c r="P19" s="60">
        <f t="shared" si="1"/>
        <v>-7.9156086126610861E-3</v>
      </c>
      <c r="Q19" s="60">
        <f t="shared" si="2"/>
        <v>-1.5467292293307599E-2</v>
      </c>
      <c r="R19" s="60">
        <f t="shared" si="3"/>
        <v>-5.1907859602017978E-2</v>
      </c>
      <c r="S19" s="60">
        <f t="shared" si="4"/>
        <v>-1.4493007302566864E-2</v>
      </c>
      <c r="T19" s="60">
        <f t="shared" si="5"/>
        <v>-1.7817843316793786E-2</v>
      </c>
      <c r="U19" s="60">
        <f t="shared" si="6"/>
        <v>-4.626068388782191E-3</v>
      </c>
      <c r="V19" s="60">
        <f t="shared" si="7"/>
        <v>8.8889474172459942E-3</v>
      </c>
      <c r="W19" s="60">
        <f t="shared" si="8"/>
        <v>-1.3423020332140661E-2</v>
      </c>
      <c r="X19" s="60">
        <f t="shared" si="9"/>
        <v>-1.0235503894026863E-2</v>
      </c>
      <c r="Y19" s="60">
        <f t="shared" si="10"/>
        <v>-3.5297782081023819E-2</v>
      </c>
      <c r="Z19" s="60"/>
      <c r="AA19" s="139" t="s">
        <v>722</v>
      </c>
      <c r="AB19" s="140"/>
      <c r="AC19" s="140"/>
      <c r="AD19" s="140"/>
      <c r="AE19" s="140"/>
      <c r="AF19" s="140"/>
      <c r="AG19" s="140"/>
      <c r="AH19" s="140"/>
      <c r="AI19" s="140"/>
      <c r="AJ19" s="140"/>
      <c r="AK19" s="141"/>
      <c r="AL19" s="60"/>
      <c r="AM19" s="60"/>
    </row>
    <row r="20" spans="1:39" ht="16.8" thickTop="1">
      <c r="A20" s="60"/>
      <c r="B20" s="60"/>
      <c r="C20" s="60" t="s">
        <v>688</v>
      </c>
      <c r="D20" s="60">
        <v>400</v>
      </c>
      <c r="E20" s="60">
        <v>424.5</v>
      </c>
      <c r="F20" s="60">
        <v>1210</v>
      </c>
      <c r="G20" s="60">
        <v>1400</v>
      </c>
      <c r="H20" s="60">
        <v>2185</v>
      </c>
      <c r="I20" s="60">
        <v>644</v>
      </c>
      <c r="J20" s="60">
        <v>1165</v>
      </c>
      <c r="K20" s="60">
        <v>892</v>
      </c>
      <c r="L20" s="60">
        <v>2435</v>
      </c>
      <c r="M20" s="60">
        <v>3150</v>
      </c>
      <c r="N20" s="60"/>
      <c r="O20" s="60"/>
      <c r="P20" s="60">
        <f t="shared" si="1"/>
        <v>5.7893978418902668E-2</v>
      </c>
      <c r="Q20" s="60">
        <f t="shared" si="2"/>
        <v>1.7825783952600666E-2</v>
      </c>
      <c r="R20" s="60">
        <f t="shared" si="3"/>
        <v>-8.23049913651548E-3</v>
      </c>
      <c r="S20" s="60">
        <f t="shared" si="4"/>
        <v>2.1661496781179467E-2</v>
      </c>
      <c r="T20" s="60">
        <f t="shared" si="5"/>
        <v>-1.8141087070650038E-2</v>
      </c>
      <c r="U20" s="60">
        <f t="shared" si="6"/>
        <v>-4.6475683965469623E-3</v>
      </c>
      <c r="V20" s="60">
        <f t="shared" si="7"/>
        <v>3.0503454293414625E-2</v>
      </c>
      <c r="W20" s="60">
        <f t="shared" si="8"/>
        <v>4.4943895878392674E-3</v>
      </c>
      <c r="X20" s="60">
        <f t="shared" si="9"/>
        <v>2.0554991820959595E-3</v>
      </c>
      <c r="Y20" s="60">
        <f t="shared" si="10"/>
        <v>-5.8568354151067301E-2</v>
      </c>
      <c r="Z20" s="60"/>
      <c r="AA20" s="60"/>
      <c r="AB20" s="60"/>
      <c r="AC20" s="60"/>
      <c r="AD20" s="60"/>
      <c r="AE20" s="60"/>
      <c r="AF20" s="60"/>
      <c r="AG20" s="60"/>
      <c r="AH20" s="60"/>
      <c r="AI20" s="60"/>
      <c r="AJ20" s="60"/>
      <c r="AK20" s="60"/>
      <c r="AL20" s="60"/>
      <c r="AM20" s="60"/>
    </row>
    <row r="21" spans="1:39" ht="16.8" thickBot="1">
      <c r="A21" s="60"/>
      <c r="B21" s="60"/>
      <c r="C21" s="60" t="s">
        <v>687</v>
      </c>
      <c r="D21" s="60">
        <v>388.5</v>
      </c>
      <c r="E21" s="60">
        <v>423.5</v>
      </c>
      <c r="F21" s="60">
        <v>1230</v>
      </c>
      <c r="G21" s="60">
        <v>1385</v>
      </c>
      <c r="H21" s="60">
        <v>2190</v>
      </c>
      <c r="I21" s="60">
        <v>647</v>
      </c>
      <c r="J21" s="60">
        <v>1160</v>
      </c>
      <c r="K21" s="60">
        <v>896</v>
      </c>
      <c r="L21" s="60">
        <v>2430</v>
      </c>
      <c r="M21" s="60">
        <v>3165</v>
      </c>
      <c r="N21" s="60"/>
      <c r="O21" s="60"/>
      <c r="P21" s="60">
        <f t="shared" si="1"/>
        <v>-2.917137730027991E-2</v>
      </c>
      <c r="Q21" s="60">
        <f t="shared" si="2"/>
        <v>-2.3584916592929396E-3</v>
      </c>
      <c r="R21" s="60">
        <f t="shared" si="3"/>
        <v>1.6393809775676352E-2</v>
      </c>
      <c r="S21" s="60">
        <f t="shared" si="4"/>
        <v>-1.077209698191107E-2</v>
      </c>
      <c r="T21" s="60">
        <f t="shared" si="5"/>
        <v>2.2857152808560825E-3</v>
      </c>
      <c r="U21" s="60">
        <f t="shared" si="6"/>
        <v>4.6475683965468756E-3</v>
      </c>
      <c r="V21" s="60">
        <f t="shared" si="7"/>
        <v>-4.3010818993905854E-3</v>
      </c>
      <c r="W21" s="60">
        <f t="shared" si="8"/>
        <v>4.4742803949211069E-3</v>
      </c>
      <c r="X21" s="60">
        <f t="shared" si="9"/>
        <v>-2.055499182095999E-3</v>
      </c>
      <c r="Y21" s="60">
        <f t="shared" si="10"/>
        <v>4.7506027585977988E-3</v>
      </c>
      <c r="Z21" s="60"/>
      <c r="AA21" s="60"/>
      <c r="AB21" s="60"/>
      <c r="AC21" s="60"/>
      <c r="AD21" s="60"/>
      <c r="AE21" s="60"/>
      <c r="AF21" s="60"/>
      <c r="AG21" s="60"/>
      <c r="AH21" s="60"/>
      <c r="AI21" s="60"/>
      <c r="AJ21" s="60"/>
      <c r="AK21" s="60"/>
      <c r="AL21" s="60"/>
      <c r="AM21" s="60"/>
    </row>
    <row r="22" spans="1:39" ht="16.8" thickTop="1">
      <c r="A22" s="60"/>
      <c r="B22" s="60"/>
      <c r="C22" s="60" t="s">
        <v>686</v>
      </c>
      <c r="D22" s="60">
        <v>393</v>
      </c>
      <c r="E22" s="60">
        <v>429.5</v>
      </c>
      <c r="F22" s="60">
        <v>1250</v>
      </c>
      <c r="G22" s="60">
        <v>1400</v>
      </c>
      <c r="H22" s="60">
        <v>2270</v>
      </c>
      <c r="I22" s="60">
        <v>643</v>
      </c>
      <c r="J22" s="60">
        <v>1195</v>
      </c>
      <c r="K22" s="60">
        <v>898</v>
      </c>
      <c r="L22" s="60">
        <v>2445</v>
      </c>
      <c r="M22" s="60">
        <v>3340</v>
      </c>
      <c r="N22" s="60"/>
      <c r="O22" s="60"/>
      <c r="P22" s="60">
        <f t="shared" si="1"/>
        <v>1.1516442061559081E-2</v>
      </c>
      <c r="Q22" s="60">
        <f t="shared" si="2"/>
        <v>1.4068227332200962E-2</v>
      </c>
      <c r="R22" s="60">
        <f t="shared" si="3"/>
        <v>1.6129381929883717E-2</v>
      </c>
      <c r="S22" s="60">
        <f t="shared" si="4"/>
        <v>1.077209698191104E-2</v>
      </c>
      <c r="T22" s="60">
        <f t="shared" si="5"/>
        <v>3.5878287664901851E-2</v>
      </c>
      <c r="U22" s="60">
        <f t="shared" si="6"/>
        <v>-6.2015702632811573E-3</v>
      </c>
      <c r="V22" s="60">
        <f t="shared" si="7"/>
        <v>2.9726180265200689E-2</v>
      </c>
      <c r="W22" s="60">
        <f t="shared" si="8"/>
        <v>2.2296553272690683E-3</v>
      </c>
      <c r="X22" s="60">
        <f t="shared" si="9"/>
        <v>6.1538655743782859E-3</v>
      </c>
      <c r="Y22" s="60">
        <f t="shared" si="10"/>
        <v>5.3817751392469623E-2</v>
      </c>
      <c r="Z22" s="60"/>
      <c r="AA22" s="120" t="s">
        <v>721</v>
      </c>
      <c r="AB22" s="121">
        <v>2404</v>
      </c>
      <c r="AC22" s="122">
        <v>2357</v>
      </c>
      <c r="AD22" s="123">
        <v>2059</v>
      </c>
      <c r="AE22" s="122">
        <v>3533</v>
      </c>
      <c r="AF22" s="123">
        <v>6669</v>
      </c>
      <c r="AG22" s="121">
        <v>2207</v>
      </c>
      <c r="AH22" s="122">
        <v>2454</v>
      </c>
      <c r="AI22" s="123">
        <v>4763</v>
      </c>
      <c r="AJ22" s="122">
        <v>3008</v>
      </c>
      <c r="AK22" s="124">
        <v>3661</v>
      </c>
      <c r="AL22" s="60"/>
      <c r="AM22" s="60"/>
    </row>
    <row r="23" spans="1:39" ht="16.2">
      <c r="A23" s="60"/>
      <c r="B23" s="60"/>
      <c r="C23" s="60" t="s">
        <v>685</v>
      </c>
      <c r="D23" s="60">
        <v>390</v>
      </c>
      <c r="E23" s="60">
        <v>423</v>
      </c>
      <c r="F23" s="60">
        <v>1260</v>
      </c>
      <c r="G23" s="60">
        <v>1415</v>
      </c>
      <c r="H23" s="60">
        <v>2295</v>
      </c>
      <c r="I23" s="60">
        <v>656</v>
      </c>
      <c r="J23" s="60">
        <v>1160</v>
      </c>
      <c r="K23" s="60">
        <v>907</v>
      </c>
      <c r="L23" s="60">
        <v>2485</v>
      </c>
      <c r="M23" s="60">
        <v>3420</v>
      </c>
      <c r="N23" s="60"/>
      <c r="O23" s="60"/>
      <c r="P23" s="60">
        <f t="shared" si="1"/>
        <v>-7.6628727455691371E-3</v>
      </c>
      <c r="Q23" s="60">
        <f t="shared" si="2"/>
        <v>-1.5249562378032143E-2</v>
      </c>
      <c r="R23" s="60">
        <f t="shared" si="3"/>
        <v>7.9681696491768813E-3</v>
      </c>
      <c r="S23" s="60">
        <f t="shared" si="4"/>
        <v>1.0657294473987979E-2</v>
      </c>
      <c r="T23" s="60">
        <f t="shared" si="5"/>
        <v>1.0953012019197145E-2</v>
      </c>
      <c r="U23" s="60">
        <f t="shared" si="6"/>
        <v>2.0016064706469754E-2</v>
      </c>
      <c r="V23" s="60">
        <f t="shared" si="7"/>
        <v>-2.9726180265200734E-2</v>
      </c>
      <c r="W23" s="60">
        <f t="shared" si="8"/>
        <v>9.972381812937043E-3</v>
      </c>
      <c r="X23" s="60">
        <f t="shared" si="9"/>
        <v>1.6227536621756754E-2</v>
      </c>
      <c r="Y23" s="60">
        <f t="shared" si="10"/>
        <v>2.3669744085904703E-2</v>
      </c>
      <c r="Z23" s="60"/>
      <c r="AA23" s="118">
        <v>2404</v>
      </c>
      <c r="AB23" s="60" cm="1">
        <f t="array" ref="AB23:AK32">Cor_Matrix(P3:Y64,AB24:AK35)</f>
        <v>1</v>
      </c>
      <c r="AC23" s="60">
        <v>-2.0273863937880186E-2</v>
      </c>
      <c r="AD23" s="60">
        <v>-2.134693126280058E-3</v>
      </c>
      <c r="AE23" s="60">
        <v>0.18342401651034362</v>
      </c>
      <c r="AF23" s="60">
        <v>1.5006924494818065E-2</v>
      </c>
      <c r="AG23" s="60">
        <v>-0.20558081579390072</v>
      </c>
      <c r="AH23" s="60">
        <v>0.32628603215639718</v>
      </c>
      <c r="AI23" s="60">
        <v>-7.686983761483827E-3</v>
      </c>
      <c r="AJ23" s="60">
        <v>1.8008702018718164E-2</v>
      </c>
      <c r="AK23" s="125">
        <v>-0.23392336536285596</v>
      </c>
      <c r="AL23" s="60"/>
      <c r="AM23" s="60"/>
    </row>
    <row r="24" spans="1:39" ht="16.2">
      <c r="A24" s="60"/>
      <c r="B24" s="60"/>
      <c r="C24" s="60" t="s">
        <v>684</v>
      </c>
      <c r="D24" s="60">
        <v>406.5</v>
      </c>
      <c r="E24" s="60">
        <v>423</v>
      </c>
      <c r="F24" s="60">
        <v>1250</v>
      </c>
      <c r="G24" s="60">
        <v>1465</v>
      </c>
      <c r="H24" s="60">
        <v>2240</v>
      </c>
      <c r="I24" s="60">
        <v>647</v>
      </c>
      <c r="J24" s="60">
        <v>1165</v>
      </c>
      <c r="K24" s="60">
        <v>951</v>
      </c>
      <c r="L24" s="60">
        <v>2490</v>
      </c>
      <c r="M24" s="60">
        <v>3400</v>
      </c>
      <c r="N24" s="60"/>
      <c r="O24" s="60"/>
      <c r="P24" s="60">
        <f t="shared" si="1"/>
        <v>4.1437189864173239E-2</v>
      </c>
      <c r="Q24" s="60">
        <f t="shared" si="2"/>
        <v>0</v>
      </c>
      <c r="R24" s="60">
        <f t="shared" si="3"/>
        <v>-7.9681696491768449E-3</v>
      </c>
      <c r="S24" s="60">
        <f t="shared" si="4"/>
        <v>3.472571137382971E-2</v>
      </c>
      <c r="T24" s="60">
        <f t="shared" si="5"/>
        <v>-2.4256977645559983E-2</v>
      </c>
      <c r="U24" s="60">
        <f t="shared" si="6"/>
        <v>-1.3814494443188432E-2</v>
      </c>
      <c r="V24" s="60">
        <f t="shared" si="7"/>
        <v>4.3010818993907017E-3</v>
      </c>
      <c r="W24" s="60">
        <f t="shared" si="8"/>
        <v>4.7371612430253639E-2</v>
      </c>
      <c r="X24" s="60">
        <f t="shared" si="9"/>
        <v>2.0100509280241E-3</v>
      </c>
      <c r="Y24" s="60">
        <f t="shared" si="10"/>
        <v>-5.8651194523981339E-3</v>
      </c>
      <c r="Z24" s="60"/>
      <c r="AA24" s="119">
        <v>2357</v>
      </c>
      <c r="AB24" s="60">
        <v>-2.0273863937880186E-2</v>
      </c>
      <c r="AC24" s="60">
        <v>1</v>
      </c>
      <c r="AD24" s="60">
        <v>0.20273912162029231</v>
      </c>
      <c r="AE24" s="60">
        <v>0.16915721557959393</v>
      </c>
      <c r="AF24" s="60">
        <v>0.32650640836123157</v>
      </c>
      <c r="AG24" s="60">
        <v>0.22042752230587712</v>
      </c>
      <c r="AH24" s="60">
        <v>0.36285689767634322</v>
      </c>
      <c r="AI24" s="60">
        <v>5.0887863075005348E-2</v>
      </c>
      <c r="AJ24" s="60">
        <v>0.32839527735378987</v>
      </c>
      <c r="AK24" s="125">
        <v>0.12337221506542628</v>
      </c>
      <c r="AL24" s="60"/>
      <c r="AM24" s="60"/>
    </row>
    <row r="25" spans="1:39" ht="16.2">
      <c r="A25" s="60"/>
      <c r="B25" s="60"/>
      <c r="C25" s="60" t="s">
        <v>683</v>
      </c>
      <c r="D25" s="60">
        <v>398</v>
      </c>
      <c r="E25" s="60">
        <v>422.5</v>
      </c>
      <c r="F25" s="60">
        <v>1325</v>
      </c>
      <c r="G25" s="60">
        <v>1520</v>
      </c>
      <c r="H25" s="60">
        <v>2460</v>
      </c>
      <c r="I25" s="60">
        <v>638</v>
      </c>
      <c r="J25" s="60">
        <v>1160</v>
      </c>
      <c r="K25" s="60">
        <v>965</v>
      </c>
      <c r="L25" s="60">
        <v>2490</v>
      </c>
      <c r="M25" s="60">
        <v>3385</v>
      </c>
      <c r="N25" s="60"/>
      <c r="O25" s="60"/>
      <c r="P25" s="60">
        <f t="shared" si="1"/>
        <v>-2.1131923703427629E-2</v>
      </c>
      <c r="Q25" s="60">
        <f t="shared" si="2"/>
        <v>-1.1827322490493785E-3</v>
      </c>
      <c r="R25" s="60">
        <f t="shared" si="3"/>
        <v>5.8268908123975824E-2</v>
      </c>
      <c r="S25" s="60">
        <f t="shared" si="4"/>
        <v>3.6855092389154291E-2</v>
      </c>
      <c r="T25" s="60">
        <f t="shared" si="5"/>
        <v>9.3685484077323036E-2</v>
      </c>
      <c r="U25" s="60">
        <f t="shared" si="6"/>
        <v>-1.4008011156110722E-2</v>
      </c>
      <c r="V25" s="60">
        <f t="shared" si="7"/>
        <v>-4.3010818993905854E-3</v>
      </c>
      <c r="W25" s="60">
        <f t="shared" si="8"/>
        <v>1.4614038793595531E-2</v>
      </c>
      <c r="X25" s="60">
        <f t="shared" si="9"/>
        <v>0</v>
      </c>
      <c r="Y25" s="60">
        <f t="shared" si="10"/>
        <v>-4.4215252578773739E-3</v>
      </c>
      <c r="Z25" s="60"/>
      <c r="AA25" s="119">
        <v>2059</v>
      </c>
      <c r="AB25" s="60">
        <v>-2.134693126280058E-3</v>
      </c>
      <c r="AC25" s="60">
        <v>0.20273912162029231</v>
      </c>
      <c r="AD25" s="60">
        <v>1</v>
      </c>
      <c r="AE25" s="60">
        <v>0.59654300324390352</v>
      </c>
      <c r="AF25" s="60">
        <v>0.69419140638633148</v>
      </c>
      <c r="AG25" s="60">
        <v>3.3007102742898226E-2</v>
      </c>
      <c r="AH25" s="60">
        <v>0.30865771729608155</v>
      </c>
      <c r="AI25" s="60">
        <v>0.36646122685231763</v>
      </c>
      <c r="AJ25" s="60">
        <v>0.14881695152980465</v>
      </c>
      <c r="AK25" s="125">
        <v>0.3033517290503715</v>
      </c>
      <c r="AL25" s="60"/>
      <c r="AM25" s="60"/>
    </row>
    <row r="26" spans="1:39" ht="16.2">
      <c r="A26" s="60"/>
      <c r="B26" s="60"/>
      <c r="C26" s="60" t="s">
        <v>682</v>
      </c>
      <c r="D26" s="60">
        <v>394.5</v>
      </c>
      <c r="E26" s="60">
        <v>426</v>
      </c>
      <c r="F26" s="60">
        <v>1340</v>
      </c>
      <c r="G26" s="60">
        <v>1550</v>
      </c>
      <c r="H26" s="60">
        <v>2475</v>
      </c>
      <c r="I26" s="60">
        <v>639</v>
      </c>
      <c r="J26" s="60">
        <v>1150</v>
      </c>
      <c r="K26" s="60">
        <v>942</v>
      </c>
      <c r="L26" s="60">
        <v>2380</v>
      </c>
      <c r="M26" s="60">
        <v>3150</v>
      </c>
      <c r="N26" s="60"/>
      <c r="O26" s="60"/>
      <c r="P26" s="60">
        <f t="shared" si="1"/>
        <v>-8.8328649985087264E-3</v>
      </c>
      <c r="Q26" s="60">
        <f t="shared" si="2"/>
        <v>8.2498994721418393E-3</v>
      </c>
      <c r="R26" s="60">
        <f t="shared" si="3"/>
        <v>1.1257154524634468E-2</v>
      </c>
      <c r="S26" s="60">
        <f t="shared" si="4"/>
        <v>1.9544596072970131E-2</v>
      </c>
      <c r="T26" s="60">
        <f t="shared" si="5"/>
        <v>6.0790460763821925E-3</v>
      </c>
      <c r="U26" s="60">
        <f t="shared" si="6"/>
        <v>1.5661710327448761E-3</v>
      </c>
      <c r="V26" s="60">
        <f t="shared" si="7"/>
        <v>-8.6580627431145415E-3</v>
      </c>
      <c r="W26" s="60">
        <f t="shared" si="8"/>
        <v>-2.4122826762622864E-2</v>
      </c>
      <c r="X26" s="60">
        <f t="shared" si="9"/>
        <v>-4.5182222793232911E-2</v>
      </c>
      <c r="Y26" s="60">
        <f t="shared" si="10"/>
        <v>-7.1951453526696588E-2</v>
      </c>
      <c r="Z26" s="60"/>
      <c r="AA26" s="119">
        <v>3533</v>
      </c>
      <c r="AB26" s="60">
        <v>0.18342401651034362</v>
      </c>
      <c r="AC26" s="60">
        <v>0.16915721557959393</v>
      </c>
      <c r="AD26" s="60">
        <v>0.59654300324390352</v>
      </c>
      <c r="AE26" s="60">
        <v>1</v>
      </c>
      <c r="AF26" s="60">
        <v>0.53793076973024079</v>
      </c>
      <c r="AG26" s="60">
        <v>9.1125853439619361E-2</v>
      </c>
      <c r="AH26" s="60">
        <v>0.32293738226211666</v>
      </c>
      <c r="AI26" s="60">
        <v>0.29003839560085615</v>
      </c>
      <c r="AJ26" s="60">
        <v>0.23005073192979381</v>
      </c>
      <c r="AK26" s="125">
        <v>4.1893322418562029E-2</v>
      </c>
      <c r="AL26" s="60"/>
      <c r="AM26" s="60"/>
    </row>
    <row r="27" spans="1:39" ht="16.2">
      <c r="A27" s="60"/>
      <c r="B27" s="60"/>
      <c r="C27" s="60" t="s">
        <v>681</v>
      </c>
      <c r="D27" s="60">
        <v>399.5</v>
      </c>
      <c r="E27" s="60">
        <v>425</v>
      </c>
      <c r="F27" s="60">
        <v>1350</v>
      </c>
      <c r="G27" s="60">
        <v>1630</v>
      </c>
      <c r="H27" s="60">
        <v>2475</v>
      </c>
      <c r="I27" s="60">
        <v>649</v>
      </c>
      <c r="J27" s="60">
        <v>1160</v>
      </c>
      <c r="K27" s="60">
        <v>920</v>
      </c>
      <c r="L27" s="60">
        <v>2380</v>
      </c>
      <c r="M27" s="60">
        <v>3020</v>
      </c>
      <c r="N27" s="60"/>
      <c r="O27" s="60"/>
      <c r="P27" s="60">
        <f t="shared" si="1"/>
        <v>1.2594624920400458E-2</v>
      </c>
      <c r="Q27" s="60">
        <f t="shared" si="2"/>
        <v>-2.3501773449536266E-3</v>
      </c>
      <c r="R27" s="60">
        <f t="shared" si="3"/>
        <v>7.4349784875179905E-3</v>
      </c>
      <c r="S27" s="60">
        <f t="shared" si="4"/>
        <v>5.032508388751563E-2</v>
      </c>
      <c r="T27" s="60">
        <f t="shared" si="5"/>
        <v>0</v>
      </c>
      <c r="U27" s="60">
        <f t="shared" si="6"/>
        <v>1.5528262326555194E-2</v>
      </c>
      <c r="V27" s="60">
        <f t="shared" si="7"/>
        <v>8.6580627431145311E-3</v>
      </c>
      <c r="W27" s="60">
        <f t="shared" si="8"/>
        <v>-2.3631604533277058E-2</v>
      </c>
      <c r="X27" s="60">
        <f t="shared" si="9"/>
        <v>0</v>
      </c>
      <c r="Y27" s="60">
        <f t="shared" si="10"/>
        <v>-4.2145621450763386E-2</v>
      </c>
      <c r="Z27" s="60"/>
      <c r="AA27" s="119">
        <v>6669</v>
      </c>
      <c r="AB27" s="60">
        <v>1.5006924494818065E-2</v>
      </c>
      <c r="AC27" s="60">
        <v>0.32650640836123157</v>
      </c>
      <c r="AD27" s="60">
        <v>0.69419140638633148</v>
      </c>
      <c r="AE27" s="60">
        <v>0.53793076973024079</v>
      </c>
      <c r="AF27" s="60">
        <v>1</v>
      </c>
      <c r="AG27" s="60">
        <v>-2.3607061397393971E-2</v>
      </c>
      <c r="AH27" s="60">
        <v>0.29003818810024817</v>
      </c>
      <c r="AI27" s="60">
        <v>0.34522746546701705</v>
      </c>
      <c r="AJ27" s="60">
        <v>0.15269433069305355</v>
      </c>
      <c r="AK27" s="125">
        <v>0.2691111590457953</v>
      </c>
      <c r="AL27" s="60"/>
      <c r="AM27" s="60"/>
    </row>
    <row r="28" spans="1:39" ht="16.2">
      <c r="A28" s="60"/>
      <c r="B28" s="60"/>
      <c r="C28" s="60" t="s">
        <v>680</v>
      </c>
      <c r="D28" s="60">
        <v>404.5</v>
      </c>
      <c r="E28" s="60">
        <v>435</v>
      </c>
      <c r="F28" s="60">
        <v>1345</v>
      </c>
      <c r="G28" s="60">
        <v>1550</v>
      </c>
      <c r="H28" s="60">
        <v>2355</v>
      </c>
      <c r="I28" s="60">
        <v>648</v>
      </c>
      <c r="J28" s="60">
        <v>1195</v>
      </c>
      <c r="K28" s="60">
        <v>915</v>
      </c>
      <c r="L28" s="60">
        <v>2380</v>
      </c>
      <c r="M28" s="60">
        <v>3020</v>
      </c>
      <c r="N28" s="60"/>
      <c r="O28" s="60"/>
      <c r="P28" s="60">
        <f t="shared" si="1"/>
        <v>1.2437971292217053E-2</v>
      </c>
      <c r="Q28" s="60">
        <f t="shared" si="2"/>
        <v>2.3256862164267183E-2</v>
      </c>
      <c r="R28" s="60">
        <f t="shared" si="3"/>
        <v>-3.7105793965356015E-3</v>
      </c>
      <c r="S28" s="60">
        <f t="shared" si="4"/>
        <v>-5.0325083887515769E-2</v>
      </c>
      <c r="T28" s="60">
        <f t="shared" si="5"/>
        <v>-4.9699668552272529E-2</v>
      </c>
      <c r="U28" s="60">
        <f t="shared" si="6"/>
        <v>-1.5420203518153371E-3</v>
      </c>
      <c r="V28" s="60">
        <f t="shared" si="7"/>
        <v>2.9726180265200689E-2</v>
      </c>
      <c r="W28" s="60">
        <f t="shared" si="8"/>
        <v>-5.449604767564703E-3</v>
      </c>
      <c r="X28" s="60">
        <f t="shared" si="9"/>
        <v>0</v>
      </c>
      <c r="Y28" s="60">
        <f t="shared" si="10"/>
        <v>0</v>
      </c>
      <c r="Z28" s="60"/>
      <c r="AA28" s="118">
        <v>2207</v>
      </c>
      <c r="AB28" s="60">
        <v>-0.20558081579390072</v>
      </c>
      <c r="AC28" s="60">
        <v>0.22042752230587712</v>
      </c>
      <c r="AD28" s="60">
        <v>3.3007102742898226E-2</v>
      </c>
      <c r="AE28" s="60">
        <v>9.1125853439619361E-2</v>
      </c>
      <c r="AF28" s="60">
        <v>-2.3607061397393971E-2</v>
      </c>
      <c r="AG28" s="60">
        <v>1</v>
      </c>
      <c r="AH28" s="60">
        <v>8.6556543860570406E-2</v>
      </c>
      <c r="AI28" s="60">
        <v>0.17919986230073973</v>
      </c>
      <c r="AJ28" s="60">
        <v>0.34269326004250428</v>
      </c>
      <c r="AK28" s="125">
        <v>0.15497525733737783</v>
      </c>
      <c r="AL28" s="60"/>
      <c r="AM28" s="60"/>
    </row>
    <row r="29" spans="1:39" ht="16.2">
      <c r="A29" s="60"/>
      <c r="B29" s="60"/>
      <c r="C29" s="60" t="s">
        <v>679</v>
      </c>
      <c r="D29" s="60">
        <v>401.5</v>
      </c>
      <c r="E29" s="60">
        <v>453.5</v>
      </c>
      <c r="F29" s="60">
        <v>1275</v>
      </c>
      <c r="G29" s="60">
        <v>1500</v>
      </c>
      <c r="H29" s="60">
        <v>2325</v>
      </c>
      <c r="I29" s="60">
        <v>642</v>
      </c>
      <c r="J29" s="60">
        <v>1200</v>
      </c>
      <c r="K29" s="60">
        <v>904</v>
      </c>
      <c r="L29" s="60">
        <v>2315</v>
      </c>
      <c r="M29" s="60">
        <v>3015</v>
      </c>
      <c r="N29" s="60"/>
      <c r="O29" s="60"/>
      <c r="P29" s="60">
        <f t="shared" si="1"/>
        <v>-7.4442031117299707E-3</v>
      </c>
      <c r="Q29" s="60">
        <f t="shared" si="2"/>
        <v>4.1649238466507248E-2</v>
      </c>
      <c r="R29" s="60">
        <f t="shared" si="3"/>
        <v>-5.3447834443412903E-2</v>
      </c>
      <c r="S29" s="60">
        <f t="shared" si="4"/>
        <v>-3.2789822822990838E-2</v>
      </c>
      <c r="T29" s="60">
        <f t="shared" si="5"/>
        <v>-1.2820688429061434E-2</v>
      </c>
      <c r="U29" s="60">
        <f t="shared" si="6"/>
        <v>-9.3023926623135612E-3</v>
      </c>
      <c r="V29" s="60">
        <f t="shared" si="7"/>
        <v>4.175371410480592E-3</v>
      </c>
      <c r="W29" s="60">
        <f t="shared" si="8"/>
        <v>-1.2094704883344853E-2</v>
      </c>
      <c r="X29" s="60">
        <f t="shared" si="9"/>
        <v>-2.7690800145185945E-2</v>
      </c>
      <c r="Y29" s="60">
        <f t="shared" si="10"/>
        <v>-1.6570012076294581E-3</v>
      </c>
      <c r="Z29" s="60"/>
      <c r="AA29" s="119">
        <v>2454</v>
      </c>
      <c r="AB29" s="60">
        <v>0.32628603215639718</v>
      </c>
      <c r="AC29" s="60">
        <v>0.36285689767634322</v>
      </c>
      <c r="AD29" s="60">
        <v>0.30865771729608155</v>
      </c>
      <c r="AE29" s="60">
        <v>0.32293738226211666</v>
      </c>
      <c r="AF29" s="60">
        <v>0.29003818810024817</v>
      </c>
      <c r="AG29" s="60">
        <v>8.6556543860570406E-2</v>
      </c>
      <c r="AH29" s="60">
        <v>1</v>
      </c>
      <c r="AI29" s="60">
        <v>0.3283974142084054</v>
      </c>
      <c r="AJ29" s="60">
        <v>0.25230589397188524</v>
      </c>
      <c r="AK29" s="125">
        <v>0.18098518315148177</v>
      </c>
      <c r="AL29" s="60"/>
      <c r="AM29" s="60"/>
    </row>
    <row r="30" spans="1:39" ht="16.2">
      <c r="A30" s="60"/>
      <c r="B30" s="60"/>
      <c r="C30" s="60" t="s">
        <v>678</v>
      </c>
      <c r="D30" s="60">
        <v>415.5</v>
      </c>
      <c r="E30" s="60">
        <v>443.5</v>
      </c>
      <c r="F30" s="60">
        <v>1355</v>
      </c>
      <c r="G30" s="60">
        <v>1500</v>
      </c>
      <c r="H30" s="60">
        <v>2405</v>
      </c>
      <c r="I30" s="60">
        <v>638</v>
      </c>
      <c r="J30" s="60">
        <v>1180</v>
      </c>
      <c r="K30" s="60">
        <v>917</v>
      </c>
      <c r="L30" s="60">
        <v>2350</v>
      </c>
      <c r="M30" s="60">
        <v>2900</v>
      </c>
      <c r="N30" s="60"/>
      <c r="O30" s="60"/>
      <c r="P30" s="60">
        <f t="shared" si="1"/>
        <v>3.4275080908686438E-2</v>
      </c>
      <c r="Q30" s="60">
        <f t="shared" si="2"/>
        <v>-2.2297467805557102E-2</v>
      </c>
      <c r="R30" s="60">
        <f t="shared" si="3"/>
        <v>6.0855275721274756E-2</v>
      </c>
      <c r="S30" s="60">
        <f t="shared" si="4"/>
        <v>0</v>
      </c>
      <c r="T30" s="60">
        <f t="shared" si="5"/>
        <v>3.3829864518404883E-2</v>
      </c>
      <c r="U30" s="60">
        <f t="shared" si="6"/>
        <v>-6.2500203451712946E-3</v>
      </c>
      <c r="V30" s="60">
        <f t="shared" si="7"/>
        <v>-1.6807118316381289E-2</v>
      </c>
      <c r="W30" s="60">
        <f t="shared" si="8"/>
        <v>1.4278111864288292E-2</v>
      </c>
      <c r="X30" s="60">
        <f t="shared" si="9"/>
        <v>1.5005640617870176E-2</v>
      </c>
      <c r="Y30" s="60">
        <f t="shared" si="10"/>
        <v>-3.8889093186720472E-2</v>
      </c>
      <c r="Z30" s="60"/>
      <c r="AA30" s="119">
        <v>4763</v>
      </c>
      <c r="AB30" s="60">
        <v>-7.686983761483827E-3</v>
      </c>
      <c r="AC30" s="60">
        <v>5.0887863075005348E-2</v>
      </c>
      <c r="AD30" s="60">
        <v>0.36646122685231763</v>
      </c>
      <c r="AE30" s="60">
        <v>0.29003839560085615</v>
      </c>
      <c r="AF30" s="60">
        <v>0.34522746546701705</v>
      </c>
      <c r="AG30" s="60">
        <v>0.17919986230073973</v>
      </c>
      <c r="AH30" s="60">
        <v>0.3283974142084054</v>
      </c>
      <c r="AI30" s="60">
        <v>0.99999999999999989</v>
      </c>
      <c r="AJ30" s="60">
        <v>0.2270595447743588</v>
      </c>
      <c r="AK30" s="125">
        <v>0.3134313595071172</v>
      </c>
      <c r="AL30" s="60"/>
      <c r="AM30" s="60"/>
    </row>
    <row r="31" spans="1:39" ht="16.2">
      <c r="A31" s="60"/>
      <c r="B31" s="60"/>
      <c r="C31" s="60" t="s">
        <v>677</v>
      </c>
      <c r="D31" s="60">
        <v>416</v>
      </c>
      <c r="E31" s="60">
        <v>440.5</v>
      </c>
      <c r="F31" s="60">
        <v>1250</v>
      </c>
      <c r="G31" s="60">
        <v>1475</v>
      </c>
      <c r="H31" s="60">
        <v>2420</v>
      </c>
      <c r="I31" s="60">
        <v>635</v>
      </c>
      <c r="J31" s="60">
        <v>1110</v>
      </c>
      <c r="K31" s="60">
        <v>900</v>
      </c>
      <c r="L31" s="60">
        <v>2295</v>
      </c>
      <c r="M31" s="60">
        <v>2755</v>
      </c>
      <c r="N31" s="60"/>
      <c r="O31" s="60"/>
      <c r="P31" s="60">
        <f t="shared" si="1"/>
        <v>1.2026459657604922E-3</v>
      </c>
      <c r="Q31" s="60">
        <f t="shared" si="2"/>
        <v>-6.7873563733999885E-3</v>
      </c>
      <c r="R31" s="60">
        <f t="shared" si="3"/>
        <v>-8.0657903017454416E-2</v>
      </c>
      <c r="S31" s="60">
        <f t="shared" si="4"/>
        <v>-1.6807118316381289E-2</v>
      </c>
      <c r="T31" s="60">
        <f t="shared" si="5"/>
        <v>6.2176366108705819E-3</v>
      </c>
      <c r="U31" s="60">
        <f t="shared" si="6"/>
        <v>-4.7132844520982016E-3</v>
      </c>
      <c r="V31" s="60">
        <f t="shared" si="7"/>
        <v>-6.1154423153330577E-2</v>
      </c>
      <c r="W31" s="60">
        <f t="shared" si="8"/>
        <v>-1.8712708932154081E-2</v>
      </c>
      <c r="X31" s="60">
        <f t="shared" si="9"/>
        <v>-2.3682484643559095E-2</v>
      </c>
      <c r="Y31" s="60">
        <f t="shared" si="10"/>
        <v>-5.1293294387550578E-2</v>
      </c>
      <c r="Z31" s="60"/>
      <c r="AA31" s="119">
        <v>3008</v>
      </c>
      <c r="AB31" s="60">
        <v>1.8008702018718164E-2</v>
      </c>
      <c r="AC31" s="60">
        <v>0.32839527735378987</v>
      </c>
      <c r="AD31" s="60">
        <v>0.14881695152980465</v>
      </c>
      <c r="AE31" s="60">
        <v>0.23005073192979381</v>
      </c>
      <c r="AF31" s="60">
        <v>0.15269433069305355</v>
      </c>
      <c r="AG31" s="60">
        <v>0.34269326004250428</v>
      </c>
      <c r="AH31" s="60">
        <v>0.25230589397188524</v>
      </c>
      <c r="AI31" s="60">
        <v>0.2270595447743588</v>
      </c>
      <c r="AJ31" s="60">
        <v>1.0000000000000002</v>
      </c>
      <c r="AK31" s="125">
        <v>0.22934977405431956</v>
      </c>
      <c r="AL31" s="60"/>
      <c r="AM31" s="60"/>
    </row>
    <row r="32" spans="1:39" ht="16.2">
      <c r="A32" s="60"/>
      <c r="B32" s="60"/>
      <c r="C32" s="60" t="s">
        <v>676</v>
      </c>
      <c r="D32" s="60">
        <v>407.5</v>
      </c>
      <c r="E32" s="60">
        <v>425.5</v>
      </c>
      <c r="F32" s="60">
        <v>1175</v>
      </c>
      <c r="G32" s="60">
        <v>1400</v>
      </c>
      <c r="H32" s="60">
        <v>2305</v>
      </c>
      <c r="I32" s="60">
        <v>613</v>
      </c>
      <c r="J32" s="60">
        <v>1055</v>
      </c>
      <c r="K32" s="60">
        <v>821</v>
      </c>
      <c r="L32" s="60">
        <v>2225</v>
      </c>
      <c r="M32" s="60">
        <v>2830</v>
      </c>
      <c r="N32" s="60"/>
      <c r="O32" s="60"/>
      <c r="P32" s="60">
        <f t="shared" si="1"/>
        <v>-2.0644327580345866E-2</v>
      </c>
      <c r="Q32" s="60">
        <f t="shared" si="2"/>
        <v>-3.4645497362805429E-2</v>
      </c>
      <c r="R32" s="60">
        <f t="shared" si="3"/>
        <v>-6.1875403718087529E-2</v>
      </c>
      <c r="S32" s="60">
        <f t="shared" si="4"/>
        <v>-5.2185753170570191E-2</v>
      </c>
      <c r="T32" s="60">
        <f t="shared" si="5"/>
        <v>-4.8686863719983195E-2</v>
      </c>
      <c r="U32" s="60">
        <f t="shared" si="6"/>
        <v>-3.5260062956480279E-2</v>
      </c>
      <c r="V32" s="60">
        <f t="shared" si="7"/>
        <v>-5.0819248396213004E-2</v>
      </c>
      <c r="W32" s="60">
        <f t="shared" si="8"/>
        <v>-9.187165387188248E-2</v>
      </c>
      <c r="X32" s="60">
        <f t="shared" si="9"/>
        <v>-3.0975927894304905E-2</v>
      </c>
      <c r="Y32" s="60">
        <f t="shared" si="10"/>
        <v>2.6859269050268478E-2</v>
      </c>
      <c r="Z32" s="60"/>
      <c r="AA32" s="119">
        <v>3661</v>
      </c>
      <c r="AB32" s="60">
        <v>-0.23392336536285596</v>
      </c>
      <c r="AC32" s="60">
        <v>0.12337221506542628</v>
      </c>
      <c r="AD32" s="60">
        <v>0.3033517290503715</v>
      </c>
      <c r="AE32" s="60">
        <v>4.1893322418562029E-2</v>
      </c>
      <c r="AF32" s="60">
        <v>0.2691111590457953</v>
      </c>
      <c r="AG32" s="60">
        <v>0.15497525733737783</v>
      </c>
      <c r="AH32" s="60">
        <v>0.18098518315148177</v>
      </c>
      <c r="AI32" s="60">
        <v>0.3134313595071172</v>
      </c>
      <c r="AJ32" s="60">
        <v>0.22934977405431956</v>
      </c>
      <c r="AK32" s="125">
        <v>1.0000000000000002</v>
      </c>
      <c r="AL32" s="60"/>
      <c r="AM32" s="60"/>
    </row>
    <row r="33" spans="1:39" ht="16.8" thickBot="1">
      <c r="A33" s="60"/>
      <c r="B33" s="60"/>
      <c r="C33" s="60" t="s">
        <v>675</v>
      </c>
      <c r="D33" s="60">
        <v>432</v>
      </c>
      <c r="E33" s="60">
        <v>428.5</v>
      </c>
      <c r="F33" s="60">
        <v>1175</v>
      </c>
      <c r="G33" s="60">
        <v>1385</v>
      </c>
      <c r="H33" s="60">
        <v>2390</v>
      </c>
      <c r="I33" s="60">
        <v>606</v>
      </c>
      <c r="J33" s="60">
        <v>1050</v>
      </c>
      <c r="K33" s="60">
        <v>829</v>
      </c>
      <c r="L33" s="60">
        <v>2200</v>
      </c>
      <c r="M33" s="60">
        <v>2900</v>
      </c>
      <c r="N33" s="60"/>
      <c r="O33" s="60"/>
      <c r="P33" s="60">
        <f t="shared" si="1"/>
        <v>5.8384655563193007E-2</v>
      </c>
      <c r="Q33" s="60">
        <f t="shared" si="2"/>
        <v>7.0257900244056022E-3</v>
      </c>
      <c r="R33" s="60">
        <f t="shared" si="3"/>
        <v>0</v>
      </c>
      <c r="S33" s="60">
        <f t="shared" si="4"/>
        <v>-1.077209698191107E-2</v>
      </c>
      <c r="T33" s="60">
        <f t="shared" si="5"/>
        <v>3.6212689494807472E-2</v>
      </c>
      <c r="U33" s="60">
        <f t="shared" si="6"/>
        <v>-1.1484949866896957E-2</v>
      </c>
      <c r="V33" s="60">
        <f t="shared" si="7"/>
        <v>-4.7506027585978647E-3</v>
      </c>
      <c r="W33" s="60">
        <f t="shared" si="8"/>
        <v>9.6970456828667732E-3</v>
      </c>
      <c r="X33" s="60">
        <f t="shared" si="9"/>
        <v>-1.1299555253933394E-2</v>
      </c>
      <c r="Y33" s="60">
        <f t="shared" si="10"/>
        <v>2.4434025337282041E-2</v>
      </c>
      <c r="Z33" s="60"/>
      <c r="AA33" s="139" t="s">
        <v>723</v>
      </c>
      <c r="AB33" s="140"/>
      <c r="AC33" s="140"/>
      <c r="AD33" s="140"/>
      <c r="AE33" s="140"/>
      <c r="AF33" s="140"/>
      <c r="AG33" s="140"/>
      <c r="AH33" s="140"/>
      <c r="AI33" s="140"/>
      <c r="AJ33" s="140"/>
      <c r="AK33" s="141"/>
      <c r="AL33" s="60"/>
      <c r="AM33" s="60"/>
    </row>
    <row r="34" spans="1:39" ht="16.8" thickTop="1">
      <c r="A34" s="60"/>
      <c r="B34" s="60"/>
      <c r="C34" s="60" t="s">
        <v>674</v>
      </c>
      <c r="D34" s="60">
        <v>418</v>
      </c>
      <c r="E34" s="60">
        <v>427</v>
      </c>
      <c r="F34" s="60">
        <v>1290</v>
      </c>
      <c r="G34" s="60">
        <v>1480</v>
      </c>
      <c r="H34" s="60">
        <v>2500</v>
      </c>
      <c r="I34" s="60">
        <v>606</v>
      </c>
      <c r="J34" s="60">
        <v>1050</v>
      </c>
      <c r="K34" s="60">
        <v>810</v>
      </c>
      <c r="L34" s="60">
        <v>2200</v>
      </c>
      <c r="M34" s="60">
        <v>3035</v>
      </c>
      <c r="N34" s="60"/>
      <c r="O34" s="60"/>
      <c r="P34" s="60">
        <f t="shared" si="1"/>
        <v>-3.294415571935403E-2</v>
      </c>
      <c r="Q34" s="60">
        <f t="shared" si="2"/>
        <v>-3.5067248092099661E-3</v>
      </c>
      <c r="R34" s="60">
        <f t="shared" si="3"/>
        <v>9.337407077745849E-2</v>
      </c>
      <c r="S34" s="60">
        <f t="shared" si="4"/>
        <v>6.6341948136721951E-2</v>
      </c>
      <c r="T34" s="60">
        <f t="shared" si="5"/>
        <v>4.4997365930735722E-2</v>
      </c>
      <c r="U34" s="60">
        <f t="shared" si="6"/>
        <v>0</v>
      </c>
      <c r="V34" s="60">
        <f t="shared" si="7"/>
        <v>0</v>
      </c>
      <c r="W34" s="60">
        <f t="shared" si="8"/>
        <v>-2.3185907468810489E-2</v>
      </c>
      <c r="X34" s="60">
        <f t="shared" si="9"/>
        <v>0</v>
      </c>
      <c r="Y34" s="60">
        <f t="shared" si="10"/>
        <v>4.5500687519033169E-2</v>
      </c>
      <c r="Z34" s="60"/>
      <c r="AA34" s="60"/>
      <c r="AB34" s="60"/>
      <c r="AC34" s="60"/>
      <c r="AD34" s="60"/>
      <c r="AE34" s="60"/>
      <c r="AF34" s="60"/>
      <c r="AG34" s="60"/>
      <c r="AH34" s="60"/>
      <c r="AI34" s="60"/>
      <c r="AJ34" s="60"/>
      <c r="AK34" s="60"/>
      <c r="AL34" s="60"/>
      <c r="AM34" s="60"/>
    </row>
    <row r="35" spans="1:39" ht="16.8" thickBot="1">
      <c r="A35" s="60"/>
      <c r="B35" s="60"/>
      <c r="C35" s="60" t="s">
        <v>673</v>
      </c>
      <c r="D35" s="60">
        <v>399.5</v>
      </c>
      <c r="E35" s="60">
        <v>413.5</v>
      </c>
      <c r="F35" s="60">
        <v>1230</v>
      </c>
      <c r="G35" s="60">
        <v>1365</v>
      </c>
      <c r="H35" s="60">
        <v>2315</v>
      </c>
      <c r="I35" s="60">
        <v>601</v>
      </c>
      <c r="J35" s="60">
        <v>993</v>
      </c>
      <c r="K35" s="60">
        <v>764</v>
      </c>
      <c r="L35" s="60">
        <v>2120</v>
      </c>
      <c r="M35" s="60">
        <v>2860</v>
      </c>
      <c r="N35" s="60"/>
      <c r="O35" s="60"/>
      <c r="P35" s="60">
        <f t="shared" ref="P35:P64" si="14">LN(D35/D34)</f>
        <v>-4.5267667318426998E-2</v>
      </c>
      <c r="Q35" s="60">
        <f t="shared" ref="Q35:Q64" si="15">LN(E35/E34)</f>
        <v>-3.2126498764878587E-2</v>
      </c>
      <c r="R35" s="60">
        <f t="shared" ref="R35:R64" si="16">LN(F35/F34)</f>
        <v>-4.7628048989254587E-2</v>
      </c>
      <c r="S35" s="60">
        <f t="shared" ref="S35:S64" si="17">LN(G35/G34)</f>
        <v>-8.0887659139100676E-2</v>
      </c>
      <c r="T35" s="60">
        <f t="shared" ref="T35:T64" si="18">LN(H35/H34)</f>
        <v>-7.6881044335957618E-2</v>
      </c>
      <c r="U35" s="60">
        <f t="shared" ref="U35:U64" si="19">LN(I35/I34)</f>
        <v>-8.2850515341069166E-3</v>
      </c>
      <c r="V35" s="60">
        <f t="shared" ref="V35:V64" si="20">LN(J35/J34)</f>
        <v>-5.5814779106396449E-2</v>
      </c>
      <c r="W35" s="60">
        <f t="shared" ref="W35:W64" si="21">LN(K35/K34)</f>
        <v>-5.8466458499963965E-2</v>
      </c>
      <c r="X35" s="60">
        <f t="shared" ref="X35:X64" si="22">LN(L35/L34)</f>
        <v>-3.7041271680349097E-2</v>
      </c>
      <c r="Y35" s="60">
        <f t="shared" ref="Y35:Y64" si="23">LN(M35/M34)</f>
        <v>-5.9389799679700379E-2</v>
      </c>
      <c r="Z35" s="60"/>
      <c r="AA35" s="60"/>
      <c r="AB35" s="60"/>
      <c r="AC35" s="60"/>
      <c r="AD35" s="60"/>
      <c r="AE35" s="60"/>
      <c r="AF35" s="60"/>
      <c r="AG35" s="60"/>
      <c r="AH35" s="60"/>
      <c r="AI35" s="60"/>
      <c r="AJ35" s="60"/>
      <c r="AK35" s="60"/>
      <c r="AL35" s="60"/>
      <c r="AM35" s="60"/>
    </row>
    <row r="36" spans="1:39" ht="16.8" thickTop="1">
      <c r="A36" s="60"/>
      <c r="B36" s="60"/>
      <c r="C36" s="60" t="s">
        <v>672</v>
      </c>
      <c r="D36" s="60">
        <v>394.5</v>
      </c>
      <c r="E36" s="60">
        <v>413.5</v>
      </c>
      <c r="F36" s="60">
        <v>1110</v>
      </c>
      <c r="G36" s="60">
        <v>1295</v>
      </c>
      <c r="H36" s="60">
        <v>2160</v>
      </c>
      <c r="I36" s="60">
        <v>611</v>
      </c>
      <c r="J36" s="60">
        <v>966</v>
      </c>
      <c r="K36" s="60">
        <v>730</v>
      </c>
      <c r="L36" s="60">
        <v>2110</v>
      </c>
      <c r="M36" s="60">
        <v>2765</v>
      </c>
      <c r="N36" s="60"/>
      <c r="O36" s="60"/>
      <c r="P36" s="60">
        <f t="shared" si="14"/>
        <v>-1.2594624920400456E-2</v>
      </c>
      <c r="Q36" s="60">
        <f t="shared" si="15"/>
        <v>0</v>
      </c>
      <c r="R36" s="60">
        <f t="shared" si="16"/>
        <v>-0.10265415406008334</v>
      </c>
      <c r="S36" s="60">
        <f t="shared" si="17"/>
        <v>-5.2643733485422027E-2</v>
      </c>
      <c r="T36" s="60">
        <f t="shared" si="18"/>
        <v>-6.9301465842123711E-2</v>
      </c>
      <c r="U36" s="60">
        <f t="shared" si="19"/>
        <v>1.6502024636387728E-2</v>
      </c>
      <c r="V36" s="60">
        <f t="shared" si="20"/>
        <v>-2.7566829832654592E-2</v>
      </c>
      <c r="W36" s="60">
        <f t="shared" si="21"/>
        <v>-4.5523255024083699E-2</v>
      </c>
      <c r="X36" s="60">
        <f t="shared" si="22"/>
        <v>-4.728141195946012E-3</v>
      </c>
      <c r="Y36" s="60">
        <f t="shared" si="23"/>
        <v>-3.3780989857463112E-2</v>
      </c>
      <c r="Z36" s="60"/>
      <c r="AA36" s="120" t="s">
        <v>721</v>
      </c>
      <c r="AB36" s="121">
        <v>2404</v>
      </c>
      <c r="AC36" s="122">
        <v>2357</v>
      </c>
      <c r="AD36" s="123">
        <v>2059</v>
      </c>
      <c r="AE36" s="122">
        <v>3533</v>
      </c>
      <c r="AF36" s="123">
        <v>6669</v>
      </c>
      <c r="AG36" s="121">
        <v>2207</v>
      </c>
      <c r="AH36" s="122">
        <v>2454</v>
      </c>
      <c r="AI36" s="123">
        <v>4763</v>
      </c>
      <c r="AJ36" s="122">
        <v>3008</v>
      </c>
      <c r="AK36" s="124">
        <v>3661</v>
      </c>
      <c r="AL36" s="60"/>
      <c r="AM36" s="60"/>
    </row>
    <row r="37" spans="1:39" ht="16.2">
      <c r="A37" s="60"/>
      <c r="B37" s="60"/>
      <c r="C37" s="60" t="s">
        <v>671</v>
      </c>
      <c r="D37" s="60">
        <v>401.5</v>
      </c>
      <c r="E37" s="60">
        <v>409.5</v>
      </c>
      <c r="F37" s="60">
        <v>1080</v>
      </c>
      <c r="G37" s="60">
        <v>1285</v>
      </c>
      <c r="H37" s="60">
        <v>2130</v>
      </c>
      <c r="I37" s="60">
        <v>610</v>
      </c>
      <c r="J37" s="60">
        <v>972</v>
      </c>
      <c r="K37" s="60">
        <v>733</v>
      </c>
      <c r="L37" s="60">
        <v>2135</v>
      </c>
      <c r="M37" s="60">
        <v>2860</v>
      </c>
      <c r="N37" s="60"/>
      <c r="O37" s="60"/>
      <c r="P37" s="60">
        <f t="shared" si="14"/>
        <v>1.7588393100887435E-2</v>
      </c>
      <c r="Q37" s="60">
        <f t="shared" si="15"/>
        <v>-9.7206111706219268E-3</v>
      </c>
      <c r="R37" s="60">
        <f t="shared" si="16"/>
        <v>-2.7398974188114388E-2</v>
      </c>
      <c r="S37" s="60">
        <f t="shared" si="17"/>
        <v>-7.7519768043179359E-3</v>
      </c>
      <c r="T37" s="60">
        <f t="shared" si="18"/>
        <v>-1.3986241974739839E-2</v>
      </c>
      <c r="U37" s="60">
        <f t="shared" si="19"/>
        <v>-1.6380020042383583E-3</v>
      </c>
      <c r="V37" s="60">
        <f t="shared" si="20"/>
        <v>6.1919702479209804E-3</v>
      </c>
      <c r="W37" s="60">
        <f t="shared" si="21"/>
        <v>4.1011677442146068E-3</v>
      </c>
      <c r="X37" s="60">
        <f t="shared" si="22"/>
        <v>1.1778699192612705E-2</v>
      </c>
      <c r="Y37" s="60">
        <f t="shared" si="23"/>
        <v>3.3780989857463001E-2</v>
      </c>
      <c r="Z37" s="60"/>
      <c r="AA37" s="118">
        <v>2404</v>
      </c>
      <c r="AB37" s="60" cm="1">
        <f t="array" ref="AB37:AK46">CholeskyDecompose(_xlfn.ANCHORARRAY(AB23))</f>
        <v>1</v>
      </c>
      <c r="AC37" s="60">
        <v>0</v>
      </c>
      <c r="AD37" s="60">
        <v>0</v>
      </c>
      <c r="AE37" s="60">
        <v>0</v>
      </c>
      <c r="AF37" s="60">
        <v>0</v>
      </c>
      <c r="AG37" s="60">
        <v>0</v>
      </c>
      <c r="AH37" s="60">
        <v>0</v>
      </c>
      <c r="AI37" s="60">
        <v>0</v>
      </c>
      <c r="AJ37" s="60">
        <v>0</v>
      </c>
      <c r="AK37" s="125">
        <v>0</v>
      </c>
      <c r="AL37" s="60"/>
      <c r="AM37" s="60"/>
    </row>
    <row r="38" spans="1:39" ht="16.2">
      <c r="A38" s="60"/>
      <c r="B38" s="60"/>
      <c r="C38" s="60" t="s">
        <v>670</v>
      </c>
      <c r="D38" s="60">
        <v>412.5</v>
      </c>
      <c r="E38" s="60">
        <v>420.5</v>
      </c>
      <c r="F38" s="60">
        <v>1160</v>
      </c>
      <c r="G38" s="60">
        <v>1410</v>
      </c>
      <c r="H38" s="60">
        <v>2290</v>
      </c>
      <c r="I38" s="60">
        <v>612</v>
      </c>
      <c r="J38" s="60">
        <v>1010</v>
      </c>
      <c r="K38" s="60">
        <v>778</v>
      </c>
      <c r="L38" s="60">
        <v>2195</v>
      </c>
      <c r="M38" s="60">
        <v>2975</v>
      </c>
      <c r="N38" s="60"/>
      <c r="O38" s="60"/>
      <c r="P38" s="60">
        <f t="shared" si="14"/>
        <v>2.7028672387919419E-2</v>
      </c>
      <c r="Q38" s="60">
        <f t="shared" si="15"/>
        <v>2.6507576119878539E-2</v>
      </c>
      <c r="R38" s="60">
        <f t="shared" si="16"/>
        <v>7.1458963982145046E-2</v>
      </c>
      <c r="S38" s="60">
        <f t="shared" si="17"/>
        <v>9.2830986042893873E-2</v>
      </c>
      <c r="T38" s="60">
        <f t="shared" si="18"/>
        <v>7.2429837844814507E-2</v>
      </c>
      <c r="U38" s="60">
        <f t="shared" si="19"/>
        <v>3.2733253449691085E-3</v>
      </c>
      <c r="V38" s="60">
        <f t="shared" si="20"/>
        <v>3.8349805374866153E-2</v>
      </c>
      <c r="W38" s="60">
        <f t="shared" si="21"/>
        <v>5.95808222917402E-2</v>
      </c>
      <c r="X38" s="60">
        <f t="shared" si="22"/>
        <v>2.7715399846546827E-2</v>
      </c>
      <c r="Y38" s="60">
        <f t="shared" si="23"/>
        <v>3.9422414165831858E-2</v>
      </c>
      <c r="Z38" s="60"/>
      <c r="AA38" s="119">
        <v>2357</v>
      </c>
      <c r="AB38" s="60">
        <v>-2.0273863937880186E-2</v>
      </c>
      <c r="AC38" s="60">
        <v>0.99979446409801065</v>
      </c>
      <c r="AD38" s="60">
        <v>0</v>
      </c>
      <c r="AE38" s="60">
        <v>0</v>
      </c>
      <c r="AF38" s="60">
        <v>0</v>
      </c>
      <c r="AG38" s="60">
        <v>0</v>
      </c>
      <c r="AH38" s="60">
        <v>0</v>
      </c>
      <c r="AI38" s="60">
        <v>0</v>
      </c>
      <c r="AJ38" s="60">
        <v>0</v>
      </c>
      <c r="AK38" s="125">
        <v>0</v>
      </c>
      <c r="AL38" s="60"/>
      <c r="AM38" s="60"/>
    </row>
    <row r="39" spans="1:39" ht="16.2">
      <c r="A39" s="60"/>
      <c r="B39" s="60"/>
      <c r="C39" s="60" t="s">
        <v>669</v>
      </c>
      <c r="D39" s="60">
        <v>408</v>
      </c>
      <c r="E39" s="60">
        <v>412</v>
      </c>
      <c r="F39" s="60">
        <v>1080</v>
      </c>
      <c r="G39" s="60">
        <v>1410</v>
      </c>
      <c r="H39" s="60">
        <v>2250</v>
      </c>
      <c r="I39" s="60">
        <v>609</v>
      </c>
      <c r="J39" s="60">
        <v>981</v>
      </c>
      <c r="K39" s="60">
        <v>762</v>
      </c>
      <c r="L39" s="60">
        <v>2195</v>
      </c>
      <c r="M39" s="60">
        <v>2830</v>
      </c>
      <c r="N39" s="60"/>
      <c r="O39" s="60"/>
      <c r="P39" s="60">
        <f t="shared" si="14"/>
        <v>-1.0969031370573933E-2</v>
      </c>
      <c r="Q39" s="60">
        <f t="shared" si="15"/>
        <v>-2.042113006347638E-2</v>
      </c>
      <c r="R39" s="60">
        <f t="shared" si="16"/>
        <v>-7.1458963982144977E-2</v>
      </c>
      <c r="S39" s="60">
        <f t="shared" si="17"/>
        <v>0</v>
      </c>
      <c r="T39" s="60">
        <f t="shared" si="18"/>
        <v>-1.7621601349819559E-2</v>
      </c>
      <c r="U39" s="60">
        <f t="shared" si="19"/>
        <v>-4.9140148024290403E-3</v>
      </c>
      <c r="V39" s="60">
        <f t="shared" si="20"/>
        <v>-2.9133150269942079E-2</v>
      </c>
      <c r="W39" s="60">
        <f t="shared" si="21"/>
        <v>-2.077996849174531E-2</v>
      </c>
      <c r="X39" s="60">
        <f t="shared" si="22"/>
        <v>0</v>
      </c>
      <c r="Y39" s="60">
        <f t="shared" si="23"/>
        <v>-4.9967327342446875E-2</v>
      </c>
      <c r="Z39" s="60"/>
      <c r="AA39" s="119">
        <v>2059</v>
      </c>
      <c r="AB39" s="60">
        <v>-2.134693126280058E-3</v>
      </c>
      <c r="AC39" s="60">
        <v>0.20273751297989839</v>
      </c>
      <c r="AD39" s="60">
        <v>0.97923079195661633</v>
      </c>
      <c r="AE39" s="60">
        <v>0</v>
      </c>
      <c r="AF39" s="60">
        <v>0</v>
      </c>
      <c r="AG39" s="60">
        <v>0</v>
      </c>
      <c r="AH39" s="60">
        <v>0</v>
      </c>
      <c r="AI39" s="60">
        <v>0</v>
      </c>
      <c r="AJ39" s="60">
        <v>0</v>
      </c>
      <c r="AK39" s="125">
        <v>0</v>
      </c>
      <c r="AL39" s="60"/>
      <c r="AM39" s="60"/>
    </row>
    <row r="40" spans="1:39" ht="16.2">
      <c r="A40" s="60"/>
      <c r="B40" s="60"/>
      <c r="C40" s="60" t="s">
        <v>668</v>
      </c>
      <c r="D40" s="60">
        <v>408</v>
      </c>
      <c r="E40" s="60">
        <v>419</v>
      </c>
      <c r="F40" s="60">
        <v>1185</v>
      </c>
      <c r="G40" s="60">
        <v>1455</v>
      </c>
      <c r="H40" s="60">
        <v>2325</v>
      </c>
      <c r="I40" s="60">
        <v>609</v>
      </c>
      <c r="J40" s="60">
        <v>1005</v>
      </c>
      <c r="K40" s="60">
        <v>779</v>
      </c>
      <c r="L40" s="60">
        <v>2185</v>
      </c>
      <c r="M40" s="60">
        <v>3110</v>
      </c>
      <c r="N40" s="60"/>
      <c r="O40" s="60"/>
      <c r="P40" s="60">
        <f t="shared" si="14"/>
        <v>0</v>
      </c>
      <c r="Q40" s="60">
        <f t="shared" si="15"/>
        <v>1.6847570572611444E-2</v>
      </c>
      <c r="R40" s="60">
        <f t="shared" si="16"/>
        <v>9.2781733450966269E-2</v>
      </c>
      <c r="S40" s="60">
        <f t="shared" si="17"/>
        <v>3.1416196233378914E-2</v>
      </c>
      <c r="T40" s="60">
        <f t="shared" si="18"/>
        <v>3.278982282299097E-2</v>
      </c>
      <c r="U40" s="60">
        <f t="shared" si="19"/>
        <v>0</v>
      </c>
      <c r="V40" s="60">
        <f t="shared" si="20"/>
        <v>2.4170360927812971E-2</v>
      </c>
      <c r="W40" s="60">
        <f t="shared" si="21"/>
        <v>2.2064490184102024E-2</v>
      </c>
      <c r="X40" s="60">
        <f t="shared" si="22"/>
        <v>-4.5662179795811948E-3</v>
      </c>
      <c r="Y40" s="60">
        <f t="shared" si="23"/>
        <v>9.4346014535996545E-2</v>
      </c>
      <c r="Z40" s="60"/>
      <c r="AA40" s="119">
        <v>3533</v>
      </c>
      <c r="AB40" s="60">
        <v>0.18342401651034362</v>
      </c>
      <c r="AC40" s="60">
        <v>0.17291146864793699</v>
      </c>
      <c r="AD40" s="60">
        <v>0.57379620894994465</v>
      </c>
      <c r="AE40" s="60">
        <v>0.77924012009899635</v>
      </c>
      <c r="AF40" s="60">
        <v>0</v>
      </c>
      <c r="AG40" s="60">
        <v>0</v>
      </c>
      <c r="AH40" s="60">
        <v>0</v>
      </c>
      <c r="AI40" s="60">
        <v>0</v>
      </c>
      <c r="AJ40" s="60">
        <v>0</v>
      </c>
      <c r="AK40" s="125">
        <v>0</v>
      </c>
      <c r="AL40" s="60"/>
      <c r="AM40" s="60"/>
    </row>
    <row r="41" spans="1:39" ht="16.2">
      <c r="A41" s="60"/>
      <c r="B41" s="60"/>
      <c r="C41" s="60" t="s">
        <v>667</v>
      </c>
      <c r="D41" s="60">
        <v>405.5</v>
      </c>
      <c r="E41" s="60">
        <v>426</v>
      </c>
      <c r="F41" s="60">
        <v>1190</v>
      </c>
      <c r="G41" s="60">
        <v>1460</v>
      </c>
      <c r="H41" s="60">
        <v>2360</v>
      </c>
      <c r="I41" s="60">
        <v>622</v>
      </c>
      <c r="J41" s="60">
        <v>1015</v>
      </c>
      <c r="K41" s="60">
        <v>808</v>
      </c>
      <c r="L41" s="60">
        <v>2200</v>
      </c>
      <c r="M41" s="60">
        <v>3125</v>
      </c>
      <c r="N41" s="60"/>
      <c r="O41" s="60"/>
      <c r="P41" s="60">
        <f t="shared" si="14"/>
        <v>-6.1463008486940659E-3</v>
      </c>
      <c r="Q41" s="60">
        <f t="shared" si="15"/>
        <v>1.6568426347232705E-2</v>
      </c>
      <c r="R41" s="60">
        <f t="shared" si="16"/>
        <v>4.2105325363434578E-3</v>
      </c>
      <c r="S41" s="60">
        <f t="shared" si="17"/>
        <v>3.4305350967892222E-3</v>
      </c>
      <c r="T41" s="60">
        <f t="shared" si="18"/>
        <v>1.4941579998199141E-2</v>
      </c>
      <c r="U41" s="60">
        <f t="shared" si="19"/>
        <v>2.1121825029282504E-2</v>
      </c>
      <c r="V41" s="60">
        <f t="shared" si="20"/>
        <v>9.9010709827115368E-3</v>
      </c>
      <c r="W41" s="60">
        <f t="shared" si="21"/>
        <v>3.655101265034702E-2</v>
      </c>
      <c r="X41" s="60">
        <f t="shared" si="22"/>
        <v>6.8415318167167841E-3</v>
      </c>
      <c r="Y41" s="60">
        <f t="shared" si="23"/>
        <v>4.8115569972221172E-3</v>
      </c>
      <c r="Z41" s="60"/>
      <c r="AA41" s="119">
        <v>6669</v>
      </c>
      <c r="AB41" s="60">
        <v>1.5006924494818065E-2</v>
      </c>
      <c r="AC41" s="60">
        <v>0.32687784183862817</v>
      </c>
      <c r="AD41" s="60">
        <v>0.64127174719207336</v>
      </c>
      <c r="AE41" s="60">
        <v>0.14205879723385678</v>
      </c>
      <c r="AF41" s="60">
        <v>0.67934933069358594</v>
      </c>
      <c r="AG41" s="60">
        <v>0</v>
      </c>
      <c r="AH41" s="60">
        <v>0</v>
      </c>
      <c r="AI41" s="60">
        <v>0</v>
      </c>
      <c r="AJ41" s="60">
        <v>0</v>
      </c>
      <c r="AK41" s="125">
        <v>0</v>
      </c>
      <c r="AL41" s="60"/>
      <c r="AM41" s="60"/>
    </row>
    <row r="42" spans="1:39" ht="16.2">
      <c r="A42" s="60"/>
      <c r="B42" s="60"/>
      <c r="C42" s="60" t="s">
        <v>666</v>
      </c>
      <c r="D42" s="60">
        <v>395</v>
      </c>
      <c r="E42" s="60">
        <v>430</v>
      </c>
      <c r="F42" s="60">
        <v>1230</v>
      </c>
      <c r="G42" s="60">
        <v>1440</v>
      </c>
      <c r="H42" s="60">
        <v>2360</v>
      </c>
      <c r="I42" s="60">
        <v>620</v>
      </c>
      <c r="J42" s="60">
        <v>992</v>
      </c>
      <c r="K42" s="60">
        <v>819</v>
      </c>
      <c r="L42" s="60">
        <v>2185</v>
      </c>
      <c r="M42" s="60">
        <v>3120</v>
      </c>
      <c r="N42" s="60"/>
      <c r="O42" s="60"/>
      <c r="P42" s="60">
        <f t="shared" si="14"/>
        <v>-2.6235108654345699E-2</v>
      </c>
      <c r="Q42" s="60">
        <f t="shared" si="15"/>
        <v>9.345862418237599E-3</v>
      </c>
      <c r="R42" s="60">
        <f t="shared" si="16"/>
        <v>3.306086226088821E-2</v>
      </c>
      <c r="S42" s="60">
        <f t="shared" si="17"/>
        <v>-1.3793322132335873E-2</v>
      </c>
      <c r="T42" s="60">
        <f t="shared" si="18"/>
        <v>0</v>
      </c>
      <c r="U42" s="60">
        <f t="shared" si="19"/>
        <v>-3.2206147000421719E-3</v>
      </c>
      <c r="V42" s="60">
        <f t="shared" si="20"/>
        <v>-2.2920784191014863E-2</v>
      </c>
      <c r="W42" s="60">
        <f t="shared" si="21"/>
        <v>1.3522025331973947E-2</v>
      </c>
      <c r="X42" s="60">
        <f t="shared" si="22"/>
        <v>-6.8415318167167121E-3</v>
      </c>
      <c r="Y42" s="60">
        <f t="shared" si="23"/>
        <v>-1.6012813669738792E-3</v>
      </c>
      <c r="Z42" s="60"/>
      <c r="AA42" s="118">
        <v>2207</v>
      </c>
      <c r="AB42" s="60">
        <v>-0.20558081579390072</v>
      </c>
      <c r="AC42" s="60">
        <v>0.21630406306894001</v>
      </c>
      <c r="AD42" s="60">
        <v>-1.1524042236220861E-2</v>
      </c>
      <c r="AE42" s="60">
        <v>0.12582169268275098</v>
      </c>
      <c r="AF42" s="60">
        <v>-0.14971821118768741</v>
      </c>
      <c r="AG42" s="60">
        <v>0.93411435906805673</v>
      </c>
      <c r="AH42" s="60">
        <v>0</v>
      </c>
      <c r="AI42" s="60">
        <v>0</v>
      </c>
      <c r="AJ42" s="60">
        <v>0</v>
      </c>
      <c r="AK42" s="125">
        <v>0</v>
      </c>
      <c r="AL42" s="60"/>
      <c r="AM42" s="60"/>
    </row>
    <row r="43" spans="1:39" ht="16.2">
      <c r="A43" s="60"/>
      <c r="B43" s="60"/>
      <c r="C43" s="60" t="s">
        <v>665</v>
      </c>
      <c r="D43" s="60">
        <v>390.5</v>
      </c>
      <c r="E43" s="60">
        <v>427.5</v>
      </c>
      <c r="F43" s="60">
        <v>1200</v>
      </c>
      <c r="G43" s="60">
        <v>1410</v>
      </c>
      <c r="H43" s="60">
        <v>2275</v>
      </c>
      <c r="I43" s="60">
        <v>620</v>
      </c>
      <c r="J43" s="60">
        <v>1000</v>
      </c>
      <c r="K43" s="60">
        <v>825</v>
      </c>
      <c r="L43" s="60">
        <v>2170</v>
      </c>
      <c r="M43" s="60">
        <v>3150</v>
      </c>
      <c r="N43" s="60"/>
      <c r="O43" s="60"/>
      <c r="P43" s="60">
        <f t="shared" si="14"/>
        <v>-1.1457795621381162E-2</v>
      </c>
      <c r="Q43" s="60">
        <f t="shared" si="15"/>
        <v>-5.8309203107932096E-3</v>
      </c>
      <c r="R43" s="60">
        <f t="shared" si="16"/>
        <v>-2.4692612590371522E-2</v>
      </c>
      <c r="S43" s="60">
        <f t="shared" si="17"/>
        <v>-2.1053409197832381E-2</v>
      </c>
      <c r="T43" s="60">
        <f t="shared" si="18"/>
        <v>-3.6681566634604978E-2</v>
      </c>
      <c r="U43" s="60">
        <f t="shared" si="19"/>
        <v>0</v>
      </c>
      <c r="V43" s="60">
        <f t="shared" si="20"/>
        <v>8.0321716972642527E-3</v>
      </c>
      <c r="W43" s="60">
        <f t="shared" si="21"/>
        <v>7.2993024816115351E-3</v>
      </c>
      <c r="X43" s="60">
        <f t="shared" si="22"/>
        <v>-6.888660995185268E-3</v>
      </c>
      <c r="Y43" s="60">
        <f t="shared" si="23"/>
        <v>9.5694510161506725E-3</v>
      </c>
      <c r="Z43" s="60"/>
      <c r="AA43" s="119">
        <v>2454</v>
      </c>
      <c r="AB43" s="60">
        <v>0.32628603215639718</v>
      </c>
      <c r="AC43" s="60">
        <v>0.36954793166457578</v>
      </c>
      <c r="AD43" s="60">
        <v>0.23940526705166329</v>
      </c>
      <c r="AE43" s="60">
        <v>7.933341197587554E-2</v>
      </c>
      <c r="AF43" s="60">
        <v>-6.6127257530285036E-4</v>
      </c>
      <c r="AG43" s="60">
        <v>7.1059844495681521E-2</v>
      </c>
      <c r="AH43" s="60">
        <v>0.8296463948533056</v>
      </c>
      <c r="AI43" s="60">
        <v>0</v>
      </c>
      <c r="AJ43" s="60">
        <v>0</v>
      </c>
      <c r="AK43" s="125">
        <v>0</v>
      </c>
      <c r="AL43" s="60"/>
      <c r="AM43" s="60"/>
    </row>
    <row r="44" spans="1:39" ht="16.2">
      <c r="A44" s="60"/>
      <c r="B44" s="60"/>
      <c r="C44" s="60" t="s">
        <v>664</v>
      </c>
      <c r="D44" s="60">
        <v>394.5</v>
      </c>
      <c r="E44" s="60">
        <v>429</v>
      </c>
      <c r="F44" s="60">
        <v>1185</v>
      </c>
      <c r="G44" s="60">
        <v>1425</v>
      </c>
      <c r="H44" s="60">
        <v>2225</v>
      </c>
      <c r="I44" s="60">
        <v>623</v>
      </c>
      <c r="J44" s="60">
        <v>1040</v>
      </c>
      <c r="K44" s="60">
        <v>794</v>
      </c>
      <c r="L44" s="60">
        <v>2215</v>
      </c>
      <c r="M44" s="60">
        <v>3145</v>
      </c>
      <c r="N44" s="60"/>
      <c r="O44" s="60"/>
      <c r="P44" s="60">
        <f t="shared" si="14"/>
        <v>1.0191171006188283E-2</v>
      </c>
      <c r="Q44" s="60">
        <f t="shared" si="15"/>
        <v>3.5026305512020745E-3</v>
      </c>
      <c r="R44" s="60">
        <f t="shared" si="16"/>
        <v>-1.2578782206860073E-2</v>
      </c>
      <c r="S44" s="60">
        <f t="shared" si="17"/>
        <v>1.0582109330537008E-2</v>
      </c>
      <c r="T44" s="60">
        <f t="shared" si="18"/>
        <v>-2.2223136784710235E-2</v>
      </c>
      <c r="U44" s="60">
        <f t="shared" si="19"/>
        <v>4.8270407483159443E-3</v>
      </c>
      <c r="V44" s="60">
        <f t="shared" si="20"/>
        <v>3.9220713153281329E-2</v>
      </c>
      <c r="W44" s="60">
        <f t="shared" si="21"/>
        <v>-3.8299925087545282E-2</v>
      </c>
      <c r="X44" s="60">
        <f t="shared" si="22"/>
        <v>2.0525235944730852E-2</v>
      </c>
      <c r="Y44" s="60">
        <f t="shared" si="23"/>
        <v>-1.5885626851378416E-3</v>
      </c>
      <c r="Z44" s="60"/>
      <c r="AA44" s="119">
        <v>4763</v>
      </c>
      <c r="AB44" s="60">
        <v>-7.686983761483827E-3</v>
      </c>
      <c r="AC44" s="60">
        <v>5.0742447606870356E-2</v>
      </c>
      <c r="AD44" s="60">
        <v>0.36371141797833662</v>
      </c>
      <c r="AE44" s="60">
        <v>9.4936319630931895E-2</v>
      </c>
      <c r="AF44" s="60">
        <v>0.1207506096216663</v>
      </c>
      <c r="AG44" s="60">
        <v>0.18945079816470242</v>
      </c>
      <c r="AH44" s="60">
        <v>0.2460870773944647</v>
      </c>
      <c r="AI44" s="60">
        <v>0.86315470781826809</v>
      </c>
      <c r="AJ44" s="60">
        <v>0</v>
      </c>
      <c r="AK44" s="125">
        <v>0</v>
      </c>
      <c r="AL44" s="60"/>
      <c r="AM44" s="60"/>
    </row>
    <row r="45" spans="1:39" ht="16.2">
      <c r="A45" s="60"/>
      <c r="B45" s="60"/>
      <c r="C45" s="60" t="s">
        <v>663</v>
      </c>
      <c r="D45" s="60">
        <v>389</v>
      </c>
      <c r="E45" s="60">
        <v>448.5</v>
      </c>
      <c r="F45" s="60">
        <v>1200</v>
      </c>
      <c r="G45" s="60">
        <v>1475</v>
      </c>
      <c r="H45" s="60">
        <v>2285</v>
      </c>
      <c r="I45" s="60">
        <v>625</v>
      </c>
      <c r="J45" s="60">
        <v>1035</v>
      </c>
      <c r="K45" s="60">
        <v>752</v>
      </c>
      <c r="L45" s="60">
        <v>2250</v>
      </c>
      <c r="M45" s="60">
        <v>2835</v>
      </c>
      <c r="N45" s="60"/>
      <c r="O45" s="60"/>
      <c r="P45" s="60">
        <f t="shared" si="14"/>
        <v>-1.4039796667482611E-2</v>
      </c>
      <c r="Q45" s="60">
        <f t="shared" si="15"/>
        <v>4.4451762570833796E-2</v>
      </c>
      <c r="R45" s="60">
        <f t="shared" si="16"/>
        <v>1.2578782206860185E-2</v>
      </c>
      <c r="S45" s="60">
        <f t="shared" si="17"/>
        <v>3.4486176071169404E-2</v>
      </c>
      <c r="T45" s="60">
        <f t="shared" si="18"/>
        <v>2.6609108727964507E-2</v>
      </c>
      <c r="U45" s="60">
        <f t="shared" si="19"/>
        <v>3.205130948948331E-3</v>
      </c>
      <c r="V45" s="60">
        <f t="shared" si="20"/>
        <v>-4.8192864359488828E-3</v>
      </c>
      <c r="W45" s="60">
        <f t="shared" si="21"/>
        <v>-5.4347137297295886E-2</v>
      </c>
      <c r="X45" s="60">
        <f t="shared" si="22"/>
        <v>1.567781271922979E-2</v>
      </c>
      <c r="Y45" s="60">
        <f t="shared" si="23"/>
        <v>-0.10377195297268844</v>
      </c>
      <c r="Z45" s="60"/>
      <c r="AA45" s="119">
        <v>3008</v>
      </c>
      <c r="AB45" s="60">
        <v>1.8008702018718164E-2</v>
      </c>
      <c r="AC45" s="60">
        <v>0.32882796928148078</v>
      </c>
      <c r="AD45" s="60">
        <v>8.3932848687932909E-2</v>
      </c>
      <c r="AE45" s="60">
        <v>0.15621503930448688</v>
      </c>
      <c r="AF45" s="60">
        <v>-4.5746694944005697E-2</v>
      </c>
      <c r="AG45" s="60">
        <v>0.26734582030029769</v>
      </c>
      <c r="AH45" s="60">
        <v>8.8468254672589799E-2</v>
      </c>
      <c r="AI45" s="60">
        <v>0.11383682692544837</v>
      </c>
      <c r="AJ45" s="60">
        <v>0.87507027643294866</v>
      </c>
      <c r="AK45" s="125">
        <v>0</v>
      </c>
      <c r="AL45" s="60"/>
      <c r="AM45" s="60"/>
    </row>
    <row r="46" spans="1:39" ht="16.2">
      <c r="A46" s="60"/>
      <c r="B46" s="60"/>
      <c r="C46" s="60" t="s">
        <v>662</v>
      </c>
      <c r="D46" s="60">
        <v>387</v>
      </c>
      <c r="E46" s="60">
        <v>460</v>
      </c>
      <c r="F46" s="60">
        <v>1245</v>
      </c>
      <c r="G46" s="60">
        <v>1480</v>
      </c>
      <c r="H46" s="60">
        <v>2345</v>
      </c>
      <c r="I46" s="60">
        <v>618</v>
      </c>
      <c r="J46" s="60">
        <v>1045</v>
      </c>
      <c r="K46" s="60">
        <v>745</v>
      </c>
      <c r="L46" s="60">
        <v>2280</v>
      </c>
      <c r="M46" s="60">
        <v>2760</v>
      </c>
      <c r="N46" s="60"/>
      <c r="O46" s="60"/>
      <c r="P46" s="60">
        <f t="shared" si="14"/>
        <v>-5.1546505886645375E-3</v>
      </c>
      <c r="Q46" s="60">
        <f t="shared" si="15"/>
        <v>2.5317807984289786E-2</v>
      </c>
      <c r="R46" s="60">
        <f t="shared" si="16"/>
        <v>3.6813973122716399E-2</v>
      </c>
      <c r="S46" s="60">
        <f t="shared" si="17"/>
        <v>3.3840979842404942E-3</v>
      </c>
      <c r="T46" s="60">
        <f t="shared" si="18"/>
        <v>2.5919377552074713E-2</v>
      </c>
      <c r="U46" s="60">
        <f t="shared" si="19"/>
        <v>-1.1263192278710714E-2</v>
      </c>
      <c r="V46" s="60">
        <f t="shared" si="20"/>
        <v>9.6154586994419734E-3</v>
      </c>
      <c r="W46" s="60">
        <f t="shared" si="21"/>
        <v>-9.3521055702802877E-3</v>
      </c>
      <c r="X46" s="60">
        <f t="shared" si="22"/>
        <v>1.3245226750020723E-2</v>
      </c>
      <c r="Y46" s="60">
        <f t="shared" si="23"/>
        <v>-2.6811257450656815E-2</v>
      </c>
      <c r="Z46" s="60"/>
      <c r="AA46" s="119">
        <v>3661</v>
      </c>
      <c r="AB46" s="60">
        <v>-0.23392336536285596</v>
      </c>
      <c r="AC46" s="60">
        <v>0.11865407225593455</v>
      </c>
      <c r="AD46" s="60">
        <v>0.28470994297379237</v>
      </c>
      <c r="AE46" s="60">
        <v>-0.12715162838628979</v>
      </c>
      <c r="AF46" s="60">
        <v>0.10204294602503335</v>
      </c>
      <c r="AG46" s="60">
        <v>0.12394293253528786</v>
      </c>
      <c r="AH46" s="60">
        <v>0.17676105032946102</v>
      </c>
      <c r="AI46" s="60">
        <v>0.15620606593938033</v>
      </c>
      <c r="AJ46" s="60">
        <v>0.14698806962148522</v>
      </c>
      <c r="AK46" s="125">
        <v>0.85495547961585494</v>
      </c>
      <c r="AL46" s="60"/>
      <c r="AM46" s="60"/>
    </row>
    <row r="47" spans="1:39" ht="16.8" thickBot="1">
      <c r="A47" s="60"/>
      <c r="B47" s="60"/>
      <c r="C47" s="60" t="s">
        <v>661</v>
      </c>
      <c r="D47" s="60">
        <v>383</v>
      </c>
      <c r="E47" s="60">
        <v>458.5</v>
      </c>
      <c r="F47" s="60">
        <v>1260</v>
      </c>
      <c r="G47" s="60">
        <v>1470</v>
      </c>
      <c r="H47" s="60">
        <v>2395</v>
      </c>
      <c r="I47" s="60">
        <v>618</v>
      </c>
      <c r="J47" s="60">
        <v>1095</v>
      </c>
      <c r="K47" s="60">
        <v>773</v>
      </c>
      <c r="L47" s="60">
        <v>2235</v>
      </c>
      <c r="M47" s="60">
        <v>2770</v>
      </c>
      <c r="N47" s="60"/>
      <c r="O47" s="60"/>
      <c r="P47" s="60">
        <f t="shared" si="14"/>
        <v>-1.0389703849135798E-2</v>
      </c>
      <c r="Q47" s="60">
        <f t="shared" si="15"/>
        <v>-3.2661977866211812E-3</v>
      </c>
      <c r="R47" s="60">
        <f t="shared" si="16"/>
        <v>1.197619104671562E-2</v>
      </c>
      <c r="S47" s="60">
        <f t="shared" si="17"/>
        <v>-6.7796869853788038E-3</v>
      </c>
      <c r="T47" s="60">
        <f t="shared" si="18"/>
        <v>2.109782896463596E-2</v>
      </c>
      <c r="U47" s="60">
        <f t="shared" si="19"/>
        <v>0</v>
      </c>
      <c r="V47" s="60">
        <f t="shared" si="20"/>
        <v>4.6737477851689843E-2</v>
      </c>
      <c r="W47" s="60">
        <f t="shared" si="21"/>
        <v>3.6894830207862439E-2</v>
      </c>
      <c r="X47" s="60">
        <f t="shared" si="22"/>
        <v>-1.9934214900817253E-2</v>
      </c>
      <c r="Y47" s="60">
        <f t="shared" si="23"/>
        <v>3.6166404701885148E-3</v>
      </c>
      <c r="Z47" s="60"/>
      <c r="AA47" s="139" t="s">
        <v>724</v>
      </c>
      <c r="AB47" s="140"/>
      <c r="AC47" s="140"/>
      <c r="AD47" s="140"/>
      <c r="AE47" s="140"/>
      <c r="AF47" s="140"/>
      <c r="AG47" s="140"/>
      <c r="AH47" s="140"/>
      <c r="AI47" s="140"/>
      <c r="AJ47" s="140"/>
      <c r="AK47" s="141"/>
      <c r="AL47" s="60"/>
      <c r="AM47" s="60"/>
    </row>
    <row r="48" spans="1:39" ht="16.8" thickTop="1">
      <c r="A48" s="60"/>
      <c r="B48" s="60"/>
      <c r="C48" s="60" t="s">
        <v>660</v>
      </c>
      <c r="D48" s="60">
        <v>383.5</v>
      </c>
      <c r="E48" s="60">
        <v>475</v>
      </c>
      <c r="F48" s="60">
        <v>1285</v>
      </c>
      <c r="G48" s="60">
        <v>1475</v>
      </c>
      <c r="H48" s="60">
        <v>2450</v>
      </c>
      <c r="I48" s="60">
        <v>609</v>
      </c>
      <c r="J48" s="60">
        <v>1095</v>
      </c>
      <c r="K48" s="60">
        <v>760</v>
      </c>
      <c r="L48" s="60">
        <v>2205</v>
      </c>
      <c r="M48" s="60">
        <v>2625</v>
      </c>
      <c r="N48" s="60"/>
      <c r="O48" s="60"/>
      <c r="P48" s="60">
        <f t="shared" si="14"/>
        <v>1.3046316266649492E-3</v>
      </c>
      <c r="Q48" s="60">
        <f t="shared" si="15"/>
        <v>3.5354512338121653E-2</v>
      </c>
      <c r="R48" s="60">
        <f t="shared" si="16"/>
        <v>1.9646997383796421E-2</v>
      </c>
      <c r="S48" s="60">
        <f t="shared" si="17"/>
        <v>3.3955890011381075E-3</v>
      </c>
      <c r="T48" s="60">
        <f t="shared" si="18"/>
        <v>2.2704793693757098E-2</v>
      </c>
      <c r="U48" s="60">
        <f t="shared" si="19"/>
        <v>-1.4670189747793742E-2</v>
      </c>
      <c r="V48" s="60">
        <f t="shared" si="20"/>
        <v>0</v>
      </c>
      <c r="W48" s="60">
        <f t="shared" si="21"/>
        <v>-1.69606153070452E-2</v>
      </c>
      <c r="X48" s="60">
        <f t="shared" si="22"/>
        <v>-1.351371916672282E-2</v>
      </c>
      <c r="Y48" s="60">
        <f t="shared" si="23"/>
        <v>-5.3766424155660027E-2</v>
      </c>
      <c r="Z48" s="60"/>
      <c r="AA48" s="60"/>
      <c r="AB48" s="60"/>
      <c r="AC48" s="60"/>
      <c r="AD48" s="60"/>
      <c r="AE48" s="60"/>
      <c r="AF48" s="60"/>
      <c r="AG48" s="60"/>
      <c r="AH48" s="60"/>
      <c r="AI48" s="60"/>
      <c r="AJ48" s="60"/>
      <c r="AK48" s="60"/>
      <c r="AL48" s="60"/>
      <c r="AM48" s="60"/>
    </row>
    <row r="49" spans="1:39" ht="16.2">
      <c r="A49" s="60"/>
      <c r="B49" s="60"/>
      <c r="C49" s="60" t="s">
        <v>659</v>
      </c>
      <c r="D49" s="60">
        <v>375</v>
      </c>
      <c r="E49" s="60">
        <v>470.5</v>
      </c>
      <c r="F49" s="60">
        <v>1240</v>
      </c>
      <c r="G49" s="60">
        <v>1500</v>
      </c>
      <c r="H49" s="60">
        <v>2405</v>
      </c>
      <c r="I49" s="60">
        <v>612</v>
      </c>
      <c r="J49" s="60">
        <v>1095</v>
      </c>
      <c r="K49" s="60">
        <v>783</v>
      </c>
      <c r="L49" s="60">
        <v>2230</v>
      </c>
      <c r="M49" s="60">
        <v>2550</v>
      </c>
      <c r="N49" s="60"/>
      <c r="O49" s="60"/>
      <c r="P49" s="60">
        <f t="shared" si="14"/>
        <v>-2.241359483690001E-2</v>
      </c>
      <c r="Q49" s="60">
        <f t="shared" si="15"/>
        <v>-9.5188450092068694E-3</v>
      </c>
      <c r="R49" s="60">
        <f t="shared" si="16"/>
        <v>-3.5647338730237607E-2</v>
      </c>
      <c r="S49" s="60">
        <f t="shared" si="17"/>
        <v>1.6807118316381191E-2</v>
      </c>
      <c r="T49" s="60">
        <f t="shared" si="18"/>
        <v>-1.8538120998911112E-2</v>
      </c>
      <c r="U49" s="60">
        <f t="shared" si="19"/>
        <v>4.9140148024291626E-3</v>
      </c>
      <c r="V49" s="60">
        <f t="shared" si="20"/>
        <v>0</v>
      </c>
      <c r="W49" s="60">
        <f t="shared" si="21"/>
        <v>2.9814262710426268E-2</v>
      </c>
      <c r="X49" s="60">
        <f t="shared" si="22"/>
        <v>1.1274076573218161E-2</v>
      </c>
      <c r="Y49" s="60">
        <f t="shared" si="23"/>
        <v>-2.8987536873252298E-2</v>
      </c>
      <c r="Z49" s="60"/>
      <c r="AA49" s="60"/>
      <c r="AB49" s="60"/>
      <c r="AC49" s="60"/>
      <c r="AD49" s="60"/>
      <c r="AE49" s="60"/>
      <c r="AF49" s="60"/>
      <c r="AG49" s="60"/>
      <c r="AH49" s="60"/>
      <c r="AI49" s="60"/>
      <c r="AJ49" s="60"/>
      <c r="AK49" s="60"/>
      <c r="AL49" s="60"/>
      <c r="AM49" s="60"/>
    </row>
    <row r="50" spans="1:39" ht="16.2">
      <c r="A50" s="60"/>
      <c r="B50" s="60"/>
      <c r="C50" s="60" t="s">
        <v>658</v>
      </c>
      <c r="D50" s="60">
        <v>355</v>
      </c>
      <c r="E50" s="60">
        <v>466</v>
      </c>
      <c r="F50" s="60">
        <v>1250</v>
      </c>
      <c r="G50" s="60">
        <v>1500</v>
      </c>
      <c r="H50" s="60">
        <v>2385</v>
      </c>
      <c r="I50" s="60">
        <v>619</v>
      </c>
      <c r="J50" s="60">
        <v>1115</v>
      </c>
      <c r="K50" s="60">
        <v>808</v>
      </c>
      <c r="L50" s="60">
        <v>2240</v>
      </c>
      <c r="M50" s="60">
        <v>2520</v>
      </c>
      <c r="N50" s="60"/>
      <c r="O50" s="60"/>
      <c r="P50" s="60">
        <f t="shared" si="14"/>
        <v>-5.4808236494995027E-2</v>
      </c>
      <c r="Q50" s="60">
        <f t="shared" si="15"/>
        <v>-9.6103248997884052E-3</v>
      </c>
      <c r="R50" s="60">
        <f t="shared" si="16"/>
        <v>8.0321716972642527E-3</v>
      </c>
      <c r="S50" s="60">
        <f t="shared" si="17"/>
        <v>0</v>
      </c>
      <c r="T50" s="60">
        <f t="shared" si="18"/>
        <v>-8.3507792174199631E-3</v>
      </c>
      <c r="U50" s="60">
        <f t="shared" si="19"/>
        <v>1.1372990172269981E-2</v>
      </c>
      <c r="V50" s="60">
        <f t="shared" si="20"/>
        <v>1.8100041643617937E-2</v>
      </c>
      <c r="W50" s="60">
        <f t="shared" si="21"/>
        <v>3.142936253029225E-2</v>
      </c>
      <c r="X50" s="60">
        <f t="shared" si="22"/>
        <v>4.4742803949211069E-3</v>
      </c>
      <c r="Y50" s="60">
        <f t="shared" si="23"/>
        <v>-1.1834457647002796E-2</v>
      </c>
      <c r="Z50" s="60"/>
      <c r="AA50" s="60"/>
      <c r="AB50" s="60"/>
      <c r="AC50" s="60"/>
      <c r="AD50" s="60"/>
      <c r="AE50" s="60"/>
      <c r="AF50" s="60"/>
      <c r="AG50" s="60"/>
      <c r="AH50" s="60"/>
      <c r="AI50" s="60"/>
      <c r="AJ50" s="60"/>
      <c r="AK50" s="60"/>
      <c r="AL50" s="60"/>
      <c r="AM50" s="60"/>
    </row>
    <row r="51" spans="1:39" ht="16.2">
      <c r="A51" s="60"/>
      <c r="B51" s="60"/>
      <c r="C51" s="60" t="s">
        <v>657</v>
      </c>
      <c r="D51" s="60">
        <v>361.5</v>
      </c>
      <c r="E51" s="60">
        <v>512</v>
      </c>
      <c r="F51" s="60">
        <v>1250</v>
      </c>
      <c r="G51" s="60">
        <v>1535</v>
      </c>
      <c r="H51" s="60">
        <v>2470</v>
      </c>
      <c r="I51" s="60">
        <v>621</v>
      </c>
      <c r="J51" s="60">
        <v>1155</v>
      </c>
      <c r="K51" s="60">
        <v>803</v>
      </c>
      <c r="L51" s="60">
        <v>2300</v>
      </c>
      <c r="M51" s="60">
        <v>2710</v>
      </c>
      <c r="N51" s="60"/>
      <c r="O51" s="60"/>
      <c r="P51" s="60">
        <f t="shared" si="14"/>
        <v>1.8144252123403558E-2</v>
      </c>
      <c r="Q51" s="60">
        <f t="shared" si="15"/>
        <v>9.4138990913861909E-2</v>
      </c>
      <c r="R51" s="60">
        <f t="shared" si="16"/>
        <v>0</v>
      </c>
      <c r="S51" s="60">
        <f t="shared" si="17"/>
        <v>2.3065272930996188E-2</v>
      </c>
      <c r="T51" s="60">
        <f t="shared" si="18"/>
        <v>3.5019026299581354E-2</v>
      </c>
      <c r="U51" s="60">
        <f t="shared" si="19"/>
        <v>3.2258092488825687E-3</v>
      </c>
      <c r="V51" s="60">
        <f t="shared" si="20"/>
        <v>3.5245939061674884E-2</v>
      </c>
      <c r="W51" s="60">
        <f t="shared" si="21"/>
        <v>-6.2073445743337117E-3</v>
      </c>
      <c r="X51" s="60">
        <f t="shared" si="22"/>
        <v>2.6433257068155431E-2</v>
      </c>
      <c r="Y51" s="60">
        <f t="shared" si="23"/>
        <v>7.2689733368277554E-2</v>
      </c>
      <c r="Z51" s="60"/>
      <c r="AA51" s="60"/>
      <c r="AB51" s="60"/>
      <c r="AC51" s="60"/>
      <c r="AD51" s="60"/>
      <c r="AE51" s="60"/>
      <c r="AF51" s="60"/>
      <c r="AG51" s="60"/>
      <c r="AH51" s="60"/>
      <c r="AI51" s="60"/>
      <c r="AJ51" s="60"/>
      <c r="AK51" s="60"/>
      <c r="AL51" s="60"/>
      <c r="AM51" s="60"/>
    </row>
    <row r="52" spans="1:39" ht="16.2">
      <c r="A52" s="60"/>
      <c r="B52" s="60"/>
      <c r="C52" s="60" t="s">
        <v>656</v>
      </c>
      <c r="D52" s="60">
        <v>365</v>
      </c>
      <c r="E52" s="60">
        <v>498</v>
      </c>
      <c r="F52" s="60">
        <v>1280</v>
      </c>
      <c r="G52" s="60">
        <v>1515</v>
      </c>
      <c r="H52" s="60">
        <v>2595</v>
      </c>
      <c r="I52" s="60">
        <v>623</v>
      </c>
      <c r="J52" s="60">
        <v>1155</v>
      </c>
      <c r="K52" s="60">
        <v>834</v>
      </c>
      <c r="L52" s="60">
        <v>2260</v>
      </c>
      <c r="M52" s="60">
        <v>2855</v>
      </c>
      <c r="N52" s="60"/>
      <c r="O52" s="60"/>
      <c r="P52" s="60">
        <f t="shared" si="14"/>
        <v>9.6353119836720923E-3</v>
      </c>
      <c r="Q52" s="60">
        <f t="shared" si="15"/>
        <v>-2.7724548014854862E-2</v>
      </c>
      <c r="R52" s="60">
        <f t="shared" si="16"/>
        <v>2.3716526617316065E-2</v>
      </c>
      <c r="S52" s="60">
        <f t="shared" si="17"/>
        <v>-1.3114942077828018E-2</v>
      </c>
      <c r="T52" s="60">
        <f t="shared" si="18"/>
        <v>4.9368365977966219E-2</v>
      </c>
      <c r="U52" s="60">
        <f t="shared" si="19"/>
        <v>3.2154368539743928E-3</v>
      </c>
      <c r="V52" s="60">
        <f t="shared" si="20"/>
        <v>0</v>
      </c>
      <c r="W52" s="60">
        <f t="shared" si="21"/>
        <v>3.7878688411985016E-2</v>
      </c>
      <c r="X52" s="60">
        <f t="shared" si="22"/>
        <v>-1.7544309650909508E-2</v>
      </c>
      <c r="Y52" s="60">
        <f t="shared" si="23"/>
        <v>5.2123208216364056E-2</v>
      </c>
      <c r="Z52" s="60"/>
      <c r="AA52" s="60"/>
      <c r="AB52" s="60"/>
      <c r="AC52" s="60"/>
      <c r="AD52" s="60"/>
      <c r="AE52" s="60"/>
      <c r="AF52" s="60"/>
      <c r="AG52" s="60"/>
      <c r="AH52" s="60"/>
      <c r="AI52" s="60"/>
      <c r="AJ52" s="60"/>
      <c r="AK52" s="60"/>
      <c r="AL52" s="60"/>
      <c r="AM52" s="60"/>
    </row>
    <row r="53" spans="1:39" ht="16.2">
      <c r="A53" s="60"/>
      <c r="B53" s="60"/>
      <c r="C53" s="60" t="s">
        <v>655</v>
      </c>
      <c r="D53" s="60">
        <v>362.5</v>
      </c>
      <c r="E53" s="60">
        <v>516</v>
      </c>
      <c r="F53" s="60">
        <v>1290</v>
      </c>
      <c r="G53" s="60">
        <v>1595</v>
      </c>
      <c r="H53" s="60">
        <v>2665</v>
      </c>
      <c r="I53" s="60">
        <v>632</v>
      </c>
      <c r="J53" s="60">
        <v>1190</v>
      </c>
      <c r="K53" s="60">
        <v>834</v>
      </c>
      <c r="L53" s="60">
        <v>2310</v>
      </c>
      <c r="M53" s="60">
        <v>2805</v>
      </c>
      <c r="N53" s="60"/>
      <c r="O53" s="60"/>
      <c r="P53" s="60">
        <f t="shared" si="14"/>
        <v>-6.8728792877620643E-3</v>
      </c>
      <c r="Q53" s="60">
        <f t="shared" si="15"/>
        <v>3.5506688456909817E-2</v>
      </c>
      <c r="R53" s="60">
        <f t="shared" si="16"/>
        <v>7.782140442054949E-3</v>
      </c>
      <c r="S53" s="60">
        <f t="shared" si="17"/>
        <v>5.1458297275475406E-2</v>
      </c>
      <c r="T53" s="60">
        <f t="shared" si="18"/>
        <v>2.6617540999955926E-2</v>
      </c>
      <c r="U53" s="60">
        <f t="shared" si="19"/>
        <v>1.4342875359404282E-2</v>
      </c>
      <c r="V53" s="60">
        <f t="shared" si="20"/>
        <v>2.9852963149681128E-2</v>
      </c>
      <c r="W53" s="60">
        <f t="shared" si="21"/>
        <v>0</v>
      </c>
      <c r="X53" s="60">
        <f t="shared" si="22"/>
        <v>2.1882711249507587E-2</v>
      </c>
      <c r="Y53" s="60">
        <f t="shared" si="23"/>
        <v>-1.7668304133313915E-2</v>
      </c>
      <c r="Z53" s="60"/>
      <c r="AA53" s="60"/>
      <c r="AB53" s="60"/>
      <c r="AC53" s="60"/>
      <c r="AD53" s="60"/>
      <c r="AE53" s="60"/>
      <c r="AF53" s="60"/>
      <c r="AG53" s="60"/>
      <c r="AH53" s="60"/>
      <c r="AI53" s="60"/>
      <c r="AJ53" s="60"/>
      <c r="AK53" s="60"/>
      <c r="AL53" s="60"/>
      <c r="AM53" s="60"/>
    </row>
    <row r="54" spans="1:39" ht="16.2">
      <c r="A54" s="60"/>
      <c r="B54" s="60"/>
      <c r="C54" s="60" t="s">
        <v>654</v>
      </c>
      <c r="D54" s="60">
        <v>353</v>
      </c>
      <c r="E54" s="60">
        <v>516</v>
      </c>
      <c r="F54" s="60">
        <v>1280</v>
      </c>
      <c r="G54" s="60">
        <v>1590</v>
      </c>
      <c r="H54" s="60">
        <v>2635</v>
      </c>
      <c r="I54" s="60">
        <v>624</v>
      </c>
      <c r="J54" s="60">
        <v>1165</v>
      </c>
      <c r="K54" s="60">
        <v>861</v>
      </c>
      <c r="L54" s="60">
        <v>2325</v>
      </c>
      <c r="M54" s="60">
        <v>2800</v>
      </c>
      <c r="N54" s="60"/>
      <c r="O54" s="60"/>
      <c r="P54" s="60">
        <f t="shared" si="14"/>
        <v>-2.6556417361432709E-2</v>
      </c>
      <c r="Q54" s="60">
        <f t="shared" si="15"/>
        <v>0</v>
      </c>
      <c r="R54" s="60">
        <f t="shared" si="16"/>
        <v>-7.7821404420549628E-3</v>
      </c>
      <c r="S54" s="60">
        <f t="shared" si="17"/>
        <v>-3.1397200046677527E-3</v>
      </c>
      <c r="T54" s="60">
        <f t="shared" si="18"/>
        <v>-1.1320875624482198E-2</v>
      </c>
      <c r="U54" s="60">
        <f t="shared" si="19"/>
        <v>-1.2739025777429714E-2</v>
      </c>
      <c r="V54" s="60">
        <f t="shared" si="20"/>
        <v>-2.1232220105774167E-2</v>
      </c>
      <c r="W54" s="60">
        <f t="shared" si="21"/>
        <v>3.1861102068984064E-2</v>
      </c>
      <c r="X54" s="60">
        <f t="shared" si="22"/>
        <v>6.4725145056175196E-3</v>
      </c>
      <c r="Y54" s="60">
        <f t="shared" si="23"/>
        <v>-1.7841217935014426E-3</v>
      </c>
      <c r="Z54" s="60"/>
      <c r="AA54" s="60"/>
      <c r="AB54" s="60"/>
      <c r="AC54" s="60"/>
      <c r="AD54" s="60"/>
      <c r="AE54" s="60"/>
      <c r="AF54" s="60"/>
      <c r="AG54" s="60"/>
      <c r="AH54" s="60"/>
      <c r="AI54" s="60"/>
      <c r="AJ54" s="60"/>
      <c r="AK54" s="60"/>
      <c r="AL54" s="60"/>
      <c r="AM54" s="60"/>
    </row>
    <row r="55" spans="1:39" ht="16.2">
      <c r="A55" s="60"/>
      <c r="B55" s="60"/>
      <c r="C55" s="60" t="s">
        <v>653</v>
      </c>
      <c r="D55" s="60">
        <v>346</v>
      </c>
      <c r="E55" s="60">
        <v>506</v>
      </c>
      <c r="F55" s="60">
        <v>1245</v>
      </c>
      <c r="G55" s="60">
        <v>1570</v>
      </c>
      <c r="H55" s="60">
        <v>2595</v>
      </c>
      <c r="I55" s="60">
        <v>627</v>
      </c>
      <c r="J55" s="60">
        <v>1190</v>
      </c>
      <c r="K55" s="60">
        <v>839</v>
      </c>
      <c r="L55" s="60">
        <v>2315</v>
      </c>
      <c r="M55" s="60">
        <v>2845</v>
      </c>
      <c r="N55" s="60"/>
      <c r="O55" s="60"/>
      <c r="P55" s="60">
        <f t="shared" si="14"/>
        <v>-2.0029281875572527E-2</v>
      </c>
      <c r="Q55" s="60">
        <f t="shared" si="15"/>
        <v>-1.9570096194097223E-2</v>
      </c>
      <c r="R55" s="60">
        <f t="shared" si="16"/>
        <v>-2.7724548014854862E-2</v>
      </c>
      <c r="S55" s="60">
        <f t="shared" si="17"/>
        <v>-1.2658396871923465E-2</v>
      </c>
      <c r="T55" s="60">
        <f t="shared" si="18"/>
        <v>-1.5296665375473648E-2</v>
      </c>
      <c r="U55" s="60">
        <f t="shared" si="19"/>
        <v>4.7961722634930135E-3</v>
      </c>
      <c r="V55" s="60">
        <f t="shared" si="20"/>
        <v>2.1232220105774118E-2</v>
      </c>
      <c r="W55" s="60">
        <f t="shared" si="21"/>
        <v>-2.5883797960524636E-2</v>
      </c>
      <c r="X55" s="60">
        <f t="shared" si="22"/>
        <v>-4.3103515011222119E-3</v>
      </c>
      <c r="Y55" s="60">
        <f t="shared" si="23"/>
        <v>1.5943650397135946E-2</v>
      </c>
      <c r="Z55" s="60"/>
      <c r="AA55" s="60"/>
      <c r="AB55" s="60"/>
      <c r="AC55" s="60"/>
      <c r="AD55" s="60"/>
      <c r="AE55" s="60"/>
      <c r="AF55" s="60"/>
      <c r="AG55" s="60"/>
      <c r="AH55" s="60"/>
      <c r="AI55" s="60"/>
      <c r="AJ55" s="60"/>
      <c r="AK55" s="60"/>
      <c r="AL55" s="60"/>
      <c r="AM55" s="60"/>
    </row>
    <row r="56" spans="1:39" ht="16.2">
      <c r="A56" s="60"/>
      <c r="B56" s="60"/>
      <c r="C56" s="60" t="s">
        <v>652</v>
      </c>
      <c r="D56" s="60">
        <v>351.5</v>
      </c>
      <c r="E56" s="60">
        <v>489</v>
      </c>
      <c r="F56" s="60">
        <v>1280</v>
      </c>
      <c r="G56" s="60">
        <v>1635</v>
      </c>
      <c r="H56" s="60">
        <v>2565</v>
      </c>
      <c r="I56" s="60">
        <v>615</v>
      </c>
      <c r="J56" s="60">
        <v>1175</v>
      </c>
      <c r="K56" s="60">
        <v>835</v>
      </c>
      <c r="L56" s="60">
        <v>2220</v>
      </c>
      <c r="M56" s="60">
        <v>2750</v>
      </c>
      <c r="N56" s="60"/>
      <c r="O56" s="60"/>
      <c r="P56" s="60">
        <f t="shared" si="14"/>
        <v>1.5770936192995317E-2</v>
      </c>
      <c r="Q56" s="60">
        <f t="shared" si="15"/>
        <v>-3.4174179812593547E-2</v>
      </c>
      <c r="R56" s="60">
        <f t="shared" si="16"/>
        <v>2.7724548014854768E-2</v>
      </c>
      <c r="S56" s="60">
        <f t="shared" si="17"/>
        <v>4.0567184989000124E-2</v>
      </c>
      <c r="T56" s="60">
        <f t="shared" si="18"/>
        <v>-1.1628037995119099E-2</v>
      </c>
      <c r="U56" s="60">
        <f t="shared" si="19"/>
        <v>-1.9324272826402814E-2</v>
      </c>
      <c r="V56" s="60">
        <f t="shared" si="20"/>
        <v>-1.2685159527315687E-2</v>
      </c>
      <c r="W56" s="60">
        <f t="shared" si="21"/>
        <v>-4.7789816163506917E-3</v>
      </c>
      <c r="X56" s="60">
        <f t="shared" si="22"/>
        <v>-4.190249165400934E-2</v>
      </c>
      <c r="Y56" s="60">
        <f t="shared" si="23"/>
        <v>-3.39621558998143E-2</v>
      </c>
      <c r="Z56" s="60"/>
      <c r="AA56" s="60"/>
      <c r="AB56" s="60"/>
      <c r="AC56" s="60"/>
      <c r="AD56" s="60"/>
      <c r="AE56" s="60"/>
      <c r="AF56" s="60"/>
      <c r="AG56" s="60"/>
      <c r="AH56" s="60"/>
      <c r="AI56" s="60"/>
      <c r="AJ56" s="60"/>
      <c r="AK56" s="60"/>
      <c r="AL56" s="60"/>
      <c r="AM56" s="60"/>
    </row>
    <row r="57" spans="1:39" ht="16.2">
      <c r="A57" s="60"/>
      <c r="B57" s="60"/>
      <c r="C57" s="60" t="s">
        <v>651</v>
      </c>
      <c r="D57" s="60">
        <v>361</v>
      </c>
      <c r="E57" s="60">
        <v>522</v>
      </c>
      <c r="F57" s="60">
        <v>1285</v>
      </c>
      <c r="G57" s="60">
        <v>1670</v>
      </c>
      <c r="H57" s="60">
        <v>2595</v>
      </c>
      <c r="I57" s="60">
        <v>614</v>
      </c>
      <c r="J57" s="60">
        <v>1185</v>
      </c>
      <c r="K57" s="60">
        <v>834</v>
      </c>
      <c r="L57" s="60">
        <v>2230</v>
      </c>
      <c r="M57" s="60">
        <v>2750</v>
      </c>
      <c r="N57" s="60"/>
      <c r="O57" s="60"/>
      <c r="P57" s="60">
        <f t="shared" si="14"/>
        <v>2.6668247082161273E-2</v>
      </c>
      <c r="Q57" s="60">
        <f t="shared" si="15"/>
        <v>6.5305098407766743E-2</v>
      </c>
      <c r="R57" s="60">
        <f t="shared" si="16"/>
        <v>3.8986404156573229E-3</v>
      </c>
      <c r="S57" s="60">
        <f t="shared" si="17"/>
        <v>2.1180822079447045E-2</v>
      </c>
      <c r="T57" s="60">
        <f t="shared" si="18"/>
        <v>1.1628037995119214E-2</v>
      </c>
      <c r="U57" s="60">
        <f t="shared" si="19"/>
        <v>-1.6273396593753711E-3</v>
      </c>
      <c r="V57" s="60">
        <f t="shared" si="20"/>
        <v>8.4746269909722356E-3</v>
      </c>
      <c r="W57" s="60">
        <f t="shared" si="21"/>
        <v>-1.1983224921087556E-3</v>
      </c>
      <c r="X57" s="60">
        <f t="shared" si="22"/>
        <v>4.4943895878392674E-3</v>
      </c>
      <c r="Y57" s="60">
        <f t="shared" si="23"/>
        <v>0</v>
      </c>
      <c r="Z57" s="60"/>
      <c r="AA57" s="60"/>
      <c r="AB57" s="60"/>
      <c r="AC57" s="60"/>
      <c r="AD57" s="60"/>
      <c r="AE57" s="60"/>
      <c r="AF57" s="60"/>
      <c r="AG57" s="60"/>
      <c r="AH57" s="60"/>
      <c r="AI57" s="60"/>
      <c r="AJ57" s="60"/>
      <c r="AK57" s="60"/>
      <c r="AL57" s="60"/>
      <c r="AM57" s="60"/>
    </row>
    <row r="58" spans="1:39" ht="16.2">
      <c r="A58" s="60"/>
      <c r="B58" s="60"/>
      <c r="C58" s="60" t="s">
        <v>650</v>
      </c>
      <c r="D58" s="60">
        <v>355.5</v>
      </c>
      <c r="E58" s="60">
        <v>520</v>
      </c>
      <c r="F58" s="60">
        <v>1285</v>
      </c>
      <c r="G58" s="60">
        <v>1675</v>
      </c>
      <c r="H58" s="60">
        <v>2740</v>
      </c>
      <c r="I58" s="60">
        <v>606</v>
      </c>
      <c r="J58" s="60">
        <v>1205</v>
      </c>
      <c r="K58" s="60">
        <v>809</v>
      </c>
      <c r="L58" s="60">
        <v>2190</v>
      </c>
      <c r="M58" s="60">
        <v>2720</v>
      </c>
      <c r="N58" s="60"/>
      <c r="O58" s="60"/>
      <c r="P58" s="60">
        <f t="shared" si="14"/>
        <v>-1.5352709089585317E-2</v>
      </c>
      <c r="Q58" s="60">
        <f t="shared" si="15"/>
        <v>-3.8387763071657129E-3</v>
      </c>
      <c r="R58" s="60">
        <f t="shared" si="16"/>
        <v>0</v>
      </c>
      <c r="S58" s="60">
        <f t="shared" si="17"/>
        <v>2.9895388483659859E-3</v>
      </c>
      <c r="T58" s="60">
        <f t="shared" si="18"/>
        <v>5.4371403782126959E-2</v>
      </c>
      <c r="U58" s="60">
        <f t="shared" si="19"/>
        <v>-1.3114942077828018E-2</v>
      </c>
      <c r="V58" s="60">
        <f t="shared" si="20"/>
        <v>1.6736792355523826E-2</v>
      </c>
      <c r="W58" s="60">
        <f t="shared" si="21"/>
        <v>-3.0434485300255106E-2</v>
      </c>
      <c r="X58" s="60">
        <f t="shared" si="22"/>
        <v>-1.810004164361799E-2</v>
      </c>
      <c r="Y58" s="60">
        <f t="shared" si="23"/>
        <v>-1.0969031370573933E-2</v>
      </c>
      <c r="Z58" s="60"/>
      <c r="AA58" s="60"/>
      <c r="AB58" s="60"/>
      <c r="AC58" s="60"/>
      <c r="AD58" s="60"/>
      <c r="AE58" s="60"/>
      <c r="AF58" s="60"/>
      <c r="AG58" s="60"/>
      <c r="AH58" s="60"/>
      <c r="AI58" s="60"/>
      <c r="AJ58" s="60"/>
      <c r="AK58" s="60"/>
      <c r="AL58" s="60"/>
      <c r="AM58" s="60"/>
    </row>
    <row r="59" spans="1:39" ht="16.2">
      <c r="A59" s="60"/>
      <c r="B59" s="60"/>
      <c r="C59" s="60" t="s">
        <v>649</v>
      </c>
      <c r="D59" s="60">
        <v>354.5</v>
      </c>
      <c r="E59" s="60">
        <v>519</v>
      </c>
      <c r="F59" s="60">
        <v>1275</v>
      </c>
      <c r="G59" s="60">
        <v>1720</v>
      </c>
      <c r="H59" s="60">
        <v>2740</v>
      </c>
      <c r="I59" s="60">
        <v>605</v>
      </c>
      <c r="J59" s="60">
        <v>1195</v>
      </c>
      <c r="K59" s="60">
        <v>815</v>
      </c>
      <c r="L59" s="60">
        <v>2170</v>
      </c>
      <c r="M59" s="60">
        <v>2820</v>
      </c>
      <c r="N59" s="60"/>
      <c r="O59" s="60"/>
      <c r="P59" s="60">
        <f t="shared" si="14"/>
        <v>-2.8169032711133804E-3</v>
      </c>
      <c r="Q59" s="60">
        <f t="shared" si="15"/>
        <v>-1.9249284095843938E-3</v>
      </c>
      <c r="R59" s="60">
        <f t="shared" si="16"/>
        <v>-7.8125397367936247E-3</v>
      </c>
      <c r="S59" s="60">
        <f t="shared" si="17"/>
        <v>2.6511125548331863E-2</v>
      </c>
      <c r="T59" s="60">
        <f t="shared" si="18"/>
        <v>0</v>
      </c>
      <c r="U59" s="60">
        <f t="shared" si="19"/>
        <v>-1.6515280384729533E-3</v>
      </c>
      <c r="V59" s="60">
        <f t="shared" si="20"/>
        <v>-8.3333815591442994E-3</v>
      </c>
      <c r="W59" s="60">
        <f t="shared" si="21"/>
        <v>7.389196182371085E-3</v>
      </c>
      <c r="X59" s="60">
        <f t="shared" si="22"/>
        <v>-9.1743762760412694E-3</v>
      </c>
      <c r="Y59" s="60">
        <f t="shared" si="23"/>
        <v>3.6105004642116356E-2</v>
      </c>
      <c r="Z59" s="60"/>
      <c r="AA59" s="60"/>
      <c r="AB59" s="60"/>
      <c r="AC59" s="60"/>
      <c r="AD59" s="60"/>
      <c r="AE59" s="60"/>
      <c r="AF59" s="60"/>
      <c r="AG59" s="60"/>
      <c r="AH59" s="60"/>
      <c r="AI59" s="60"/>
      <c r="AJ59" s="60"/>
      <c r="AK59" s="60"/>
      <c r="AL59" s="60"/>
      <c r="AM59" s="60"/>
    </row>
    <row r="60" spans="1:39" ht="16.2">
      <c r="A60" s="60"/>
      <c r="B60" s="60"/>
      <c r="C60" s="60" t="s">
        <v>648</v>
      </c>
      <c r="D60" s="60">
        <v>352</v>
      </c>
      <c r="E60" s="60">
        <v>540</v>
      </c>
      <c r="F60" s="60">
        <v>1275</v>
      </c>
      <c r="G60" s="60">
        <v>1645</v>
      </c>
      <c r="H60" s="60">
        <v>2710</v>
      </c>
      <c r="I60" s="60">
        <v>611</v>
      </c>
      <c r="J60" s="60">
        <v>1285</v>
      </c>
      <c r="K60" s="60">
        <v>827</v>
      </c>
      <c r="L60" s="60">
        <v>2195</v>
      </c>
      <c r="M60" s="60">
        <v>2905</v>
      </c>
      <c r="N60" s="60"/>
      <c r="O60" s="60"/>
      <c r="P60" s="60">
        <f t="shared" si="14"/>
        <v>-7.0771703740850874E-3</v>
      </c>
      <c r="Q60" s="60">
        <f t="shared" si="15"/>
        <v>3.9665256392431354E-2</v>
      </c>
      <c r="R60" s="60">
        <f t="shared" si="16"/>
        <v>0</v>
      </c>
      <c r="S60" s="60">
        <f t="shared" si="17"/>
        <v>-4.4583906608026427E-2</v>
      </c>
      <c r="T60" s="60">
        <f t="shared" si="18"/>
        <v>-1.1009285508369368E-2</v>
      </c>
      <c r="U60" s="60">
        <f t="shared" si="19"/>
        <v>9.8685011407537836E-3</v>
      </c>
      <c r="V60" s="60">
        <f t="shared" si="20"/>
        <v>7.2612532963709217E-2</v>
      </c>
      <c r="W60" s="60">
        <f t="shared" si="21"/>
        <v>1.4616581782828523E-2</v>
      </c>
      <c r="X60" s="60">
        <f t="shared" si="22"/>
        <v>1.1454878974766386E-2</v>
      </c>
      <c r="Y60" s="60">
        <f t="shared" si="23"/>
        <v>2.9696505353852348E-2</v>
      </c>
      <c r="Z60" s="60"/>
      <c r="AA60" s="60"/>
      <c r="AB60" s="60"/>
      <c r="AC60" s="60"/>
      <c r="AD60" s="60"/>
      <c r="AE60" s="60"/>
      <c r="AF60" s="60"/>
      <c r="AG60" s="60"/>
      <c r="AH60" s="60"/>
      <c r="AI60" s="60"/>
      <c r="AJ60" s="60"/>
      <c r="AK60" s="60"/>
      <c r="AL60" s="60"/>
      <c r="AM60" s="60"/>
    </row>
    <row r="61" spans="1:39" ht="16.2">
      <c r="A61" s="60"/>
      <c r="B61" s="60"/>
      <c r="C61" s="60" t="s">
        <v>647</v>
      </c>
      <c r="D61" s="60">
        <v>352.5</v>
      </c>
      <c r="E61" s="60">
        <v>527</v>
      </c>
      <c r="F61" s="60">
        <v>1225</v>
      </c>
      <c r="G61" s="60">
        <v>1660</v>
      </c>
      <c r="H61" s="60">
        <v>2685</v>
      </c>
      <c r="I61" s="60">
        <v>608</v>
      </c>
      <c r="J61" s="60">
        <v>1310</v>
      </c>
      <c r="K61" s="60">
        <v>836</v>
      </c>
      <c r="L61" s="60">
        <v>2200</v>
      </c>
      <c r="M61" s="60">
        <v>2935</v>
      </c>
      <c r="N61" s="60"/>
      <c r="O61" s="60"/>
      <c r="P61" s="60">
        <f t="shared" si="14"/>
        <v>1.4194466542262925E-3</v>
      </c>
      <c r="Q61" s="60">
        <f t="shared" si="15"/>
        <v>-2.4368591016957691E-2</v>
      </c>
      <c r="R61" s="60">
        <f t="shared" si="16"/>
        <v>-4.000533461369913E-2</v>
      </c>
      <c r="S61" s="60">
        <f t="shared" si="17"/>
        <v>9.0772181511166797E-3</v>
      </c>
      <c r="T61" s="60">
        <f t="shared" si="18"/>
        <v>-9.2679069307815085E-3</v>
      </c>
      <c r="U61" s="60">
        <f t="shared" si="19"/>
        <v>-4.9220772054283319E-3</v>
      </c>
      <c r="V61" s="60">
        <f t="shared" si="20"/>
        <v>1.9268418865876987E-2</v>
      </c>
      <c r="W61" s="60">
        <f t="shared" si="21"/>
        <v>1.0823918061010294E-2</v>
      </c>
      <c r="X61" s="60">
        <f t="shared" si="22"/>
        <v>2.2753138371356054E-3</v>
      </c>
      <c r="Y61" s="60">
        <f t="shared" si="23"/>
        <v>1.0274062976185284E-2</v>
      </c>
      <c r="Z61" s="60"/>
      <c r="AA61" s="60"/>
      <c r="AB61" s="60"/>
      <c r="AC61" s="60"/>
      <c r="AD61" s="60"/>
      <c r="AE61" s="60"/>
      <c r="AF61" s="60"/>
      <c r="AG61" s="60"/>
      <c r="AH61" s="60"/>
      <c r="AI61" s="60"/>
      <c r="AJ61" s="60"/>
      <c r="AK61" s="60"/>
      <c r="AL61" s="60"/>
      <c r="AM61" s="60"/>
    </row>
    <row r="62" spans="1:39" ht="16.2">
      <c r="A62" s="60"/>
      <c r="B62" s="60"/>
      <c r="C62" s="60" t="s">
        <v>646</v>
      </c>
      <c r="D62" s="60">
        <v>353</v>
      </c>
      <c r="E62" s="60">
        <v>524</v>
      </c>
      <c r="F62" s="60">
        <v>1230</v>
      </c>
      <c r="G62" s="60">
        <v>1665</v>
      </c>
      <c r="H62" s="60">
        <v>2640</v>
      </c>
      <c r="I62" s="60">
        <v>605</v>
      </c>
      <c r="J62" s="60">
        <v>1290</v>
      </c>
      <c r="K62" s="60">
        <v>840</v>
      </c>
      <c r="L62" s="60">
        <v>2280</v>
      </c>
      <c r="M62" s="60">
        <v>2880</v>
      </c>
      <c r="N62" s="60"/>
      <c r="O62" s="60"/>
      <c r="P62" s="60">
        <f t="shared" si="14"/>
        <v>1.4174346809733152E-3</v>
      </c>
      <c r="Q62" s="60">
        <f t="shared" si="15"/>
        <v>-5.708864220320204E-3</v>
      </c>
      <c r="R62" s="60">
        <f t="shared" si="16"/>
        <v>4.0733253876358688E-3</v>
      </c>
      <c r="S62" s="60">
        <f t="shared" si="17"/>
        <v>3.0075210639553224E-3</v>
      </c>
      <c r="T62" s="60">
        <f t="shared" si="18"/>
        <v>-1.6901810802603254E-2</v>
      </c>
      <c r="U62" s="60">
        <f t="shared" si="19"/>
        <v>-4.9464239353255741E-3</v>
      </c>
      <c r="V62" s="60">
        <f t="shared" si="20"/>
        <v>-1.5384918839479456E-2</v>
      </c>
      <c r="W62" s="60">
        <f t="shared" si="21"/>
        <v>4.7732787526575905E-3</v>
      </c>
      <c r="X62" s="60">
        <f t="shared" si="22"/>
        <v>3.5718082602079246E-2</v>
      </c>
      <c r="Y62" s="60">
        <f t="shared" si="23"/>
        <v>-1.8917159132205225E-2</v>
      </c>
      <c r="Z62" s="60"/>
      <c r="AA62" s="60"/>
      <c r="AB62" s="60"/>
      <c r="AC62" s="60"/>
      <c r="AD62" s="60"/>
      <c r="AE62" s="60"/>
      <c r="AF62" s="60"/>
      <c r="AG62" s="60"/>
      <c r="AH62" s="60"/>
      <c r="AI62" s="60"/>
      <c r="AJ62" s="60"/>
      <c r="AK62" s="60"/>
      <c r="AL62" s="60"/>
      <c r="AM62" s="60"/>
    </row>
    <row r="63" spans="1:39" ht="16.2">
      <c r="A63" s="60"/>
      <c r="B63" s="60"/>
      <c r="C63" s="60" t="s">
        <v>645</v>
      </c>
      <c r="D63" s="60">
        <v>358</v>
      </c>
      <c r="E63" s="60">
        <v>515</v>
      </c>
      <c r="F63" s="60">
        <v>1165</v>
      </c>
      <c r="G63" s="60">
        <v>1625</v>
      </c>
      <c r="H63" s="60">
        <v>2645</v>
      </c>
      <c r="I63" s="60">
        <v>600</v>
      </c>
      <c r="J63" s="60">
        <v>1290</v>
      </c>
      <c r="K63" s="60">
        <v>857</v>
      </c>
      <c r="L63" s="60">
        <v>2250</v>
      </c>
      <c r="M63" s="60">
        <v>2915</v>
      </c>
      <c r="N63" s="60"/>
      <c r="O63" s="60"/>
      <c r="P63" s="60">
        <f t="shared" si="14"/>
        <v>1.4064929467403457E-2</v>
      </c>
      <c r="Q63" s="60">
        <f t="shared" si="15"/>
        <v>-1.7324783657306018E-2</v>
      </c>
      <c r="R63" s="60">
        <f t="shared" si="16"/>
        <v>-5.4293082366662249E-2</v>
      </c>
      <c r="S63" s="60">
        <f t="shared" si="17"/>
        <v>-2.4317307650706357E-2</v>
      </c>
      <c r="T63" s="60">
        <f t="shared" si="18"/>
        <v>1.8921481520379623E-3</v>
      </c>
      <c r="U63" s="60">
        <f t="shared" si="19"/>
        <v>-8.2988028146950658E-3</v>
      </c>
      <c r="V63" s="60">
        <f t="shared" si="20"/>
        <v>0</v>
      </c>
      <c r="W63" s="60">
        <f t="shared" si="21"/>
        <v>2.003602676042042E-2</v>
      </c>
      <c r="X63" s="60">
        <f t="shared" si="22"/>
        <v>-1.324522675002068E-2</v>
      </c>
      <c r="Y63" s="60">
        <f t="shared" si="23"/>
        <v>1.2079525654601041E-2</v>
      </c>
      <c r="Z63" s="60"/>
      <c r="AA63" s="60"/>
      <c r="AB63" s="60"/>
      <c r="AC63" s="60"/>
      <c r="AD63" s="60"/>
      <c r="AE63" s="60"/>
      <c r="AF63" s="60"/>
      <c r="AG63" s="60"/>
      <c r="AH63" s="60"/>
      <c r="AI63" s="60"/>
      <c r="AJ63" s="60"/>
      <c r="AK63" s="60"/>
      <c r="AL63" s="60"/>
      <c r="AM63" s="60"/>
    </row>
    <row r="64" spans="1:39" ht="16.2">
      <c r="A64" s="60"/>
      <c r="B64" s="60"/>
      <c r="C64" s="60" t="s">
        <v>644</v>
      </c>
      <c r="D64" s="60">
        <v>365.5</v>
      </c>
      <c r="E64" s="60">
        <v>513</v>
      </c>
      <c r="F64" s="60">
        <v>1125</v>
      </c>
      <c r="G64" s="60">
        <v>1605</v>
      </c>
      <c r="H64" s="60">
        <v>2470</v>
      </c>
      <c r="I64" s="60">
        <v>614</v>
      </c>
      <c r="J64" s="60">
        <v>1235</v>
      </c>
      <c r="K64" s="60">
        <v>827</v>
      </c>
      <c r="L64" s="60">
        <v>2275</v>
      </c>
      <c r="M64" s="60">
        <v>2870</v>
      </c>
      <c r="N64" s="60"/>
      <c r="O64" s="60"/>
      <c r="P64" s="60">
        <f t="shared" si="14"/>
        <v>2.0733292789132853E-2</v>
      </c>
      <c r="Q64" s="60">
        <f t="shared" si="15"/>
        <v>-3.8910554929665647E-3</v>
      </c>
      <c r="R64" s="60">
        <f t="shared" si="16"/>
        <v>-3.4938051361280462E-2</v>
      </c>
      <c r="S64" s="60">
        <f t="shared" si="17"/>
        <v>-1.2384059199721666E-2</v>
      </c>
      <c r="T64" s="60">
        <f t="shared" si="18"/>
        <v>-6.8452914670376841E-2</v>
      </c>
      <c r="U64" s="60">
        <f t="shared" si="19"/>
        <v>2.3065272930996188E-2</v>
      </c>
      <c r="V64" s="60">
        <f t="shared" si="20"/>
        <v>-4.3571248293640188E-2</v>
      </c>
      <c r="W64" s="60">
        <f t="shared" si="21"/>
        <v>-3.5633223574088428E-2</v>
      </c>
      <c r="X64" s="60">
        <f t="shared" si="22"/>
        <v>1.1049836186584935E-2</v>
      </c>
      <c r="Y64" s="60">
        <f t="shared" si="23"/>
        <v>-1.5557790030926008E-2</v>
      </c>
      <c r="Z64" s="60"/>
      <c r="AA64" s="60"/>
      <c r="AB64" s="60"/>
      <c r="AC64" s="60"/>
      <c r="AD64" s="60"/>
      <c r="AE64" s="60"/>
      <c r="AF64" s="60"/>
      <c r="AG64" s="60"/>
      <c r="AH64" s="60"/>
      <c r="AI64" s="60"/>
      <c r="AJ64" s="60"/>
      <c r="AK64" s="60"/>
      <c r="AL64" s="60"/>
      <c r="AM64" s="60"/>
    </row>
    <row r="65" spans="1:39" ht="16.2">
      <c r="A65" s="60"/>
      <c r="B65" s="60"/>
      <c r="C65" s="60"/>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row>
    <row r="66" spans="1:39" ht="16.2">
      <c r="A66" s="60"/>
      <c r="B66" s="60"/>
      <c r="C66" s="60"/>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row>
  </sheetData>
  <mergeCells count="3">
    <mergeCell ref="AA19:AK19"/>
    <mergeCell ref="AA33:AK33"/>
    <mergeCell ref="AA47:AK47"/>
  </mergeCell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5" r:id="rId3" name="Button 3">
              <controlPr defaultSize="0" print="0" autoFill="0" autoPict="0" macro="[0]!下載_ALL">
                <anchor moveWithCells="1" sizeWithCells="1">
                  <from>
                    <xdr:col>0</xdr:col>
                    <xdr:colOff>76200</xdr:colOff>
                    <xdr:row>12</xdr:row>
                    <xdr:rowOff>30480</xdr:rowOff>
                  </from>
                  <to>
                    <xdr:col>1</xdr:col>
                    <xdr:colOff>335280</xdr:colOff>
                    <xdr:row>14</xdr:row>
                    <xdr:rowOff>30480</xdr:rowOff>
                  </to>
                </anchor>
              </controlPr>
            </control>
          </mc:Choice>
        </mc:AlternateContent>
        <mc:AlternateContent xmlns:mc="http://schemas.openxmlformats.org/markup-compatibility/2006">
          <mc:Choice Requires="x14">
            <control shapeId="33796" r:id="rId4" name="Button 4">
              <controlPr defaultSize="0" print="0" autoFill="0" autoPict="0" macro="[0]!Optimize_All">
                <anchor moveWithCells="1" sizeWithCells="1">
                  <from>
                    <xdr:col>0</xdr:col>
                    <xdr:colOff>99060</xdr:colOff>
                    <xdr:row>14</xdr:row>
                    <xdr:rowOff>175260</xdr:rowOff>
                  </from>
                  <to>
                    <xdr:col>1</xdr:col>
                    <xdr:colOff>365760</xdr:colOff>
                    <xdr:row>16</xdr:row>
                    <xdr:rowOff>175260</xdr:rowOff>
                  </to>
                </anchor>
              </controlPr>
            </control>
          </mc:Choice>
        </mc:AlternateContent>
        <mc:AlternateContent xmlns:mc="http://schemas.openxmlformats.org/markup-compatibility/2006">
          <mc:Choice Requires="x14">
            <control shapeId="33797" r:id="rId5" name="Button 5">
              <controlPr defaultSize="0" print="0" autoFill="0" autoPict="0" macro="[1]!下載_ALL">
                <anchor moveWithCells="1" sizeWithCells="1">
                  <from>
                    <xdr:col>0</xdr:col>
                    <xdr:colOff>76200</xdr:colOff>
                    <xdr:row>12</xdr:row>
                    <xdr:rowOff>30480</xdr:rowOff>
                  </from>
                  <to>
                    <xdr:col>1</xdr:col>
                    <xdr:colOff>335280</xdr:colOff>
                    <xdr:row>14</xdr:row>
                    <xdr:rowOff>30480</xdr:rowOff>
                  </to>
                </anchor>
              </controlPr>
            </control>
          </mc:Choice>
        </mc:AlternateContent>
        <mc:AlternateContent xmlns:mc="http://schemas.openxmlformats.org/markup-compatibility/2006">
          <mc:Choice Requires="x14">
            <control shapeId="33798" r:id="rId6" name="Button 6">
              <controlPr defaultSize="0" print="0" autoFill="0" autoPict="0" macro="[1]!Optimize_All">
                <anchor moveWithCells="1" sizeWithCells="1">
                  <from>
                    <xdr:col>0</xdr:col>
                    <xdr:colOff>99060</xdr:colOff>
                    <xdr:row>14</xdr:row>
                    <xdr:rowOff>175260</xdr:rowOff>
                  </from>
                  <to>
                    <xdr:col>1</xdr:col>
                    <xdr:colOff>365760</xdr:colOff>
                    <xdr:row>16</xdr:row>
                    <xdr:rowOff>175260</xdr:rowOff>
                  </to>
                </anchor>
              </controlPr>
            </control>
          </mc:Choice>
        </mc:AlternateContent>
        <mc:AlternateContent xmlns:mc="http://schemas.openxmlformats.org/markup-compatibility/2006">
          <mc:Choice Requires="x14">
            <control shapeId="33801" r:id="rId7" name="Button 9">
              <controlPr defaultSize="0" print="0" autoFill="0" autoPict="0" macro="[1]!下載_ALL">
                <anchor moveWithCells="1" sizeWithCells="1">
                  <from>
                    <xdr:col>0</xdr:col>
                    <xdr:colOff>76200</xdr:colOff>
                    <xdr:row>12</xdr:row>
                    <xdr:rowOff>30480</xdr:rowOff>
                  </from>
                  <to>
                    <xdr:col>1</xdr:col>
                    <xdr:colOff>335280</xdr:colOff>
                    <xdr:row>14</xdr:row>
                    <xdr:rowOff>30480</xdr:rowOff>
                  </to>
                </anchor>
              </controlPr>
            </control>
          </mc:Choice>
        </mc:AlternateContent>
        <mc:AlternateContent xmlns:mc="http://schemas.openxmlformats.org/markup-compatibility/2006">
          <mc:Choice Requires="x14">
            <control shapeId="33802" r:id="rId8" name="Button 10">
              <controlPr defaultSize="0" print="0" autoFill="0" autoPict="0" macro="[1]!Optimize_All">
                <anchor moveWithCells="1" sizeWithCells="1">
                  <from>
                    <xdr:col>0</xdr:col>
                    <xdr:colOff>99060</xdr:colOff>
                    <xdr:row>14</xdr:row>
                    <xdr:rowOff>175260</xdr:rowOff>
                  </from>
                  <to>
                    <xdr:col>1</xdr:col>
                    <xdr:colOff>365760</xdr:colOff>
                    <xdr:row>16</xdr:row>
                    <xdr:rowOff>175260</xdr:rowOff>
                  </to>
                </anchor>
              </controlPr>
            </control>
          </mc:Choice>
        </mc:AlternateContent>
        <mc:AlternateContent xmlns:mc="http://schemas.openxmlformats.org/markup-compatibility/2006">
          <mc:Choice Requires="x14">
            <control shapeId="33805" r:id="rId9" name="Button 13">
              <controlPr defaultSize="0" print="0" autoFill="0" autoPict="0" macro="[1]!下載_ALL">
                <anchor moveWithCells="1" sizeWithCells="1">
                  <from>
                    <xdr:col>0</xdr:col>
                    <xdr:colOff>76200</xdr:colOff>
                    <xdr:row>12</xdr:row>
                    <xdr:rowOff>30480</xdr:rowOff>
                  </from>
                  <to>
                    <xdr:col>1</xdr:col>
                    <xdr:colOff>335280</xdr:colOff>
                    <xdr:row>14</xdr:row>
                    <xdr:rowOff>30480</xdr:rowOff>
                  </to>
                </anchor>
              </controlPr>
            </control>
          </mc:Choice>
        </mc:AlternateContent>
        <mc:AlternateContent xmlns:mc="http://schemas.openxmlformats.org/markup-compatibility/2006">
          <mc:Choice Requires="x14">
            <control shapeId="33806" r:id="rId10" name="Button 14">
              <controlPr defaultSize="0" print="0" autoFill="0" autoPict="0" macro="[1]!Optimize_All">
                <anchor moveWithCells="1" sizeWithCells="1">
                  <from>
                    <xdr:col>0</xdr:col>
                    <xdr:colOff>99060</xdr:colOff>
                    <xdr:row>14</xdr:row>
                    <xdr:rowOff>175260</xdr:rowOff>
                  </from>
                  <to>
                    <xdr:col>1</xdr:col>
                    <xdr:colOff>365760</xdr:colOff>
                    <xdr:row>16</xdr:row>
                    <xdr:rowOff>175260</xdr:rowOff>
                  </to>
                </anchor>
              </controlPr>
            </control>
          </mc:Choice>
        </mc:AlternateContent>
        <mc:AlternateContent xmlns:mc="http://schemas.openxmlformats.org/markup-compatibility/2006">
          <mc:Choice Requires="x14">
            <control shapeId="33809" r:id="rId11" name="Button 17">
              <controlPr defaultSize="0" print="0" autoFill="0" autoPict="0" macro="[1]!下載_ALL">
                <anchor moveWithCells="1" sizeWithCells="1">
                  <from>
                    <xdr:col>0</xdr:col>
                    <xdr:colOff>76200</xdr:colOff>
                    <xdr:row>12</xdr:row>
                    <xdr:rowOff>30480</xdr:rowOff>
                  </from>
                  <to>
                    <xdr:col>1</xdr:col>
                    <xdr:colOff>335280</xdr:colOff>
                    <xdr:row>14</xdr:row>
                    <xdr:rowOff>30480</xdr:rowOff>
                  </to>
                </anchor>
              </controlPr>
            </control>
          </mc:Choice>
        </mc:AlternateContent>
        <mc:AlternateContent xmlns:mc="http://schemas.openxmlformats.org/markup-compatibility/2006">
          <mc:Choice Requires="x14">
            <control shapeId="33810" r:id="rId12" name="Button 18">
              <controlPr defaultSize="0" print="0" autoFill="0" autoPict="0" macro="[1]!Optimize_All">
                <anchor moveWithCells="1" sizeWithCells="1">
                  <from>
                    <xdr:col>0</xdr:col>
                    <xdr:colOff>99060</xdr:colOff>
                    <xdr:row>14</xdr:row>
                    <xdr:rowOff>175260</xdr:rowOff>
                  </from>
                  <to>
                    <xdr:col>1</xdr:col>
                    <xdr:colOff>365760</xdr:colOff>
                    <xdr:row>16</xdr:row>
                    <xdr:rowOff>175260</xdr:rowOff>
                  </to>
                </anchor>
              </controlPr>
            </control>
          </mc:Choice>
        </mc:AlternateContent>
        <mc:AlternateContent xmlns:mc="http://schemas.openxmlformats.org/markup-compatibility/2006">
          <mc:Choice Requires="x14">
            <control shapeId="33813" r:id="rId13" name="Button 21">
              <controlPr defaultSize="0" print="0" autoFill="0" autoPict="0" macro="[1]!下載_ALL">
                <anchor moveWithCells="1" sizeWithCells="1">
                  <from>
                    <xdr:col>0</xdr:col>
                    <xdr:colOff>76200</xdr:colOff>
                    <xdr:row>12</xdr:row>
                    <xdr:rowOff>30480</xdr:rowOff>
                  </from>
                  <to>
                    <xdr:col>1</xdr:col>
                    <xdr:colOff>335280</xdr:colOff>
                    <xdr:row>14</xdr:row>
                    <xdr:rowOff>30480</xdr:rowOff>
                  </to>
                </anchor>
              </controlPr>
            </control>
          </mc:Choice>
        </mc:AlternateContent>
        <mc:AlternateContent xmlns:mc="http://schemas.openxmlformats.org/markup-compatibility/2006">
          <mc:Choice Requires="x14">
            <control shapeId="33814" r:id="rId14" name="Button 22">
              <controlPr defaultSize="0" print="0" autoFill="0" autoPict="0" macro="[1]!Optimize_All">
                <anchor moveWithCells="1" sizeWithCells="1">
                  <from>
                    <xdr:col>0</xdr:col>
                    <xdr:colOff>99060</xdr:colOff>
                    <xdr:row>14</xdr:row>
                    <xdr:rowOff>175260</xdr:rowOff>
                  </from>
                  <to>
                    <xdr:col>1</xdr:col>
                    <xdr:colOff>365760</xdr:colOff>
                    <xdr:row>16</xdr:row>
                    <xdr:rowOff>175260</xdr:rowOff>
                  </to>
                </anchor>
              </controlPr>
            </control>
          </mc:Choice>
        </mc:AlternateContent>
        <mc:AlternateContent xmlns:mc="http://schemas.openxmlformats.org/markup-compatibility/2006">
          <mc:Choice Requires="x14">
            <control shapeId="33821" r:id="rId15" name="Button 29">
              <controlPr defaultSize="0" print="0" autoFill="0" autoPict="0" macro="[1]!下載_ALL">
                <anchor moveWithCells="1" sizeWithCells="1">
                  <from>
                    <xdr:col>0</xdr:col>
                    <xdr:colOff>76200</xdr:colOff>
                    <xdr:row>12</xdr:row>
                    <xdr:rowOff>30480</xdr:rowOff>
                  </from>
                  <to>
                    <xdr:col>1</xdr:col>
                    <xdr:colOff>335280</xdr:colOff>
                    <xdr:row>14</xdr:row>
                    <xdr:rowOff>30480</xdr:rowOff>
                  </to>
                </anchor>
              </controlPr>
            </control>
          </mc:Choice>
        </mc:AlternateContent>
        <mc:AlternateContent xmlns:mc="http://schemas.openxmlformats.org/markup-compatibility/2006">
          <mc:Choice Requires="x14">
            <control shapeId="33822" r:id="rId16" name="Button 30">
              <controlPr defaultSize="0" print="0" autoFill="0" autoPict="0" macro="[1]!Optimize_All">
                <anchor moveWithCells="1" sizeWithCells="1">
                  <from>
                    <xdr:col>0</xdr:col>
                    <xdr:colOff>99060</xdr:colOff>
                    <xdr:row>14</xdr:row>
                    <xdr:rowOff>175260</xdr:rowOff>
                  </from>
                  <to>
                    <xdr:col>1</xdr:col>
                    <xdr:colOff>365760</xdr:colOff>
                    <xdr:row>16</xdr:row>
                    <xdr:rowOff>175260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opLeftCell="Y1" zoomScale="40" zoomScaleNormal="40" workbookViewId="0">
      <selection activeCell="AN4" sqref="AN4:AW1001"/>
    </sheetView>
  </sheetViews>
  <sheetFormatPr defaultColWidth="8.69921875" defaultRowHeight="15.6"/>
  <cols>
    <col min="1" max="1" width="15.796875" style="46" bestFit="1" customWidth="1"/>
    <col min="2" max="11" width="13" style="46" bestFit="1" customWidth="1"/>
    <col min="12" max="12" width="8.3984375" style="46" customWidth="1"/>
    <col min="13" max="13" width="15.796875" style="46" bestFit="1" customWidth="1"/>
    <col min="14" max="15" width="16.09765625" style="46" bestFit="1" customWidth="1"/>
    <col min="16" max="16" width="17.3984375" style="46" bestFit="1" customWidth="1"/>
    <col min="17" max="20" width="16.09765625" style="46" bestFit="1" customWidth="1"/>
    <col min="21" max="21" width="17.3984375" style="46" bestFit="1" customWidth="1"/>
    <col min="22" max="23" width="16.09765625" style="46" bestFit="1" customWidth="1"/>
    <col min="24" max="24" width="8" style="46" customWidth="1"/>
    <col min="25" max="25" width="15.796875" style="46" bestFit="1" customWidth="1"/>
    <col min="26" max="35" width="13" style="46" bestFit="1" customWidth="1"/>
    <col min="36" max="38" width="8.69921875" style="46"/>
    <col min="39" max="39" width="15.796875" style="46" bestFit="1" customWidth="1"/>
    <col min="40" max="43" width="13" style="46" bestFit="1" customWidth="1"/>
    <col min="44" max="46" width="8.796875" style="46" bestFit="1" customWidth="1"/>
    <col min="47" max="47" width="12.19921875" style="46" bestFit="1" customWidth="1"/>
    <col min="48" max="49" width="13" style="46" bestFit="1" customWidth="1"/>
    <col min="50" max="50" width="15.69921875" style="46" bestFit="1" customWidth="1"/>
    <col min="51" max="51" width="13" style="46" bestFit="1" customWidth="1"/>
    <col min="52" max="52" width="12.796875" style="46" bestFit="1" customWidth="1"/>
    <col min="53" max="53" width="22.69921875" style="46" customWidth="1"/>
    <col min="54" max="54" width="15.796875" style="46" bestFit="1" customWidth="1"/>
    <col min="55" max="55" width="16.09765625" style="46" bestFit="1" customWidth="1"/>
    <col min="56" max="16384" width="8.69921875" style="46"/>
  </cols>
  <sheetData>
    <row r="1" spans="1:56" ht="16.8" thickTop="1">
      <c r="A1" s="73" t="s">
        <v>725</v>
      </c>
      <c r="B1" s="74">
        <v>2404</v>
      </c>
      <c r="C1" s="75">
        <v>2357</v>
      </c>
      <c r="D1" s="76">
        <v>2059</v>
      </c>
      <c r="E1" s="75">
        <v>3533</v>
      </c>
      <c r="F1" s="76">
        <v>6669</v>
      </c>
      <c r="G1" s="74">
        <v>2207</v>
      </c>
      <c r="H1" s="75">
        <v>2454</v>
      </c>
      <c r="I1" s="76">
        <v>4763</v>
      </c>
      <c r="J1" s="75">
        <v>3008</v>
      </c>
      <c r="K1" s="77">
        <v>3661</v>
      </c>
      <c r="L1" s="60"/>
      <c r="M1" s="78" t="s">
        <v>725</v>
      </c>
      <c r="N1" s="79" t="s">
        <v>746</v>
      </c>
      <c r="O1" s="80" t="s">
        <v>747</v>
      </c>
      <c r="P1" s="81" t="s">
        <v>748</v>
      </c>
      <c r="Q1" s="80" t="s">
        <v>749</v>
      </c>
      <c r="R1" s="81" t="s">
        <v>738</v>
      </c>
      <c r="S1" s="79" t="s">
        <v>750</v>
      </c>
      <c r="T1" s="80" t="s">
        <v>751</v>
      </c>
      <c r="U1" s="81" t="s">
        <v>752</v>
      </c>
      <c r="V1" s="80" t="s">
        <v>753</v>
      </c>
      <c r="W1" s="82" t="s">
        <v>739</v>
      </c>
      <c r="X1" s="60"/>
      <c r="Y1" s="83" t="s">
        <v>725</v>
      </c>
      <c r="Z1" s="84" t="s">
        <v>762</v>
      </c>
      <c r="AA1" s="85" t="s">
        <v>763</v>
      </c>
      <c r="AB1" s="86" t="s">
        <v>764</v>
      </c>
      <c r="AC1" s="85" t="s">
        <v>765</v>
      </c>
      <c r="AD1" s="86" t="s">
        <v>742</v>
      </c>
      <c r="AE1" s="84" t="s">
        <v>766</v>
      </c>
      <c r="AF1" s="85" t="s">
        <v>767</v>
      </c>
      <c r="AG1" s="86" t="s">
        <v>768</v>
      </c>
      <c r="AH1" s="85" t="s">
        <v>769</v>
      </c>
      <c r="AI1" s="87" t="s">
        <v>743</v>
      </c>
      <c r="AJ1" s="60"/>
      <c r="AK1" s="60"/>
      <c r="AL1" s="60"/>
      <c r="AM1" s="88" t="s">
        <v>725</v>
      </c>
      <c r="AN1" s="89" t="s">
        <v>770</v>
      </c>
      <c r="AO1" s="90" t="s">
        <v>771</v>
      </c>
      <c r="AP1" s="91" t="s">
        <v>772</v>
      </c>
      <c r="AQ1" s="90" t="s">
        <v>773</v>
      </c>
      <c r="AR1" s="91" t="s">
        <v>744</v>
      </c>
      <c r="AS1" s="89" t="s">
        <v>774</v>
      </c>
      <c r="AT1" s="90" t="s">
        <v>775</v>
      </c>
      <c r="AU1" s="91" t="s">
        <v>776</v>
      </c>
      <c r="AV1" s="90" t="s">
        <v>777</v>
      </c>
      <c r="AW1" s="92" t="s">
        <v>745</v>
      </c>
      <c r="AX1" s="89" t="s">
        <v>726</v>
      </c>
      <c r="AY1" s="90" t="s">
        <v>727</v>
      </c>
      <c r="AZ1" s="91" t="s">
        <v>709</v>
      </c>
      <c r="BA1" s="91" t="s">
        <v>728</v>
      </c>
      <c r="BB1" s="93" t="s">
        <v>729</v>
      </c>
      <c r="BC1" s="94" t="s">
        <v>730</v>
      </c>
      <c r="BD1" s="60"/>
    </row>
    <row r="2" spans="1:56" ht="16.8" thickBot="1">
      <c r="A2" s="95">
        <v>1</v>
      </c>
      <c r="B2" s="60">
        <v>0.23642289700035501</v>
      </c>
      <c r="C2" s="60">
        <v>0.68739434649643849</v>
      </c>
      <c r="D2" s="60">
        <v>0.72033901044672466</v>
      </c>
      <c r="E2" s="60">
        <v>0.95642874579299475</v>
      </c>
      <c r="F2" s="60">
        <v>0.97908414368728636</v>
      </c>
      <c r="G2" s="60">
        <v>0.34836605704382717</v>
      </c>
      <c r="H2" s="60">
        <v>0.56207309341029643</v>
      </c>
      <c r="I2" s="60">
        <v>0.66042808797855668</v>
      </c>
      <c r="J2" s="60">
        <v>0.91092780535945783</v>
      </c>
      <c r="K2" s="96">
        <v>0.40645505962332229</v>
      </c>
      <c r="L2" s="60"/>
      <c r="M2" s="97">
        <v>1</v>
      </c>
      <c r="N2" s="60">
        <v>-0.71785646404532144</v>
      </c>
      <c r="O2" s="60">
        <v>0.48847799713565049</v>
      </c>
      <c r="P2" s="60">
        <v>0.58384889443971355</v>
      </c>
      <c r="Q2" s="60">
        <v>1.7106675114670942</v>
      </c>
      <c r="R2" s="60">
        <v>2.0351904597613961</v>
      </c>
      <c r="S2" s="60">
        <v>-0.38973553903981301</v>
      </c>
      <c r="T2" s="60">
        <v>0.1562273576824996</v>
      </c>
      <c r="U2" s="60">
        <v>0.41363174074641484</v>
      </c>
      <c r="V2" s="60">
        <v>1.3464904777311473</v>
      </c>
      <c r="W2" s="98">
        <v>-0.23667346858153038</v>
      </c>
      <c r="X2" s="60"/>
      <c r="Y2" s="99">
        <v>1</v>
      </c>
      <c r="Z2" s="60">
        <v>0</v>
      </c>
      <c r="AA2" s="60">
        <v>0</v>
      </c>
      <c r="AB2" s="60">
        <v>0</v>
      </c>
      <c r="AC2" s="60">
        <v>0</v>
      </c>
      <c r="AD2" s="60">
        <v>0</v>
      </c>
      <c r="AE2" s="60">
        <v>0</v>
      </c>
      <c r="AF2" s="60">
        <v>0</v>
      </c>
      <c r="AG2" s="60">
        <v>0</v>
      </c>
      <c r="AH2" s="60">
        <v>0</v>
      </c>
      <c r="AI2" s="100">
        <v>0</v>
      </c>
      <c r="AJ2" s="60"/>
      <c r="AK2" s="60"/>
      <c r="AL2" s="60"/>
      <c r="AM2" s="101">
        <v>1</v>
      </c>
      <c r="AN2" s="60">
        <v>0</v>
      </c>
      <c r="AO2" s="60">
        <v>0</v>
      </c>
      <c r="AP2" s="60">
        <v>0</v>
      </c>
      <c r="AQ2" s="60">
        <v>0</v>
      </c>
      <c r="AR2" s="60">
        <v>0</v>
      </c>
      <c r="AS2" s="60">
        <v>0</v>
      </c>
      <c r="AT2" s="60">
        <v>0</v>
      </c>
      <c r="AU2" s="60">
        <v>0</v>
      </c>
      <c r="AV2" s="60">
        <v>0</v>
      </c>
      <c r="AW2" s="60">
        <v>0</v>
      </c>
      <c r="AX2" s="60">
        <v>0</v>
      </c>
      <c r="AY2" s="60">
        <v>0</v>
      </c>
      <c r="AZ2" s="60">
        <v>0</v>
      </c>
      <c r="BA2" s="60">
        <v>0</v>
      </c>
      <c r="BB2" s="102">
        <v>0</v>
      </c>
      <c r="BC2" s="103">
        <v>4.2900000000000001E-2</v>
      </c>
      <c r="BD2" s="60"/>
    </row>
    <row r="3" spans="1:56" ht="16.2">
      <c r="A3" s="95">
        <v>2</v>
      </c>
      <c r="B3" s="60">
        <v>7.1507538456979436E-2</v>
      </c>
      <c r="C3" s="60">
        <v>0.936380265917377</v>
      </c>
      <c r="D3" s="60">
        <v>0.13665871372203453</v>
      </c>
      <c r="E3" s="60">
        <v>0.90254120494769174</v>
      </c>
      <c r="F3" s="60">
        <v>0.17789417843023081</v>
      </c>
      <c r="G3" s="60">
        <v>0.86479332243098472</v>
      </c>
      <c r="H3" s="60">
        <v>0.44932594972566409</v>
      </c>
      <c r="I3" s="60">
        <v>0.87364942416964575</v>
      </c>
      <c r="J3" s="60">
        <v>0.206224990050907</v>
      </c>
      <c r="K3" s="104">
        <v>0.68850854577470355</v>
      </c>
      <c r="L3" s="105"/>
      <c r="M3" s="106">
        <v>2</v>
      </c>
      <c r="N3" s="136">
        <v>-1.4646549678287148</v>
      </c>
      <c r="O3" s="136">
        <v>1.5250787042405152</v>
      </c>
      <c r="P3" s="136">
        <v>-1.0954548226698613</v>
      </c>
      <c r="Q3" s="136">
        <v>1.2961680624419623</v>
      </c>
      <c r="R3" s="136">
        <v>-0.92342003113163873</v>
      </c>
      <c r="S3" s="136">
        <v>1.1021111440564326</v>
      </c>
      <c r="T3" s="136">
        <v>-0.12736451619538575</v>
      </c>
      <c r="U3" s="60">
        <v>1.143813110122448</v>
      </c>
      <c r="V3" s="60">
        <v>-0.81958981792938213</v>
      </c>
      <c r="W3" s="98">
        <v>0.49162720400524335</v>
      </c>
      <c r="X3" s="60"/>
      <c r="Y3" s="99">
        <v>2</v>
      </c>
      <c r="Z3" s="60">
        <f>(幕後結果!$AB$2+幕後結果!$AB$4*幕後結果_最佳化!$N1004)*12/3</f>
        <v>-0.21348235984668343</v>
      </c>
      <c r="AA3" s="60">
        <f>(幕後結果!$AC$2+幕後結果!$AC$4*幕後結果_最佳化!$O1004)*12/3</f>
        <v>0.1586026623988209</v>
      </c>
      <c r="AB3" s="60">
        <f>(幕後結果!$AD$2+幕後結果!$AD$4*幕後結果_最佳化!$P1004)*12/3</f>
        <v>-0.13820098926067897</v>
      </c>
      <c r="AC3" s="60">
        <f>(幕後結果!$AE$2+幕後結果!$AE$4*幕後結果_最佳化!$Q1004)*12/3</f>
        <v>7.1546170445830296E-2</v>
      </c>
      <c r="AD3" s="60">
        <f>(幕後結果!$AF$2+幕後結果!$AF$4*幕後結果_最佳化!$R1004)*12/3</f>
        <v>-8.8350154480391963E-2</v>
      </c>
      <c r="AE3" s="60">
        <f>(幕後結果!$AG$2+幕後結果!$AG$4*幕後結果_最佳化!$S1004)*12/3</f>
        <v>8.3366039777147169E-2</v>
      </c>
      <c r="AF3" s="60">
        <f>(幕後結果!$AH$2+幕後結果!$AH$4*幕後結果_最佳化!$T1004)*12/3</f>
        <v>-3.3768775430345252E-3</v>
      </c>
      <c r="AG3" s="60">
        <f>(幕後結果!$AI$2+幕後結果!$AI$4*幕後結果_最佳化!$U1004)*12/3</f>
        <v>9.1041398201843926E-2</v>
      </c>
      <c r="AH3" s="60">
        <f>(幕後結果!$AJ$2+幕後結果!$AJ$4*幕後結果_最佳化!$V1004)*12/3</f>
        <v>1.4564607085152241E-2</v>
      </c>
      <c r="AI3" s="100">
        <f>(幕後結果!$AK$2+幕後結果!$AK$4*幕後結果_最佳化!$W1004)*12/3</f>
        <v>6.0974667547283729E-2</v>
      </c>
      <c r="AJ3" s="60"/>
      <c r="AK3" s="60"/>
      <c r="AL3" s="60"/>
      <c r="AM3" s="101">
        <v>2</v>
      </c>
      <c r="AN3" s="60">
        <f>B1004/SUM($B1004:$K1004)</f>
        <v>2.0674956696113311E-2</v>
      </c>
      <c r="AO3" s="60">
        <f t="shared" ref="AO3:AW3" si="0">C1004/SUM($B1004:$K1004)</f>
        <v>3.3009101454742833E-2</v>
      </c>
      <c r="AP3" s="60">
        <f t="shared" si="0"/>
        <v>8.0589532919078652E-2</v>
      </c>
      <c r="AQ3" s="60">
        <f t="shared" si="0"/>
        <v>0.17956557382124874</v>
      </c>
      <c r="AR3" s="60">
        <f t="shared" si="0"/>
        <v>6.02434119744844E-2</v>
      </c>
      <c r="AS3" s="60">
        <f t="shared" si="0"/>
        <v>0.17668400374077764</v>
      </c>
      <c r="AT3" s="60">
        <f t="shared" si="0"/>
        <v>0.12451491508171671</v>
      </c>
      <c r="AU3" s="60">
        <f t="shared" si="0"/>
        <v>0.18037471512329076</v>
      </c>
      <c r="AV3" s="60">
        <f t="shared" si="0"/>
        <v>7.1630079493455193E-2</v>
      </c>
      <c r="AW3" s="60">
        <f t="shared" si="0"/>
        <v>7.2713709695091791E-2</v>
      </c>
      <c r="AX3" s="60">
        <f>SUM(AN3:AW3)</f>
        <v>1.0000000000000002</v>
      </c>
      <c r="AY3" s="60">
        <f>SUMPRODUCT(AN3:AW3,幕後結果_最佳化!$Z$1005:$AI$1005)</f>
        <v>-1.5379548127999565E-4</v>
      </c>
      <c r="AZ3" s="60">
        <f>(SUMPRODUCT(AN3:AW3,MMULT(AN3:AW3,幕後結果!$AB$9:$AK$18)))</f>
        <v>2.7348274885966571E-4</v>
      </c>
      <c r="BA3" s="60">
        <f>AZ3^0.5</f>
        <v>1.6537313834467365E-2</v>
      </c>
      <c r="BB3" s="102">
        <f>(AY3-$BC$2)/$BA3</f>
        <v>-2.6034334180407526</v>
      </c>
      <c r="BC3" s="107" t="s">
        <v>731</v>
      </c>
      <c r="BD3" s="60"/>
    </row>
    <row r="4" spans="1:56" ht="16.2">
      <c r="A4" s="95">
        <v>3</v>
      </c>
      <c r="B4" s="60">
        <v>0.55749633933213527</v>
      </c>
      <c r="C4" s="60">
        <v>0.43100707584149545</v>
      </c>
      <c r="D4" s="60">
        <v>1.8089107310108599E-3</v>
      </c>
      <c r="E4" s="60">
        <v>0.14564379307494657</v>
      </c>
      <c r="F4" s="60">
        <v>1.9386898642993478E-2</v>
      </c>
      <c r="G4" s="60">
        <v>0.39993921815584987</v>
      </c>
      <c r="H4" s="60">
        <v>0.28613557009610435</v>
      </c>
      <c r="I4" s="60">
        <v>0.11051887568822871</v>
      </c>
      <c r="J4" s="60">
        <v>0.14632662690228271</v>
      </c>
      <c r="K4" s="104">
        <v>0.79400805813928543</v>
      </c>
      <c r="L4" s="105"/>
      <c r="M4" s="106">
        <v>3</v>
      </c>
      <c r="N4" s="136">
        <v>0.14462453934238473</v>
      </c>
      <c r="O4" s="136">
        <v>-0.17381080602384311</v>
      </c>
      <c r="P4" s="136">
        <v>-2.9096945460311692</v>
      </c>
      <c r="Q4" s="136">
        <v>-1.0553012138290796</v>
      </c>
      <c r="R4" s="136">
        <v>-2.0665794666010231</v>
      </c>
      <c r="S4" s="136">
        <v>-0.25350443257920668</v>
      </c>
      <c r="T4" s="136">
        <v>-0.5647098399995607</v>
      </c>
      <c r="U4" s="60">
        <v>-1.2237733207866359</v>
      </c>
      <c r="V4" s="60">
        <v>-1.0523189205124743</v>
      </c>
      <c r="W4" s="98">
        <v>0.82040742565556934</v>
      </c>
      <c r="X4" s="60"/>
      <c r="Y4" s="99">
        <v>3</v>
      </c>
      <c r="Z4" s="60">
        <f>(幕後結果!$AB$2+幕後結果!$AB$4*幕後結果_最佳化!$N1005)*12/3</f>
        <v>3.5791305262549346E-2</v>
      </c>
      <c r="AA4" s="60">
        <f>(幕後結果!$AC$2+幕後結果!$AC$4*幕後結果_最佳化!$O1005)*12/3</f>
        <v>-9.724228802235689E-3</v>
      </c>
      <c r="AB4" s="60">
        <f>(幕後結果!$AD$2+幕後結果!$AD$4*幕後結果_最佳化!$P1005)*12/3</f>
        <v>-0.48814644481174368</v>
      </c>
      <c r="AC4" s="60">
        <f>(幕後結果!$AE$2+幕後結果!$AE$4*幕後結果_最佳化!$Q1005)*12/3</f>
        <v>-0.29932538144689613</v>
      </c>
      <c r="AD4" s="60">
        <f>(幕後結果!$AF$2+幕後結果!$AF$4*幕後結果_最佳化!$R1005)*12/3</f>
        <v>-0.45547590798310861</v>
      </c>
      <c r="AE4" s="60">
        <f>(幕後結果!$AG$2+幕後結果!$AG$4*幕後結果_最佳化!$S1005)*12/3</f>
        <v>-9.1571290693724869E-3</v>
      </c>
      <c r="AF4" s="60">
        <f>(幕後結果!$AH$2+幕後結果!$AH$4*幕後結果_最佳化!$T1005)*12/3</f>
        <v>-0.12752335182859911</v>
      </c>
      <c r="AG4" s="60">
        <f>(幕後結果!$AI$2+幕後結果!$AI$4*幕後結果_最佳化!$U1005)*12/3</f>
        <v>-0.33470379438094139</v>
      </c>
      <c r="AH4" s="60">
        <f>(幕後結果!$AJ$2+幕後結果!$AJ$4*幕後結果_最佳化!$V1005)*12/3</f>
        <v>-0.11487294543474007</v>
      </c>
      <c r="AI4" s="100">
        <f>(幕後結果!$AK$2+幕後結果!$AK$4*幕後結果_最佳化!$W1005)*12/3</f>
        <v>-0.14487936492172959</v>
      </c>
      <c r="AJ4" s="60"/>
      <c r="AK4" s="60"/>
      <c r="AL4" s="60"/>
      <c r="AM4" s="101">
        <v>3</v>
      </c>
      <c r="AN4" s="60">
        <f t="shared" ref="AN4:AN67" si="1">B1005/SUM($B1005:$K1005)</f>
        <v>0.14326113844955837</v>
      </c>
      <c r="AO4" s="60">
        <f t="shared" ref="AO4:AO67" si="2">C1005/SUM($B1005:$K1005)</f>
        <v>0.12697280040968534</v>
      </c>
      <c r="AP4" s="60">
        <f t="shared" ref="AP4:AP67" si="3">D1005/SUM($B1005:$K1005)</f>
        <v>0.1363512383167276</v>
      </c>
      <c r="AQ4" s="60">
        <f t="shared" ref="AQ4:AQ67" si="4">E1005/SUM($B1005:$K1005)</f>
        <v>3.8732217284054848E-2</v>
      </c>
      <c r="AR4" s="60">
        <f t="shared" ref="AR4:AR67" si="5">F1005/SUM($B1005:$K1005)</f>
        <v>0.13775518618834076</v>
      </c>
      <c r="AS4" s="60">
        <f t="shared" ref="AS4:AS67" si="6">G1005/SUM($B1005:$K1005)</f>
        <v>1.4895977509082023E-2</v>
      </c>
      <c r="AT4" s="60">
        <f t="shared" ref="AT4:AT67" si="7">H1005/SUM($B1005:$K1005)</f>
        <v>0.15206381703072278</v>
      </c>
      <c r="AU4" s="60">
        <f t="shared" ref="AU4:AU67" si="8">I1005/SUM($B1005:$K1005)</f>
        <v>8.262687251916169E-2</v>
      </c>
      <c r="AV4" s="60">
        <f t="shared" ref="AV4:AV67" si="9">J1005/SUM($B1005:$K1005)</f>
        <v>0.12327144058528076</v>
      </c>
      <c r="AW4" s="60">
        <f t="shared" ref="AW4:AW67" si="10">K1005/SUM($B1005:$K1005)</f>
        <v>4.4069311707386087E-2</v>
      </c>
      <c r="AX4" s="60">
        <f t="shared" ref="AX4:AX67" si="11">SUM(AN4:AW4)</f>
        <v>1.0000000000000002</v>
      </c>
      <c r="AY4" s="60">
        <f>SUMPRODUCT(AN4:AW4,幕後結果_最佳化!$Z$1005:$AI$1005)</f>
        <v>1.8186292724086204E-3</v>
      </c>
      <c r="AZ4" s="60">
        <f>(SUMPRODUCT(AN4:AW4,MMULT(AN4:AW4,幕後結果!$AB$9:$AK$18)))</f>
        <v>2.9997031188240368E-4</v>
      </c>
      <c r="BA4" s="60">
        <f t="shared" ref="BA4:BA67" si="12">AZ4^0.5</f>
        <v>1.7319651032350614E-2</v>
      </c>
      <c r="BB4" s="102">
        <f t="shared" ref="BB4:BB67" si="13">(AY4-$BC$2)/$BA4</f>
        <v>-2.3719514123498966</v>
      </c>
      <c r="BC4" s="60"/>
      <c r="BD4" s="60"/>
    </row>
    <row r="5" spans="1:56" ht="16.2">
      <c r="A5" s="95">
        <v>4</v>
      </c>
      <c r="B5" s="60">
        <v>1.5316370188348305E-2</v>
      </c>
      <c r="C5" s="60">
        <v>0.25463477821511349</v>
      </c>
      <c r="D5" s="60">
        <v>0.59291748660218313</v>
      </c>
      <c r="E5" s="60">
        <v>0.38567210795247475</v>
      </c>
      <c r="F5" s="60">
        <v>0.59110767103345996</v>
      </c>
      <c r="G5" s="60">
        <v>0.45246659935119715</v>
      </c>
      <c r="H5" s="60">
        <v>0.55089714844632542</v>
      </c>
      <c r="I5" s="60">
        <v>0.58135135831232332</v>
      </c>
      <c r="J5" s="60">
        <v>0.47349188613728654</v>
      </c>
      <c r="K5" s="104">
        <v>0.23053868655112608</v>
      </c>
      <c r="L5" s="105"/>
      <c r="M5" s="106">
        <v>4</v>
      </c>
      <c r="N5" s="136">
        <v>-2.1618110892788378</v>
      </c>
      <c r="O5" s="136">
        <v>-0.65997549277889767</v>
      </c>
      <c r="P5" s="136">
        <v>0.23505631188356182</v>
      </c>
      <c r="Q5" s="136">
        <v>-0.29061705356841738</v>
      </c>
      <c r="R5" s="136">
        <v>0.23039524215441101</v>
      </c>
      <c r="S5" s="136">
        <v>-0.11943188852433778</v>
      </c>
      <c r="T5" s="136">
        <v>0.12792831488679418</v>
      </c>
      <c r="U5" s="60">
        <v>0.20535179022430955</v>
      </c>
      <c r="V5" s="60">
        <v>-6.6494957354258769E-2</v>
      </c>
      <c r="W5" s="98">
        <v>-0.73707396100396749</v>
      </c>
      <c r="X5" s="60"/>
      <c r="Y5" s="99">
        <v>4</v>
      </c>
      <c r="Z5" s="60">
        <f>(幕後結果!$AB$2+幕後結果!$AB$4*幕後結果_最佳化!$N1006)*12/3</f>
        <v>-0.32147022694672278</v>
      </c>
      <c r="AA5" s="60">
        <f>(幕後結果!$AC$2+幕後結果!$AC$4*幕後結果_最佳化!$O1006)*12/3</f>
        <v>-5.2439206227712871E-2</v>
      </c>
      <c r="AB5" s="60">
        <f>(幕後結果!$AD$2+幕後結果!$AD$4*幕後結果_最佳化!$P1006)*12/3</f>
        <v>3.6886429947452816E-3</v>
      </c>
      <c r="AC5" s="60">
        <f>(幕後結果!$AE$2+幕後結果!$AE$4*幕後結果_最佳化!$Q1006)*12/3</f>
        <v>-5.4844700178286576E-2</v>
      </c>
      <c r="AD5" s="60">
        <f>(幕後結果!$AF$2+幕後結果!$AF$4*幕後結果_最佳化!$R1006)*12/3</f>
        <v>1.5500520894409081E-3</v>
      </c>
      <c r="AE5" s="60">
        <f>(幕後結果!$AG$2+幕後結果!$AG$4*幕後結果_最佳化!$S1006)*12/3</f>
        <v>2.5046109347017387E-4</v>
      </c>
      <c r="AF5" s="60">
        <f>(幕後結果!$AH$2+幕後結果!$AH$4*幕後結果_最佳化!$T1006)*12/3</f>
        <v>-7.8793942052549248E-2</v>
      </c>
      <c r="AG5" s="60">
        <f>(幕後結果!$AI$2+幕後結果!$AI$4*幕後結果_最佳化!$U1006)*12/3</f>
        <v>1.7236933841766666E-2</v>
      </c>
      <c r="AH5" s="60">
        <f>(幕後結果!$AJ$2+幕後結果!$AJ$4*幕後結果_最佳化!$V1006)*12/3</f>
        <v>-3.1908977375284947E-2</v>
      </c>
      <c r="AI5" s="100">
        <f>(幕後結果!$AK$2+幕後結果!$AK$4*幕後結果_最佳化!$W1006)*12/3</f>
        <v>-3.3960308252874806E-2</v>
      </c>
      <c r="AJ5" s="60"/>
      <c r="AK5" s="60"/>
      <c r="AL5" s="60"/>
      <c r="AM5" s="101">
        <v>4</v>
      </c>
      <c r="AN5" s="60">
        <f t="shared" si="1"/>
        <v>5.7132707230615316E-2</v>
      </c>
      <c r="AO5" s="60">
        <f t="shared" si="2"/>
        <v>1.9986892925935078E-2</v>
      </c>
      <c r="AP5" s="60">
        <f t="shared" si="3"/>
        <v>0.13993227549400969</v>
      </c>
      <c r="AQ5" s="60">
        <f t="shared" si="4"/>
        <v>0.13429207690004458</v>
      </c>
      <c r="AR5" s="60">
        <f t="shared" si="5"/>
        <v>0.17863291351905533</v>
      </c>
      <c r="AS5" s="60">
        <f t="shared" si="6"/>
        <v>0.19436569205591972</v>
      </c>
      <c r="AT5" s="60">
        <f t="shared" si="7"/>
        <v>1.7761101572253E-2</v>
      </c>
      <c r="AU5" s="60">
        <f t="shared" si="8"/>
        <v>5.8969431512143407E-2</v>
      </c>
      <c r="AV5" s="60">
        <f t="shared" si="9"/>
        <v>3.9429460335900272E-2</v>
      </c>
      <c r="AW5" s="60">
        <f t="shared" si="10"/>
        <v>0.15949744845412342</v>
      </c>
      <c r="AX5" s="60">
        <f t="shared" si="11"/>
        <v>0.99999999999999967</v>
      </c>
      <c r="AY5" s="60">
        <f>SUMPRODUCT(AN5:AW5,幕後結果_最佳化!$Z$1005:$AI$1005)</f>
        <v>-2.7768831458444146E-3</v>
      </c>
      <c r="AZ5" s="60">
        <f>(SUMPRODUCT(AN5:AW5,MMULT(AN5:AW5,幕後結果!$AB$9:$AK$18)))</f>
        <v>3.3328868528859486E-4</v>
      </c>
      <c r="BA5" s="60">
        <f t="shared" si="12"/>
        <v>1.8256195805495593E-2</v>
      </c>
      <c r="BB5" s="102">
        <f t="shared" si="13"/>
        <v>-2.50199349483831</v>
      </c>
      <c r="BC5" s="60"/>
      <c r="BD5" s="60"/>
    </row>
    <row r="6" spans="1:56" ht="16.2">
      <c r="A6" s="95">
        <v>5</v>
      </c>
      <c r="B6" s="60">
        <v>0.6732455517913063</v>
      </c>
      <c r="C6" s="60">
        <v>0.8464797156424182</v>
      </c>
      <c r="D6" s="60">
        <v>0.41046284882956763</v>
      </c>
      <c r="E6" s="60">
        <v>0.83442770617953754</v>
      </c>
      <c r="F6" s="60">
        <v>1.277205307806506E-2</v>
      </c>
      <c r="G6" s="60">
        <v>6.3166970827152058E-2</v>
      </c>
      <c r="H6" s="60">
        <v>0.2600281898746708</v>
      </c>
      <c r="I6" s="60">
        <v>0.34480989167609333</v>
      </c>
      <c r="J6" s="60">
        <v>0.6408710765574559</v>
      </c>
      <c r="K6" s="104">
        <v>0.53712111935133722</v>
      </c>
      <c r="L6" s="105"/>
      <c r="M6" s="106">
        <v>5</v>
      </c>
      <c r="N6" s="136">
        <v>0.44889293004920744</v>
      </c>
      <c r="O6" s="136">
        <v>1.0214515159592257</v>
      </c>
      <c r="P6" s="136">
        <v>-0.22635452007433923</v>
      </c>
      <c r="Q6" s="136">
        <v>0.97181098961534484</v>
      </c>
      <c r="R6" s="136">
        <v>-2.2330733735328949</v>
      </c>
      <c r="S6" s="136">
        <v>-1.5287197192597666</v>
      </c>
      <c r="T6" s="136">
        <v>-0.6432584999996025</v>
      </c>
      <c r="U6" s="60">
        <v>-0.39937110250644381</v>
      </c>
      <c r="V6" s="60">
        <v>0.36078811664100446</v>
      </c>
      <c r="W6" s="98">
        <v>9.3183526616552229E-2</v>
      </c>
      <c r="X6" s="60"/>
      <c r="Y6" s="99">
        <v>5</v>
      </c>
      <c r="Z6" s="60">
        <f>(幕後結果!$AB$2+幕後結果!$AB$4*幕後結果_最佳化!$N1007)*12/3</f>
        <v>8.2921773643213126E-2</v>
      </c>
      <c r="AA6" s="60">
        <f>(幕後結果!$AC$2+幕後結果!$AC$4*幕後結果_最佳化!$O1007)*12/3</f>
        <v>0.10587127534866418</v>
      </c>
      <c r="AB6" s="60">
        <f>(幕後結果!$AD$2+幕後結果!$AD$4*幕後結果_最佳化!$P1007)*12/3</f>
        <v>-1.5503854839119266E-2</v>
      </c>
      <c r="AC6" s="60">
        <f>(幕後結果!$AE$2+幕後結果!$AE$4*幕後結果_最佳化!$Q1007)*12/3</f>
        <v>0.13738526953398977</v>
      </c>
      <c r="AD6" s="60">
        <f>(幕後結果!$AF$2+幕後結果!$AF$4*幕後結果_最佳化!$R1007)*12/3</f>
        <v>-0.1556660280190833</v>
      </c>
      <c r="AE6" s="60">
        <f>(幕後結果!$AG$2+幕後結果!$AG$4*幕後結果_最佳化!$S1007)*12/3</f>
        <v>-4.2533385154986773E-2</v>
      </c>
      <c r="AF6" s="60">
        <f>(幕後結果!$AH$2+幕後結果!$AH$4*幕後結果_最佳化!$T1007)*12/3</f>
        <v>-2.6947858040486188E-3</v>
      </c>
      <c r="AG6" s="60">
        <f>(幕後結果!$AI$2+幕後結果!$AI$4*幕後結果_最佳化!$U1007)*12/3</f>
        <v>-0.13469559781656398</v>
      </c>
      <c r="AH6" s="60">
        <f>(幕後結果!$AJ$2+幕後結果!$AJ$4*幕後結果_最佳化!$V1007)*12/3</f>
        <v>1.8666702731824837E-2</v>
      </c>
      <c r="AI6" s="100">
        <f>(幕後結果!$AK$2+幕後結果!$AK$4*幕後結果_最佳化!$W1007)*12/3</f>
        <v>-0.128371552745076</v>
      </c>
      <c r="AJ6" s="60"/>
      <c r="AK6" s="60"/>
      <c r="AL6" s="60"/>
      <c r="AM6" s="101">
        <v>5</v>
      </c>
      <c r="AN6" s="60">
        <f t="shared" si="1"/>
        <v>7.3554362592009967E-2</v>
      </c>
      <c r="AO6" s="60">
        <f t="shared" si="2"/>
        <v>0.22545985608933733</v>
      </c>
      <c r="AP6" s="60">
        <f t="shared" si="3"/>
        <v>8.6076105470226191E-2</v>
      </c>
      <c r="AQ6" s="60">
        <f t="shared" si="4"/>
        <v>9.8371777820978237E-2</v>
      </c>
      <c r="AR6" s="60">
        <f t="shared" si="5"/>
        <v>4.3879938525699519E-2</v>
      </c>
      <c r="AS6" s="60">
        <f t="shared" si="6"/>
        <v>4.8829539665176863E-2</v>
      </c>
      <c r="AT6" s="60">
        <f t="shared" si="7"/>
        <v>0.16351864557879173</v>
      </c>
      <c r="AU6" s="60">
        <f t="shared" si="8"/>
        <v>0.15576771544498488</v>
      </c>
      <c r="AV6" s="60">
        <f t="shared" si="9"/>
        <v>0.10199943550311884</v>
      </c>
      <c r="AW6" s="60">
        <f t="shared" si="10"/>
        <v>2.5426233096765135E-3</v>
      </c>
      <c r="AX6" s="60">
        <f t="shared" si="11"/>
        <v>1.0000000000000002</v>
      </c>
      <c r="AY6" s="60">
        <f>SUMPRODUCT(AN6:AW6,幕後結果_最佳化!$Z$1005:$AI$1005)</f>
        <v>3.2346354056441745E-3</v>
      </c>
      <c r="AZ6" s="60">
        <f>(SUMPRODUCT(AN6:AW6,MMULT(AN6:AW6,幕後結果!$AB$9:$AK$18)))</f>
        <v>2.6091284600981236E-4</v>
      </c>
      <c r="BA6" s="60">
        <f t="shared" si="12"/>
        <v>1.6152796847908796E-2</v>
      </c>
      <c r="BB6" s="102">
        <f t="shared" si="13"/>
        <v>-2.4556344618109311</v>
      </c>
      <c r="BC6" s="60"/>
      <c r="BD6" s="60"/>
    </row>
    <row r="7" spans="1:56" ht="16.2">
      <c r="A7" s="95">
        <v>6</v>
      </c>
      <c r="B7" s="60">
        <v>0.69196663958898963</v>
      </c>
      <c r="C7" s="60">
        <v>7.5125722030179976E-2</v>
      </c>
      <c r="D7" s="60">
        <v>0.21264289368960343</v>
      </c>
      <c r="E7" s="60">
        <v>0.46072236461788041</v>
      </c>
      <c r="F7" s="60">
        <v>0.48999946292305085</v>
      </c>
      <c r="G7" s="60">
        <v>0.24699193093707117</v>
      </c>
      <c r="H7" s="60">
        <v>0.68084066194035131</v>
      </c>
      <c r="I7" s="60">
        <v>0.23058202867073674</v>
      </c>
      <c r="J7" s="60">
        <v>0.98695941603148563</v>
      </c>
      <c r="K7" s="104">
        <v>0.52749691685786559</v>
      </c>
      <c r="L7" s="105"/>
      <c r="M7" s="106">
        <v>6</v>
      </c>
      <c r="N7" s="136">
        <v>0.50143257241954919</v>
      </c>
      <c r="O7" s="136">
        <v>-1.4386438910476884</v>
      </c>
      <c r="P7" s="136">
        <v>-0.7972845565695944</v>
      </c>
      <c r="Q7" s="136">
        <v>-9.8614030953349224E-2</v>
      </c>
      <c r="R7" s="136">
        <v>-2.5070254934092845E-2</v>
      </c>
      <c r="S7" s="136">
        <v>-0.68398622869846748</v>
      </c>
      <c r="T7" s="136">
        <v>0.47005086688664099</v>
      </c>
      <c r="U7" s="60">
        <v>-0.73693141711901011</v>
      </c>
      <c r="V7" s="60">
        <v>2.2250010458617711</v>
      </c>
      <c r="W7" s="98">
        <v>6.8979212271007201E-2</v>
      </c>
      <c r="X7" s="60"/>
      <c r="Y7" s="99">
        <v>6</v>
      </c>
      <c r="Z7" s="60">
        <f>(幕後結果!$AB$2+幕後結果!$AB$4*幕後結果_最佳化!$N1008)*12/3</f>
        <v>9.1060042451597933E-2</v>
      </c>
      <c r="AA7" s="60">
        <f>(幕後結果!$AC$2+幕後結果!$AC$4*幕後結果_最佳化!$O1008)*12/3</f>
        <v>-0.13338610651852437</v>
      </c>
      <c r="AB7" s="60">
        <f>(幕後結果!$AD$2+幕後結果!$AD$4*幕後結果_最佳化!$P1008)*12/3</f>
        <v>-0.18977261022293146</v>
      </c>
      <c r="AC7" s="60">
        <f>(幕後結果!$AE$2+幕後結果!$AE$4*幕後結果_最佳化!$Q1008)*12/3</f>
        <v>-6.6321640673527305E-2</v>
      </c>
      <c r="AD7" s="60">
        <f>(幕後結果!$AF$2+幕後結果!$AF$4*幕後結果_最佳化!$R1008)*12/3</f>
        <v>-0.13231098614257403</v>
      </c>
      <c r="AE7" s="60">
        <f>(幕後結果!$AG$2+幕後結果!$AG$4*幕後結果_最佳化!$S1008)*12/3</f>
        <v>-5.2040294771183083E-2</v>
      </c>
      <c r="AF7" s="60">
        <f>(幕後結果!$AH$2+幕後結果!$AH$4*幕後結果_最佳化!$T1008)*12/3</f>
        <v>-1.6491664489944775E-2</v>
      </c>
      <c r="AG7" s="60">
        <f>(幕後結果!$AI$2+幕後結果!$AI$4*幕後結果_最佳化!$U1008)*12/3</f>
        <v>-0.13774332640336504</v>
      </c>
      <c r="AH7" s="60">
        <f>(幕後結果!$AJ$2+幕後結果!$AJ$4*幕後結果_最佳化!$V1008)*12/3</f>
        <v>7.3524635230349952E-2</v>
      </c>
      <c r="AI7" s="100">
        <f>(幕後結果!$AK$2+幕後結果!$AK$4*幕後結果_最佳化!$W1008)*12/3</f>
        <v>-6.4587619842430749E-2</v>
      </c>
      <c r="AJ7" s="60"/>
      <c r="AK7" s="60"/>
      <c r="AL7" s="60"/>
      <c r="AM7" s="101">
        <v>6</v>
      </c>
      <c r="AN7" s="60">
        <f t="shared" si="1"/>
        <v>3.5648195364595021E-2</v>
      </c>
      <c r="AO7" s="60">
        <f t="shared" si="2"/>
        <v>0.15977537432193556</v>
      </c>
      <c r="AP7" s="60">
        <f t="shared" si="3"/>
        <v>1.8641909042907271E-3</v>
      </c>
      <c r="AQ7" s="60">
        <f t="shared" si="4"/>
        <v>0.13569682810022018</v>
      </c>
      <c r="AR7" s="60">
        <f t="shared" si="5"/>
        <v>4.2021260065233407E-2</v>
      </c>
      <c r="AS7" s="60">
        <f t="shared" si="6"/>
        <v>8.9078435034950318E-2</v>
      </c>
      <c r="AT7" s="60">
        <f t="shared" si="7"/>
        <v>0.20085897176033179</v>
      </c>
      <c r="AU7" s="60">
        <f t="shared" si="8"/>
        <v>5.5260672352744893E-2</v>
      </c>
      <c r="AV7" s="60">
        <f t="shared" si="9"/>
        <v>0.2090779598730805</v>
      </c>
      <c r="AW7" s="60">
        <f t="shared" si="10"/>
        <v>7.0718112222617577E-2</v>
      </c>
      <c r="AX7" s="60">
        <f t="shared" si="11"/>
        <v>1</v>
      </c>
      <c r="AY7" s="60">
        <f>SUMPRODUCT(AN7:AW7,幕後結果_最佳化!$Z$1005:$AI$1005)</f>
        <v>2.9557347905335724E-3</v>
      </c>
      <c r="AZ7" s="60">
        <f>(SUMPRODUCT(AN7:AW7,MMULT(AN7:AW7,幕後結果!$AB$9:$AK$18)))</f>
        <v>2.1175328673467769E-4</v>
      </c>
      <c r="BA7" s="60">
        <f t="shared" si="12"/>
        <v>1.4551745143957054E-2</v>
      </c>
      <c r="BB7" s="102">
        <f t="shared" si="13"/>
        <v>-2.7449810874439482</v>
      </c>
      <c r="BC7" s="60"/>
      <c r="BD7" s="60"/>
    </row>
    <row r="8" spans="1:56" ht="16.2">
      <c r="A8" s="95">
        <v>7</v>
      </c>
      <c r="B8" s="60">
        <v>0.90389032516259271</v>
      </c>
      <c r="C8" s="60">
        <v>0.15626735452448903</v>
      </c>
      <c r="D8" s="60">
        <v>7.8579695994540177E-2</v>
      </c>
      <c r="E8" s="60">
        <v>0.34737904499179151</v>
      </c>
      <c r="F8" s="60">
        <v>0.35924815762271045</v>
      </c>
      <c r="G8" s="60">
        <v>0.55467705765054687</v>
      </c>
      <c r="H8" s="60">
        <v>0.53475218171102123</v>
      </c>
      <c r="I8" s="60">
        <v>1.6612225230365762E-3</v>
      </c>
      <c r="J8" s="60">
        <v>4.6642457812553495E-2</v>
      </c>
      <c r="K8" s="104">
        <v>1.0336693679232845E-2</v>
      </c>
      <c r="L8" s="105"/>
      <c r="M8" s="106">
        <v>7</v>
      </c>
      <c r="N8" s="136">
        <v>1.304041744535744</v>
      </c>
      <c r="O8" s="136">
        <v>-1.0099177265954404</v>
      </c>
      <c r="P8" s="136">
        <v>-1.4146900533846871</v>
      </c>
      <c r="Q8" s="136">
        <v>-0.39240622131288883</v>
      </c>
      <c r="R8" s="136">
        <v>-0.36046916021297448</v>
      </c>
      <c r="S8" s="136">
        <v>0.13748697844565105</v>
      </c>
      <c r="T8" s="136">
        <v>8.722126520799961E-2</v>
      </c>
      <c r="U8" s="60">
        <v>-2.9362144917241513</v>
      </c>
      <c r="V8" s="60">
        <v>-1.6783186166280146</v>
      </c>
      <c r="W8" s="98">
        <v>-2.3138967332616769</v>
      </c>
      <c r="X8" s="60"/>
      <c r="Y8" s="99">
        <v>7</v>
      </c>
      <c r="Z8" s="60">
        <f>(幕後結果!$AB$2+幕後結果!$AB$4*幕後結果_最佳化!$N1009)*12/3</f>
        <v>0.21538234264380404</v>
      </c>
      <c r="AA8" s="60">
        <f>(幕後結果!$AC$2+幕後結果!$AC$4*幕後結果_最佳化!$O1009)*12/3</f>
        <v>-9.3290430744424294E-2</v>
      </c>
      <c r="AB8" s="60">
        <f>(幕後結果!$AD$2+幕後結果!$AD$4*幕後結果_最佳化!$P1009)*12/3</f>
        <v>-0.27532692930331204</v>
      </c>
      <c r="AC8" s="60">
        <f>(幕後結果!$AE$2+幕後結果!$AE$4*幕後結果_最佳化!$Q1009)*12/3</f>
        <v>-0.1130496070553127</v>
      </c>
      <c r="AD8" s="60">
        <f>(幕後結果!$AF$2+幕後結果!$AF$4*幕後結果_最佳化!$R1009)*12/3</f>
        <v>-0.19949064699168098</v>
      </c>
      <c r="AE8" s="60">
        <f>(幕後結果!$AG$2+幕後結果!$AG$4*幕後結果_最佳化!$S1009)*12/3</f>
        <v>-2.0037318816973616E-2</v>
      </c>
      <c r="AF8" s="60">
        <f>(幕後結果!$AH$2+幕後結果!$AH$4*幕後結果_最佳化!$T1009)*12/3</f>
        <v>-1.7523062469842612E-2</v>
      </c>
      <c r="AG8" s="60">
        <f>(幕後結果!$AI$2+幕後結果!$AI$4*幕後結果_最佳化!$U1009)*12/3</f>
        <v>-0.39290242619503885</v>
      </c>
      <c r="AH8" s="60">
        <f>(幕後結果!$AJ$2+幕後結果!$AJ$4*幕後結果_最佳化!$V1009)*12/3</f>
        <v>-0.16215840667444961</v>
      </c>
      <c r="AI8" s="100">
        <f>(幕後結果!$AK$2+幕後結果!$AK$4*幕後結果_最佳化!$W1009)*12/3</f>
        <v>-0.58383535421471555</v>
      </c>
      <c r="AJ8" s="60"/>
      <c r="AK8" s="60"/>
      <c r="AL8" s="60"/>
      <c r="AM8" s="101">
        <v>7</v>
      </c>
      <c r="AN8" s="60">
        <f t="shared" si="1"/>
        <v>6.0506610825437415E-2</v>
      </c>
      <c r="AO8" s="60">
        <f t="shared" si="2"/>
        <v>5.2787733990980962E-3</v>
      </c>
      <c r="AP8" s="60">
        <f t="shared" si="3"/>
        <v>0.15731158487168706</v>
      </c>
      <c r="AQ8" s="60">
        <f t="shared" si="4"/>
        <v>8.8445847713765721E-2</v>
      </c>
      <c r="AR8" s="60">
        <f t="shared" si="5"/>
        <v>3.5984868056378773E-2</v>
      </c>
      <c r="AS8" s="60">
        <f t="shared" si="6"/>
        <v>0.14465613508375391</v>
      </c>
      <c r="AT8" s="60">
        <f t="shared" si="7"/>
        <v>5.5160171256402754E-2</v>
      </c>
      <c r="AU8" s="60">
        <f t="shared" si="8"/>
        <v>0.17970568753245048</v>
      </c>
      <c r="AV8" s="60">
        <f t="shared" si="9"/>
        <v>0.15889026513628746</v>
      </c>
      <c r="AW8" s="60">
        <f t="shared" si="10"/>
        <v>0.11406005612473843</v>
      </c>
      <c r="AX8" s="60">
        <f t="shared" si="11"/>
        <v>1</v>
      </c>
      <c r="AY8" s="60">
        <f>SUMPRODUCT(AN8:AW8,幕後結果_最佳化!$Z$1005:$AI$1005)</f>
        <v>-5.0699290036562185E-3</v>
      </c>
      <c r="AZ8" s="60">
        <f>(SUMPRODUCT(AN8:AW8,MMULT(AN8:AW8,幕後結果!$AB$9:$AK$18)))</f>
        <v>2.792774724916957E-4</v>
      </c>
      <c r="BA8" s="60">
        <f t="shared" si="12"/>
        <v>1.6711596946183679E-2</v>
      </c>
      <c r="BB8" s="102">
        <f t="shared" si="13"/>
        <v>-2.870457512716091</v>
      </c>
      <c r="BC8" s="60"/>
      <c r="BD8" s="60"/>
    </row>
    <row r="9" spans="1:56" ht="16.2">
      <c r="A9" s="95">
        <v>8</v>
      </c>
      <c r="B9" s="60">
        <v>6.8392799049271868E-2</v>
      </c>
      <c r="C9" s="60">
        <v>0.78341850407310076</v>
      </c>
      <c r="D9" s="60">
        <v>0.68167237774888156</v>
      </c>
      <c r="E9" s="60">
        <v>0.37670888176248285</v>
      </c>
      <c r="F9" s="60">
        <v>0.58541403236103795</v>
      </c>
      <c r="G9" s="60">
        <v>0.77580749467154697</v>
      </c>
      <c r="H9" s="60">
        <v>0.20882037801449349</v>
      </c>
      <c r="I9" s="60">
        <v>0.26555778134911723</v>
      </c>
      <c r="J9" s="60">
        <v>0.21076873258759754</v>
      </c>
      <c r="K9" s="104">
        <v>0.91792571126089184</v>
      </c>
      <c r="L9" s="105"/>
      <c r="M9" s="106">
        <v>8</v>
      </c>
      <c r="N9" s="136">
        <v>-1.4878684175245485</v>
      </c>
      <c r="O9" s="136">
        <v>0.78379059752220437</v>
      </c>
      <c r="P9" s="136">
        <v>0.4723804663264452</v>
      </c>
      <c r="Q9" s="136">
        <v>-0.31413598007467453</v>
      </c>
      <c r="R9" s="136">
        <v>0.21576371250567586</v>
      </c>
      <c r="S9" s="136">
        <v>0.75811020548688979</v>
      </c>
      <c r="T9" s="136">
        <v>-0.81052107747880386</v>
      </c>
      <c r="U9" s="60">
        <v>-0.62630400075819181</v>
      </c>
      <c r="V9" s="60">
        <v>-0.80375676232082471</v>
      </c>
      <c r="W9" s="98">
        <v>1.3912534722043421</v>
      </c>
      <c r="X9" s="60"/>
      <c r="Y9" s="99">
        <v>8</v>
      </c>
      <c r="Z9" s="60">
        <f>(幕後結果!$AB$2+幕後結果!$AB$4*幕後結果_最佳化!$N1010)*12/3</f>
        <v>-0.21707806939230559</v>
      </c>
      <c r="AA9" s="60">
        <f>(幕後結果!$AC$2+幕後結果!$AC$4*幕後結果_最佳化!$O1010)*12/3</f>
        <v>8.6585414639269276E-2</v>
      </c>
      <c r="AB9" s="60">
        <f>(幕後結果!$AD$2+幕後結果!$AD$4*幕後結果_最佳化!$P1010)*12/3</f>
        <v>8.9948822143673654E-2</v>
      </c>
      <c r="AC9" s="60">
        <f>(幕後結果!$AE$2+幕後結果!$AE$4*幕後結果_最佳化!$Q1010)*12/3</f>
        <v>8.5753744751512397E-3</v>
      </c>
      <c r="AD9" s="60">
        <f>(幕後結果!$AF$2+幕後結果!$AF$4*幕後結果_最佳化!$R1010)*12/3</f>
        <v>8.2815286086263554E-2</v>
      </c>
      <c r="AE9" s="60">
        <f>(幕後結果!$AG$2+幕後結果!$AG$4*幕後結果_最佳化!$S1010)*12/3</f>
        <v>4.4532852935929436E-2</v>
      </c>
      <c r="AF9" s="60">
        <f>(幕後結果!$AH$2+幕後結果!$AH$4*幕後結果_最佳化!$T1010)*12/3</f>
        <v>-6.91129263345963E-2</v>
      </c>
      <c r="AG9" s="60">
        <f>(幕後結果!$AI$2+幕後結果!$AI$4*幕後結果_最佳化!$U1010)*12/3</f>
        <v>-5.9052471271885454E-2</v>
      </c>
      <c r="AH9" s="60">
        <f>(幕後結果!$AJ$2+幕後結果!$AJ$4*幕後結果_最佳化!$V1010)*12/3</f>
        <v>-3.7749993323743486E-2</v>
      </c>
      <c r="AI9" s="100">
        <f>(幕後結果!$AK$2+幕後結果!$AK$4*幕後結果_最佳化!$W1010)*12/3</f>
        <v>0.22437668602641814</v>
      </c>
      <c r="AJ9" s="60"/>
      <c r="AK9" s="60"/>
      <c r="AL9" s="60"/>
      <c r="AM9" s="101">
        <v>8</v>
      </c>
      <c r="AN9" s="60">
        <f t="shared" si="1"/>
        <v>6.9317696177013527E-2</v>
      </c>
      <c r="AO9" s="60">
        <f t="shared" si="2"/>
        <v>0.25212459787206326</v>
      </c>
      <c r="AP9" s="60">
        <f t="shared" si="3"/>
        <v>7.4672003958393698E-2</v>
      </c>
      <c r="AQ9" s="60">
        <f t="shared" si="4"/>
        <v>7.1980998235741927E-3</v>
      </c>
      <c r="AR9" s="60">
        <f t="shared" si="5"/>
        <v>5.7292338657134137E-2</v>
      </c>
      <c r="AS9" s="60">
        <f t="shared" si="6"/>
        <v>7.1550710021741751E-2</v>
      </c>
      <c r="AT9" s="60">
        <f t="shared" si="7"/>
        <v>0.14586909136438492</v>
      </c>
      <c r="AU9" s="60">
        <f t="shared" si="8"/>
        <v>0.22820028838344905</v>
      </c>
      <c r="AV9" s="60">
        <f t="shared" si="9"/>
        <v>8.2861080472802995E-2</v>
      </c>
      <c r="AW9" s="60">
        <f t="shared" si="10"/>
        <v>1.0914093269442407E-2</v>
      </c>
      <c r="AX9" s="60">
        <f t="shared" si="11"/>
        <v>0.99999999999999989</v>
      </c>
      <c r="AY9" s="60">
        <f>SUMPRODUCT(AN9:AW9,幕後結果_最佳化!$Z$1005:$AI$1005)</f>
        <v>-4.8083361820584536E-4</v>
      </c>
      <c r="AZ9" s="60">
        <f>(SUMPRODUCT(AN9:AW9,MMULT(AN9:AW9,幕後結果!$AB$9:$AK$18)))</f>
        <v>2.5013333504172325E-4</v>
      </c>
      <c r="BA9" s="60">
        <f t="shared" si="12"/>
        <v>1.5815604163032258E-2</v>
      </c>
      <c r="BB9" s="102">
        <f t="shared" si="13"/>
        <v>-2.74291346514635</v>
      </c>
      <c r="BC9" s="60"/>
      <c r="BD9" s="60"/>
    </row>
    <row r="10" spans="1:56" ht="16.2">
      <c r="A10" s="95">
        <v>9</v>
      </c>
      <c r="B10" s="60">
        <v>0.93068147323213957</v>
      </c>
      <c r="C10" s="60">
        <v>0.27694869001263389</v>
      </c>
      <c r="D10" s="60">
        <v>0.41819572312346209</v>
      </c>
      <c r="E10" s="60">
        <v>0.78084219526127074</v>
      </c>
      <c r="F10" s="60">
        <v>0.58741159790789554</v>
      </c>
      <c r="G10" s="60">
        <v>0.16126195680043853</v>
      </c>
      <c r="H10" s="60">
        <v>0.2917316693127765</v>
      </c>
      <c r="I10" s="60">
        <v>0.40363075242610158</v>
      </c>
      <c r="J10" s="60">
        <v>0.65621088024812169</v>
      </c>
      <c r="K10" s="104">
        <v>0.74663219812458848</v>
      </c>
      <c r="L10" s="105"/>
      <c r="M10" s="106">
        <v>9</v>
      </c>
      <c r="N10" s="136">
        <v>1.4808856276458653</v>
      </c>
      <c r="O10" s="136">
        <v>-0.59193012506266229</v>
      </c>
      <c r="P10" s="136">
        <v>-0.20651141856763752</v>
      </c>
      <c r="Q10" s="136">
        <v>0.77504070126470148</v>
      </c>
      <c r="R10" s="136">
        <v>0.22089164357083599</v>
      </c>
      <c r="S10" s="136">
        <v>-0.98928460605520374</v>
      </c>
      <c r="T10" s="136">
        <v>-0.54833290320061767</v>
      </c>
      <c r="U10" s="60">
        <v>-0.24396038030654113</v>
      </c>
      <c r="V10" s="60">
        <v>0.40214374598120289</v>
      </c>
      <c r="W10" s="98">
        <v>0.66392923525298009</v>
      </c>
      <c r="X10" s="60"/>
      <c r="Y10" s="99">
        <v>9</v>
      </c>
      <c r="Z10" s="60">
        <f>(幕後結果!$AB$2+幕後結果!$AB$4*幕後結果_最佳化!$N1011)*12/3</f>
        <v>0.24277505018688331</v>
      </c>
      <c r="AA10" s="60">
        <f>(幕後結果!$AC$2+幕後結果!$AC$4*幕後結果_最佳化!$O1011)*12/3</f>
        <v>-5.3005118650288764E-2</v>
      </c>
      <c r="AB10" s="60">
        <f>(幕後結果!$AD$2+幕後結果!$AD$4*幕後結果_最佳化!$P1011)*12/3</f>
        <v>-6.6546339384428665E-2</v>
      </c>
      <c r="AC10" s="60">
        <f>(幕後結果!$AE$2+幕後結果!$AE$4*幕後結果_最佳化!$Q1011)*12/3</f>
        <v>0.10747404169198777</v>
      </c>
      <c r="AD10" s="60">
        <f>(幕後結果!$AF$2+幕後結果!$AF$4*幕後結果_最佳化!$R1011)*12/3</f>
        <v>-6.475856891022788E-3</v>
      </c>
      <c r="AE10" s="60">
        <f>(幕後結果!$AG$2+幕後結果!$AG$4*幕後結果_最佳化!$S1011)*12/3</f>
        <v>-6.2646138644910115E-2</v>
      </c>
      <c r="AF10" s="60">
        <f>(幕後結果!$AH$2+幕後結果!$AH$4*幕後結果_最佳化!$T1011)*12/3</f>
        <v>-1.8962761543790549E-2</v>
      </c>
      <c r="AG10" s="60">
        <f>(幕後結果!$AI$2+幕後結果!$AI$4*幕後結果_最佳化!$U1011)*12/3</f>
        <v>-7.9813803926884641E-2</v>
      </c>
      <c r="AH10" s="60">
        <f>(幕後結果!$AJ$2+幕後結果!$AJ$4*幕後結果_最佳化!$V1011)*12/3</f>
        <v>-1.2237700863753866E-2</v>
      </c>
      <c r="AI10" s="100">
        <f>(幕後結果!$AK$2+幕後結果!$AK$4*幕後結果_最佳化!$W1011)*12/3</f>
        <v>-5.5997705841547424E-2</v>
      </c>
      <c r="AJ10" s="60"/>
      <c r="AK10" s="60"/>
      <c r="AL10" s="60"/>
      <c r="AM10" s="101">
        <v>9</v>
      </c>
      <c r="AN10" s="60">
        <f t="shared" si="1"/>
        <v>0.15934921091754009</v>
      </c>
      <c r="AO10" s="60">
        <f t="shared" si="2"/>
        <v>0.14517058160648535</v>
      </c>
      <c r="AP10" s="60">
        <f t="shared" si="3"/>
        <v>8.8325115066174534E-2</v>
      </c>
      <c r="AQ10" s="60">
        <f t="shared" si="4"/>
        <v>9.0781760918507686E-3</v>
      </c>
      <c r="AR10" s="60">
        <f t="shared" si="5"/>
        <v>0.1127087719251756</v>
      </c>
      <c r="AS10" s="60">
        <f t="shared" si="6"/>
        <v>1.2967530674145978E-2</v>
      </c>
      <c r="AT10" s="60">
        <f t="shared" si="7"/>
        <v>9.802206161038278E-2</v>
      </c>
      <c r="AU10" s="60">
        <f t="shared" si="8"/>
        <v>0.13735118068728755</v>
      </c>
      <c r="AV10" s="60">
        <f t="shared" si="9"/>
        <v>0.10014352261161059</v>
      </c>
      <c r="AW10" s="60">
        <f t="shared" si="10"/>
        <v>0.1368838488093467</v>
      </c>
      <c r="AX10" s="60">
        <f t="shared" si="11"/>
        <v>1</v>
      </c>
      <c r="AY10" s="60">
        <f>SUMPRODUCT(AN10:AW10,幕後結果_最佳化!$Z$1005:$AI$1005)</f>
        <v>-2.0024655178505382E-3</v>
      </c>
      <c r="AZ10" s="60">
        <f>(SUMPRODUCT(AN10:AW10,MMULT(AN10:AW10,幕後結果!$AB$9:$AK$18)))</f>
        <v>2.7505442322422677E-4</v>
      </c>
      <c r="BA10" s="60">
        <f t="shared" si="12"/>
        <v>1.6584764792550624E-2</v>
      </c>
      <c r="BB10" s="102">
        <f t="shared" si="13"/>
        <v>-2.7074526578766656</v>
      </c>
      <c r="BC10" s="60"/>
      <c r="BD10" s="60"/>
    </row>
    <row r="11" spans="1:56" ht="16.2">
      <c r="A11" s="95">
        <v>10</v>
      </c>
      <c r="B11" s="60">
        <v>0.16435453956982471</v>
      </c>
      <c r="C11" s="60">
        <v>0.93533518558940787</v>
      </c>
      <c r="D11" s="60">
        <v>0.41402206992974078</v>
      </c>
      <c r="E11" s="60">
        <v>0.19744082908578253</v>
      </c>
      <c r="F11" s="60">
        <v>0.12801578444707018</v>
      </c>
      <c r="G11" s="60">
        <v>0.20676652250672323</v>
      </c>
      <c r="H11" s="60">
        <v>0.88907890488550123</v>
      </c>
      <c r="I11" s="60">
        <v>0.4790866053371774</v>
      </c>
      <c r="J11" s="60">
        <v>0.74633868179973839</v>
      </c>
      <c r="K11" s="104">
        <v>0.16428472473422095</v>
      </c>
      <c r="L11" s="105"/>
      <c r="M11" s="106">
        <v>10</v>
      </c>
      <c r="N11" s="136">
        <v>-0.97671739870748553</v>
      </c>
      <c r="O11" s="136">
        <v>1.5167507379451826</v>
      </c>
      <c r="P11" s="136">
        <v>-0.21721070833005002</v>
      </c>
      <c r="Q11" s="136">
        <v>-0.85079784642922518</v>
      </c>
      <c r="R11" s="136">
        <v>-1.1358208027953476</v>
      </c>
      <c r="S11" s="136">
        <v>-0.81769206067034517</v>
      </c>
      <c r="T11" s="136">
        <v>1.2216442421544962</v>
      </c>
      <c r="U11" s="60">
        <v>-5.2446139500811319E-2</v>
      </c>
      <c r="V11" s="60">
        <v>0.66301236262451568</v>
      </c>
      <c r="W11" s="98">
        <v>-0.97699939988066409</v>
      </c>
      <c r="X11" s="60"/>
      <c r="Y11" s="99">
        <v>10</v>
      </c>
      <c r="Z11" s="60">
        <f>(幕後結果!$AB$2+幕後結果!$AB$4*幕後結果_最佳化!$N1012)*12/3</f>
        <v>-0.13790196150236605</v>
      </c>
      <c r="AA11" s="60">
        <f>(幕後結果!$AC$2+幕後結果!$AC$4*幕後結果_最佳化!$O1012)*12/3</f>
        <v>0.15683120606881482</v>
      </c>
      <c r="AB11" s="60">
        <f>(幕後結果!$AD$2+幕後結果!$AD$4*幕後結果_最佳化!$P1012)*12/3</f>
        <v>3.0133464072831205E-3</v>
      </c>
      <c r="AC11" s="60">
        <f>(幕後結果!$AE$2+幕後結果!$AE$4*幕後結果_最佳化!$Q1012)*12/3</f>
        <v>-6.805131873484771E-2</v>
      </c>
      <c r="AD11" s="60">
        <f>(幕後結果!$AF$2+幕後結果!$AF$4*幕後結果_最佳化!$R1012)*12/3</f>
        <v>-7.2841476718880083E-2</v>
      </c>
      <c r="AE11" s="60">
        <f>(幕後結果!$AG$2+幕後結果!$AG$4*幕後結果_最佳化!$S1012)*12/3</f>
        <v>-1.2532684192788959E-2</v>
      </c>
      <c r="AF11" s="60">
        <f>(幕後結果!$AH$2+幕後結果!$AH$4*幕後結果_最佳化!$T1012)*12/3</f>
        <v>0.1204481489431362</v>
      </c>
      <c r="AG11" s="60">
        <f>(幕後結果!$AI$2+幕後結果!$AI$4*幕後結果_最佳化!$U1012)*12/3</f>
        <v>-2.7049576711415262E-2</v>
      </c>
      <c r="AH11" s="60">
        <f>(幕後結果!$AJ$2+幕後結果!$AJ$4*幕後結果_最佳化!$V1012)*12/3</f>
        <v>5.0629651405614061E-2</v>
      </c>
      <c r="AI11" s="100">
        <f>(幕後結果!$AK$2+幕後結果!$AK$4*幕後結果_最佳化!$W1012)*12/3</f>
        <v>-7.3713138395361949E-2</v>
      </c>
      <c r="AJ11" s="60"/>
      <c r="AK11" s="60"/>
      <c r="AL11" s="60"/>
      <c r="AM11" s="101">
        <v>10</v>
      </c>
      <c r="AN11" s="60">
        <f t="shared" si="1"/>
        <v>0.1365980609991525</v>
      </c>
      <c r="AO11" s="60">
        <f t="shared" si="2"/>
        <v>0.13204090028076662</v>
      </c>
      <c r="AP11" s="60">
        <f t="shared" si="3"/>
        <v>4.6542920697641058E-2</v>
      </c>
      <c r="AQ11" s="60">
        <f t="shared" si="4"/>
        <v>0.1279413665039901</v>
      </c>
      <c r="AR11" s="60">
        <f t="shared" si="5"/>
        <v>3.2166669769216477E-2</v>
      </c>
      <c r="AS11" s="60">
        <f t="shared" si="6"/>
        <v>0.10939528509225968</v>
      </c>
      <c r="AT11" s="60">
        <f t="shared" si="7"/>
        <v>3.9032670110441252E-2</v>
      </c>
      <c r="AU11" s="60">
        <f t="shared" si="8"/>
        <v>0.10259416723516275</v>
      </c>
      <c r="AV11" s="60">
        <f t="shared" si="9"/>
        <v>0.13006670050923197</v>
      </c>
      <c r="AW11" s="60">
        <f t="shared" si="10"/>
        <v>0.14362125880213766</v>
      </c>
      <c r="AX11" s="60">
        <f t="shared" si="11"/>
        <v>1</v>
      </c>
      <c r="AY11" s="60">
        <f>SUMPRODUCT(AN11:AW11,幕後結果_最佳化!$Z$1005:$AI$1005)</f>
        <v>-1.0748584281996577E-4</v>
      </c>
      <c r="AZ11" s="60">
        <f>(SUMPRODUCT(AN11:AW11,MMULT(AN11:AW11,幕後結果!$AB$9:$AK$18)))</f>
        <v>2.1115522034900321E-4</v>
      </c>
      <c r="BA11" s="60">
        <f t="shared" si="12"/>
        <v>1.4531180968833993E-2</v>
      </c>
      <c r="BB11" s="102">
        <f t="shared" si="13"/>
        <v>-2.9596689997228047</v>
      </c>
      <c r="BC11" s="60"/>
      <c r="BD11" s="60"/>
    </row>
    <row r="12" spans="1:56" ht="16.2">
      <c r="A12" s="95">
        <v>11</v>
      </c>
      <c r="B12" s="60">
        <v>0.87988623103128094</v>
      </c>
      <c r="C12" s="60">
        <v>0.26162277168659775</v>
      </c>
      <c r="D12" s="60">
        <v>0.23976169641148881</v>
      </c>
      <c r="E12" s="60">
        <v>9.9454115364159268E-3</v>
      </c>
      <c r="F12" s="60">
        <v>0.64620759022360708</v>
      </c>
      <c r="G12" s="60">
        <v>0.82287804629343086</v>
      </c>
      <c r="H12" s="60">
        <v>0.18511111837063754</v>
      </c>
      <c r="I12" s="60">
        <v>0.1829104948794027</v>
      </c>
      <c r="J12" s="60">
        <v>0.78919236590032082</v>
      </c>
      <c r="K12" s="104">
        <v>0.84049521596576704</v>
      </c>
      <c r="L12" s="105"/>
      <c r="M12" s="106">
        <v>11</v>
      </c>
      <c r="N12" s="136">
        <v>1.1744182522557221</v>
      </c>
      <c r="O12" s="136">
        <v>-0.63835050334901511</v>
      </c>
      <c r="P12" s="136">
        <v>-0.70706933254550497</v>
      </c>
      <c r="Q12" s="136">
        <v>-2.3284009535802621</v>
      </c>
      <c r="R12" s="136">
        <v>0.3751017177738063</v>
      </c>
      <c r="S12" s="136">
        <v>0.92638890599093349</v>
      </c>
      <c r="T12" s="136">
        <v>-0.89605715802317532</v>
      </c>
      <c r="U12" s="60">
        <v>-0.90432896990062717</v>
      </c>
      <c r="V12" s="60">
        <v>0.80362207849555067</v>
      </c>
      <c r="W12" s="98">
        <v>0.99649526189001292</v>
      </c>
      <c r="X12" s="60"/>
      <c r="Y12" s="99">
        <v>11</v>
      </c>
      <c r="Z12" s="60">
        <f>(幕後結果!$AB$2+幕後結果!$AB$4*幕後結果_最佳化!$N1013)*12/3</f>
        <v>0.1953039641763499</v>
      </c>
      <c r="AA12" s="60">
        <f>(幕後結果!$AC$2+幕後結果!$AC$4*幕後結果_最佳化!$O1013)*12/3</f>
        <v>-5.6913656419023011E-2</v>
      </c>
      <c r="AB12" s="60">
        <f>(幕後結果!$AD$2+幕後結果!$AD$4*幕後結果_最佳化!$P1013)*12/3</f>
        <v>-0.14873067320262803</v>
      </c>
      <c r="AC12" s="60">
        <f>(幕後結果!$AE$2+幕後結果!$AE$4*幕後結果_最佳化!$Q1013)*12/3</f>
        <v>-0.25020553618298003</v>
      </c>
      <c r="AD12" s="60">
        <f>(幕後結果!$AF$2+幕後結果!$AF$4*幕後結果_最佳化!$R1013)*12/3</f>
        <v>-9.5059132201484223E-2</v>
      </c>
      <c r="AE12" s="60">
        <f>(幕後結果!$AG$2+幕後結果!$AG$4*幕後結果_最佳化!$S1013)*12/3</f>
        <v>1.5263560050412213E-3</v>
      </c>
      <c r="AF12" s="60">
        <f>(幕後結果!$AH$2+幕後結果!$AH$4*幕後結果_最佳化!$T1013)*12/3</f>
        <v>-8.5723996534537827E-2</v>
      </c>
      <c r="AG12" s="60">
        <f>(幕後結果!$AI$2+幕後結果!$AI$4*幕後結果_最佳化!$U1013)*12/3</f>
        <v>-0.17041304035371704</v>
      </c>
      <c r="AH12" s="60">
        <f>(幕後結果!$AJ$2+幕後結果!$AJ$4*幕後結果_最佳化!$V1013)*12/3</f>
        <v>1.795576185994829E-3</v>
      </c>
      <c r="AI12" s="100">
        <f>(幕後結果!$AK$2+幕後結果!$AK$4*幕後結果_最佳化!$W1013)*12/3</f>
        <v>6.460102188195567E-2</v>
      </c>
      <c r="AJ12" s="60"/>
      <c r="AK12" s="60"/>
      <c r="AL12" s="60"/>
      <c r="AM12" s="101">
        <v>11</v>
      </c>
      <c r="AN12" s="60">
        <f t="shared" si="1"/>
        <v>0.13638353402448392</v>
      </c>
      <c r="AO12" s="60">
        <f t="shared" si="2"/>
        <v>0.13464153820808036</v>
      </c>
      <c r="AP12" s="60">
        <f t="shared" si="3"/>
        <v>0.15900309323221173</v>
      </c>
      <c r="AQ12" s="60">
        <f t="shared" si="4"/>
        <v>6.5126213342498657E-2</v>
      </c>
      <c r="AR12" s="60">
        <f t="shared" si="5"/>
        <v>6.7766200397083975E-2</v>
      </c>
      <c r="AS12" s="60">
        <f t="shared" si="6"/>
        <v>6.1580927653867142E-2</v>
      </c>
      <c r="AT12" s="60">
        <f t="shared" si="7"/>
        <v>4.3208175823985596E-2</v>
      </c>
      <c r="AU12" s="60">
        <f t="shared" si="8"/>
        <v>0.12885500029697769</v>
      </c>
      <c r="AV12" s="60">
        <f t="shared" si="9"/>
        <v>9.4372523566012348E-2</v>
      </c>
      <c r="AW12" s="60">
        <f t="shared" si="10"/>
        <v>0.10906279345479851</v>
      </c>
      <c r="AX12" s="60">
        <f t="shared" si="11"/>
        <v>0.99999999999999989</v>
      </c>
      <c r="AY12" s="60">
        <f>SUMPRODUCT(AN12:AW12,幕後結果_最佳化!$Z$1005:$AI$1005)</f>
        <v>-1.6598599323537685E-3</v>
      </c>
      <c r="AZ12" s="60">
        <f>(SUMPRODUCT(AN12:AW12,MMULT(AN12:AW12,幕後結果!$AB$9:$AK$18)))</f>
        <v>2.8147748937708099E-4</v>
      </c>
      <c r="BA12" s="60">
        <f t="shared" si="12"/>
        <v>1.6777290883127734E-2</v>
      </c>
      <c r="BB12" s="102">
        <f t="shared" si="13"/>
        <v>-2.655962767932091</v>
      </c>
      <c r="BC12" s="60"/>
      <c r="BD12" s="60"/>
    </row>
    <row r="13" spans="1:56" ht="16.2">
      <c r="A13" s="95">
        <v>12</v>
      </c>
      <c r="B13" s="60">
        <v>1.0747287955360063E-2</v>
      </c>
      <c r="C13" s="60">
        <v>1.6215645243052856E-2</v>
      </c>
      <c r="D13" s="60">
        <v>0.32269051122666093</v>
      </c>
      <c r="E13" s="60">
        <v>0.50206951790482623</v>
      </c>
      <c r="F13" s="60">
        <v>0.74513108333684164</v>
      </c>
      <c r="G13" s="60">
        <v>0.35013641089047498</v>
      </c>
      <c r="H13" s="60">
        <v>0.41763416190939684</v>
      </c>
      <c r="I13" s="60">
        <v>0.2818893743872104</v>
      </c>
      <c r="J13" s="60">
        <v>0.24463300018967105</v>
      </c>
      <c r="K13" s="104">
        <v>0.55582506219909078</v>
      </c>
      <c r="L13" s="105"/>
      <c r="M13" s="106">
        <v>12</v>
      </c>
      <c r="N13" s="136">
        <v>-2.299182542337217</v>
      </c>
      <c r="O13" s="136">
        <v>-2.1390540589833087</v>
      </c>
      <c r="P13" s="136">
        <v>-0.46018836383835526</v>
      </c>
      <c r="Q13" s="136">
        <v>5.1875353615470181E-3</v>
      </c>
      <c r="R13" s="136">
        <v>0.65924596729405049</v>
      </c>
      <c r="S13" s="136">
        <v>-0.38495221159565102</v>
      </c>
      <c r="T13" s="136">
        <v>-0.2079495956049483</v>
      </c>
      <c r="U13" s="60">
        <v>-0.57723791316645745</v>
      </c>
      <c r="V13" s="60">
        <v>-0.69147672833009222</v>
      </c>
      <c r="W13" s="98">
        <v>0.14039250974362225</v>
      </c>
      <c r="X13" s="60"/>
      <c r="Y13" s="99">
        <v>12</v>
      </c>
      <c r="Z13" s="60">
        <f>(幕後結果!$AB$2+幕後結果!$AB$4*幕後結果_最佳化!$N1014)*12/3</f>
        <v>-0.34274874657780785</v>
      </c>
      <c r="AA13" s="60">
        <f>(幕後結果!$AC$2+幕後結果!$AC$4*幕後結果_最佳化!$O1014)*12/3</f>
        <v>-0.1959544058239536</v>
      </c>
      <c r="AB13" s="60">
        <f>(幕後結果!$AD$2+幕後結果!$AD$4*幕後結果_最佳化!$P1014)*12/3</f>
        <v>-0.15780378547202581</v>
      </c>
      <c r="AC13" s="60">
        <f>(幕後結果!$AE$2+幕後結果!$AE$4*幕後結果_最佳化!$Q1014)*12/3</f>
        <v>-0.11287501937555018</v>
      </c>
      <c r="AD13" s="60">
        <f>(幕後結果!$AF$2+幕後結果!$AF$4*幕後結果_最佳化!$R1014)*12/3</f>
        <v>-7.6713260948273201E-2</v>
      </c>
      <c r="AE13" s="60">
        <f>(幕後結果!$AG$2+幕後結果!$AG$4*幕後結果_最佳化!$S1014)*12/3</f>
        <v>-2.4740578060896416E-2</v>
      </c>
      <c r="AF13" s="60">
        <f>(幕後結果!$AH$2+幕後結果!$AH$4*幕後結果_最佳化!$T1014)*12/3</f>
        <v>-0.18720333844208836</v>
      </c>
      <c r="AG13" s="60">
        <f>(幕後結果!$AI$2+幕後結果!$AI$4*幕後結果_最佳化!$U1014)*12/3</f>
        <v>-0.11013977646902033</v>
      </c>
      <c r="AH13" s="60">
        <f>(幕後結果!$AJ$2+幕後結果!$AJ$4*幕後結果_最佳化!$V1014)*12/3</f>
        <v>-0.11887756864645366</v>
      </c>
      <c r="AI13" s="100">
        <f>(幕後結果!$AK$2+幕後結果!$AK$4*幕後結果_最佳化!$W1014)*12/3</f>
        <v>-1.6494025536642438E-2</v>
      </c>
      <c r="AJ13" s="60"/>
      <c r="AK13" s="60"/>
      <c r="AL13" s="60"/>
      <c r="AM13" s="101">
        <v>12</v>
      </c>
      <c r="AN13" s="60">
        <f t="shared" si="1"/>
        <v>0.17560975290963052</v>
      </c>
      <c r="AO13" s="60">
        <f t="shared" si="2"/>
        <v>5.166640301320035E-2</v>
      </c>
      <c r="AP13" s="60">
        <f t="shared" si="3"/>
        <v>7.7667796043331933E-2</v>
      </c>
      <c r="AQ13" s="60">
        <f t="shared" si="4"/>
        <v>0.15381879386561098</v>
      </c>
      <c r="AR13" s="60">
        <f t="shared" si="5"/>
        <v>0.10711086526848176</v>
      </c>
      <c r="AS13" s="60">
        <f t="shared" si="6"/>
        <v>0.11631590881354267</v>
      </c>
      <c r="AT13" s="60">
        <f t="shared" si="7"/>
        <v>9.0296697167679615E-2</v>
      </c>
      <c r="AU13" s="60">
        <f t="shared" si="8"/>
        <v>2.417627100891968E-2</v>
      </c>
      <c r="AV13" s="60">
        <f t="shared" si="9"/>
        <v>9.9377436281220782E-2</v>
      </c>
      <c r="AW13" s="60">
        <f t="shared" si="10"/>
        <v>0.10396007562838185</v>
      </c>
      <c r="AX13" s="60">
        <f t="shared" si="11"/>
        <v>1.0000000000000002</v>
      </c>
      <c r="AY13" s="60">
        <f>SUMPRODUCT(AN13:AW13,幕後結果_最佳化!$Z$1005:$AI$1005)</f>
        <v>3.6197705333835951E-3</v>
      </c>
      <c r="AZ13" s="60">
        <f>(SUMPRODUCT(AN13:AW13,MMULT(AN13:AW13,幕後結果!$AB$9:$AK$18)))</f>
        <v>2.5686202116690455E-4</v>
      </c>
      <c r="BA13" s="60">
        <f t="shared" si="12"/>
        <v>1.6026915522548452E-2</v>
      </c>
      <c r="BB13" s="102">
        <f t="shared" si="13"/>
        <v>-2.4508914027376383</v>
      </c>
      <c r="BC13" s="60"/>
      <c r="BD13" s="60"/>
    </row>
    <row r="14" spans="1:56" ht="16.2">
      <c r="A14" s="95">
        <v>13</v>
      </c>
      <c r="B14" s="60">
        <v>0.62171573579502115</v>
      </c>
      <c r="C14" s="60">
        <v>0.42903028068830928</v>
      </c>
      <c r="D14" s="60">
        <v>6.8022426781502165E-3</v>
      </c>
      <c r="E14" s="60">
        <v>0.40444656785745003</v>
      </c>
      <c r="F14" s="60">
        <v>0.99833346034438186</v>
      </c>
      <c r="G14" s="60">
        <v>0.39526690586405433</v>
      </c>
      <c r="H14" s="60">
        <v>8.424123694815977E-2</v>
      </c>
      <c r="I14" s="60">
        <v>0.9706847010968187</v>
      </c>
      <c r="J14" s="60">
        <v>0.54500252209795663</v>
      </c>
      <c r="K14" s="104">
        <v>0.31246176606168419</v>
      </c>
      <c r="L14" s="105"/>
      <c r="M14" s="106">
        <v>13</v>
      </c>
      <c r="N14" s="136">
        <v>0.30999004271769276</v>
      </c>
      <c r="O14" s="136">
        <v>-0.17884353368149322</v>
      </c>
      <c r="P14" s="136">
        <v>-2.4675404396385376</v>
      </c>
      <c r="Q14" s="136">
        <v>-0.24185420522078013</v>
      </c>
      <c r="R14" s="136">
        <v>2.9352231147728167</v>
      </c>
      <c r="S14" s="136">
        <v>-0.26561749329184969</v>
      </c>
      <c r="T14" s="136">
        <v>-1.3770963084242265</v>
      </c>
      <c r="U14" s="60">
        <v>1.8909531551392456</v>
      </c>
      <c r="V14" s="60">
        <v>0.11304490312830526</v>
      </c>
      <c r="W14" s="98">
        <v>-0.48888441202736643</v>
      </c>
      <c r="X14" s="60"/>
      <c r="Y14" s="99">
        <v>13</v>
      </c>
      <c r="Z14" s="60">
        <f>(幕後結果!$AB$2+幕後結果!$AB$4*幕後結果_最佳化!$N1015)*12/3</f>
        <v>6.1406038393314037E-2</v>
      </c>
      <c r="AA14" s="60">
        <f>(幕後結果!$AC$2+幕後結果!$AC$4*幕後結果_最佳化!$O1015)*12/3</f>
        <v>-1.0539460334404676E-2</v>
      </c>
      <c r="AB14" s="60">
        <f>(幕後結果!$AD$2+幕後結果!$AD$4*幕後結果_最佳化!$P1015)*12/3</f>
        <v>-0.41705156888187428</v>
      </c>
      <c r="AC14" s="60">
        <f>(幕後結果!$AE$2+幕後結果!$AE$4*幕後結果_最佳化!$Q1015)*12/3</f>
        <v>-0.18090244986432868</v>
      </c>
      <c r="AD14" s="60">
        <f>(幕後結果!$AF$2+幕後結果!$AF$4*幕後結果_最佳化!$R1015)*12/3</f>
        <v>4.1559481135717814E-2</v>
      </c>
      <c r="AE14" s="60">
        <f>(幕後結果!$AG$2+幕後結果!$AG$4*幕後結果_最佳化!$S1015)*12/3</f>
        <v>-4.037988504445459E-2</v>
      </c>
      <c r="AF14" s="60">
        <f>(幕後結果!$AH$2+幕後結果!$AH$4*幕後結果_最佳化!$T1015)*12/3</f>
        <v>-0.17538193930607041</v>
      </c>
      <c r="AG14" s="60">
        <f>(幕後結果!$AI$2+幕後結果!$AI$4*幕後結果_最佳化!$U1015)*12/3</f>
        <v>6.6785094615783455E-2</v>
      </c>
      <c r="AH14" s="60">
        <f>(幕後結果!$AJ$2+幕後結果!$AJ$4*幕後結果_最佳化!$V1015)*12/3</f>
        <v>-2.9382007437396163E-2</v>
      </c>
      <c r="AI14" s="100">
        <f>(幕後結果!$AK$2+幕後結果!$AK$4*幕後結果_最佳化!$W1015)*12/3</f>
        <v>-0.16305813607665454</v>
      </c>
      <c r="AJ14" s="60"/>
      <c r="AK14" s="60"/>
      <c r="AL14" s="60"/>
      <c r="AM14" s="101">
        <v>13</v>
      </c>
      <c r="AN14" s="60">
        <f t="shared" si="1"/>
        <v>0.12691325394757946</v>
      </c>
      <c r="AO14" s="60">
        <f t="shared" si="2"/>
        <v>9.9843902054868053E-2</v>
      </c>
      <c r="AP14" s="60">
        <f t="shared" si="3"/>
        <v>5.8460049090338501E-2</v>
      </c>
      <c r="AQ14" s="60">
        <f t="shared" si="4"/>
        <v>5.237182176368875E-2</v>
      </c>
      <c r="AR14" s="60">
        <f t="shared" si="5"/>
        <v>7.2217956691452409E-2</v>
      </c>
      <c r="AS14" s="60">
        <f t="shared" si="6"/>
        <v>9.7752656869555019E-2</v>
      </c>
      <c r="AT14" s="60">
        <f t="shared" si="7"/>
        <v>0.10069833430952546</v>
      </c>
      <c r="AU14" s="60">
        <f t="shared" si="8"/>
        <v>0.13906157821063822</v>
      </c>
      <c r="AV14" s="60">
        <f t="shared" si="9"/>
        <v>0.11238357175411727</v>
      </c>
      <c r="AW14" s="60">
        <f t="shared" si="10"/>
        <v>0.14029687530823701</v>
      </c>
      <c r="AX14" s="60">
        <f t="shared" si="11"/>
        <v>1.0000000000000002</v>
      </c>
      <c r="AY14" s="60">
        <f>SUMPRODUCT(AN14:AW14,幕後結果_最佳化!$Z$1005:$AI$1005)</f>
        <v>-2.1795711027343414E-3</v>
      </c>
      <c r="AZ14" s="60">
        <f>(SUMPRODUCT(AN14:AW14,MMULT(AN14:AW14,幕後結果!$AB$9:$AK$18)))</f>
        <v>2.3000859667711979E-4</v>
      </c>
      <c r="BA14" s="60">
        <f t="shared" si="12"/>
        <v>1.5166034309506219E-2</v>
      </c>
      <c r="BB14" s="102">
        <f t="shared" si="13"/>
        <v>-2.97240334439162</v>
      </c>
      <c r="BC14" s="60"/>
      <c r="BD14" s="60"/>
    </row>
    <row r="15" spans="1:56" ht="16.2">
      <c r="A15" s="95">
        <v>14</v>
      </c>
      <c r="B15" s="60">
        <v>0.29584579763506791</v>
      </c>
      <c r="C15" s="60">
        <v>0.60819657787891024</v>
      </c>
      <c r="D15" s="60">
        <v>0.78219207213892483</v>
      </c>
      <c r="E15" s="60">
        <v>0.79121804815822339</v>
      </c>
      <c r="F15" s="60">
        <v>0.73576373673506779</v>
      </c>
      <c r="G15" s="60">
        <v>0.16810597471645572</v>
      </c>
      <c r="H15" s="60">
        <v>0.76463204923615868</v>
      </c>
      <c r="I15" s="60">
        <v>0.31594098104378876</v>
      </c>
      <c r="J15" s="60">
        <v>0.81871237682143261</v>
      </c>
      <c r="K15" s="104">
        <v>0.81599427923463219</v>
      </c>
      <c r="L15" s="105"/>
      <c r="M15" s="106">
        <v>14</v>
      </c>
      <c r="N15" s="136">
        <v>-0.53638630363467099</v>
      </c>
      <c r="O15" s="136">
        <v>0.27462176335580391</v>
      </c>
      <c r="P15" s="136">
        <v>0.77961783353519443</v>
      </c>
      <c r="Q15" s="136">
        <v>0.81065485842988405</v>
      </c>
      <c r="R15" s="136">
        <v>0.63033943604762688</v>
      </c>
      <c r="S15" s="136">
        <v>-0.96167686031204147</v>
      </c>
      <c r="T15" s="136">
        <v>0.72128220775127194</v>
      </c>
      <c r="U15" s="60">
        <v>-0.47907965583626055</v>
      </c>
      <c r="V15" s="60">
        <v>0.91046895603821576</v>
      </c>
      <c r="W15" s="98">
        <v>0.90020448178950507</v>
      </c>
      <c r="X15" s="60"/>
      <c r="Y15" s="99">
        <v>14</v>
      </c>
      <c r="Z15" s="60">
        <f>(幕後結果!$AB$2+幕後結果!$AB$4*幕後結果_最佳化!$N1016)*12/3</f>
        <v>-6.9695695629192034E-2</v>
      </c>
      <c r="AA15" s="60">
        <f>(幕後結果!$AC$2+幕後結果!$AC$4*幕後結果_最佳化!$O1016)*12/3</f>
        <v>3.521181975371572E-2</v>
      </c>
      <c r="AB15" s="60">
        <f>(幕後結果!$AD$2+幕後結果!$AD$4*幕後結果_最佳化!$P1016)*12/3</f>
        <v>0.1221686110445277</v>
      </c>
      <c r="AC15" s="60">
        <f>(幕後結果!$AE$2+幕後結果!$AE$4*幕後結果_最佳化!$Q1016)*12/3</f>
        <v>0.15569478687310542</v>
      </c>
      <c r="AD15" s="60">
        <f>(幕後結果!$AF$2+幕後結果!$AF$4*幕後結果_最佳化!$R1016)*12/3</f>
        <v>0.14645697218806225</v>
      </c>
      <c r="AE15" s="60">
        <f>(幕後結果!$AG$2+幕後結果!$AG$4*幕後結果_最佳化!$S1016)*12/3</f>
        <v>-3.7607562273236445E-2</v>
      </c>
      <c r="AF15" s="60">
        <f>(幕後結果!$AH$2+幕後結果!$AH$4*幕後結果_最佳化!$T1016)*12/3</f>
        <v>8.1438850180337544E-2</v>
      </c>
      <c r="AG15" s="60">
        <f>(幕後結果!$AI$2+幕後結果!$AI$4*幕後結果_最佳化!$U1016)*12/3</f>
        <v>-9.1303218926051914E-3</v>
      </c>
      <c r="AH15" s="60">
        <f>(幕後結果!$AJ$2+幕後結果!$AJ$4*幕後結果_最佳化!$V1016)*12/3</f>
        <v>4.6971382541889185E-2</v>
      </c>
      <c r="AI15" s="100">
        <f>(幕後結果!$AK$2+幕後結果!$AK$4*幕後結果_最佳化!$W1016)*12/3</f>
        <v>0.16272788071732674</v>
      </c>
      <c r="AJ15" s="60"/>
      <c r="AK15" s="60"/>
      <c r="AL15" s="60"/>
      <c r="AM15" s="101">
        <v>14</v>
      </c>
      <c r="AN15" s="60">
        <f t="shared" si="1"/>
        <v>2.2555464740886298E-2</v>
      </c>
      <c r="AO15" s="60">
        <f t="shared" si="2"/>
        <v>7.2686668982266694E-2</v>
      </c>
      <c r="AP15" s="60">
        <f t="shared" si="3"/>
        <v>5.3693082280258528E-2</v>
      </c>
      <c r="AQ15" s="60">
        <f t="shared" si="4"/>
        <v>0.13613357136748899</v>
      </c>
      <c r="AR15" s="60">
        <f t="shared" si="5"/>
        <v>0.1070189154765997</v>
      </c>
      <c r="AS15" s="60">
        <f t="shared" si="6"/>
        <v>0.18851296613464913</v>
      </c>
      <c r="AT15" s="60">
        <f t="shared" si="7"/>
        <v>0.14128761860314348</v>
      </c>
      <c r="AU15" s="60">
        <f t="shared" si="8"/>
        <v>6.441443627126113E-2</v>
      </c>
      <c r="AV15" s="60">
        <f t="shared" si="9"/>
        <v>2.5437249321341251E-2</v>
      </c>
      <c r="AW15" s="60">
        <f t="shared" si="10"/>
        <v>0.18826002682210483</v>
      </c>
      <c r="AX15" s="60">
        <f t="shared" si="11"/>
        <v>1</v>
      </c>
      <c r="AY15" s="60">
        <f>SUMPRODUCT(AN15:AW15,幕後結果_最佳化!$Z$1005:$AI$1005)</f>
        <v>-1.6996975527749396E-3</v>
      </c>
      <c r="AZ15" s="60">
        <f>(SUMPRODUCT(AN15:AW15,MMULT(AN15:AW15,幕後結果!$AB$9:$AK$18)))</f>
        <v>2.7434526659977931E-4</v>
      </c>
      <c r="BA15" s="60">
        <f t="shared" si="12"/>
        <v>1.6563371232927775E-2</v>
      </c>
      <c r="BB15" s="102">
        <f t="shared" si="13"/>
        <v>-2.6926702858721958</v>
      </c>
      <c r="BC15" s="60"/>
      <c r="BD15" s="60"/>
    </row>
    <row r="16" spans="1:56" ht="16.2">
      <c r="A16" s="95">
        <v>15</v>
      </c>
      <c r="B16" s="60">
        <v>0.35644065870538699</v>
      </c>
      <c r="C16" s="60">
        <v>0.47915960944937863</v>
      </c>
      <c r="D16" s="60">
        <v>0.3373143554001361</v>
      </c>
      <c r="E16" s="60">
        <v>0.45908885119817699</v>
      </c>
      <c r="F16" s="60">
        <v>0.13566551664313997</v>
      </c>
      <c r="G16" s="60">
        <v>6.6584478419714488E-2</v>
      </c>
      <c r="H16" s="60">
        <v>0.69405226155901145</v>
      </c>
      <c r="I16" s="60">
        <v>0.87587967129400091</v>
      </c>
      <c r="J16" s="60">
        <v>0.98168755827155141</v>
      </c>
      <c r="K16" s="104">
        <v>0.80317789314182786</v>
      </c>
      <c r="L16" s="105"/>
      <c r="M16" s="106">
        <v>15</v>
      </c>
      <c r="N16" s="136">
        <v>-0.36798915947113564</v>
      </c>
      <c r="O16" s="136">
        <v>-5.2262894363717942E-2</v>
      </c>
      <c r="P16" s="136">
        <v>-0.41980390659074024</v>
      </c>
      <c r="Q16" s="136">
        <v>-0.10272944644297398</v>
      </c>
      <c r="R16" s="136">
        <v>-1.1000024985014982</v>
      </c>
      <c r="S16" s="136">
        <v>-1.5017218564358918</v>
      </c>
      <c r="T16" s="136">
        <v>0.50736964978582999</v>
      </c>
      <c r="U16" s="60">
        <v>1.1546332186861283</v>
      </c>
      <c r="V16" s="60">
        <v>2.0899211487720288</v>
      </c>
      <c r="W16" s="98">
        <v>0.85302721238013912</v>
      </c>
      <c r="X16" s="60"/>
      <c r="Y16" s="99">
        <v>15</v>
      </c>
      <c r="Z16" s="60">
        <f>(幕後結果!$AB$2+幕後結果!$AB$4*幕後結果_最佳化!$N1017)*12/3</f>
        <v>-4.3611368368129545E-2</v>
      </c>
      <c r="AA16" s="60">
        <f>(幕後結果!$AC$2+幕後結果!$AC$4*幕後結果_最佳化!$O1017)*12/3</f>
        <v>3.1023475460140713E-3</v>
      </c>
      <c r="AB16" s="60">
        <f>(幕後結果!$AD$2+幕後結果!$AD$4*幕後結果_最佳化!$P1017)*12/3</f>
        <v>-8.2278392273011869E-2</v>
      </c>
      <c r="AC16" s="60">
        <f>(幕後結果!$AE$2+幕後結果!$AE$4*幕後結果_最佳化!$Q1017)*12/3</f>
        <v>-2.8402278245462712E-2</v>
      </c>
      <c r="AD16" s="60">
        <f>(幕後結果!$AF$2+幕後結果!$AF$4*幕後結果_最佳化!$R1017)*12/3</f>
        <v>-0.13867675276220159</v>
      </c>
      <c r="AE16" s="60">
        <f>(幕後結果!$AG$2+幕後結果!$AG$4*幕後結果_最佳化!$S1017)*12/3</f>
        <v>-5.7818386700420034E-2</v>
      </c>
      <c r="AF16" s="60">
        <f>(幕後結果!$AH$2+幕後結果!$AH$4*幕後結果_最佳化!$T1017)*12/3</f>
        <v>1.4203871299305122E-2</v>
      </c>
      <c r="AG16" s="60">
        <f>(幕後結果!$AI$2+幕後結果!$AI$4*幕後結果_最佳化!$U1017)*12/3</f>
        <v>5.1865542576374019E-2</v>
      </c>
      <c r="AH16" s="60">
        <f>(幕後結果!$AJ$2+幕後結果!$AJ$4*幕後結果_最佳化!$V1017)*12/3</f>
        <v>0.10134864710088819</v>
      </c>
      <c r="AI16" s="100">
        <f>(幕後結果!$AK$2+幕後結果!$AK$4*幕後結果_最佳化!$W1017)*12/3</f>
        <v>0.13111956146378384</v>
      </c>
      <c r="AJ16" s="60"/>
      <c r="AK16" s="60"/>
      <c r="AL16" s="60"/>
      <c r="AM16" s="101">
        <v>15</v>
      </c>
      <c r="AN16" s="60">
        <f t="shared" si="1"/>
        <v>0.15777417075891736</v>
      </c>
      <c r="AO16" s="60">
        <f t="shared" si="2"/>
        <v>0.1697188852322527</v>
      </c>
      <c r="AP16" s="60">
        <f t="shared" si="3"/>
        <v>2.3265203582357542E-2</v>
      </c>
      <c r="AQ16" s="60">
        <f t="shared" si="4"/>
        <v>8.5977599958503723E-2</v>
      </c>
      <c r="AR16" s="60">
        <f t="shared" si="5"/>
        <v>2.2423289687344635E-2</v>
      </c>
      <c r="AS16" s="60">
        <f t="shared" si="6"/>
        <v>6.5029570444485128E-3</v>
      </c>
      <c r="AT16" s="60">
        <f t="shared" si="7"/>
        <v>0.13723062257601878</v>
      </c>
      <c r="AU16" s="60">
        <f t="shared" si="8"/>
        <v>0.14836969415253531</v>
      </c>
      <c r="AV16" s="60">
        <f t="shared" si="9"/>
        <v>0.11985275808387993</v>
      </c>
      <c r="AW16" s="60">
        <f t="shared" si="10"/>
        <v>0.12888481892374146</v>
      </c>
      <c r="AX16" s="60">
        <f t="shared" si="11"/>
        <v>1</v>
      </c>
      <c r="AY16" s="60">
        <f>SUMPRODUCT(AN16:AW16,幕後結果_最佳化!$Z$1005:$AI$1005)</f>
        <v>1.0547810692405441E-3</v>
      </c>
      <c r="AZ16" s="60">
        <f>(SUMPRODUCT(AN16:AW16,MMULT(AN16:AW16,幕後結果!$AB$9:$AK$18)))</f>
        <v>2.4379063932182971E-4</v>
      </c>
      <c r="BA16" s="60">
        <f t="shared" si="12"/>
        <v>1.5613796441667533E-2</v>
      </c>
      <c r="BB16" s="102">
        <f t="shared" si="13"/>
        <v>-2.6800156571203795</v>
      </c>
      <c r="BC16" s="60"/>
      <c r="BD16" s="60"/>
    </row>
    <row r="17" spans="1:56" ht="16.2">
      <c r="A17" s="95">
        <v>16</v>
      </c>
      <c r="B17" s="60">
        <v>0.34767827371741666</v>
      </c>
      <c r="C17" s="60">
        <v>7.1493924185685342E-2</v>
      </c>
      <c r="D17" s="60">
        <v>0.36440701447284574</v>
      </c>
      <c r="E17" s="60">
        <v>0.76743224033109358</v>
      </c>
      <c r="F17" s="60">
        <v>0.49885439466295423</v>
      </c>
      <c r="G17" s="60">
        <v>0.35111875331630427</v>
      </c>
      <c r="H17" s="60">
        <v>0.59123373046401007</v>
      </c>
      <c r="I17" s="60">
        <v>0.63571732154819816</v>
      </c>
      <c r="J17" s="60">
        <v>0.29194973744216024</v>
      </c>
      <c r="K17" s="104">
        <v>0.17680781953339908</v>
      </c>
      <c r="L17" s="105"/>
      <c r="M17" s="106">
        <v>16</v>
      </c>
      <c r="N17" s="136">
        <v>-0.39159626582460888</v>
      </c>
      <c r="O17" s="136">
        <v>-1.4647547248336852</v>
      </c>
      <c r="P17" s="136">
        <v>-0.34670356863859109</v>
      </c>
      <c r="Q17" s="136">
        <v>0.73041669038427781</v>
      </c>
      <c r="R17" s="136">
        <v>-2.8716106760232787E-3</v>
      </c>
      <c r="S17" s="136">
        <v>-0.38230181762517151</v>
      </c>
      <c r="T17" s="136">
        <v>0.23071973723698316</v>
      </c>
      <c r="U17" s="60">
        <v>0.34703455771016234</v>
      </c>
      <c r="V17" s="60">
        <v>-0.5476977244405894</v>
      </c>
      <c r="W17" s="98">
        <v>-0.92759895678216175</v>
      </c>
      <c r="X17" s="60"/>
      <c r="Y17" s="99">
        <v>16</v>
      </c>
      <c r="Z17" s="60">
        <f>(幕後結果!$AB$2+幕後結果!$AB$4*幕後結果_最佳化!$N1018)*12/3</f>
        <v>-4.7268054417464823E-2</v>
      </c>
      <c r="AA17" s="60">
        <f>(幕後結果!$AC$2+幕後結果!$AC$4*幕後結果_最佳化!$O1018)*12/3</f>
        <v>-0.13416400350668828</v>
      </c>
      <c r="AB17" s="60">
        <f>(幕後結果!$AD$2+幕後結果!$AD$4*幕後結果_最佳化!$P1018)*12/3</f>
        <v>-0.11765019902213862</v>
      </c>
      <c r="AC17" s="60">
        <f>(幕後結果!$AE$2+幕後結果!$AE$4*幕後結果_最佳化!$Q1018)*12/3</f>
        <v>2.8753351936829777E-2</v>
      </c>
      <c r="AD17" s="60">
        <f>(幕後結果!$AF$2+幕後結果!$AF$4*幕後結果_最佳化!$R1018)*12/3</f>
        <v>-7.9980956200846151E-2</v>
      </c>
      <c r="AE17" s="60">
        <f>(幕後結果!$AG$2+幕後結果!$AG$4*幕後結果_最佳化!$S1018)*12/3</f>
        <v>-2.7190103975638754E-2</v>
      </c>
      <c r="AF17" s="60">
        <f>(幕後結果!$AH$2+幕後結果!$AH$4*幕後結果_最佳化!$T1018)*12/3</f>
        <v>-4.8475413055747735E-2</v>
      </c>
      <c r="AG17" s="60">
        <f>(幕後結果!$AI$2+幕後結果!$AI$4*幕後結果_最佳化!$U1018)*12/3</f>
        <v>5.2310172318840963E-3</v>
      </c>
      <c r="AH17" s="60">
        <f>(幕後結果!$AJ$2+幕後結果!$AJ$4*幕後結果_最佳化!$V1018)*12/3</f>
        <v>-7.1859107718922469E-2</v>
      </c>
      <c r="AI17" s="100">
        <f>(幕後結果!$AK$2+幕後結果!$AK$4*幕後結果_最佳化!$W1018)*12/3</f>
        <v>-0.20352359804838016</v>
      </c>
      <c r="AJ17" s="60"/>
      <c r="AK17" s="60"/>
      <c r="AL17" s="60"/>
      <c r="AM17" s="101">
        <v>16</v>
      </c>
      <c r="AN17" s="60">
        <f t="shared" si="1"/>
        <v>0.19310068869961214</v>
      </c>
      <c r="AO17" s="60">
        <f t="shared" si="2"/>
        <v>5.1116406020942459E-2</v>
      </c>
      <c r="AP17" s="60">
        <f t="shared" si="3"/>
        <v>2.8763602426792354E-2</v>
      </c>
      <c r="AQ17" s="60">
        <f t="shared" si="4"/>
        <v>9.2856675542670922E-2</v>
      </c>
      <c r="AR17" s="60">
        <f t="shared" si="5"/>
        <v>4.1748524583072544E-2</v>
      </c>
      <c r="AS17" s="60">
        <f t="shared" si="6"/>
        <v>0.13478219949628589</v>
      </c>
      <c r="AT17" s="60">
        <f t="shared" si="7"/>
        <v>0.11125181420216085</v>
      </c>
      <c r="AU17" s="60">
        <f t="shared" si="8"/>
        <v>0.13874223358734294</v>
      </c>
      <c r="AV17" s="60">
        <f t="shared" si="9"/>
        <v>0.1002543356235009</v>
      </c>
      <c r="AW17" s="60">
        <f t="shared" si="10"/>
        <v>0.10738351981761893</v>
      </c>
      <c r="AX17" s="60">
        <f t="shared" si="11"/>
        <v>0.99999999999999989</v>
      </c>
      <c r="AY17" s="60">
        <f>SUMPRODUCT(AN17:AW17,幕後結果_最佳化!$Z$1005:$AI$1005)</f>
        <v>9.8267131261364207E-4</v>
      </c>
      <c r="AZ17" s="60">
        <f>(SUMPRODUCT(AN17:AW17,MMULT(AN17:AW17,幕後結果!$AB$9:$AK$18)))</f>
        <v>2.1626226814579002E-4</v>
      </c>
      <c r="BA17" s="60">
        <f t="shared" si="12"/>
        <v>1.4705858293407767E-2</v>
      </c>
      <c r="BB17" s="102">
        <f t="shared" si="13"/>
        <v>-2.8503830141064768</v>
      </c>
      <c r="BC17" s="60"/>
      <c r="BD17" s="60"/>
    </row>
    <row r="18" spans="1:56" ht="16.2">
      <c r="A18" s="95">
        <v>17</v>
      </c>
      <c r="B18" s="60">
        <v>0.83588928618290925</v>
      </c>
      <c r="C18" s="60">
        <v>0.28308506000027256</v>
      </c>
      <c r="D18" s="60">
        <v>0.32046445946695168</v>
      </c>
      <c r="E18" s="60">
        <v>0.42419634823115659</v>
      </c>
      <c r="F18" s="60">
        <v>0.62180351895270825</v>
      </c>
      <c r="G18" s="60">
        <v>4.6037811297916065E-2</v>
      </c>
      <c r="H18" s="60">
        <v>0.6146706362657266</v>
      </c>
      <c r="I18" s="60">
        <v>0.7839997615703691</v>
      </c>
      <c r="J18" s="60">
        <v>0.17862565846263223</v>
      </c>
      <c r="K18" s="104">
        <v>0.70382862234270949</v>
      </c>
      <c r="L18" s="105"/>
      <c r="M18" s="106">
        <v>17</v>
      </c>
      <c r="N18" s="136">
        <v>0.97770261585995877</v>
      </c>
      <c r="O18" s="136">
        <v>-0.57370104655001197</v>
      </c>
      <c r="P18" s="136">
        <v>-0.46640040881225248</v>
      </c>
      <c r="Q18" s="136">
        <v>-0.19116963009459548</v>
      </c>
      <c r="R18" s="136">
        <v>0.3102209210557062</v>
      </c>
      <c r="S18" s="136">
        <v>-1.6845489766470096</v>
      </c>
      <c r="T18" s="136">
        <v>0.29151336012240775</v>
      </c>
      <c r="U18" s="60">
        <v>0.78577301770979235</v>
      </c>
      <c r="V18" s="60">
        <v>-0.92061528926240876</v>
      </c>
      <c r="W18" s="98">
        <v>0.53544416785407045</v>
      </c>
      <c r="X18" s="60"/>
      <c r="Y18" s="99">
        <v>17</v>
      </c>
      <c r="Z18" s="60">
        <f>(幕後結果!$AB$2+幕後結果!$AB$4*幕後結果_最佳化!$N1019)*12/3</f>
        <v>0.16483316811503301</v>
      </c>
      <c r="AA18" s="60">
        <f>(幕後結果!$AC$2+幕後結果!$AC$4*幕後結果_最佳化!$O1019)*12/3</f>
        <v>-5.0241090027691927E-2</v>
      </c>
      <c r="AB18" s="60">
        <f>(幕後結果!$AD$2+幕後結果!$AD$4*幕後結果_最佳化!$P1019)*12/3</f>
        <v>-0.10768168266949624</v>
      </c>
      <c r="AC18" s="60">
        <f>(幕後結果!$AE$2+幕後結果!$AE$4*幕後結果_最佳化!$Q1019)*12/3</f>
        <v>-2.0522834252820758E-2</v>
      </c>
      <c r="AD18" s="60">
        <f>(幕後結果!$AF$2+幕後結果!$AF$4*幕後結果_最佳化!$R1019)*12/3</f>
        <v>-3.8516313517970628E-2</v>
      </c>
      <c r="AE18" s="60">
        <f>(幕後結果!$AG$2+幕後結果!$AG$4*幕後結果_最佳化!$S1019)*12/3</f>
        <v>-9.2795856711988242E-2</v>
      </c>
      <c r="AF18" s="60">
        <f>(幕後結果!$AH$2+幕後結果!$AH$4*幕後結果_最佳化!$T1019)*12/3</f>
        <v>1.7901223443673557E-2</v>
      </c>
      <c r="AG18" s="60">
        <f>(幕後結果!$AI$2+幕後結果!$AI$4*幕後結果_最佳化!$U1019)*12/3</f>
        <v>1.5901383496327776E-2</v>
      </c>
      <c r="AH18" s="60">
        <f>(幕後結果!$AJ$2+幕後結果!$AJ$4*幕後結果_最佳化!$V1019)*12/3</f>
        <v>-0.10435785538661817</v>
      </c>
      <c r="AI18" s="100">
        <f>(幕後結果!$AK$2+幕後結果!$AK$4*幕後結果_最佳化!$W1019)*12/3</f>
        <v>-4.0452407254475221E-2</v>
      </c>
      <c r="AJ18" s="60"/>
      <c r="AK18" s="60"/>
      <c r="AL18" s="60"/>
      <c r="AM18" s="101">
        <v>17</v>
      </c>
      <c r="AN18" s="60">
        <f t="shared" si="1"/>
        <v>0.12246451713948976</v>
      </c>
      <c r="AO18" s="60">
        <f t="shared" si="2"/>
        <v>9.1357667451303151E-2</v>
      </c>
      <c r="AP18" s="60">
        <f t="shared" si="3"/>
        <v>1.9126088878746991E-2</v>
      </c>
      <c r="AQ18" s="60">
        <f t="shared" si="4"/>
        <v>0.18485144943717308</v>
      </c>
      <c r="AR18" s="60">
        <f t="shared" si="5"/>
        <v>3.3576219931111345E-2</v>
      </c>
      <c r="AS18" s="60">
        <f t="shared" si="6"/>
        <v>6.807017194300187E-2</v>
      </c>
      <c r="AT18" s="60">
        <f t="shared" si="7"/>
        <v>0.1476295913923579</v>
      </c>
      <c r="AU18" s="60">
        <f t="shared" si="8"/>
        <v>0.10178100673452412</v>
      </c>
      <c r="AV18" s="60">
        <f t="shared" si="9"/>
        <v>0.14408107971522663</v>
      </c>
      <c r="AW18" s="60">
        <f t="shared" si="10"/>
        <v>8.706220737706527E-2</v>
      </c>
      <c r="AX18" s="60">
        <f t="shared" si="11"/>
        <v>1</v>
      </c>
      <c r="AY18" s="60">
        <f>SUMPRODUCT(AN18:AW18,幕後結果_最佳化!$Z$1005:$AI$1005)</f>
        <v>4.0239739739837905E-3</v>
      </c>
      <c r="AZ18" s="60">
        <f>(SUMPRODUCT(AN18:AW18,MMULT(AN18:AW18,幕後結果!$AB$9:$AK$18)))</f>
        <v>2.3531662015341707E-4</v>
      </c>
      <c r="BA18" s="60">
        <f t="shared" si="12"/>
        <v>1.534003325137912E-2</v>
      </c>
      <c r="BB18" s="102">
        <f t="shared" si="13"/>
        <v>-2.5342856426025757</v>
      </c>
      <c r="BC18" s="60"/>
      <c r="BD18" s="60"/>
    </row>
    <row r="19" spans="1:56" ht="16.2">
      <c r="A19" s="95">
        <v>18</v>
      </c>
      <c r="B19" s="60">
        <v>0.18909519931139629</v>
      </c>
      <c r="C19" s="60">
        <v>0.17727075410458148</v>
      </c>
      <c r="D19" s="60">
        <v>0.72514563757963635</v>
      </c>
      <c r="E19" s="60">
        <v>0.49311168202582967</v>
      </c>
      <c r="F19" s="60">
        <v>0.53613608882321051</v>
      </c>
      <c r="G19" s="60">
        <v>0.77262446083974279</v>
      </c>
      <c r="H19" s="60">
        <v>0.27453404029851969</v>
      </c>
      <c r="I19" s="60">
        <v>0.69049605879086462</v>
      </c>
      <c r="J19" s="60">
        <v>0.40195316253214264</v>
      </c>
      <c r="K19" s="104">
        <v>0.37920731812089303</v>
      </c>
      <c r="L19" s="105"/>
      <c r="M19" s="106">
        <v>18</v>
      </c>
      <c r="N19" s="136">
        <v>-0.88123544445445257</v>
      </c>
      <c r="O19" s="136">
        <v>-0.92581619723942921</v>
      </c>
      <c r="P19" s="136">
        <v>0.59819665242724773</v>
      </c>
      <c r="Q19" s="136">
        <v>-1.726731063059949E-2</v>
      </c>
      <c r="R19" s="136">
        <v>9.0703962046900163E-2</v>
      </c>
      <c r="S19" s="136">
        <v>0.74751777345087966</v>
      </c>
      <c r="T19" s="136">
        <v>-0.59915717040608807</v>
      </c>
      <c r="U19" s="60">
        <v>0.49725692635867175</v>
      </c>
      <c r="V19" s="60">
        <v>-0.2482947961165258</v>
      </c>
      <c r="W19" s="98">
        <v>-0.30756331764447142</v>
      </c>
      <c r="X19" s="60"/>
      <c r="Y19" s="99">
        <v>18</v>
      </c>
      <c r="Z19" s="60">
        <f>(幕後結果!$AB$2+幕後結果!$AB$4*幕後結果_最佳化!$N1020)*12/3</f>
        <v>-0.12311202813008019</v>
      </c>
      <c r="AA19" s="60">
        <f>(幕後結果!$AC$2+幕後結果!$AC$4*幕後結果_最佳化!$O1020)*12/3</f>
        <v>-8.0806828379288972E-2</v>
      </c>
      <c r="AB19" s="60">
        <f>(幕後結果!$AD$2+幕後結果!$AD$4*幕後結果_最佳化!$P1020)*12/3</f>
        <v>5.2936233947061366E-2</v>
      </c>
      <c r="AC19" s="60">
        <f>(幕後結果!$AE$2+幕後結果!$AE$4*幕後結果_最佳化!$Q1020)*12/3</f>
        <v>2.3966511737359319E-2</v>
      </c>
      <c r="AD19" s="60">
        <f>(幕後結果!$AF$2+幕後結果!$AF$4*幕後結果_最佳化!$R1020)*12/3</f>
        <v>1.5831243165248404E-2</v>
      </c>
      <c r="AE19" s="60">
        <f>(幕後結果!$AG$2+幕後結果!$AG$4*幕後結果_最佳化!$S1020)*12/3</f>
        <v>2.4413814933246566E-2</v>
      </c>
      <c r="AF19" s="60">
        <f>(幕後結果!$AH$2+幕後結果!$AH$4*幕後結果_最佳化!$T1020)*12/3</f>
        <v>-9.0694545074724853E-2</v>
      </c>
      <c r="AG19" s="60">
        <f>(幕後結果!$AI$2+幕後結果!$AI$4*幕後結果_最佳化!$U1020)*12/3</f>
        <v>6.0092646937845079E-2</v>
      </c>
      <c r="AH19" s="60">
        <f>(幕後結果!$AJ$2+幕後結果!$AJ$4*幕後結果_最佳化!$V1020)*12/3</f>
        <v>-2.7979339894537974E-2</v>
      </c>
      <c r="AI19" s="100">
        <f>(幕後結果!$AK$2+幕後結果!$AK$4*幕後結果_最佳化!$W1020)*12/3</f>
        <v>-1.9765363790901377E-2</v>
      </c>
      <c r="AJ19" s="60"/>
      <c r="AK19" s="60"/>
      <c r="AL19" s="60"/>
      <c r="AM19" s="101">
        <v>18</v>
      </c>
      <c r="AN19" s="60">
        <f t="shared" si="1"/>
        <v>0.12162513034806698</v>
      </c>
      <c r="AO19" s="60">
        <f t="shared" si="2"/>
        <v>0.11082116948551067</v>
      </c>
      <c r="AP19" s="60">
        <f t="shared" si="3"/>
        <v>0.15677212646153763</v>
      </c>
      <c r="AQ19" s="60">
        <f t="shared" si="4"/>
        <v>6.121075028565226E-2</v>
      </c>
      <c r="AR19" s="60">
        <f t="shared" si="5"/>
        <v>0.1607382597099215</v>
      </c>
      <c r="AS19" s="60">
        <f t="shared" si="6"/>
        <v>8.0496177768536473E-2</v>
      </c>
      <c r="AT19" s="60">
        <f t="shared" si="7"/>
        <v>0.16522737504682264</v>
      </c>
      <c r="AU19" s="60">
        <f t="shared" si="8"/>
        <v>5.5597657581832535E-2</v>
      </c>
      <c r="AV19" s="60">
        <f t="shared" si="9"/>
        <v>3.2045107369472352E-2</v>
      </c>
      <c r="AW19" s="60">
        <f t="shared" si="10"/>
        <v>5.5466245942647062E-2</v>
      </c>
      <c r="AX19" s="60">
        <f t="shared" si="11"/>
        <v>1</v>
      </c>
      <c r="AY19" s="60">
        <f>SUMPRODUCT(AN19:AW19,幕後結果_最佳化!$Z$1005:$AI$1005)</f>
        <v>2.2320177923826033E-3</v>
      </c>
      <c r="AZ19" s="60">
        <f>(SUMPRODUCT(AN19:AW19,MMULT(AN19:AW19,幕後結果!$AB$9:$AK$18)))</f>
        <v>3.2473796244559416E-4</v>
      </c>
      <c r="BA19" s="60">
        <f t="shared" si="12"/>
        <v>1.8020487297673006E-2</v>
      </c>
      <c r="BB19" s="102">
        <f t="shared" si="13"/>
        <v>-2.2567637342897422</v>
      </c>
      <c r="BC19" s="60"/>
      <c r="BD19" s="60"/>
    </row>
    <row r="20" spans="1:56" ht="16.2">
      <c r="A20" s="95">
        <v>19</v>
      </c>
      <c r="B20" s="60">
        <v>0.31259207653259491</v>
      </c>
      <c r="C20" s="60">
        <v>0.35855241121832537</v>
      </c>
      <c r="D20" s="60">
        <v>0.80126262318825869</v>
      </c>
      <c r="E20" s="60">
        <v>0.434841406942303</v>
      </c>
      <c r="F20" s="60">
        <v>0.92940141019301969</v>
      </c>
      <c r="G20" s="60">
        <v>0.48281432150904791</v>
      </c>
      <c r="H20" s="60">
        <v>0.53200004181407134</v>
      </c>
      <c r="I20" s="60">
        <v>0.61206446817757332</v>
      </c>
      <c r="J20" s="60">
        <v>0.79266530941215629</v>
      </c>
      <c r="K20" s="104">
        <v>0.60513404729899101</v>
      </c>
      <c r="L20" s="105"/>
      <c r="M20" s="106">
        <v>19</v>
      </c>
      <c r="N20" s="136">
        <v>-0.48851634229595736</v>
      </c>
      <c r="O20" s="136">
        <v>-0.36233082957253321</v>
      </c>
      <c r="P20" s="136">
        <v>0.84613981182634312</v>
      </c>
      <c r="Q20" s="136">
        <v>-0.16406139297102862</v>
      </c>
      <c r="R20" s="136">
        <v>1.4713474408727583</v>
      </c>
      <c r="S20" s="136">
        <v>-4.3091439793154301E-2</v>
      </c>
      <c r="T20" s="136">
        <v>8.0298418042839687E-2</v>
      </c>
      <c r="U20" s="60">
        <v>0.28470382017910889</v>
      </c>
      <c r="V20" s="60">
        <v>0.81570412154348049</v>
      </c>
      <c r="W20" s="98">
        <v>0.2666587649018427</v>
      </c>
      <c r="X20" s="60"/>
      <c r="Y20" s="99">
        <v>19</v>
      </c>
      <c r="Z20" s="60">
        <f>(幕後結果!$AB$2+幕後結果!$AB$4*幕後結果_最佳化!$N1021)*12/3</f>
        <v>-6.2280749587584512E-2</v>
      </c>
      <c r="AA20" s="60">
        <f>(幕後結果!$AC$2+幕後結果!$AC$4*幕後結果_最佳化!$O1021)*12/3</f>
        <v>-2.6802762344050893E-2</v>
      </c>
      <c r="AB20" s="60">
        <f>(幕後結果!$AD$2+幕後結果!$AD$4*幕後結果_最佳化!$P1021)*12/3</f>
        <v>0.11161040245824934</v>
      </c>
      <c r="AC20" s="60">
        <f>(幕後結果!$AE$2+幕後結果!$AE$4*幕後結果_最佳化!$Q1021)*12/3</f>
        <v>4.9451317669141792E-2</v>
      </c>
      <c r="AD20" s="60">
        <f>(幕後結果!$AF$2+幕後結果!$AF$4*幕後結果_最佳化!$R1021)*12/3</f>
        <v>0.18153594453826793</v>
      </c>
      <c r="AE20" s="60">
        <f>(幕後結果!$AG$2+幕後結果!$AG$4*幕後結果_最佳化!$S1021)*12/3</f>
        <v>-1.6980789087077803E-2</v>
      </c>
      <c r="AF20" s="60">
        <f>(幕後結果!$AH$2+幕後結果!$AH$4*幕後結果_最佳化!$T1021)*12/3</f>
        <v>2.8533832114878699E-3</v>
      </c>
      <c r="AG20" s="60">
        <f>(幕後結果!$AI$2+幕後結果!$AI$4*幕後結果_最佳化!$U1021)*12/3</f>
        <v>7.2461418445951872E-2</v>
      </c>
      <c r="AH20" s="60">
        <f>(幕後結果!$AJ$2+幕後結果!$AJ$4*幕後結果_最佳化!$V1021)*12/3</f>
        <v>3.3078505136497904E-2</v>
      </c>
      <c r="AI20" s="100">
        <f>(幕後結果!$AK$2+幕後結果!$AK$4*幕後結果_最佳化!$W1021)*12/3</f>
        <v>0.1154954611772188</v>
      </c>
      <c r="AJ20" s="60"/>
      <c r="AK20" s="60"/>
      <c r="AL20" s="60"/>
      <c r="AM20" s="101">
        <v>19</v>
      </c>
      <c r="AN20" s="60">
        <f t="shared" si="1"/>
        <v>3.5290922361106952E-2</v>
      </c>
      <c r="AO20" s="60">
        <f t="shared" si="2"/>
        <v>3.7445923926350655E-2</v>
      </c>
      <c r="AP20" s="60">
        <f t="shared" si="3"/>
        <v>4.8389704734408408E-2</v>
      </c>
      <c r="AQ20" s="60">
        <f t="shared" si="4"/>
        <v>7.6986148631119938E-2</v>
      </c>
      <c r="AR20" s="60">
        <f t="shared" si="5"/>
        <v>8.3764252533132355E-2</v>
      </c>
      <c r="AS20" s="60">
        <f t="shared" si="6"/>
        <v>0.16502996582400375</v>
      </c>
      <c r="AT20" s="60">
        <f t="shared" si="7"/>
        <v>0.14071572866956431</v>
      </c>
      <c r="AU20" s="60">
        <f t="shared" si="8"/>
        <v>0.17465086159572904</v>
      </c>
      <c r="AV20" s="60">
        <f t="shared" si="9"/>
        <v>0.11034151807452033</v>
      </c>
      <c r="AW20" s="60">
        <f t="shared" si="10"/>
        <v>0.12738497365006438</v>
      </c>
      <c r="AX20" s="60">
        <f t="shared" si="11"/>
        <v>1</v>
      </c>
      <c r="AY20" s="60">
        <f>SUMPRODUCT(AN20:AW20,幕後結果_最佳化!$Z$1005:$AI$1005)</f>
        <v>-3.6822055514294113E-3</v>
      </c>
      <c r="AZ20" s="60">
        <f>(SUMPRODUCT(AN20:AW20,MMULT(AN20:AW20,幕後結果!$AB$9:$AK$18)))</f>
        <v>2.4255871641757747E-4</v>
      </c>
      <c r="BA20" s="60">
        <f t="shared" si="12"/>
        <v>1.5574296658840728E-2</v>
      </c>
      <c r="BB20" s="102">
        <f t="shared" si="13"/>
        <v>-2.9909668842083525</v>
      </c>
      <c r="BC20" s="60"/>
      <c r="BD20" s="60"/>
    </row>
    <row r="21" spans="1:56" ht="16.2">
      <c r="A21" s="95">
        <v>20</v>
      </c>
      <c r="B21" s="60">
        <v>0.9510846315044772</v>
      </c>
      <c r="C21" s="60">
        <v>0.99803849894397012</v>
      </c>
      <c r="D21" s="60">
        <v>0.98992973768498937</v>
      </c>
      <c r="E21" s="60">
        <v>0.55275398174115309</v>
      </c>
      <c r="F21" s="60">
        <v>0.29728856518817848</v>
      </c>
      <c r="G21" s="60">
        <v>1.9075561918165063E-2</v>
      </c>
      <c r="H21" s="60">
        <v>0.50439449311759876</v>
      </c>
      <c r="I21" s="60">
        <v>0.78443640152759597</v>
      </c>
      <c r="J21" s="60">
        <v>0.4851319100605056</v>
      </c>
      <c r="K21" s="104">
        <v>0.4547349521722901</v>
      </c>
      <c r="L21" s="105"/>
      <c r="M21" s="106">
        <v>20</v>
      </c>
      <c r="N21" s="136">
        <v>1.6554624019823394</v>
      </c>
      <c r="O21" s="136">
        <v>2.8842876688804244</v>
      </c>
      <c r="P21" s="136">
        <v>2.3237196493960859</v>
      </c>
      <c r="Q21" s="136">
        <v>0.13262237439821098</v>
      </c>
      <c r="R21" s="136">
        <v>-0.53221494909856371</v>
      </c>
      <c r="S21" s="136">
        <v>-2.0732273753746506</v>
      </c>
      <c r="T21" s="136">
        <v>1.1015583474659406E-2</v>
      </c>
      <c r="U21" s="60">
        <v>0.78726424285387575</v>
      </c>
      <c r="V21" s="60">
        <v>-3.7277406311320829E-2</v>
      </c>
      <c r="W21" s="98">
        <v>-0.1137072005358402</v>
      </c>
      <c r="X21" s="60"/>
      <c r="Y21" s="99">
        <v>20</v>
      </c>
      <c r="Z21" s="60">
        <f>(幕後結果!$AB$2+幕後結果!$AB$4*幕後結果_最佳化!$N1022)*12/3</f>
        <v>0.26981658783642326</v>
      </c>
      <c r="AA21" s="60">
        <f>(幕後結果!$AC$2+幕後結果!$AC$4*幕後結果_最佳化!$O1022)*12/3</f>
        <v>0.28458508550973444</v>
      </c>
      <c r="AB21" s="60">
        <f>(幕後結果!$AD$2+幕後結果!$AD$4*幕後結果_最佳化!$P1022)*12/3</f>
        <v>0.457619417607458</v>
      </c>
      <c r="AC21" s="60">
        <f>(幕後結果!$AE$2+幕後結果!$AE$4*幕後結果_最佳化!$Q1022)*12/3</f>
        <v>0.31206954716621199</v>
      </c>
      <c r="AD21" s="60">
        <f>(幕後結果!$AF$2+幕後結果!$AF$4*幕後結果_最佳化!$R1022)*12/3</f>
        <v>0.27602213854181296</v>
      </c>
      <c r="AE21" s="60">
        <f>(幕後結果!$AG$2+幕後結果!$AG$4*幕後結果_最佳化!$S1022)*12/3</f>
        <v>-7.5785112849345998E-2</v>
      </c>
      <c r="AF21" s="60">
        <f>(幕後結果!$AH$2+幕後結果!$AH$4*幕後結果_最佳化!$T1022)*12/3</f>
        <v>0.22091023189699421</v>
      </c>
      <c r="AG21" s="60">
        <f>(幕後結果!$AI$2+幕後結果!$AI$4*幕後結果_最佳化!$U1022)*12/3</f>
        <v>0.13329061395201347</v>
      </c>
      <c r="AH21" s="60">
        <f>(幕後結果!$AJ$2+幕後結果!$AJ$4*幕後結果_最佳化!$V1022)*12/3</f>
        <v>4.2079299056987228E-2</v>
      </c>
      <c r="AI21" s="100">
        <f>(幕後結果!$AK$2+幕後結果!$AK$4*幕後結果_最佳化!$W1022)*12/3</f>
        <v>2.3261173625863191E-2</v>
      </c>
      <c r="AJ21" s="60"/>
      <c r="AK21" s="60"/>
      <c r="AL21" s="60"/>
      <c r="AM21" s="101">
        <v>20</v>
      </c>
      <c r="AN21" s="60">
        <f t="shared" si="1"/>
        <v>0.13601483824859134</v>
      </c>
      <c r="AO21" s="60">
        <f t="shared" si="2"/>
        <v>1.6372872714987027E-3</v>
      </c>
      <c r="AP21" s="60">
        <f t="shared" si="3"/>
        <v>0.12911678129645351</v>
      </c>
      <c r="AQ21" s="60">
        <f t="shared" si="4"/>
        <v>0.14397091647291294</v>
      </c>
      <c r="AR21" s="60">
        <f t="shared" si="5"/>
        <v>7.2281954015331065E-2</v>
      </c>
      <c r="AS21" s="60">
        <f t="shared" si="6"/>
        <v>0.13885435384508363</v>
      </c>
      <c r="AT21" s="60">
        <f t="shared" si="7"/>
        <v>8.0892975232992798E-2</v>
      </c>
      <c r="AU21" s="60">
        <f t="shared" si="8"/>
        <v>3.0799671855840965E-2</v>
      </c>
      <c r="AV21" s="60">
        <f t="shared" si="9"/>
        <v>0.13992355534662004</v>
      </c>
      <c r="AW21" s="60">
        <f t="shared" si="10"/>
        <v>0.12650766641467492</v>
      </c>
      <c r="AX21" s="60">
        <f t="shared" si="11"/>
        <v>0.99999999999999989</v>
      </c>
      <c r="AY21" s="60">
        <f>SUMPRODUCT(AN21:AW21,幕後結果_最佳化!$Z$1005:$AI$1005)</f>
        <v>5.074088488786592E-4</v>
      </c>
      <c r="AZ21" s="60">
        <f>(SUMPRODUCT(AN21:AW21,MMULT(AN21:AW21,幕後結果!$AB$9:$AK$18)))</f>
        <v>2.6332610714808216E-4</v>
      </c>
      <c r="BA21" s="60">
        <f t="shared" si="12"/>
        <v>1.6227325939540443E-2</v>
      </c>
      <c r="BB21" s="102">
        <f t="shared" si="13"/>
        <v>-2.6124200197288885</v>
      </c>
      <c r="BC21" s="60"/>
      <c r="BD21" s="60"/>
    </row>
    <row r="22" spans="1:56" ht="16.2">
      <c r="A22" s="95">
        <v>21</v>
      </c>
      <c r="B22" s="60">
        <v>3.356478041064892E-2</v>
      </c>
      <c r="C22" s="60">
        <v>0.21256859839937725</v>
      </c>
      <c r="D22" s="60">
        <v>0.41218289837030908</v>
      </c>
      <c r="E22" s="60">
        <v>0.42820373351593055</v>
      </c>
      <c r="F22" s="60">
        <v>0.12351526389773371</v>
      </c>
      <c r="G22" s="60">
        <v>0.8515095442761218</v>
      </c>
      <c r="H22" s="60">
        <v>0.80084501882974757</v>
      </c>
      <c r="I22" s="60">
        <v>0.22144936984154784</v>
      </c>
      <c r="J22" s="60">
        <v>0.23500859395670415</v>
      </c>
      <c r="K22" s="104">
        <v>0.30806532288683863</v>
      </c>
      <c r="L22" s="105"/>
      <c r="M22" s="106">
        <v>21</v>
      </c>
      <c r="N22" s="136">
        <v>-1.8308056226494769</v>
      </c>
      <c r="O22" s="136">
        <v>-0.79754049053451159</v>
      </c>
      <c r="P22" s="136">
        <v>-0.2219333134638819</v>
      </c>
      <c r="Q22" s="136">
        <v>-0.18094917855400694</v>
      </c>
      <c r="R22" s="136">
        <v>-1.1575921168441103</v>
      </c>
      <c r="S22" s="136">
        <v>1.0429295738599238</v>
      </c>
      <c r="T22" s="136">
        <v>0.84464341329250703</v>
      </c>
      <c r="U22" s="60">
        <v>-0.76730745055452743</v>
      </c>
      <c r="V22" s="60">
        <v>-0.72245108631449184</v>
      </c>
      <c r="W22" s="98">
        <v>-0.50134172370424046</v>
      </c>
      <c r="X22" s="60"/>
      <c r="Y22" s="99">
        <v>21</v>
      </c>
      <c r="Z22" s="60">
        <f>(幕後結果!$AB$2+幕後結果!$AB$4*幕後結果_最佳化!$N1023)*12/3</f>
        <v>-0.27019824748621507</v>
      </c>
      <c r="AA22" s="60">
        <f>(幕後結果!$AC$2+幕後結果!$AC$4*幕後結果_最佳化!$O1023)*12/3</f>
        <v>-6.6464852170159905E-2</v>
      </c>
      <c r="AB22" s="60">
        <f>(幕後結果!$AD$2+幕後結果!$AD$4*幕後結果_最佳化!$P1023)*12/3</f>
        <v>-7.4735981794135556E-2</v>
      </c>
      <c r="AC22" s="60">
        <f>(幕後結果!$AE$2+幕後結果!$AE$4*幕後結果_最佳化!$Q1023)*12/3</f>
        <v>-7.2902275812261094E-2</v>
      </c>
      <c r="AD22" s="60">
        <f>(幕後結果!$AF$2+幕後結果!$AF$4*幕後結果_最佳化!$R1023)*12/3</f>
        <v>-0.16340004054271148</v>
      </c>
      <c r="AE22" s="60">
        <f>(幕後結果!$AG$2+幕後結果!$AG$4*幕後結果_最佳化!$S1023)*12/3</f>
        <v>5.4592134664171864E-2</v>
      </c>
      <c r="AF22" s="60">
        <f>(幕後結果!$AH$2+幕後結果!$AH$4*幕後結果_最佳化!$T1023)*12/3</f>
        <v>-1.2144111494203066E-2</v>
      </c>
      <c r="AG22" s="60">
        <f>(幕後結果!$AI$2+幕後結果!$AI$4*幕後結果_最佳化!$U1023)*12/3</f>
        <v>-7.6401776858684503E-2</v>
      </c>
      <c r="AH22" s="60">
        <f>(幕後結果!$AJ$2+幕後結果!$AJ$4*幕後結果_最佳化!$V1023)*12/3</f>
        <v>-5.3184469615090935E-2</v>
      </c>
      <c r="AI22" s="100">
        <f>(幕後結果!$AK$2+幕後結果!$AK$4*幕後結果_最佳化!$W1023)*12/3</f>
        <v>-5.8958689596418624E-2</v>
      </c>
      <c r="AJ22" s="60"/>
      <c r="AK22" s="60"/>
      <c r="AL22" s="60"/>
      <c r="AM22" s="101">
        <v>21</v>
      </c>
      <c r="AN22" s="60">
        <f t="shared" si="1"/>
        <v>0.13845097250445521</v>
      </c>
      <c r="AO22" s="60">
        <f t="shared" si="2"/>
        <v>0.15050199025283259</v>
      </c>
      <c r="AP22" s="60">
        <f t="shared" si="3"/>
        <v>0.14959625979349186</v>
      </c>
      <c r="AQ22" s="60">
        <f t="shared" si="4"/>
        <v>6.7773072791062788E-2</v>
      </c>
      <c r="AR22" s="60">
        <f t="shared" si="5"/>
        <v>1.4625225930132508E-2</v>
      </c>
      <c r="AS22" s="60">
        <f t="shared" si="6"/>
        <v>0.13034028032217587</v>
      </c>
      <c r="AT22" s="60">
        <f t="shared" si="7"/>
        <v>5.6115397890535219E-2</v>
      </c>
      <c r="AU22" s="60">
        <f t="shared" si="8"/>
        <v>5.0177949791528051E-2</v>
      </c>
      <c r="AV22" s="60">
        <f t="shared" si="9"/>
        <v>9.737062477952721E-2</v>
      </c>
      <c r="AW22" s="60">
        <f t="shared" si="10"/>
        <v>0.14504822594425867</v>
      </c>
      <c r="AX22" s="60">
        <f t="shared" si="11"/>
        <v>0.99999999999999989</v>
      </c>
      <c r="AY22" s="60">
        <f>SUMPRODUCT(AN22:AW22,幕後結果_最佳化!$Z$1005:$AI$1005)</f>
        <v>-1.4440890369042678E-3</v>
      </c>
      <c r="AZ22" s="60">
        <f>(SUMPRODUCT(AN22:AW22,MMULT(AN22:AW22,幕後結果!$AB$9:$AK$18)))</f>
        <v>2.363960227213269E-4</v>
      </c>
      <c r="BA22" s="60">
        <f t="shared" si="12"/>
        <v>1.5375175534650877E-2</v>
      </c>
      <c r="BB22" s="102">
        <f t="shared" si="13"/>
        <v>-2.8841354647929998</v>
      </c>
      <c r="BC22" s="60"/>
      <c r="BD22" s="60"/>
    </row>
    <row r="23" spans="1:56" ht="16.2">
      <c r="A23" s="95">
        <v>22</v>
      </c>
      <c r="B23" s="60">
        <v>0.29165435014169061</v>
      </c>
      <c r="C23" s="60">
        <v>0.1704157762249241</v>
      </c>
      <c r="D23" s="60">
        <v>0.84771356998014125</v>
      </c>
      <c r="E23" s="60">
        <v>0.81923085150421171</v>
      </c>
      <c r="F23" s="60">
        <v>0.35338143024534752</v>
      </c>
      <c r="G23" s="60">
        <v>0.19834914575293738</v>
      </c>
      <c r="H23" s="60">
        <v>5.14951121530971E-2</v>
      </c>
      <c r="I23" s="60">
        <v>0.2256523408881177</v>
      </c>
      <c r="J23" s="60">
        <v>0.85496889437729395</v>
      </c>
      <c r="K23" s="104">
        <v>0.53778402526254609</v>
      </c>
      <c r="L23" s="105"/>
      <c r="M23" s="106">
        <v>22</v>
      </c>
      <c r="N23" s="136">
        <v>-0.54855816802811486</v>
      </c>
      <c r="O23" s="136">
        <v>-0.95252350238384509</v>
      </c>
      <c r="P23" s="136">
        <v>1.0266764117673166</v>
      </c>
      <c r="Q23" s="136">
        <v>0.9124378030767224</v>
      </c>
      <c r="R23" s="136">
        <v>-0.37620720353947407</v>
      </c>
      <c r="S23" s="136">
        <v>-0.84753265869073824</v>
      </c>
      <c r="T23" s="136">
        <v>-1.6305267122319675</v>
      </c>
      <c r="U23" s="60">
        <v>-0.75324170573345528</v>
      </c>
      <c r="V23" s="60">
        <v>1.0579851530338529</v>
      </c>
      <c r="W23" s="98">
        <v>9.4852545787719747E-2</v>
      </c>
      <c r="X23" s="60"/>
      <c r="Y23" s="99">
        <v>22</v>
      </c>
      <c r="Z23" s="60">
        <f>(幕後結果!$AB$2+幕後結果!$AB$4*幕後結果_最佳化!$N1024)*12/3</f>
        <v>-7.1581089207526899E-2</v>
      </c>
      <c r="AA23" s="60">
        <f>(幕後結果!$AC$2+幕後結果!$AC$4*幕後結果_最佳化!$O1024)*12/3</f>
        <v>-8.4058936020106154E-2</v>
      </c>
      <c r="AB23" s="60">
        <f>(幕後結果!$AD$2+幕後結果!$AD$4*幕後結果_最佳化!$P1024)*12/3</f>
        <v>0.12104271150479823</v>
      </c>
      <c r="AC23" s="60">
        <f>(幕後結果!$AE$2+幕後結果!$AE$4*幕後結果_最佳化!$Q1024)*12/3</f>
        <v>0.1565541275231446</v>
      </c>
      <c r="AD23" s="60">
        <f>(幕後結果!$AF$2+幕後結果!$AF$4*幕後結果_最佳化!$R1024)*12/3</f>
        <v>2.7074546012068827E-2</v>
      </c>
      <c r="AE23" s="60">
        <f>(幕後結果!$AG$2+幕後結果!$AG$4*幕後結果_最佳化!$S1024)*12/3</f>
        <v>-3.7413102537016546E-2</v>
      </c>
      <c r="AF23" s="60">
        <f>(幕後結果!$AH$2+幕後結果!$AH$4*幕後結果_最佳化!$T1024)*12/3</f>
        <v>-0.1635511344084335</v>
      </c>
      <c r="AG23" s="60">
        <f>(幕後結果!$AI$2+幕後結果!$AI$4*幕後結果_最佳化!$U1024)*12/3</f>
        <v>-0.1150870010686091</v>
      </c>
      <c r="AH23" s="60">
        <f>(幕後結果!$AJ$2+幕後結果!$AJ$4*幕後結果_最佳化!$V1024)*12/3</f>
        <v>1.925275775765059E-2</v>
      </c>
      <c r="AI23" s="100">
        <f>(幕後結果!$AK$2+幕後結果!$AK$4*幕後結果_最佳化!$W1024)*12/3</f>
        <v>-4.6152403182800526E-2</v>
      </c>
      <c r="AJ23" s="60"/>
      <c r="AK23" s="60"/>
      <c r="AL23" s="60"/>
      <c r="AM23" s="101">
        <v>22</v>
      </c>
      <c r="AN23" s="60">
        <f t="shared" si="1"/>
        <v>0.10900219895669906</v>
      </c>
      <c r="AO23" s="60">
        <f t="shared" si="2"/>
        <v>5.0977200422219232E-2</v>
      </c>
      <c r="AP23" s="60">
        <f t="shared" si="3"/>
        <v>0.17273305544203862</v>
      </c>
      <c r="AQ23" s="60">
        <f t="shared" si="4"/>
        <v>0.12547080186625731</v>
      </c>
      <c r="AR23" s="60">
        <f t="shared" si="5"/>
        <v>1.6019555421331714E-2</v>
      </c>
      <c r="AS23" s="60">
        <f t="shared" si="6"/>
        <v>0.18799788127447964</v>
      </c>
      <c r="AT23" s="60">
        <f t="shared" si="7"/>
        <v>0.16973839845704033</v>
      </c>
      <c r="AU23" s="60">
        <f t="shared" si="8"/>
        <v>4.1343886673905303E-2</v>
      </c>
      <c r="AV23" s="60">
        <f t="shared" si="9"/>
        <v>6.8715075666884035E-2</v>
      </c>
      <c r="AW23" s="60">
        <f t="shared" si="10"/>
        <v>5.8001945819144682E-2</v>
      </c>
      <c r="AX23" s="60">
        <f t="shared" si="11"/>
        <v>0.99999999999999989</v>
      </c>
      <c r="AY23" s="60">
        <f>SUMPRODUCT(AN23:AW23,幕後結果_最佳化!$Z$1005:$AI$1005)</f>
        <v>2.3399951238516721E-3</v>
      </c>
      <c r="AZ23" s="60">
        <f>(SUMPRODUCT(AN23:AW23,MMULT(AN23:AW23,幕後結果!$AB$9:$AK$18)))</f>
        <v>2.6072959512296574E-4</v>
      </c>
      <c r="BA23" s="60">
        <f t="shared" si="12"/>
        <v>1.6147123431836573E-2</v>
      </c>
      <c r="BB23" s="102">
        <f t="shared" si="13"/>
        <v>-2.5119028195559561</v>
      </c>
      <c r="BC23" s="60"/>
      <c r="BD23" s="60"/>
    </row>
    <row r="24" spans="1:56" ht="16.2">
      <c r="A24" s="95">
        <v>23</v>
      </c>
      <c r="B24" s="60">
        <v>0.98504763184776833</v>
      </c>
      <c r="C24" s="60">
        <v>0.21936252135877754</v>
      </c>
      <c r="D24" s="60">
        <v>0.51507209306142143</v>
      </c>
      <c r="E24" s="60">
        <v>0.40300048404647848</v>
      </c>
      <c r="F24" s="60">
        <v>0.57368508521081507</v>
      </c>
      <c r="G24" s="60">
        <v>9.3942677717695933E-2</v>
      </c>
      <c r="H24" s="60">
        <v>0.45864172929795277</v>
      </c>
      <c r="I24" s="60">
        <v>0.14916191950692004</v>
      </c>
      <c r="J24" s="60">
        <v>0.55879355983673062</v>
      </c>
      <c r="K24" s="104">
        <v>0.90824236557895599</v>
      </c>
      <c r="L24" s="105"/>
      <c r="M24" s="106">
        <v>23</v>
      </c>
      <c r="N24" s="136">
        <v>2.1713498558115911</v>
      </c>
      <c r="O24" s="136">
        <v>-0.77434797087186724</v>
      </c>
      <c r="P24" s="136">
        <v>3.7789126625510913E-2</v>
      </c>
      <c r="Q24" s="136">
        <v>-0.24558827295000635</v>
      </c>
      <c r="R24" s="136">
        <v>0.18576400937262313</v>
      </c>
      <c r="S24" s="136">
        <v>-1.3168605997788034</v>
      </c>
      <c r="T24" s="136">
        <v>-0.10385620984350789</v>
      </c>
      <c r="U24" s="60">
        <v>-1.0400345719844581</v>
      </c>
      <c r="V24" s="60">
        <v>0.14791116044894001</v>
      </c>
      <c r="W24" s="98">
        <v>1.3300091127894131</v>
      </c>
      <c r="X24" s="60"/>
      <c r="Y24" s="99">
        <v>23</v>
      </c>
      <c r="Z24" s="60">
        <f>(幕後結果!$AB$2+幕後結果!$AB$4*幕後結果_最佳化!$N1025)*12/3</f>
        <v>0.34972635852998318</v>
      </c>
      <c r="AA24" s="60">
        <f>(幕後結果!$AC$2+幕後結果!$AC$4*幕後結果_最佳化!$O1025)*12/3</f>
        <v>-7.2099653148874593E-2</v>
      </c>
      <c r="AB24" s="60">
        <f>(幕後結果!$AD$2+幕後結果!$AD$4*幕後結果_最佳化!$P1025)*12/3</f>
        <v>-3.3474559989359769E-2</v>
      </c>
      <c r="AC24" s="60">
        <f>(幕後結果!$AE$2+幕後結果!$AE$4*幕後結果_最佳化!$Q1025)*12/3</f>
        <v>3.5153775991204957E-2</v>
      </c>
      <c r="AD24" s="60">
        <f>(幕後結果!$AF$2+幕後結果!$AF$4*幕後結果_最佳化!$R1025)*12/3</f>
        <v>-1.4518767590404527E-2</v>
      </c>
      <c r="AE24" s="60">
        <f>(幕後結果!$AG$2+幕後結果!$AG$4*幕後結果_最佳化!$S1025)*12/3</f>
        <v>-9.0083018882672936E-2</v>
      </c>
      <c r="AF24" s="60">
        <f>(幕後結果!$AH$2+幕後結果!$AH$4*幕後結果_最佳化!$T1025)*12/3</f>
        <v>3.1544627466303071E-2</v>
      </c>
      <c r="AG24" s="60">
        <f>(幕後結果!$AI$2+幕後結果!$AI$4*幕後結果_最佳化!$U1025)*12/3</f>
        <v>-0.16026935316117275</v>
      </c>
      <c r="AH24" s="60">
        <f>(幕後結果!$AJ$2+幕後結果!$AJ$4*幕後結果_最佳化!$V1025)*12/3</f>
        <v>-5.0020767269771872E-2</v>
      </c>
      <c r="AI24" s="100">
        <f>(幕後結果!$AK$2+幕後結果!$AK$4*幕後結果_最佳化!$W1025)*12/3</f>
        <v>1.7679115430270391E-2</v>
      </c>
      <c r="AJ24" s="60"/>
      <c r="AK24" s="60"/>
      <c r="AL24" s="60"/>
      <c r="AM24" s="101">
        <v>23</v>
      </c>
      <c r="AN24" s="60">
        <f t="shared" si="1"/>
        <v>0.13332015161804417</v>
      </c>
      <c r="AO24" s="60">
        <f t="shared" si="2"/>
        <v>5.0994668779670398E-2</v>
      </c>
      <c r="AP24" s="60">
        <f t="shared" si="3"/>
        <v>0.11317570140954587</v>
      </c>
      <c r="AQ24" s="60">
        <f t="shared" si="4"/>
        <v>4.6409999990036088E-2</v>
      </c>
      <c r="AR24" s="60">
        <f t="shared" si="5"/>
        <v>0.14529749593365421</v>
      </c>
      <c r="AS24" s="60">
        <f t="shared" si="6"/>
        <v>0.16789261076434139</v>
      </c>
      <c r="AT24" s="60">
        <f t="shared" si="7"/>
        <v>9.1437982131090112E-2</v>
      </c>
      <c r="AU24" s="60">
        <f t="shared" si="8"/>
        <v>1.7874948063305817E-2</v>
      </c>
      <c r="AV24" s="60">
        <f t="shared" si="9"/>
        <v>8.985557646520656E-2</v>
      </c>
      <c r="AW24" s="60">
        <f t="shared" si="10"/>
        <v>0.14374086484510526</v>
      </c>
      <c r="AX24" s="60">
        <f t="shared" si="11"/>
        <v>0.99999999999999989</v>
      </c>
      <c r="AY24" s="60">
        <f>SUMPRODUCT(AN24:AW24,幕後結果_最佳化!$Z$1005:$AI$1005)</f>
        <v>-1.5169092250753263E-3</v>
      </c>
      <c r="AZ24" s="60">
        <f>(SUMPRODUCT(AN24:AW24,MMULT(AN24:AW24,幕後結果!$AB$9:$AK$18)))</f>
        <v>2.4816023043511856E-4</v>
      </c>
      <c r="BA24" s="60">
        <f t="shared" si="12"/>
        <v>1.5753102247973844E-2</v>
      </c>
      <c r="BB24" s="102">
        <f t="shared" si="13"/>
        <v>-2.819565856038813</v>
      </c>
      <c r="BC24" s="60"/>
      <c r="BD24" s="60"/>
    </row>
    <row r="25" spans="1:56" ht="16.2">
      <c r="A25" s="95">
        <v>24</v>
      </c>
      <c r="B25" s="60">
        <v>0.64375865833496704</v>
      </c>
      <c r="C25" s="60">
        <v>0.58101048537535127</v>
      </c>
      <c r="D25" s="60">
        <v>0.87127655609555421</v>
      </c>
      <c r="E25" s="60">
        <v>0.16518549673362681</v>
      </c>
      <c r="F25" s="60">
        <v>0.67043856923527012</v>
      </c>
      <c r="G25" s="60">
        <v>0.904880007516492</v>
      </c>
      <c r="H25" s="60">
        <v>0.31240075167179127</v>
      </c>
      <c r="I25" s="60">
        <v>1.3393127001816829E-2</v>
      </c>
      <c r="J25" s="60">
        <v>0.7957516999397618</v>
      </c>
      <c r="K25" s="104">
        <v>0.11110464480849269</v>
      </c>
      <c r="L25" s="105"/>
      <c r="M25" s="106">
        <v>24</v>
      </c>
      <c r="N25" s="136">
        <v>0.36852382517026921</v>
      </c>
      <c r="O25" s="136">
        <v>0.20447921965313584</v>
      </c>
      <c r="P25" s="136">
        <v>1.1324462071528414</v>
      </c>
      <c r="Q25" s="136">
        <v>-0.97336688020777329</v>
      </c>
      <c r="R25" s="136">
        <v>0.44112450837696854</v>
      </c>
      <c r="S25" s="136">
        <v>1.3098695050295306</v>
      </c>
      <c r="T25" s="136">
        <v>-0.48905677359204941</v>
      </c>
      <c r="U25" s="60">
        <v>-2.2146186035732875</v>
      </c>
      <c r="V25" s="60">
        <v>0.82654218179877381</v>
      </c>
      <c r="W25" s="98">
        <v>-1.220674491427209</v>
      </c>
      <c r="X25" s="60"/>
      <c r="Y25" s="99">
        <v>24</v>
      </c>
      <c r="Z25" s="60">
        <f>(幕後結果!$AB$2+幕後結果!$AB$4*幕後結果_最佳化!$N1026)*12/3</f>
        <v>7.0472785605120117E-2</v>
      </c>
      <c r="AA25" s="60">
        <f>(幕後結果!$AC$2+幕後結果!$AC$4*幕後結果_最佳化!$O1026)*12/3</f>
        <v>2.6609193896836081E-2</v>
      </c>
      <c r="AB25" s="60">
        <f>(幕後結果!$AD$2+幕後結果!$AD$4*幕後結果_最佳化!$P1026)*12/3</f>
        <v>0.17642046146481738</v>
      </c>
      <c r="AC25" s="60">
        <f>(幕後結果!$AE$2+幕後結果!$AE$4*幕後結果_最佳化!$Q1026)*12/3</f>
        <v>2.2183931955842798E-2</v>
      </c>
      <c r="AD25" s="60">
        <f>(幕後結果!$AF$2+幕後結果!$AF$4*幕後結果_最佳化!$R1026)*12/3</f>
        <v>0.12485433806457291</v>
      </c>
      <c r="AE25" s="60">
        <f>(幕後結果!$AG$2+幕後結果!$AG$4*幕後結果_最佳化!$S1026)*12/3</f>
        <v>3.9351510727087646E-2</v>
      </c>
      <c r="AF25" s="60">
        <f>(幕後結果!$AH$2+幕後結果!$AH$4*幕後結果_最佳化!$T1026)*12/3</f>
        <v>1.5236203574219905E-2</v>
      </c>
      <c r="AG25" s="60">
        <f>(幕後結果!$AI$2+幕後結果!$AI$4*幕後結果_最佳化!$U1026)*12/3</f>
        <v>-0.18290934505862397</v>
      </c>
      <c r="AH25" s="60">
        <f>(幕後結果!$AJ$2+幕後結果!$AJ$4*幕後結果_最佳化!$V1026)*12/3</f>
        <v>4.5727128297786322E-2</v>
      </c>
      <c r="AI25" s="100">
        <f>(幕後結果!$AK$2+幕後結果!$AK$4*幕後結果_最佳化!$W1026)*12/3</f>
        <v>-0.14932843705980631</v>
      </c>
      <c r="AJ25" s="60"/>
      <c r="AK25" s="60"/>
      <c r="AL25" s="60"/>
      <c r="AM25" s="101">
        <v>24</v>
      </c>
      <c r="AN25" s="60">
        <f t="shared" si="1"/>
        <v>0.16819435348109796</v>
      </c>
      <c r="AO25" s="60">
        <f t="shared" si="2"/>
        <v>2.9526534585594892E-2</v>
      </c>
      <c r="AP25" s="60">
        <f t="shared" si="3"/>
        <v>2.5355162687255437E-2</v>
      </c>
      <c r="AQ25" s="60">
        <f t="shared" si="4"/>
        <v>2.0467051297882635E-2</v>
      </c>
      <c r="AR25" s="60">
        <f t="shared" si="5"/>
        <v>0.19293166652845489</v>
      </c>
      <c r="AS25" s="60">
        <f t="shared" si="6"/>
        <v>7.5487734143589127E-2</v>
      </c>
      <c r="AT25" s="60">
        <f t="shared" si="7"/>
        <v>0.21169587086273706</v>
      </c>
      <c r="AU25" s="60">
        <f t="shared" si="8"/>
        <v>4.6982939586038629E-2</v>
      </c>
      <c r="AV25" s="60">
        <f t="shared" si="9"/>
        <v>7.0826929029228658E-2</v>
      </c>
      <c r="AW25" s="60">
        <f t="shared" si="10"/>
        <v>0.15853175779812073</v>
      </c>
      <c r="AX25" s="60">
        <f t="shared" si="11"/>
        <v>1</v>
      </c>
      <c r="AY25" s="60">
        <f>SUMPRODUCT(AN25:AW25,幕後結果_最佳化!$Z$1005:$AI$1005)</f>
        <v>2.6438712878228045E-4</v>
      </c>
      <c r="AZ25" s="60">
        <f>(SUMPRODUCT(AN25:AW25,MMULT(AN25:AW25,幕後結果!$AB$9:$AK$18)))</f>
        <v>2.8120680945691284E-4</v>
      </c>
      <c r="BA25" s="60">
        <f t="shared" si="12"/>
        <v>1.6769222088603659E-2</v>
      </c>
      <c r="BB25" s="102">
        <f t="shared" si="13"/>
        <v>-2.5424919919328173</v>
      </c>
      <c r="BC25" s="60"/>
      <c r="BD25" s="60"/>
    </row>
    <row r="26" spans="1:56" ht="16.2">
      <c r="A26" s="95">
        <v>25</v>
      </c>
      <c r="B26" s="60">
        <v>7.8630025875672249E-2</v>
      </c>
      <c r="C26" s="60">
        <v>0.61540535874605995</v>
      </c>
      <c r="D26" s="60">
        <v>0.64585202040624012</v>
      </c>
      <c r="E26" s="60">
        <v>8.4001499344467101E-2</v>
      </c>
      <c r="F26" s="60">
        <v>0.33502626107821887</v>
      </c>
      <c r="G26" s="60">
        <v>0.58647182101351647</v>
      </c>
      <c r="H26" s="60">
        <v>0.12518810371845501</v>
      </c>
      <c r="I26" s="60">
        <v>2.4536039570097756E-2</v>
      </c>
      <c r="J26" s="60">
        <v>0.6876711799405355</v>
      </c>
      <c r="K26" s="104">
        <v>0.81182642430683338</v>
      </c>
      <c r="L26" s="105"/>
      <c r="M26" s="106">
        <v>25</v>
      </c>
      <c r="N26" s="136">
        <v>-1.4143469716204649</v>
      </c>
      <c r="O26" s="136">
        <v>0.29343551500898224</v>
      </c>
      <c r="P26" s="136">
        <v>0.37414564728853766</v>
      </c>
      <c r="Q26" s="136">
        <v>-1.3786490074164717</v>
      </c>
      <c r="R26" s="136">
        <v>-0.42607592527868066</v>
      </c>
      <c r="S26" s="136">
        <v>0.21847843614629445</v>
      </c>
      <c r="T26" s="136">
        <v>-1.1494360856168575</v>
      </c>
      <c r="U26" s="60">
        <v>-1.9679648766080824</v>
      </c>
      <c r="V26" s="60">
        <v>0.48925999424226962</v>
      </c>
      <c r="W26" s="98">
        <v>0.88464681044699089</v>
      </c>
      <c r="X26" s="60"/>
      <c r="Y26" s="99">
        <v>25</v>
      </c>
      <c r="Z26" s="60">
        <f>(幕後結果!$AB$2+幕後結果!$AB$4*幕後結果_最佳化!$N1027)*12/3</f>
        <v>-0.20568976785551571</v>
      </c>
      <c r="AA26" s="60">
        <f>(幕後結果!$AC$2+幕後結果!$AC$4*幕後結果_最佳化!$O1027)*12/3</f>
        <v>3.8771482867040026E-2</v>
      </c>
      <c r="AB26" s="60">
        <f>(幕後結果!$AD$2+幕後結果!$AD$4*幕後結果_最佳化!$P1027)*12/3</f>
        <v>5.7701469770339221E-2</v>
      </c>
      <c r="AC26" s="60">
        <f>(幕後結果!$AE$2+幕後結果!$AE$4*幕後結果_最佳化!$Q1027)*12/3</f>
        <v>-0.11503131342107771</v>
      </c>
      <c r="AD26" s="60">
        <f>(幕後結果!$AF$2+幕後結果!$AF$4*幕後結果_最佳化!$R1027)*12/3</f>
        <v>-2.3116185194156657E-2</v>
      </c>
      <c r="AE26" s="60">
        <f>(幕後結果!$AG$2+幕後結果!$AG$4*幕後結果_最佳化!$S1027)*12/3</f>
        <v>1.4922068310043272E-2</v>
      </c>
      <c r="AF26" s="60">
        <f>(幕後結果!$AH$2+幕後結果!$AH$4*幕後結果_最佳化!$T1027)*12/3</f>
        <v>-0.13047946825123724</v>
      </c>
      <c r="AG26" s="60">
        <f>(幕後結果!$AI$2+幕後結果!$AI$4*幕後結果_最佳化!$U1027)*12/3</f>
        <v>-0.25014873271026861</v>
      </c>
      <c r="AH26" s="60">
        <f>(幕後結果!$AJ$2+幕後結果!$AJ$4*幕後結果_最佳化!$V1027)*12/3</f>
        <v>-3.2054867595662771E-3</v>
      </c>
      <c r="AI26" s="100">
        <f>(幕後結果!$AK$2+幕後結果!$AK$4*幕後結果_最佳化!$W1027)*12/3</f>
        <v>0.125841835888895</v>
      </c>
      <c r="AJ26" s="60"/>
      <c r="AK26" s="60"/>
      <c r="AL26" s="60"/>
      <c r="AM26" s="101">
        <v>25</v>
      </c>
      <c r="AN26" s="60">
        <f t="shared" si="1"/>
        <v>0.15954177679182466</v>
      </c>
      <c r="AO26" s="60">
        <f t="shared" si="2"/>
        <v>9.1406316062677684E-3</v>
      </c>
      <c r="AP26" s="60">
        <f t="shared" si="3"/>
        <v>5.9347524090898281E-2</v>
      </c>
      <c r="AQ26" s="60">
        <f t="shared" si="4"/>
        <v>7.7204511286128999E-2</v>
      </c>
      <c r="AR26" s="60">
        <f t="shared" si="5"/>
        <v>0.16303692287453136</v>
      </c>
      <c r="AS26" s="60">
        <f t="shared" si="6"/>
        <v>0.21600276111343136</v>
      </c>
      <c r="AT26" s="60">
        <f t="shared" si="7"/>
        <v>0.10289201392954603</v>
      </c>
      <c r="AU26" s="60">
        <f t="shared" si="8"/>
        <v>6.4990455357303134E-2</v>
      </c>
      <c r="AV26" s="60">
        <f t="shared" si="9"/>
        <v>9.6775955438809819E-2</v>
      </c>
      <c r="AW26" s="60">
        <f t="shared" si="10"/>
        <v>5.1067447511258295E-2</v>
      </c>
      <c r="AX26" s="60">
        <f t="shared" si="11"/>
        <v>0.99999999999999967</v>
      </c>
      <c r="AY26" s="60">
        <f>SUMPRODUCT(AN26:AW26,幕後結果_最佳化!$Z$1005:$AI$1005)</f>
        <v>1.7339592918467438E-3</v>
      </c>
      <c r="AZ26" s="60">
        <f>(SUMPRODUCT(AN26:AW26,MMULT(AN26:AW26,幕後結果!$AB$9:$AK$18)))</f>
        <v>2.1375087820263986E-4</v>
      </c>
      <c r="BA26" s="60">
        <f t="shared" si="12"/>
        <v>1.4620221551079171E-2</v>
      </c>
      <c r="BB26" s="102">
        <f t="shared" si="13"/>
        <v>-2.8156919896411998</v>
      </c>
      <c r="BC26" s="60"/>
      <c r="BD26" s="60"/>
    </row>
    <row r="27" spans="1:56" ht="16.2">
      <c r="A27" s="95">
        <v>26</v>
      </c>
      <c r="B27" s="60">
        <v>6.6099590529065555E-2</v>
      </c>
      <c r="C27" s="60">
        <v>0.88967228646062946</v>
      </c>
      <c r="D27" s="60">
        <v>0.67912763596749093</v>
      </c>
      <c r="E27" s="60">
        <v>0.63938608141550479</v>
      </c>
      <c r="F27" s="60">
        <v>0.74900483615801483</v>
      </c>
      <c r="G27" s="60">
        <v>3.2395511772810304E-2</v>
      </c>
      <c r="H27" s="60">
        <v>0.55433998087634961</v>
      </c>
      <c r="I27" s="60">
        <v>0.7817654422539102</v>
      </c>
      <c r="J27" s="60">
        <v>0.28835817576386757</v>
      </c>
      <c r="K27" s="104">
        <v>0.98986657338748363</v>
      </c>
      <c r="L27" s="105"/>
      <c r="M27" s="106">
        <v>26</v>
      </c>
      <c r="N27" s="136">
        <v>-1.5054859707260233</v>
      </c>
      <c r="O27" s="136">
        <v>1.2247871518591935</v>
      </c>
      <c r="P27" s="136">
        <v>0.4652607651875954</v>
      </c>
      <c r="Q27" s="136">
        <v>0.35681829773956197</v>
      </c>
      <c r="R27" s="136">
        <v>0.67136140153320512</v>
      </c>
      <c r="S27" s="136">
        <v>-1.8466972978982852</v>
      </c>
      <c r="T27" s="136">
        <v>0.13663407864106952</v>
      </c>
      <c r="U27" s="60">
        <v>0.77816946495695949</v>
      </c>
      <c r="V27" s="60">
        <v>-0.55818750601463574</v>
      </c>
      <c r="W27" s="98">
        <v>2.3213705562700344</v>
      </c>
      <c r="X27" s="60"/>
      <c r="Y27" s="99">
        <v>26</v>
      </c>
      <c r="Z27" s="60">
        <f>(幕後結果!$AB$2+幕後結果!$AB$4*幕後結果_最佳化!$N1028)*12/3</f>
        <v>-0.21980698754308001</v>
      </c>
      <c r="AA27" s="60">
        <f>(幕後結果!$AC$2+幕後結果!$AC$4*幕後結果_最佳化!$O1028)*12/3</f>
        <v>0.12949084170950989</v>
      </c>
      <c r="AB27" s="60">
        <f>(幕後結果!$AD$2+幕後結果!$AD$4*幕後結果_最佳化!$P1028)*12/3</f>
        <v>0.10353406837074408</v>
      </c>
      <c r="AC27" s="60">
        <f>(幕後結果!$AE$2+幕後結果!$AE$4*幕後結果_最佳化!$Q1028)*12/3</f>
        <v>8.4994473725413452E-2</v>
      </c>
      <c r="AD27" s="60">
        <f>(幕後結果!$AF$2+幕後結果!$AF$4*幕後結果_最佳化!$R1028)*12/3</f>
        <v>0.15402828165807694</v>
      </c>
      <c r="AE27" s="60">
        <f>(幕後結果!$AG$2+幕後結果!$AG$4*幕後結果_最佳化!$S1028)*12/3</f>
        <v>-5.9149222109510791E-2</v>
      </c>
      <c r="AF27" s="60">
        <f>(幕後結果!$AH$2+幕後結果!$AH$4*幕後結果_最佳化!$T1028)*12/3</f>
        <v>1.5870006466172471E-2</v>
      </c>
      <c r="AG27" s="60">
        <f>(幕後結果!$AI$2+幕後結果!$AI$4*幕後結果_最佳化!$U1028)*12/3</f>
        <v>7.255547075423914E-2</v>
      </c>
      <c r="AH27" s="60">
        <f>(幕後結果!$AJ$2+幕後結果!$AJ$4*幕後結果_最佳化!$V1028)*12/3</f>
        <v>-3.8424543572047637E-2</v>
      </c>
      <c r="AI27" s="100">
        <f>(幕後結果!$AK$2+幕後結果!$AK$4*幕後結果_最佳化!$W1028)*12/3</f>
        <v>0.37080858216522689</v>
      </c>
      <c r="AJ27" s="60"/>
      <c r="AK27" s="60"/>
      <c r="AL27" s="60"/>
      <c r="AM27" s="101">
        <v>26</v>
      </c>
      <c r="AN27" s="60">
        <f t="shared" si="1"/>
        <v>3.1870019065850207E-2</v>
      </c>
      <c r="AO27" s="60">
        <f t="shared" si="2"/>
        <v>9.34784819088786E-2</v>
      </c>
      <c r="AP27" s="60">
        <f t="shared" si="3"/>
        <v>6.4038105396320946E-2</v>
      </c>
      <c r="AQ27" s="60">
        <f t="shared" si="4"/>
        <v>0.12967514766031635</v>
      </c>
      <c r="AR27" s="60">
        <f t="shared" si="5"/>
        <v>0.16085070780940353</v>
      </c>
      <c r="AS27" s="60">
        <f t="shared" si="6"/>
        <v>0.11986659879938139</v>
      </c>
      <c r="AT27" s="60">
        <f t="shared" si="7"/>
        <v>6.920816190612851E-2</v>
      </c>
      <c r="AU27" s="60">
        <f t="shared" si="8"/>
        <v>7.2536536067300261E-2</v>
      </c>
      <c r="AV27" s="60">
        <f t="shared" si="9"/>
        <v>0.11234758828405919</v>
      </c>
      <c r="AW27" s="60">
        <f t="shared" si="10"/>
        <v>0.14612865310236101</v>
      </c>
      <c r="AX27" s="60">
        <f t="shared" si="11"/>
        <v>1</v>
      </c>
      <c r="AY27" s="60">
        <f>SUMPRODUCT(AN27:AW27,幕後結果_最佳化!$Z$1005:$AI$1005)</f>
        <v>-1.5394721518269955E-3</v>
      </c>
      <c r="AZ27" s="60">
        <f>(SUMPRODUCT(AN27:AW27,MMULT(AN27:AW27,幕後結果!$AB$9:$AK$18)))</f>
        <v>2.7996442196339327E-4</v>
      </c>
      <c r="BA27" s="60">
        <f t="shared" si="12"/>
        <v>1.6732137399728501E-2</v>
      </c>
      <c r="BB27" s="102">
        <f t="shared" si="13"/>
        <v>-2.6559351677657199</v>
      </c>
      <c r="BC27" s="60"/>
      <c r="BD27" s="60"/>
    </row>
    <row r="28" spans="1:56" ht="16.2">
      <c r="A28" s="95">
        <v>27</v>
      </c>
      <c r="B28" s="60">
        <v>0.16221306053963702</v>
      </c>
      <c r="C28" s="60">
        <v>0.89985811599428689</v>
      </c>
      <c r="D28" s="60">
        <v>0.28713281303432137</v>
      </c>
      <c r="E28" s="60">
        <v>0.16479801668205729</v>
      </c>
      <c r="F28" s="60">
        <v>0.9163985213114938</v>
      </c>
      <c r="G28" s="60">
        <v>0.43379286329924294</v>
      </c>
      <c r="H28" s="60">
        <v>0.82928966902187806</v>
      </c>
      <c r="I28" s="60">
        <v>0.55464506554012072</v>
      </c>
      <c r="J28" s="60">
        <v>0.20940237123125294</v>
      </c>
      <c r="K28" s="104">
        <v>0.58845718735276975</v>
      </c>
      <c r="L28" s="105"/>
      <c r="M28" s="106">
        <v>27</v>
      </c>
      <c r="N28" s="136">
        <v>-0.98540307243147918</v>
      </c>
      <c r="O28" s="136">
        <v>1.2807435204300341</v>
      </c>
      <c r="P28" s="136">
        <v>-0.56178043172257108</v>
      </c>
      <c r="Q28" s="136">
        <v>-0.97492788418308185</v>
      </c>
      <c r="R28" s="136">
        <v>1.3812472300030725</v>
      </c>
      <c r="S28" s="136">
        <v>-0.16672589862506434</v>
      </c>
      <c r="T28" s="136">
        <v>0.95136196361846981</v>
      </c>
      <c r="U28" s="60">
        <v>0.1374060250499711</v>
      </c>
      <c r="V28" s="60">
        <v>-0.80849663488607981</v>
      </c>
      <c r="W28" s="98">
        <v>0.22357807518068723</v>
      </c>
      <c r="X28" s="60"/>
      <c r="Y28" s="99">
        <v>27</v>
      </c>
      <c r="Z28" s="60">
        <f>(幕後結果!$AB$2+幕後結果!$AB$4*幕後結果_最佳化!$N1029)*12/3</f>
        <v>-0.13924735222751661</v>
      </c>
      <c r="AA28" s="60">
        <f>(幕後結果!$AC$2+幕後結果!$AC$4*幕後結果_最佳化!$O1029)*12/3</f>
        <v>0.13390530509589041</v>
      </c>
      <c r="AB28" s="60">
        <f>(幕後結果!$AD$2+幕後結果!$AD$4*幕後結果_最佳化!$P1029)*12/3</f>
        <v>-6.0445651698249753E-2</v>
      </c>
      <c r="AC28" s="60">
        <f>(幕後結果!$AE$2+幕後結果!$AE$4*幕後結果_最佳化!$Q1029)*12/3</f>
        <v>-0.11154975499069786</v>
      </c>
      <c r="AD28" s="60">
        <f>(幕後結果!$AF$2+幕後結果!$AF$4*幕後結果_最佳化!$R1029)*12/3</f>
        <v>0.10960512746216193</v>
      </c>
      <c r="AE28" s="60">
        <f>(幕後結果!$AG$2+幕後結果!$AG$4*幕後結果_最佳化!$S1029)*12/3</f>
        <v>-4.914279226897929E-3</v>
      </c>
      <c r="AF28" s="60">
        <f>(幕後結果!$AH$2+幕後結果!$AH$4*幕後結果_最佳化!$T1029)*12/3</f>
        <v>8.2424584869665349E-2</v>
      </c>
      <c r="AG28" s="60">
        <f>(幕後結果!$AI$2+幕後結果!$AI$4*幕後結果_最佳化!$U1029)*12/3</f>
        <v>1.8280141940670812E-2</v>
      </c>
      <c r="AH28" s="60">
        <f>(幕後結果!$AJ$2+幕後結果!$AJ$4*幕後結果_最佳化!$V1029)*12/3</f>
        <v>-4.324716576622372E-2</v>
      </c>
      <c r="AI28" s="100">
        <f>(幕後結果!$AK$2+幕後結果!$AK$4*幕後結果_最佳化!$W1029)*12/3</f>
        <v>9.0467791000528361E-2</v>
      </c>
      <c r="AJ28" s="60"/>
      <c r="AK28" s="60"/>
      <c r="AL28" s="60"/>
      <c r="AM28" s="101">
        <v>27</v>
      </c>
      <c r="AN28" s="60">
        <f t="shared" si="1"/>
        <v>0.15192401808541373</v>
      </c>
      <c r="AO28" s="60">
        <f t="shared" si="2"/>
        <v>9.1603166559556318E-3</v>
      </c>
      <c r="AP28" s="60">
        <f t="shared" si="3"/>
        <v>5.2112073410863285E-4</v>
      </c>
      <c r="AQ28" s="60">
        <f t="shared" si="4"/>
        <v>0.10215503988952637</v>
      </c>
      <c r="AR28" s="60">
        <f t="shared" si="5"/>
        <v>0.25705787553890297</v>
      </c>
      <c r="AS28" s="60">
        <f t="shared" si="6"/>
        <v>1.7881527582513008E-2</v>
      </c>
      <c r="AT28" s="60">
        <f t="shared" si="7"/>
        <v>5.9677518895228002E-2</v>
      </c>
      <c r="AU28" s="60">
        <f t="shared" si="8"/>
        <v>0.11514818814172827</v>
      </c>
      <c r="AV28" s="60">
        <f t="shared" si="9"/>
        <v>0.18030531012447157</v>
      </c>
      <c r="AW28" s="60">
        <f t="shared" si="10"/>
        <v>0.10616908435215182</v>
      </c>
      <c r="AX28" s="60">
        <f t="shared" si="11"/>
        <v>1</v>
      </c>
      <c r="AY28" s="60">
        <f>SUMPRODUCT(AN28:AW28,幕後結果_最佳化!$Z$1005:$AI$1005)</f>
        <v>5.7869235140025873E-4</v>
      </c>
      <c r="AZ28" s="60">
        <f>(SUMPRODUCT(AN28:AW28,MMULT(AN28:AW28,幕後結果!$AB$9:$AK$18)))</f>
        <v>2.9038030312079764E-4</v>
      </c>
      <c r="BA28" s="60">
        <f t="shared" si="12"/>
        <v>1.7040548791655674E-2</v>
      </c>
      <c r="BB28" s="102">
        <f t="shared" si="13"/>
        <v>-2.4835648291634489</v>
      </c>
      <c r="BC28" s="60"/>
      <c r="BD28" s="60"/>
    </row>
    <row r="29" spans="1:56" ht="16.2">
      <c r="A29" s="95">
        <v>28</v>
      </c>
      <c r="B29" s="60">
        <v>0.60956109107540124</v>
      </c>
      <c r="C29" s="60">
        <v>0.37376540610457476</v>
      </c>
      <c r="D29" s="60">
        <v>0.4775126979404074</v>
      </c>
      <c r="E29" s="60">
        <v>0.71311925401628717</v>
      </c>
      <c r="F29" s="60">
        <v>3.3553816421165727E-3</v>
      </c>
      <c r="G29" s="60">
        <v>0.51046459755448592</v>
      </c>
      <c r="H29" s="60">
        <v>9.609050868915614E-2</v>
      </c>
      <c r="I29" s="60">
        <v>0.5647127697264005</v>
      </c>
      <c r="J29" s="60">
        <v>4.8605278837805965E-2</v>
      </c>
      <c r="K29" s="104">
        <v>0.50843162335823977</v>
      </c>
      <c r="L29" s="105"/>
      <c r="M29" s="106">
        <v>28</v>
      </c>
      <c r="N29" s="136">
        <v>0.27817526971038586</v>
      </c>
      <c r="O29" s="136">
        <v>-0.32189688618821866</v>
      </c>
      <c r="P29" s="136">
        <v>-5.639718945871524E-2</v>
      </c>
      <c r="Q29" s="136">
        <v>0.56252042435253891</v>
      </c>
      <c r="R29" s="136">
        <v>-2.7108665313293074</v>
      </c>
      <c r="S29" s="136">
        <v>2.6233864894904417E-2</v>
      </c>
      <c r="T29" s="136">
        <v>-1.3041541845524272</v>
      </c>
      <c r="U29" s="60">
        <v>0.16292884335503721</v>
      </c>
      <c r="V29" s="60">
        <v>-1.6585298997378695</v>
      </c>
      <c r="W29" s="98">
        <v>2.1136519203946061E-2</v>
      </c>
      <c r="X29" s="60"/>
      <c r="Y29" s="99">
        <v>28</v>
      </c>
      <c r="Z29" s="60">
        <f>(幕後結果!$AB$2+幕後結果!$AB$4*幕後結果_最佳化!$N1030)*12/3</f>
        <v>5.6478003805903808E-2</v>
      </c>
      <c r="AA29" s="60">
        <f>(幕後結果!$AC$2+幕後結果!$AC$4*幕後結果_最佳化!$O1030)*12/3</f>
        <v>-2.4383421989448862E-2</v>
      </c>
      <c r="AB29" s="60">
        <f>(幕後結果!$AD$2+幕後結果!$AD$4*幕後結果_最佳化!$P1030)*12/3</f>
        <v>-3.2891431561251447E-2</v>
      </c>
      <c r="AC29" s="60">
        <f>(幕後結果!$AE$2+幕後結果!$AE$4*幕後結果_最佳化!$Q1030)*12/3</f>
        <v>7.4753051814469715E-2</v>
      </c>
      <c r="AD29" s="60">
        <f>(幕後結果!$AF$2+幕後結果!$AF$4*幕後結果_最佳化!$R1030)*12/3</f>
        <v>-0.24929313003733947</v>
      </c>
      <c r="AE29" s="60">
        <f>(幕後結果!$AG$2+幕後結果!$AG$4*幕後結果_最佳化!$S1030)*12/3</f>
        <v>1.181995873478156E-2</v>
      </c>
      <c r="AF29" s="60">
        <f>(幕後結果!$AH$2+幕後結果!$AH$4*幕後結果_最佳化!$T1030)*12/3</f>
        <v>-0.10577015920147563</v>
      </c>
      <c r="AG29" s="60">
        <f>(幕後結果!$AI$2+幕後結果!$AI$4*幕後結果_最佳化!$U1030)*12/3</f>
        <v>-7.2456946577869691E-2</v>
      </c>
      <c r="AH29" s="60">
        <f>(幕後結果!$AJ$2+幕後結果!$AJ$4*幕後結果_最佳化!$V1030)*12/3</f>
        <v>-0.10711552252305606</v>
      </c>
      <c r="AI29" s="100">
        <f>(幕後結果!$AK$2+幕後結果!$AK$4*幕後結果_最佳化!$W1030)*12/3</f>
        <v>-0.17056461601478323</v>
      </c>
      <c r="AJ29" s="60"/>
      <c r="AK29" s="60"/>
      <c r="AL29" s="60"/>
      <c r="AM29" s="101">
        <v>28</v>
      </c>
      <c r="AN29" s="60">
        <f t="shared" si="1"/>
        <v>0.14821184255085176</v>
      </c>
      <c r="AO29" s="60">
        <f t="shared" si="2"/>
        <v>0.18812499644229511</v>
      </c>
      <c r="AP29" s="60">
        <f t="shared" si="3"/>
        <v>2.7669664023449649E-2</v>
      </c>
      <c r="AQ29" s="60">
        <f t="shared" si="4"/>
        <v>5.4872253616332502E-2</v>
      </c>
      <c r="AR29" s="60">
        <f t="shared" si="5"/>
        <v>0.14299400106994481</v>
      </c>
      <c r="AS29" s="60">
        <f t="shared" si="6"/>
        <v>6.1254584887143922E-2</v>
      </c>
      <c r="AT29" s="60">
        <f t="shared" si="7"/>
        <v>7.2571579880719703E-2</v>
      </c>
      <c r="AU29" s="60">
        <f t="shared" si="8"/>
        <v>4.8026715647753487E-2</v>
      </c>
      <c r="AV29" s="60">
        <f t="shared" si="9"/>
        <v>0.18588124107446222</v>
      </c>
      <c r="AW29" s="60">
        <f t="shared" si="10"/>
        <v>7.0393120807046822E-2</v>
      </c>
      <c r="AX29" s="60">
        <f t="shared" si="11"/>
        <v>1.0000000000000002</v>
      </c>
      <c r="AY29" s="60">
        <f>SUMPRODUCT(AN29:AW29,幕後結果_最佳化!$Z$1005:$AI$1005)</f>
        <v>2.0461703866244832E-3</v>
      </c>
      <c r="AZ29" s="60">
        <f>(SUMPRODUCT(AN29:AW29,MMULT(AN29:AW29,幕後結果!$AB$9:$AK$18)))</f>
        <v>2.1428062191101825E-4</v>
      </c>
      <c r="BA29" s="60">
        <f t="shared" si="12"/>
        <v>1.4638327155485296E-2</v>
      </c>
      <c r="BB29" s="102">
        <f t="shared" si="13"/>
        <v>-2.7908810330193168</v>
      </c>
      <c r="BC29" s="60"/>
      <c r="BD29" s="60"/>
    </row>
    <row r="30" spans="1:56" ht="16.2">
      <c r="A30" s="95">
        <v>29</v>
      </c>
      <c r="B30" s="60">
        <v>0.3691727197624155</v>
      </c>
      <c r="C30" s="60">
        <v>0.4352685793623754</v>
      </c>
      <c r="D30" s="60">
        <v>0.84186924577583078</v>
      </c>
      <c r="E30" s="60">
        <v>0.37496406829674811</v>
      </c>
      <c r="F30" s="60">
        <v>0.81875124473613825</v>
      </c>
      <c r="G30" s="60">
        <v>0.83925787504600491</v>
      </c>
      <c r="H30" s="60">
        <v>0.61662213904214025</v>
      </c>
      <c r="I30" s="60">
        <v>0.25891929731625374</v>
      </c>
      <c r="J30" s="60">
        <v>0.59828984076746994</v>
      </c>
      <c r="K30" s="104">
        <v>0.40189946020539979</v>
      </c>
      <c r="L30" s="105"/>
      <c r="M30" s="106">
        <v>29</v>
      </c>
      <c r="N30" s="136">
        <v>-0.33404521529996467</v>
      </c>
      <c r="O30" s="136">
        <v>-0.16297621909587939</v>
      </c>
      <c r="P30" s="136">
        <v>1.0021699707702616</v>
      </c>
      <c r="Q30" s="136">
        <v>-0.31873412318537969</v>
      </c>
      <c r="R30" s="136">
        <v>0.91061642999953729</v>
      </c>
      <c r="S30" s="136">
        <v>0.99141239571284967</v>
      </c>
      <c r="T30" s="136">
        <v>0.29662120229478117</v>
      </c>
      <c r="U30" s="60">
        <v>-0.64668073396397829</v>
      </c>
      <c r="V30" s="60">
        <v>0.24892303266600563</v>
      </c>
      <c r="W30" s="98">
        <v>-0.24843362432431029</v>
      </c>
      <c r="X30" s="60"/>
      <c r="Y30" s="99">
        <v>29</v>
      </c>
      <c r="Z30" s="60">
        <f>(幕後結果!$AB$2+幕後結果!$AB$4*幕後結果_最佳化!$N1031)*12/3</f>
        <v>-3.8353530103175271E-2</v>
      </c>
      <c r="AA30" s="60">
        <f>(幕後結果!$AC$2+幕後結果!$AC$4*幕後結果_最佳化!$O1031)*12/3</f>
        <v>-7.7273653708887268E-3</v>
      </c>
      <c r="AB30" s="60">
        <f>(幕後結果!$AD$2+幕後結果!$AD$4*幕後結果_最佳化!$P1031)*12/3</f>
        <v>0.14338195849783589</v>
      </c>
      <c r="AC30" s="60">
        <f>(幕後結果!$AE$2+幕後結果!$AE$4*幕後結果_最佳化!$Q1031)*12/3</f>
        <v>5.3558719310030672E-2</v>
      </c>
      <c r="AD30" s="60">
        <f>(幕後結果!$AF$2+幕後結果!$AF$4*幕後結果_最佳化!$R1031)*12/3</f>
        <v>0.15073359499360259</v>
      </c>
      <c r="AE30" s="60">
        <f>(幕後結果!$AG$2+幕後結果!$AG$4*幕後結果_最佳化!$S1031)*12/3</f>
        <v>2.9557770843195719E-2</v>
      </c>
      <c r="AF30" s="60">
        <f>(幕後結果!$AH$2+幕後結果!$AH$4*幕後結果_最佳化!$T1031)*12/3</f>
        <v>4.5127967378672175E-2</v>
      </c>
      <c r="AG30" s="60">
        <f>(幕後結果!$AI$2+幕後結果!$AI$4*幕後結果_最佳化!$U1031)*12/3</f>
        <v>3.4996995817082321E-3</v>
      </c>
      <c r="AH30" s="60">
        <f>(幕後結果!$AJ$2+幕後結果!$AJ$4*幕後結果_最佳化!$V1031)*12/3</f>
        <v>1.7627641772289239E-2</v>
      </c>
      <c r="AI30" s="100">
        <f>(幕後結果!$AK$2+幕後結果!$AK$4*幕後結果_最佳化!$W1031)*12/3</f>
        <v>3.3775262389156992E-2</v>
      </c>
      <c r="AJ30" s="60"/>
      <c r="AK30" s="60"/>
      <c r="AL30" s="60"/>
      <c r="AM30" s="101">
        <v>29</v>
      </c>
      <c r="AN30" s="60">
        <f t="shared" si="1"/>
        <v>6.5026405433307191E-2</v>
      </c>
      <c r="AO30" s="60">
        <f t="shared" si="2"/>
        <v>0.1733237056231994</v>
      </c>
      <c r="AP30" s="60">
        <f t="shared" si="3"/>
        <v>1.0645362371571609E-2</v>
      </c>
      <c r="AQ30" s="60">
        <f t="shared" si="4"/>
        <v>4.2063736498242708E-2</v>
      </c>
      <c r="AR30" s="60">
        <f t="shared" si="5"/>
        <v>0.15445963969869544</v>
      </c>
      <c r="AS30" s="60">
        <f t="shared" si="6"/>
        <v>4.1054903608663271E-3</v>
      </c>
      <c r="AT30" s="60">
        <f t="shared" si="7"/>
        <v>0.1744888400698244</v>
      </c>
      <c r="AU30" s="60">
        <f t="shared" si="8"/>
        <v>0.1794986887601713</v>
      </c>
      <c r="AV30" s="60">
        <f t="shared" si="9"/>
        <v>5.8040394965513643E-2</v>
      </c>
      <c r="AW30" s="60">
        <f t="shared" si="10"/>
        <v>0.1383477362186078</v>
      </c>
      <c r="AX30" s="60">
        <f t="shared" si="11"/>
        <v>0.99999999999999978</v>
      </c>
      <c r="AY30" s="60">
        <f>SUMPRODUCT(AN30:AW30,幕後結果_最佳化!$Z$1005:$AI$1005)</f>
        <v>-1.4759047833149668E-3</v>
      </c>
      <c r="AZ30" s="60">
        <f>(SUMPRODUCT(AN30:AW30,MMULT(AN30:AW30,幕後結果!$AB$9:$AK$18)))</f>
        <v>2.9887254479399875E-4</v>
      </c>
      <c r="BA30" s="60">
        <f t="shared" si="12"/>
        <v>1.7287930610515499E-2</v>
      </c>
      <c r="BB30" s="102">
        <f t="shared" si="13"/>
        <v>-2.5668719861891991</v>
      </c>
      <c r="BC30" s="60"/>
      <c r="BD30" s="60"/>
    </row>
    <row r="31" spans="1:56" ht="16.2">
      <c r="A31" s="95">
        <v>30</v>
      </c>
      <c r="B31" s="60">
        <v>0.54149929517162976</v>
      </c>
      <c r="C31" s="60">
        <v>0.77911426570506026</v>
      </c>
      <c r="D31" s="60">
        <v>8.4570148561410541E-2</v>
      </c>
      <c r="E31" s="60">
        <v>0.67717547117194443</v>
      </c>
      <c r="F31" s="60">
        <v>0.62336883169090918</v>
      </c>
      <c r="G31" s="60">
        <v>4.6859124105010697E-2</v>
      </c>
      <c r="H31" s="60">
        <v>0.63354299749673171</v>
      </c>
      <c r="I31" s="60">
        <v>0.90497215402750597</v>
      </c>
      <c r="J31" s="60">
        <v>0.12574836915814536</v>
      </c>
      <c r="K31" s="104">
        <v>0.36849709967559474</v>
      </c>
      <c r="L31" s="105"/>
      <c r="M31" s="106">
        <v>30</v>
      </c>
      <c r="N31" s="136">
        <v>0.10421162390663734</v>
      </c>
      <c r="O31" s="136">
        <v>0.76920525958310493</v>
      </c>
      <c r="P31" s="136">
        <v>-1.3749714466260181</v>
      </c>
      <c r="Q31" s="136">
        <v>0.4598149413545588</v>
      </c>
      <c r="R31" s="136">
        <v>0.31434063796960604</v>
      </c>
      <c r="S31" s="136">
        <v>-1.6761018308535369</v>
      </c>
      <c r="T31" s="136">
        <v>0.34125183362667622</v>
      </c>
      <c r="U31" s="60">
        <v>1.3104143788794027</v>
      </c>
      <c r="V31" s="60">
        <v>-1.1467215082117017</v>
      </c>
      <c r="W31" s="98">
        <v>-0.33583645324543226</v>
      </c>
      <c r="X31" s="60"/>
      <c r="Y31" s="99">
        <v>30</v>
      </c>
      <c r="Z31" s="60">
        <f>(幕後結果!$AB$2+幕後結果!$AB$4*幕後結果_最佳化!$N1032)*12/3</f>
        <v>2.9531438344759051E-2</v>
      </c>
      <c r="AA31" s="60">
        <f>(幕後結果!$AC$2+幕後結果!$AC$4*幕後結果_最佳化!$O1032)*12/3</f>
        <v>8.2029070821394864E-2</v>
      </c>
      <c r="AB31" s="60">
        <f>(幕後結果!$AD$2+幕後結果!$AD$4*幕後結果_最佳化!$P1032)*12/3</f>
        <v>-0.20908281782533558</v>
      </c>
      <c r="AC31" s="60">
        <f>(幕後結果!$AE$2+幕後結果!$AE$4*幕後結果_最佳化!$Q1032)*12/3</f>
        <v>-1.3042829837187431E-2</v>
      </c>
      <c r="AD31" s="60">
        <f>(幕後結果!$AF$2+幕後結果!$AF$4*幕後結果_最佳化!$R1032)*12/3</f>
        <v>-4.656568843993112E-2</v>
      </c>
      <c r="AE31" s="60">
        <f>(幕後結果!$AG$2+幕後結果!$AG$4*幕後結果_最佳化!$S1032)*12/3</f>
        <v>-6.7312367728150913E-2</v>
      </c>
      <c r="AF31" s="60">
        <f>(幕後結果!$AH$2+幕後結果!$AH$4*幕後結果_最佳化!$T1032)*12/3</f>
        <v>2.7064995873386243E-2</v>
      </c>
      <c r="AG31" s="60">
        <f>(幕後結果!$AI$2+幕後結果!$AI$4*幕後結果_最佳化!$U1032)*12/3</f>
        <v>4.8894800006104043E-2</v>
      </c>
      <c r="AH31" s="60">
        <f>(幕後結果!$AJ$2+幕後結果!$AJ$4*幕後結果_最佳化!$V1032)*12/3</f>
        <v>-8.224899094602163E-2</v>
      </c>
      <c r="AI31" s="100">
        <f>(幕後結果!$AK$2+幕後結果!$AK$4*幕後結果_最佳化!$W1032)*12/3</f>
        <v>-0.14715189411410695</v>
      </c>
      <c r="AJ31" s="60"/>
      <c r="AK31" s="60"/>
      <c r="AL31" s="60"/>
      <c r="AM31" s="101">
        <v>30</v>
      </c>
      <c r="AN31" s="60">
        <f t="shared" si="1"/>
        <v>0.22126157987562406</v>
      </c>
      <c r="AO31" s="60">
        <f t="shared" si="2"/>
        <v>5.4164215880761486E-2</v>
      </c>
      <c r="AP31" s="60">
        <f t="shared" si="3"/>
        <v>0.14418242768840331</v>
      </c>
      <c r="AQ31" s="60">
        <f t="shared" si="4"/>
        <v>3.7622271243938125E-2</v>
      </c>
      <c r="AR31" s="60">
        <f t="shared" si="5"/>
        <v>2.2980442142520617E-2</v>
      </c>
      <c r="AS31" s="60">
        <f t="shared" si="6"/>
        <v>0.16097372992072403</v>
      </c>
      <c r="AT31" s="60">
        <f t="shared" si="7"/>
        <v>0.12027653041540749</v>
      </c>
      <c r="AU31" s="60">
        <f t="shared" si="8"/>
        <v>7.5230505701488794E-3</v>
      </c>
      <c r="AV31" s="60">
        <f t="shared" si="9"/>
        <v>0.21018210984868949</v>
      </c>
      <c r="AW31" s="60">
        <f t="shared" si="10"/>
        <v>2.0833642413782511E-2</v>
      </c>
      <c r="AX31" s="60">
        <f t="shared" si="11"/>
        <v>1</v>
      </c>
      <c r="AY31" s="60">
        <f>SUMPRODUCT(AN31:AW31,幕後結果_最佳化!$Z$1005:$AI$1005)</f>
        <v>2.6822385413153658E-3</v>
      </c>
      <c r="AZ31" s="60">
        <f>(SUMPRODUCT(AN31:AW31,MMULT(AN31:AW31,幕後結果!$AB$9:$AK$18)))</f>
        <v>2.2168286686020778E-4</v>
      </c>
      <c r="BA31" s="60">
        <f t="shared" si="12"/>
        <v>1.4889018330978297E-2</v>
      </c>
      <c r="BB31" s="102">
        <f t="shared" si="13"/>
        <v>-2.7011694501716748</v>
      </c>
      <c r="BC31" s="60"/>
      <c r="BD31" s="60"/>
    </row>
    <row r="32" spans="1:56" ht="16.2">
      <c r="A32" s="95">
        <v>31</v>
      </c>
      <c r="B32" s="60">
        <v>0.71627367715981172</v>
      </c>
      <c r="C32" s="60">
        <v>0.25111872619554765</v>
      </c>
      <c r="D32" s="60">
        <v>0.58011404001299982</v>
      </c>
      <c r="E32" s="60">
        <v>5.8241749233449491E-2</v>
      </c>
      <c r="F32" s="60">
        <v>7.1594764793116994E-2</v>
      </c>
      <c r="G32" s="60">
        <v>0.386022004754069</v>
      </c>
      <c r="H32" s="60">
        <v>0.40455328684942637</v>
      </c>
      <c r="I32" s="60">
        <v>0.18596220975166089</v>
      </c>
      <c r="J32" s="60">
        <v>0.17425976748860528</v>
      </c>
      <c r="K32" s="104">
        <v>3.4611723511610348E-2</v>
      </c>
      <c r="L32" s="105"/>
      <c r="M32" s="106">
        <v>31</v>
      </c>
      <c r="N32" s="136">
        <v>0.57180713101571989</v>
      </c>
      <c r="O32" s="136">
        <v>-0.67097343568938572</v>
      </c>
      <c r="P32" s="136">
        <v>0.20218522931509392</v>
      </c>
      <c r="Q32" s="136">
        <v>-1.5697061127530383</v>
      </c>
      <c r="R32" s="136">
        <v>-1.4640161724704401</v>
      </c>
      <c r="S32" s="136">
        <v>-0.28970228313612845</v>
      </c>
      <c r="T32" s="136">
        <v>-0.24157877037586387</v>
      </c>
      <c r="U32" s="60">
        <v>-0.89287443421892021</v>
      </c>
      <c r="V32" s="60">
        <v>-0.93746477488269875</v>
      </c>
      <c r="W32" s="98">
        <v>-1.8169586373084725</v>
      </c>
      <c r="X32" s="60"/>
      <c r="Y32" s="99">
        <v>31</v>
      </c>
      <c r="Z32" s="60">
        <f>(幕後結果!$AB$2+幕後結果!$AB$4*幕後結果_最佳化!$N1033)*12/3</f>
        <v>0.10196089843934948</v>
      </c>
      <c r="AA32" s="60">
        <f>(幕後結果!$AC$2+幕後結果!$AC$4*幕後結果_最佳化!$O1033)*12/3</f>
        <v>-5.8897113896175059E-2</v>
      </c>
      <c r="AB32" s="60">
        <f>(幕後結果!$AD$2+幕後結果!$AD$4*幕後結果_最佳化!$P1033)*12/3</f>
        <v>-2.9421126480664271E-3</v>
      </c>
      <c r="AC32" s="60">
        <f>(幕後結果!$AE$2+幕後結果!$AE$4*幕後結果_最佳化!$Q1033)*12/3</f>
        <v>-0.12148794521023359</v>
      </c>
      <c r="AD32" s="60">
        <f>(幕後結果!$AF$2+幕後結果!$AF$4*幕後結果_最佳化!$R1033)*12/3</f>
        <v>-0.17073549650304623</v>
      </c>
      <c r="AE32" s="60">
        <f>(幕後結果!$AG$2+幕後結果!$AG$4*幕後結果_最佳化!$S1033)*12/3</f>
        <v>-2.7942994481123345E-2</v>
      </c>
      <c r="AF32" s="60">
        <f>(幕後結果!$AH$2+幕後結果!$AH$4*幕後結果_最佳化!$T1033)*12/3</f>
        <v>-3.0376989455193324E-2</v>
      </c>
      <c r="AG32" s="60">
        <f>(幕後結果!$AI$2+幕後結果!$AI$4*幕後結果_最佳化!$U1033)*12/3</f>
        <v>-0.15542492982888984</v>
      </c>
      <c r="AH32" s="60">
        <f>(幕後結果!$AJ$2+幕後結果!$AJ$4*幕後結果_最佳化!$V1033)*12/3</f>
        <v>-0.10418171471816821</v>
      </c>
      <c r="AI32" s="100">
        <f>(幕後結果!$AK$2+幕後結果!$AK$4*幕後結果_最佳化!$W1033)*12/3</f>
        <v>-0.35060149282640424</v>
      </c>
      <c r="AJ32" s="60"/>
      <c r="AK32" s="60"/>
      <c r="AL32" s="60"/>
      <c r="AM32" s="101">
        <v>31</v>
      </c>
      <c r="AN32" s="60">
        <f t="shared" si="1"/>
        <v>6.8495390742285459E-2</v>
      </c>
      <c r="AO32" s="60">
        <f t="shared" si="2"/>
        <v>0.12899219412857926</v>
      </c>
      <c r="AP32" s="60">
        <f t="shared" si="3"/>
        <v>4.9731321746933746E-2</v>
      </c>
      <c r="AQ32" s="60">
        <f t="shared" si="4"/>
        <v>9.4790148600264329E-2</v>
      </c>
      <c r="AR32" s="60">
        <f t="shared" si="5"/>
        <v>8.6767125051917013E-2</v>
      </c>
      <c r="AS32" s="60">
        <f t="shared" si="6"/>
        <v>3.3101320737727487E-2</v>
      </c>
      <c r="AT32" s="60">
        <f t="shared" si="7"/>
        <v>2.5277550196926967E-2</v>
      </c>
      <c r="AU32" s="60">
        <f t="shared" si="8"/>
        <v>0.16228289941840071</v>
      </c>
      <c r="AV32" s="60">
        <f t="shared" si="9"/>
        <v>0.1774518123049644</v>
      </c>
      <c r="AW32" s="60">
        <f t="shared" si="10"/>
        <v>0.17311023707200052</v>
      </c>
      <c r="AX32" s="60">
        <f t="shared" si="11"/>
        <v>1</v>
      </c>
      <c r="AY32" s="60">
        <f>SUMPRODUCT(AN32:AW32,幕後結果_最佳化!$Z$1005:$AI$1005)</f>
        <v>-4.0858976931441391E-3</v>
      </c>
      <c r="AZ32" s="60">
        <f>(SUMPRODUCT(AN32:AW32,MMULT(AN32:AW32,幕後結果!$AB$9:$AK$18)))</f>
        <v>2.6743982895276674E-4</v>
      </c>
      <c r="BA32" s="60">
        <f t="shared" si="12"/>
        <v>1.6353587647753833E-2</v>
      </c>
      <c r="BB32" s="102">
        <f t="shared" si="13"/>
        <v>-2.8731247665766881</v>
      </c>
      <c r="BC32" s="60"/>
      <c r="BD32" s="60"/>
    </row>
    <row r="33" spans="1:56" ht="16.2">
      <c r="A33" s="95">
        <v>32</v>
      </c>
      <c r="B33" s="60">
        <v>0.66618789278860713</v>
      </c>
      <c r="C33" s="60">
        <v>0.41560554590376575</v>
      </c>
      <c r="D33" s="60">
        <v>0.96308612853897269</v>
      </c>
      <c r="E33" s="60">
        <v>0.63883370309918885</v>
      </c>
      <c r="F33" s="60">
        <v>0.61810527026814266</v>
      </c>
      <c r="G33" s="60">
        <v>0.62184040476985314</v>
      </c>
      <c r="H33" s="60">
        <v>0.81908225062023177</v>
      </c>
      <c r="I33" s="60">
        <v>0.96727301662850929</v>
      </c>
      <c r="J33" s="60">
        <v>0.97097683098563214</v>
      </c>
      <c r="K33" s="104">
        <v>0.21243849739488274</v>
      </c>
      <c r="L33" s="105"/>
      <c r="M33" s="106">
        <v>32</v>
      </c>
      <c r="N33" s="136">
        <v>0.42941091152766303</v>
      </c>
      <c r="O33" s="136">
        <v>-0.21314855690772172</v>
      </c>
      <c r="P33" s="136">
        <v>1.7876794260057391</v>
      </c>
      <c r="Q33" s="136">
        <v>0.35534306874680793</v>
      </c>
      <c r="R33" s="136">
        <v>0.30050830902368703</v>
      </c>
      <c r="S33" s="136">
        <v>0.31031793931599222</v>
      </c>
      <c r="T33" s="136">
        <v>0.91187314723161728</v>
      </c>
      <c r="U33" s="60">
        <v>1.8421448374334177</v>
      </c>
      <c r="V33" s="60">
        <v>1.8953478103515455</v>
      </c>
      <c r="W33" s="98">
        <v>-0.7979887910736273</v>
      </c>
      <c r="X33" s="60"/>
      <c r="Y33" s="99">
        <v>32</v>
      </c>
      <c r="Z33" s="60">
        <f>(幕後結果!$AB$2+幕後結果!$AB$4*幕後結果_最佳化!$N1034)*12/3</f>
        <v>7.9904054136470559E-2</v>
      </c>
      <c r="AA33" s="60">
        <f>(幕後結果!$AC$2+幕後結果!$AC$4*幕後結果_最佳化!$O1034)*12/3</f>
        <v>-1.4109775820545558E-2</v>
      </c>
      <c r="AB33" s="60">
        <f>(幕後結果!$AD$2+幕後結果!$AD$4*幕後結果_最佳化!$P1034)*12/3</f>
        <v>0.26814353591074441</v>
      </c>
      <c r="AC33" s="60">
        <f>(幕後結果!$AE$2+幕後結果!$AE$4*幕後結果_最佳化!$Q1034)*12/3</f>
        <v>0.19655788892010664</v>
      </c>
      <c r="AD33" s="60">
        <f>(幕後結果!$AF$2+幕後結果!$AF$4*幕後結果_最佳化!$R1034)*12/3</f>
        <v>0.17429872999454957</v>
      </c>
      <c r="AE33" s="60">
        <f>(幕後結果!$AG$2+幕後結果!$AG$4*幕後結果_最佳化!$S1034)*12/3</f>
        <v>1.067547171998532E-3</v>
      </c>
      <c r="AF33" s="60">
        <f>(幕後結果!$AH$2+幕後結果!$AH$4*幕後結果_最佳化!$T1034)*12/3</f>
        <v>0.14328042940367211</v>
      </c>
      <c r="AG33" s="60">
        <f>(幕後結果!$AI$2+幕後結果!$AI$4*幕後結果_最佳化!$U1034)*12/3</f>
        <v>0.29775514882351206</v>
      </c>
      <c r="AH33" s="60">
        <f>(幕後結果!$AJ$2+幕後結果!$AJ$4*幕後結果_最佳化!$V1034)*12/3</f>
        <v>0.14163767149677398</v>
      </c>
      <c r="AI33" s="100">
        <f>(幕後結果!$AK$2+幕後結果!$AK$4*幕後結果_最佳化!$W1034)*12/3</f>
        <v>4.6056941155454091E-2</v>
      </c>
      <c r="AJ33" s="60"/>
      <c r="AK33" s="60"/>
      <c r="AL33" s="60"/>
      <c r="AM33" s="101">
        <v>32</v>
      </c>
      <c r="AN33" s="60">
        <f t="shared" si="1"/>
        <v>0.12706060487007287</v>
      </c>
      <c r="AO33" s="60">
        <f t="shared" si="2"/>
        <v>4.3025149243044555E-2</v>
      </c>
      <c r="AP33" s="60">
        <f t="shared" si="3"/>
        <v>0.13982378367469517</v>
      </c>
      <c r="AQ33" s="60">
        <f t="shared" si="4"/>
        <v>0.10623613209405146</v>
      </c>
      <c r="AR33" s="60">
        <f t="shared" si="5"/>
        <v>0.12518594967061683</v>
      </c>
      <c r="AS33" s="60">
        <f t="shared" si="6"/>
        <v>0.1389974735570515</v>
      </c>
      <c r="AT33" s="60">
        <f t="shared" si="7"/>
        <v>9.4400298484019068E-2</v>
      </c>
      <c r="AU33" s="60">
        <f t="shared" si="8"/>
        <v>0.13137823971506207</v>
      </c>
      <c r="AV33" s="60">
        <f t="shared" si="9"/>
        <v>9.9475565704122138E-3</v>
      </c>
      <c r="AW33" s="60">
        <f t="shared" si="10"/>
        <v>8.394481212097421E-2</v>
      </c>
      <c r="AX33" s="60">
        <f t="shared" si="11"/>
        <v>1</v>
      </c>
      <c r="AY33" s="60">
        <f>SUMPRODUCT(AN33:AW33,幕後結果_最佳化!$Z$1005:$AI$1005)</f>
        <v>2.4802210161630226E-4</v>
      </c>
      <c r="AZ33" s="60">
        <f>(SUMPRODUCT(AN33:AW33,MMULT(AN33:AW33,幕後結果!$AB$9:$AK$18)))</f>
        <v>3.0440486176789758E-4</v>
      </c>
      <c r="BA33" s="60">
        <f t="shared" si="12"/>
        <v>1.7447202118617691E-2</v>
      </c>
      <c r="BB33" s="102">
        <f t="shared" si="13"/>
        <v>-2.444631386075955</v>
      </c>
      <c r="BC33" s="60"/>
      <c r="BD33" s="60"/>
    </row>
    <row r="34" spans="1:56" ht="16.2">
      <c r="A34" s="95">
        <v>33</v>
      </c>
      <c r="B34" s="60">
        <v>0.82259561428207517</v>
      </c>
      <c r="C34" s="60">
        <v>0.71306290589135468</v>
      </c>
      <c r="D34" s="60">
        <v>0.30253752567621062</v>
      </c>
      <c r="E34" s="60">
        <v>0.126044081642672</v>
      </c>
      <c r="F34" s="60">
        <v>0.6581960421601909</v>
      </c>
      <c r="G34" s="60">
        <v>0.84312716765800633</v>
      </c>
      <c r="H34" s="60">
        <v>0.86163073489003961</v>
      </c>
      <c r="I34" s="60">
        <v>0.17155210020169909</v>
      </c>
      <c r="J34" s="60">
        <v>3.8079157296792898E-2</v>
      </c>
      <c r="K34" s="104">
        <v>0.80763829947666643</v>
      </c>
      <c r="L34" s="105"/>
      <c r="M34" s="106">
        <v>33</v>
      </c>
      <c r="N34" s="136">
        <v>0.92530212938096112</v>
      </c>
      <c r="O34" s="136">
        <v>0.56235497657821942</v>
      </c>
      <c r="P34" s="136">
        <v>-0.51711619164875744</v>
      </c>
      <c r="Q34" s="136">
        <v>-1.1452921340621613</v>
      </c>
      <c r="R34" s="136">
        <v>0.407544774844461</v>
      </c>
      <c r="S34" s="136">
        <v>1.0073936020157652</v>
      </c>
      <c r="T34" s="136">
        <v>1.0876751762340842</v>
      </c>
      <c r="U34" s="60">
        <v>-0.94804960756749812</v>
      </c>
      <c r="V34" s="60">
        <v>-1.7734249689709354</v>
      </c>
      <c r="W34" s="98">
        <v>0.86922623396139309</v>
      </c>
      <c r="X34" s="60"/>
      <c r="Y34" s="99">
        <v>33</v>
      </c>
      <c r="Z34" s="60">
        <f>(幕後結果!$AB$2+幕後結果!$AB$4*幕後結果_最佳化!$N1035)*12/3</f>
        <v>0.15671645423163316</v>
      </c>
      <c r="AA34" s="60">
        <f>(幕後結果!$AC$2+幕後結果!$AC$4*幕後結果_最佳化!$O1035)*12/3</f>
        <v>6.0301877631814521E-2</v>
      </c>
      <c r="AB34" s="60">
        <f>(幕後結果!$AD$2+幕後結果!$AD$4*幕後結果_最佳化!$P1035)*12/3</f>
        <v>-7.7904265046791904E-2</v>
      </c>
      <c r="AC34" s="60">
        <f>(幕後結果!$AE$2+幕後結果!$AE$4*幕後結果_最佳化!$Q1035)*12/3</f>
        <v>-9.6166384707436145E-2</v>
      </c>
      <c r="AD34" s="60">
        <f>(幕後結果!$AF$2+幕後結果!$AF$4*幕後結果_最佳化!$R1035)*12/3</f>
        <v>-3.362037034719819E-3</v>
      </c>
      <c r="AE34" s="60">
        <f>(幕後結果!$AG$2+幕後結果!$AG$4*幕後結果_最佳化!$S1035)*12/3</f>
        <v>2.5162967274143511E-2</v>
      </c>
      <c r="AF34" s="60">
        <f>(幕後結果!$AH$2+幕後結果!$AH$4*幕後結果_最佳化!$T1035)*12/3</f>
        <v>0.14043148132941646</v>
      </c>
      <c r="AG34" s="60">
        <f>(幕後結果!$AI$2+幕後結果!$AI$4*幕後結果_最佳化!$U1035)*12/3</f>
        <v>-8.4250714574179472E-2</v>
      </c>
      <c r="AH34" s="60">
        <f>(幕後結果!$AJ$2+幕後結果!$AJ$4*幕後結果_最佳化!$V1035)*12/3</f>
        <v>-0.10011491638810459</v>
      </c>
      <c r="AI34" s="100">
        <f>(幕後結果!$AK$2+幕後結果!$AK$4*幕後結果_最佳化!$W1035)*12/3</f>
        <v>6.0413692068234881E-2</v>
      </c>
      <c r="AJ34" s="60"/>
      <c r="AK34" s="60"/>
      <c r="AL34" s="60"/>
      <c r="AM34" s="101">
        <v>33</v>
      </c>
      <c r="AN34" s="60">
        <f t="shared" si="1"/>
        <v>0.17437482672825216</v>
      </c>
      <c r="AO34" s="60">
        <f t="shared" si="2"/>
        <v>0.10209715059423165</v>
      </c>
      <c r="AP34" s="60">
        <f t="shared" si="3"/>
        <v>0.11680165222208719</v>
      </c>
      <c r="AQ34" s="60">
        <f t="shared" si="4"/>
        <v>2.5713590517013555E-2</v>
      </c>
      <c r="AR34" s="60">
        <f t="shared" si="5"/>
        <v>0.20814829776696619</v>
      </c>
      <c r="AS34" s="60">
        <f t="shared" si="6"/>
        <v>4.0856996254473393E-2</v>
      </c>
      <c r="AT34" s="60">
        <f t="shared" si="7"/>
        <v>2.3167621056358674E-2</v>
      </c>
      <c r="AU34" s="60">
        <f t="shared" si="8"/>
        <v>0.17389758657690194</v>
      </c>
      <c r="AV34" s="60">
        <f t="shared" si="9"/>
        <v>4.5845962052302347E-2</v>
      </c>
      <c r="AW34" s="60">
        <f t="shared" si="10"/>
        <v>8.9096316231412828E-2</v>
      </c>
      <c r="AX34" s="60">
        <f t="shared" si="11"/>
        <v>0.99999999999999989</v>
      </c>
      <c r="AY34" s="60">
        <f>SUMPRODUCT(AN34:AW34,幕後結果_最佳化!$Z$1005:$AI$1005)</f>
        <v>-1.5654292346717435E-3</v>
      </c>
      <c r="AZ34" s="60">
        <f>(SUMPRODUCT(AN34:AW34,MMULT(AN34:AW34,幕後結果!$AB$9:$AK$18)))</f>
        <v>3.2679767554861795E-4</v>
      </c>
      <c r="BA34" s="60">
        <f t="shared" si="12"/>
        <v>1.8077546170556943E-2</v>
      </c>
      <c r="BB34" s="102">
        <f t="shared" si="13"/>
        <v>-2.4597049187512501</v>
      </c>
      <c r="BC34" s="60"/>
      <c r="BD34" s="60"/>
    </row>
    <row r="35" spans="1:56" ht="16.2">
      <c r="A35" s="95">
        <v>34</v>
      </c>
      <c r="B35" s="60">
        <v>0.8254740705122674</v>
      </c>
      <c r="C35" s="60">
        <v>0.5148359657309276</v>
      </c>
      <c r="D35" s="60">
        <v>0.21931677860516263</v>
      </c>
      <c r="E35" s="60">
        <v>0.81318837142321909</v>
      </c>
      <c r="F35" s="60">
        <v>0.25111223804100802</v>
      </c>
      <c r="G35" s="60">
        <v>5.9243863484443438E-2</v>
      </c>
      <c r="H35" s="60">
        <v>0.52393236365777152</v>
      </c>
      <c r="I35" s="60">
        <v>0.53180431692847563</v>
      </c>
      <c r="J35" s="60">
        <v>0.43693532367453325</v>
      </c>
      <c r="K35" s="104">
        <v>0.346216991995421</v>
      </c>
      <c r="L35" s="105"/>
      <c r="M35" s="106">
        <v>34</v>
      </c>
      <c r="N35" s="136">
        <v>0.93642995893092629</v>
      </c>
      <c r="O35" s="136">
        <v>3.719682701542585E-2</v>
      </c>
      <c r="P35" s="136">
        <v>-0.77450272525447228</v>
      </c>
      <c r="Q35" s="136">
        <v>0.8897069575325417</v>
      </c>
      <c r="R35" s="136">
        <v>-0.67099380493465433</v>
      </c>
      <c r="S35" s="136">
        <v>-1.5611526967039415</v>
      </c>
      <c r="T35" s="136">
        <v>6.0025565988613534E-2</v>
      </c>
      <c r="U35" s="60">
        <v>7.9806233979523092E-2</v>
      </c>
      <c r="V35" s="60">
        <v>-0.15874390271978006</v>
      </c>
      <c r="W35" s="98">
        <v>-0.39555412689169223</v>
      </c>
      <c r="X35" s="60"/>
      <c r="Y35" s="99">
        <v>34</v>
      </c>
      <c r="Z35" s="60">
        <f>(幕後結果!$AB$2+幕後結果!$AB$4*幕後結果_最佳化!$N1036)*12/3</f>
        <v>0.15844012923294276</v>
      </c>
      <c r="AA35" s="60">
        <f>(幕後結果!$AC$2+幕後結果!$AC$4*幕後結果_最佳化!$O1036)*12/3</f>
        <v>9.2276235283694549E-3</v>
      </c>
      <c r="AB35" s="60">
        <f>(幕後結果!$AD$2+幕後結果!$AD$4*幕後結果_最佳化!$P1036)*12/3</f>
        <v>-0.13696371972947474</v>
      </c>
      <c r="AC35" s="60">
        <f>(幕後結果!$AE$2+幕後結果!$AE$4*幕後結果_最佳化!$Q1036)*12/3</f>
        <v>7.8077248565809165E-2</v>
      </c>
      <c r="AD35" s="60">
        <f>(幕後結果!$AF$2+幕後結果!$AF$4*幕後結果_最佳化!$R1036)*12/3</f>
        <v>-0.10546296359803993</v>
      </c>
      <c r="AE35" s="60">
        <f>(幕後結果!$AG$2+幕後結果!$AG$4*幕後結果_最佳化!$S1036)*12/3</f>
        <v>-6.8536058293660149E-2</v>
      </c>
      <c r="AF35" s="60">
        <f>(幕後結果!$AH$2+幕後結果!$AH$4*幕後結果_最佳化!$T1036)*12/3</f>
        <v>2.2274772057772698E-2</v>
      </c>
      <c r="AG35" s="60">
        <f>(幕後結果!$AI$2+幕後結果!$AI$4*幕後結果_最佳化!$U1036)*12/3</f>
        <v>-7.3351995414297891E-2</v>
      </c>
      <c r="AH35" s="60">
        <f>(幕後結果!$AJ$2+幕後結果!$AJ$4*幕後結果_最佳化!$V1036)*12/3</f>
        <v>-3.6096026399403507E-2</v>
      </c>
      <c r="AI35" s="100">
        <f>(幕後結果!$AK$2+幕後結果!$AK$4*幕後結果_最佳化!$W1036)*12/3</f>
        <v>-0.21134503746186248</v>
      </c>
      <c r="AJ35" s="60"/>
      <c r="AK35" s="60"/>
      <c r="AL35" s="60"/>
      <c r="AM35" s="101">
        <v>34</v>
      </c>
      <c r="AN35" s="60">
        <f t="shared" si="1"/>
        <v>3.3368670533076475E-2</v>
      </c>
      <c r="AO35" s="60">
        <f t="shared" si="2"/>
        <v>0.1461388224796363</v>
      </c>
      <c r="AP35" s="60">
        <f t="shared" si="3"/>
        <v>0.10516741432164711</v>
      </c>
      <c r="AQ35" s="60">
        <f t="shared" si="4"/>
        <v>0.1803048637875902</v>
      </c>
      <c r="AR35" s="60">
        <f t="shared" si="5"/>
        <v>5.5474540249389375E-3</v>
      </c>
      <c r="AS35" s="60">
        <f t="shared" si="6"/>
        <v>8.7249729350584573E-2</v>
      </c>
      <c r="AT35" s="60">
        <f t="shared" si="7"/>
        <v>0.10141296235447381</v>
      </c>
      <c r="AU35" s="60">
        <f t="shared" si="8"/>
        <v>1.8083346704540336E-2</v>
      </c>
      <c r="AV35" s="60">
        <f t="shared" si="9"/>
        <v>0.19297581635869812</v>
      </c>
      <c r="AW35" s="60">
        <f t="shared" si="10"/>
        <v>0.12975092008481384</v>
      </c>
      <c r="AX35" s="60">
        <f t="shared" si="11"/>
        <v>0.99999999999999978</v>
      </c>
      <c r="AY35" s="60">
        <f>SUMPRODUCT(AN35:AW35,幕後結果_最佳化!$Z$1005:$AI$1005)</f>
        <v>9.1140514295929252E-4</v>
      </c>
      <c r="AZ35" s="60">
        <f>(SUMPRODUCT(AN35:AW35,MMULT(AN35:AW35,幕後結果!$AB$9:$AK$18)))</f>
        <v>2.5566874928260473E-4</v>
      </c>
      <c r="BA35" s="60">
        <f t="shared" si="12"/>
        <v>1.5989645064309738E-2</v>
      </c>
      <c r="BB35" s="102">
        <f t="shared" si="13"/>
        <v>-2.6259866737606865</v>
      </c>
      <c r="BC35" s="60"/>
      <c r="BD35" s="60"/>
    </row>
    <row r="36" spans="1:56" ht="16.2">
      <c r="A36" s="95">
        <v>35</v>
      </c>
      <c r="B36" s="60">
        <v>0.45577716979820626</v>
      </c>
      <c r="C36" s="60">
        <v>0.98869562876444284</v>
      </c>
      <c r="D36" s="60">
        <v>0.67651640289455939</v>
      </c>
      <c r="E36" s="60">
        <v>0.37585887858829792</v>
      </c>
      <c r="F36" s="60">
        <v>0.21569105306295389</v>
      </c>
      <c r="G36" s="60">
        <v>0.92211552955312159</v>
      </c>
      <c r="H36" s="60">
        <v>0.15949219986539509</v>
      </c>
      <c r="I36" s="60">
        <v>0.52684480011981072</v>
      </c>
      <c r="J36" s="60">
        <v>0.52550773970282183</v>
      </c>
      <c r="K36" s="104">
        <v>0.129845547052438</v>
      </c>
      <c r="L36" s="105"/>
      <c r="M36" s="106">
        <v>35</v>
      </c>
      <c r="N36" s="136">
        <v>-0.11107819499750057</v>
      </c>
      <c r="O36" s="136">
        <v>2.2799822291786946</v>
      </c>
      <c r="P36" s="136">
        <v>0.45797946540052553</v>
      </c>
      <c r="Q36" s="136">
        <v>-0.31637517538717019</v>
      </c>
      <c r="R36" s="136">
        <v>-0.78682877551848529</v>
      </c>
      <c r="S36" s="136">
        <v>1.4194463043125236</v>
      </c>
      <c r="T36" s="136">
        <v>-0.99654708858387853</v>
      </c>
      <c r="U36" s="60">
        <v>6.7340796387000315E-2</v>
      </c>
      <c r="V36" s="60">
        <v>6.3982048680835499E-2</v>
      </c>
      <c r="W36" s="98">
        <v>-1.1271215477551171</v>
      </c>
      <c r="X36" s="60"/>
      <c r="Y36" s="99">
        <v>35</v>
      </c>
      <c r="Z36" s="60">
        <f>(幕後結果!$AB$2+幕後結果!$AB$4*幕後結果_最佳化!$N1037)*12/3</f>
        <v>-3.8164555293606281E-3</v>
      </c>
      <c r="AA36" s="60">
        <f>(幕後結果!$AC$2+幕後結果!$AC$4*幕後結果_最佳化!$O1037)*12/3</f>
        <v>0.22932097312871835</v>
      </c>
      <c r="AB36" s="60">
        <f>(幕後結果!$AD$2+幕後結果!$AD$4*幕後結果_最佳化!$P1037)*12/3</f>
        <v>0.13710845202936989</v>
      </c>
      <c r="AC36" s="60">
        <f>(幕後結果!$AE$2+幕後結果!$AE$4*幕後結果_最佳化!$Q1037)*12/3</f>
        <v>7.3303234933727202E-2</v>
      </c>
      <c r="AD36" s="60">
        <f>(幕後結果!$AF$2+幕後結果!$AF$4*幕後結果_最佳化!$R1037)*12/3</f>
        <v>5.9136773115837281E-2</v>
      </c>
      <c r="AE36" s="60">
        <f>(幕後結果!$AG$2+幕後結果!$AG$4*幕後結果_最佳化!$S1037)*12/3</f>
        <v>8.0691180844618737E-2</v>
      </c>
      <c r="AF36" s="60">
        <f>(幕後結果!$AH$2+幕後結果!$AH$4*幕後結果_最佳化!$T1037)*12/3</f>
        <v>2.4554426210214229E-2</v>
      </c>
      <c r="AG36" s="60">
        <f>(幕後結果!$AI$2+幕後結果!$AI$4*幕後結果_最佳化!$U1037)*12/3</f>
        <v>1.5416841782595078E-2</v>
      </c>
      <c r="AH36" s="60">
        <f>(幕後結果!$AJ$2+幕後結果!$AJ$4*幕後結果_最佳化!$V1037)*12/3</f>
        <v>7.0139028048347846E-2</v>
      </c>
      <c r="AI36" s="100">
        <f>(幕後結果!$AK$2+幕後結果!$AK$4*幕後結果_最佳化!$W1037)*12/3</f>
        <v>-0.11624089773469397</v>
      </c>
      <c r="AJ36" s="60"/>
      <c r="AK36" s="60"/>
      <c r="AL36" s="60"/>
      <c r="AM36" s="101">
        <v>35</v>
      </c>
      <c r="AN36" s="60">
        <f t="shared" si="1"/>
        <v>0.11074720650874832</v>
      </c>
      <c r="AO36" s="60">
        <f t="shared" si="2"/>
        <v>0.13993896432197908</v>
      </c>
      <c r="AP36" s="60">
        <f t="shared" si="3"/>
        <v>0.13660192931765286</v>
      </c>
      <c r="AQ36" s="60">
        <f t="shared" si="4"/>
        <v>0.12595062719646005</v>
      </c>
      <c r="AR36" s="60">
        <f t="shared" si="5"/>
        <v>0.12356508944373513</v>
      </c>
      <c r="AS36" s="60">
        <f t="shared" si="6"/>
        <v>3.6661970541118701E-2</v>
      </c>
      <c r="AT36" s="60">
        <f t="shared" si="7"/>
        <v>0.12319910322908083</v>
      </c>
      <c r="AU36" s="60">
        <f t="shared" si="8"/>
        <v>4.562341665573303E-2</v>
      </c>
      <c r="AV36" s="60">
        <f t="shared" si="9"/>
        <v>0.12567808795448232</v>
      </c>
      <c r="AW36" s="60">
        <f t="shared" si="10"/>
        <v>3.2033604831009463E-2</v>
      </c>
      <c r="AX36" s="60">
        <f t="shared" si="11"/>
        <v>0.99999999999999978</v>
      </c>
      <c r="AY36" s="60">
        <f>SUMPRODUCT(AN36:AW36,幕後結果_最佳化!$Z$1005:$AI$1005)</f>
        <v>4.0302436955558501E-3</v>
      </c>
      <c r="AZ36" s="60">
        <f>(SUMPRODUCT(AN36:AW36,MMULT(AN36:AW36,幕後結果!$AB$9:$AK$18)))</f>
        <v>3.0501177019765462E-4</v>
      </c>
      <c r="BA36" s="60">
        <f t="shared" si="12"/>
        <v>1.7464586173100542E-2</v>
      </c>
      <c r="BB36" s="102">
        <f t="shared" si="13"/>
        <v>-2.2256328274363848</v>
      </c>
      <c r="BC36" s="60"/>
      <c r="BD36" s="60"/>
    </row>
    <row r="37" spans="1:56" ht="16.2">
      <c r="A37" s="95">
        <v>36</v>
      </c>
      <c r="B37" s="60">
        <v>0.58202722487201042</v>
      </c>
      <c r="C37" s="60">
        <v>0.76845708532791335</v>
      </c>
      <c r="D37" s="60">
        <v>0.93426427006291801</v>
      </c>
      <c r="E37" s="60">
        <v>0.92367693918039184</v>
      </c>
      <c r="F37" s="60">
        <v>0.12923040721776746</v>
      </c>
      <c r="G37" s="60">
        <v>0.91351706751155692</v>
      </c>
      <c r="H37" s="60">
        <v>0.92255302117942106</v>
      </c>
      <c r="I37" s="60">
        <v>6.3954154230079885E-2</v>
      </c>
      <c r="J37" s="60">
        <v>0.57572366410942188</v>
      </c>
      <c r="K37" s="104">
        <v>0.64050686064739493</v>
      </c>
      <c r="L37" s="105"/>
      <c r="M37" s="106">
        <v>36</v>
      </c>
      <c r="N37" s="136">
        <v>0.20708234454329374</v>
      </c>
      <c r="O37" s="136">
        <v>0.73377508250282086</v>
      </c>
      <c r="P37" s="136">
        <v>1.5083246401581343</v>
      </c>
      <c r="Q37" s="136">
        <v>1.4302470651961905</v>
      </c>
      <c r="R37" s="136">
        <v>-1.1300365719499972</v>
      </c>
      <c r="S37" s="136">
        <v>1.3627355646960471</v>
      </c>
      <c r="T37" s="136">
        <v>1.4224558568891688</v>
      </c>
      <c r="U37" s="60">
        <v>-1.5224023017220973</v>
      </c>
      <c r="V37" s="60">
        <v>0.19096543736482025</v>
      </c>
      <c r="W37" s="98">
        <v>0.35981393884001039</v>
      </c>
      <c r="X37" s="60"/>
      <c r="Y37" s="99">
        <v>36</v>
      </c>
      <c r="Z37" s="60">
        <f>(幕後結果!$AB$2+幕後結果!$AB$4*幕後結果_最佳化!$N1038)*12/3</f>
        <v>4.5465874501598121E-2</v>
      </c>
      <c r="AA37" s="60">
        <f>(幕後結果!$AC$2+幕後結果!$AC$4*幕後結果_最佳化!$O1038)*12/3</f>
        <v>7.8382000688730538E-2</v>
      </c>
      <c r="AB37" s="60">
        <f>(幕後結果!$AD$2+幕後結果!$AD$4*幕後結果_最佳化!$P1038)*12/3</f>
        <v>0.25478413756704343</v>
      </c>
      <c r="AC37" s="60">
        <f>(幕後結果!$AE$2+幕後結果!$AE$4*幕後結果_最佳化!$Q1038)*12/3</f>
        <v>0.29990164289452315</v>
      </c>
      <c r="AD37" s="60">
        <f>(幕後結果!$AF$2+幕後結果!$AF$4*幕後結果_最佳化!$R1038)*12/3</f>
        <v>8.3724210638707219E-2</v>
      </c>
      <c r="AE37" s="60">
        <f>(幕後結果!$AG$2+幕後結果!$AG$4*幕後結果_最佳化!$S1038)*12/3</f>
        <v>7.20227118859047E-2</v>
      </c>
      <c r="AF37" s="60">
        <f>(幕後結果!$AH$2+幕後結果!$AH$4*幕後結果_最佳化!$T1038)*12/3</f>
        <v>0.22678988256100188</v>
      </c>
      <c r="AG37" s="60">
        <f>(幕後結果!$AI$2+幕後結果!$AI$4*幕後結果_最佳化!$U1038)*12/3</f>
        <v>-2.8290124999539906E-2</v>
      </c>
      <c r="AH37" s="60">
        <f>(幕後結果!$AJ$2+幕後結果!$AJ$4*幕後結果_最佳化!$V1038)*12/3</f>
        <v>7.0346052501537137E-2</v>
      </c>
      <c r="AI37" s="100">
        <f>(幕後結果!$AK$2+幕後結果!$AK$4*幕後結果_最佳化!$W1038)*12/3</f>
        <v>8.4101301794776137E-2</v>
      </c>
      <c r="AJ37" s="60"/>
      <c r="AK37" s="60"/>
      <c r="AL37" s="60"/>
      <c r="AM37" s="101">
        <v>36</v>
      </c>
      <c r="AN37" s="60">
        <f t="shared" si="1"/>
        <v>5.8358371977890018E-2</v>
      </c>
      <c r="AO37" s="60">
        <f t="shared" si="2"/>
        <v>9.4684611292735435E-2</v>
      </c>
      <c r="AP37" s="60">
        <f t="shared" si="3"/>
        <v>0.14287626464952968</v>
      </c>
      <c r="AQ37" s="60">
        <f t="shared" si="4"/>
        <v>3.7655159929015483E-2</v>
      </c>
      <c r="AR37" s="60">
        <f t="shared" si="5"/>
        <v>0.13803435692918897</v>
      </c>
      <c r="AS37" s="60">
        <f t="shared" si="6"/>
        <v>0.13857022830446444</v>
      </c>
      <c r="AT37" s="60">
        <f t="shared" si="7"/>
        <v>0.11118228949616049</v>
      </c>
      <c r="AU37" s="60">
        <f t="shared" si="8"/>
        <v>0.13473417610644334</v>
      </c>
      <c r="AV37" s="60">
        <f t="shared" si="9"/>
        <v>4.9063737256001771E-2</v>
      </c>
      <c r="AW37" s="60">
        <f t="shared" si="10"/>
        <v>9.4840804058570316E-2</v>
      </c>
      <c r="AX37" s="60">
        <f t="shared" si="11"/>
        <v>0.99999999999999989</v>
      </c>
      <c r="AY37" s="60">
        <f>SUMPRODUCT(AN37:AW37,幕後結果_最佳化!$Z$1005:$AI$1005)</f>
        <v>-2.9476192085261055E-3</v>
      </c>
      <c r="AZ37" s="60">
        <f>(SUMPRODUCT(AN37:AW37,MMULT(AN37:AW37,幕後結果!$AB$9:$AK$18)))</f>
        <v>2.92248875434686E-4</v>
      </c>
      <c r="BA37" s="60">
        <f t="shared" si="12"/>
        <v>1.7095288106220557E-2</v>
      </c>
      <c r="BB37" s="102">
        <f t="shared" si="13"/>
        <v>-2.6818863141501126</v>
      </c>
      <c r="BC37" s="60"/>
      <c r="BD37" s="60"/>
    </row>
    <row r="38" spans="1:56" ht="16.2">
      <c r="A38" s="95">
        <v>37</v>
      </c>
      <c r="B38" s="60">
        <v>0.74299441847410463</v>
      </c>
      <c r="C38" s="60">
        <v>0.67548118398476542</v>
      </c>
      <c r="D38" s="60">
        <v>0.62967814833552871</v>
      </c>
      <c r="E38" s="60">
        <v>0.31717743919071917</v>
      </c>
      <c r="F38" s="60">
        <v>0.63700750099018899</v>
      </c>
      <c r="G38" s="60">
        <v>8.2743700405345955E-2</v>
      </c>
      <c r="H38" s="60">
        <v>0.7753268988427886</v>
      </c>
      <c r="I38" s="60">
        <v>9.0768333843832982E-2</v>
      </c>
      <c r="J38" s="60">
        <v>0.99044332924320022</v>
      </c>
      <c r="K38" s="104">
        <v>0.91006540002944236</v>
      </c>
      <c r="L38" s="105"/>
      <c r="M38" s="106">
        <v>37</v>
      </c>
      <c r="N38" s="136">
        <v>0.65260468716291575</v>
      </c>
      <c r="O38" s="136">
        <v>0.45509953572408973</v>
      </c>
      <c r="P38" s="136">
        <v>0.33100103557490956</v>
      </c>
      <c r="Q38" s="136">
        <v>-0.4756063110582826</v>
      </c>
      <c r="R38" s="136">
        <v>0.35047133633210698</v>
      </c>
      <c r="S38" s="136">
        <v>-1.3868503480483108</v>
      </c>
      <c r="T38" s="136">
        <v>0.75650545622805765</v>
      </c>
      <c r="U38" s="60">
        <v>-1.3360385674096711</v>
      </c>
      <c r="V38" s="60">
        <v>2.3433129886000423</v>
      </c>
      <c r="W38" s="98">
        <v>1.3411578752540754</v>
      </c>
      <c r="X38" s="60"/>
      <c r="Y38" s="99">
        <v>37</v>
      </c>
      <c r="Z38" s="60">
        <f>(幕後結果!$AB$2+幕後結果!$AB$4*幕後結果_最佳化!$N1039)*12/3</f>
        <v>0.11447625258568123</v>
      </c>
      <c r="AA38" s="60">
        <f>(幕後結果!$AC$2+幕後結果!$AC$4*幕後結果_最佳化!$O1039)*12/3</f>
        <v>5.0412796746330348E-2</v>
      </c>
      <c r="AB38" s="60">
        <f>(幕後結果!$AD$2+幕後結果!$AD$4*幕後結果_最佳化!$P1039)*12/3</f>
        <v>5.5414185542798193E-2</v>
      </c>
      <c r="AC38" s="60">
        <f>(幕後結果!$AE$2+幕後結果!$AE$4*幕後結果_最佳化!$Q1039)*12/3</f>
        <v>2.5212329811476798E-2</v>
      </c>
      <c r="AD38" s="60">
        <f>(幕後結果!$AF$2+幕後結果!$AF$4*幕後結果_最佳化!$R1039)*12/3</f>
        <v>7.0067506347309419E-2</v>
      </c>
      <c r="AE38" s="60">
        <f>(幕後結果!$AG$2+幕後結果!$AG$4*幕後結果_最佳化!$S1039)*12/3</f>
        <v>-6.9694439328707905E-2</v>
      </c>
      <c r="AF38" s="60">
        <f>(幕後結果!$AH$2+幕後結果!$AH$4*幕後結果_最佳化!$T1039)*12/3</f>
        <v>0.10710718105682206</v>
      </c>
      <c r="AG38" s="60">
        <f>(幕後結果!$AI$2+幕後結果!$AI$4*幕後結果_最佳化!$U1039)*12/3</f>
        <v>-0.14557930594629187</v>
      </c>
      <c r="AH38" s="60">
        <f>(幕後結果!$AJ$2+幕後結果!$AJ$4*幕後結果_最佳化!$V1039)*12/3</f>
        <v>0.10927464983384068</v>
      </c>
      <c r="AI38" s="100">
        <f>(幕後結果!$AK$2+幕後結果!$AK$4*幕後結果_最佳化!$W1039)*12/3</f>
        <v>0.1880994455508066</v>
      </c>
      <c r="AJ38" s="60"/>
      <c r="AK38" s="60"/>
      <c r="AL38" s="60"/>
      <c r="AM38" s="101">
        <v>37</v>
      </c>
      <c r="AN38" s="60">
        <f t="shared" si="1"/>
        <v>0.14305253787655006</v>
      </c>
      <c r="AO38" s="60">
        <f t="shared" si="2"/>
        <v>4.5494554807241204E-2</v>
      </c>
      <c r="AP38" s="60">
        <f t="shared" si="3"/>
        <v>0.10190612480052676</v>
      </c>
      <c r="AQ38" s="60">
        <f t="shared" si="4"/>
        <v>5.9921233138464378E-3</v>
      </c>
      <c r="AR38" s="60">
        <f t="shared" si="5"/>
        <v>0.17617507301006591</v>
      </c>
      <c r="AS38" s="60">
        <f t="shared" si="6"/>
        <v>5.8290277046563706E-2</v>
      </c>
      <c r="AT38" s="60">
        <f t="shared" si="7"/>
        <v>0.1242797315020626</v>
      </c>
      <c r="AU38" s="60">
        <f t="shared" si="8"/>
        <v>0.11121414086592103</v>
      </c>
      <c r="AV38" s="60">
        <f t="shared" si="9"/>
        <v>4.7414155690547244E-2</v>
      </c>
      <c r="AW38" s="60">
        <f t="shared" si="10"/>
        <v>0.18618128108667512</v>
      </c>
      <c r="AX38" s="60">
        <f t="shared" si="11"/>
        <v>1.0000000000000002</v>
      </c>
      <c r="AY38" s="60">
        <f>SUMPRODUCT(AN38:AW38,幕後結果_最佳化!$Z$1005:$AI$1005)</f>
        <v>-3.7157425726888575E-3</v>
      </c>
      <c r="AZ38" s="60">
        <f>(SUMPRODUCT(AN38:AW38,MMULT(AN38:AW38,幕後結果!$AB$9:$AK$18)))</f>
        <v>3.2506245388828605E-4</v>
      </c>
      <c r="BA38" s="60">
        <f t="shared" si="12"/>
        <v>1.8029488453316863E-2</v>
      </c>
      <c r="BB38" s="102">
        <f t="shared" si="13"/>
        <v>-2.5855277421425131</v>
      </c>
      <c r="BC38" s="60"/>
      <c r="BD38" s="60"/>
    </row>
    <row r="39" spans="1:56" ht="16.2">
      <c r="A39" s="95">
        <v>38</v>
      </c>
      <c r="B39" s="60">
        <v>0.95515892994770213</v>
      </c>
      <c r="C39" s="60">
        <v>0.74723337250193644</v>
      </c>
      <c r="D39" s="60">
        <v>0.29708547045909817</v>
      </c>
      <c r="E39" s="60">
        <v>0.93953319466231089</v>
      </c>
      <c r="F39" s="60">
        <v>0.22948072431504718</v>
      </c>
      <c r="G39" s="60">
        <v>0.63179423414956415</v>
      </c>
      <c r="H39" s="60">
        <v>5.151822524808658E-2</v>
      </c>
      <c r="I39" s="60">
        <v>0.90299991851059835</v>
      </c>
      <c r="J39" s="60">
        <v>0.11351081035141641</v>
      </c>
      <c r="K39" s="104">
        <v>0.98787036836304454</v>
      </c>
      <c r="L39" s="105"/>
      <c r="M39" s="106">
        <v>38</v>
      </c>
      <c r="N39" s="136">
        <v>1.6970768086651813</v>
      </c>
      <c r="O39" s="136">
        <v>0.66580890071059295</v>
      </c>
      <c r="P39" s="136">
        <v>-0.53280157868061007</v>
      </c>
      <c r="Q39" s="136">
        <v>1.5508667893561956</v>
      </c>
      <c r="R39" s="136">
        <v>-0.74055805468913538</v>
      </c>
      <c r="S39" s="136">
        <v>0.3366091844225429</v>
      </c>
      <c r="T39" s="136">
        <v>-1.6303078443825929</v>
      </c>
      <c r="U39" s="60">
        <v>1.298836157839736</v>
      </c>
      <c r="V39" s="60">
        <v>-1.2080666650862342</v>
      </c>
      <c r="W39" s="98">
        <v>2.2529981871125462</v>
      </c>
      <c r="X39" s="60"/>
      <c r="Y39" s="99">
        <v>38</v>
      </c>
      <c r="Z39" s="60">
        <f>(幕後結果!$AB$2+幕後結果!$AB$4*幕後結果_最佳化!$N1040)*12/3</f>
        <v>0.27626256296315133</v>
      </c>
      <c r="AA39" s="60">
        <f>(幕後結果!$AC$2+幕後結果!$AC$4*幕後結果_最佳化!$O1040)*12/3</f>
        <v>6.883757340457429E-2</v>
      </c>
      <c r="AB39" s="60">
        <f>(幕後結果!$AD$2+幕後結果!$AD$4*幕後結果_最佳化!$P1040)*12/3</f>
        <v>-7.7250821864977171E-2</v>
      </c>
      <c r="AC39" s="60">
        <f>(幕後結果!$AE$2+幕後結果!$AE$4*幕後結果_最佳化!$Q1040)*12/3</f>
        <v>0.19457164944754415</v>
      </c>
      <c r="AD39" s="60">
        <f>(幕後結果!$AF$2+幕後結果!$AF$4*幕後結果_最佳化!$R1040)*12/3</f>
        <v>-5.0686215873648861E-2</v>
      </c>
      <c r="AE39" s="60">
        <f>(幕後結果!$AG$2+幕後結果!$AG$4*幕後結果_最佳化!$S1040)*12/3</f>
        <v>1.3910089415793187E-2</v>
      </c>
      <c r="AF39" s="60">
        <f>(幕後結果!$AH$2+幕後結果!$AH$4*幕後結果_最佳化!$T1040)*12/3</f>
        <v>-4.8794151449941238E-2</v>
      </c>
      <c r="AG39" s="60">
        <f>(幕後結果!$AI$2+幕後結果!$AI$4*幕後結果_最佳化!$U1040)*12/3</f>
        <v>6.7137132900652818E-2</v>
      </c>
      <c r="AH39" s="60">
        <f>(幕後結果!$AJ$2+幕後結果!$AJ$4*幕後結果_最佳化!$V1040)*12/3</f>
        <v>-4.1248413719205686E-2</v>
      </c>
      <c r="AI39" s="100">
        <f>(幕後結果!$AK$2+幕後結果!$AK$4*幕後結果_最佳化!$W1040)*12/3</f>
        <v>0.12807281951751864</v>
      </c>
      <c r="AJ39" s="60"/>
      <c r="AK39" s="60"/>
      <c r="AL39" s="60"/>
      <c r="AM39" s="101">
        <v>38</v>
      </c>
      <c r="AN39" s="60">
        <f t="shared" si="1"/>
        <v>4.5875232144986143E-2</v>
      </c>
      <c r="AO39" s="60">
        <f t="shared" si="2"/>
        <v>7.5392244208945927E-2</v>
      </c>
      <c r="AP39" s="60">
        <f t="shared" si="3"/>
        <v>0.17807844280649801</v>
      </c>
      <c r="AQ39" s="60">
        <f t="shared" si="4"/>
        <v>4.8071347262440077E-2</v>
      </c>
      <c r="AR39" s="60">
        <f t="shared" si="5"/>
        <v>0.10241074807391785</v>
      </c>
      <c r="AS39" s="60">
        <f t="shared" si="6"/>
        <v>0.13042591946383467</v>
      </c>
      <c r="AT39" s="60">
        <f t="shared" si="7"/>
        <v>3.9589086105911719E-2</v>
      </c>
      <c r="AU39" s="60">
        <f t="shared" si="8"/>
        <v>0.17927587828138775</v>
      </c>
      <c r="AV39" s="60">
        <f t="shared" si="9"/>
        <v>8.3826563622579814E-2</v>
      </c>
      <c r="AW39" s="60">
        <f t="shared" si="10"/>
        <v>0.11705453802949807</v>
      </c>
      <c r="AX39" s="60">
        <f t="shared" si="11"/>
        <v>0.99999999999999989</v>
      </c>
      <c r="AY39" s="60">
        <f>SUMPRODUCT(AN39:AW39,幕後結果_最佳化!$Z$1005:$AI$1005)</f>
        <v>-5.713853463323499E-3</v>
      </c>
      <c r="AZ39" s="60">
        <f>(SUMPRODUCT(AN39:AW39,MMULT(AN39:AW39,幕後結果!$AB$9:$AK$18)))</f>
        <v>3.2006048649918094E-4</v>
      </c>
      <c r="BA39" s="60">
        <f t="shared" si="12"/>
        <v>1.7890234389162735E-2</v>
      </c>
      <c r="BB39" s="102">
        <f t="shared" si="13"/>
        <v>-2.7173402206944837</v>
      </c>
      <c r="BC39" s="60"/>
      <c r="BD39" s="60"/>
    </row>
    <row r="40" spans="1:56" ht="16.2">
      <c r="A40" s="95">
        <v>39</v>
      </c>
      <c r="B40" s="60">
        <v>0.52234245556502512</v>
      </c>
      <c r="C40" s="60">
        <v>0.88583184640146673</v>
      </c>
      <c r="D40" s="60">
        <v>0.7958876424198249</v>
      </c>
      <c r="E40" s="60">
        <v>0.45230720478874975</v>
      </c>
      <c r="F40" s="60">
        <v>0.29741046282569616</v>
      </c>
      <c r="G40" s="60">
        <v>0.13674026040665099</v>
      </c>
      <c r="H40" s="60">
        <v>0.99473297685136908</v>
      </c>
      <c r="I40" s="60">
        <v>0.49795642474793622</v>
      </c>
      <c r="J40" s="60">
        <v>1.4433964701677793E-2</v>
      </c>
      <c r="K40" s="104">
        <v>0.54563922759212646</v>
      </c>
      <c r="L40" s="105"/>
      <c r="M40" s="106">
        <v>39</v>
      </c>
      <c r="N40" s="136">
        <v>5.6033538993542881E-2</v>
      </c>
      <c r="O40" s="136">
        <v>1.2046555374729342</v>
      </c>
      <c r="P40" s="136">
        <v>0.82702178284995875</v>
      </c>
      <c r="Q40" s="136">
        <v>-0.11983430084315323</v>
      </c>
      <c r="R40" s="136">
        <v>-0.53186294144714241</v>
      </c>
      <c r="S40" s="136">
        <v>-1.0950824404150814</v>
      </c>
      <c r="T40" s="136">
        <v>2.5577874291982354</v>
      </c>
      <c r="U40" s="60">
        <v>-5.1225059105539485E-3</v>
      </c>
      <c r="V40" s="60">
        <v>-2.1852853700613695</v>
      </c>
      <c r="W40" s="98">
        <v>0.1146512639631664</v>
      </c>
      <c r="X40" s="60"/>
      <c r="Y40" s="99">
        <v>39</v>
      </c>
      <c r="Z40" s="60">
        <f>(幕後結果!$AB$2+幕後結果!$AB$4*幕後結果_最佳化!$N1041)*12/3</f>
        <v>2.2068764675756674E-2</v>
      </c>
      <c r="AA40" s="60">
        <f>(幕後結果!$AC$2+幕後結果!$AC$4*幕後結果_最佳化!$O1041)*12/3</f>
        <v>0.12445557022462463</v>
      </c>
      <c r="AB40" s="60">
        <f>(幕後結果!$AD$2+幕後結果!$AD$4*幕後結果_最佳化!$P1041)*12/3</f>
        <v>0.16066606012736842</v>
      </c>
      <c r="AC40" s="60">
        <f>(幕後結果!$AE$2+幕後結果!$AE$4*幕後結果_最佳化!$Q1041)*12/3</f>
        <v>0.1003732400739802</v>
      </c>
      <c r="AD40" s="60">
        <f>(幕後結果!$AF$2+幕後結果!$AF$4*幕後結果_最佳化!$R1041)*12/3</f>
        <v>7.0757455661368956E-2</v>
      </c>
      <c r="AE40" s="60">
        <f>(幕後結果!$AG$2+幕後結果!$AG$4*幕後結果_最佳化!$S1041)*12/3</f>
        <v>-3.71090444158386E-2</v>
      </c>
      <c r="AF40" s="60">
        <f>(幕後結果!$AH$2+幕後結果!$AH$4*幕後結果_最佳化!$T1041)*12/3</f>
        <v>0.29038632910099915</v>
      </c>
      <c r="AG40" s="60">
        <f>(幕後結果!$AI$2+幕後結果!$AI$4*幕後結果_最佳化!$U1041)*12/3</f>
        <v>7.1362676902958194E-2</v>
      </c>
      <c r="AH40" s="60">
        <f>(幕後結果!$AJ$2+幕後結果!$AJ$4*幕後結果_最佳化!$V1041)*12/3</f>
        <v>-0.11212037030077911</v>
      </c>
      <c r="AI40" s="100">
        <f>(幕後結果!$AK$2+幕後結果!$AK$4*幕後結果_最佳化!$W1041)*12/3</f>
        <v>4.0622394325204675E-2</v>
      </c>
      <c r="AJ40" s="60"/>
      <c r="AK40" s="60"/>
      <c r="AL40" s="60"/>
      <c r="AM40" s="101">
        <v>39</v>
      </c>
      <c r="AN40" s="60">
        <f t="shared" si="1"/>
        <v>3.4713903498589112E-2</v>
      </c>
      <c r="AO40" s="60">
        <f t="shared" si="2"/>
        <v>5.1045929762801902E-2</v>
      </c>
      <c r="AP40" s="60">
        <f t="shared" si="3"/>
        <v>8.705595892837624E-2</v>
      </c>
      <c r="AQ40" s="60">
        <f t="shared" si="4"/>
        <v>0.19310547484606541</v>
      </c>
      <c r="AR40" s="60">
        <f t="shared" si="5"/>
        <v>0.12013321623407069</v>
      </c>
      <c r="AS40" s="60">
        <f t="shared" si="6"/>
        <v>0.20325174354211947</v>
      </c>
      <c r="AT40" s="60">
        <f t="shared" si="7"/>
        <v>6.498613088526134E-2</v>
      </c>
      <c r="AU40" s="60">
        <f t="shared" si="8"/>
        <v>7.6936902754616829E-2</v>
      </c>
      <c r="AV40" s="60">
        <f t="shared" si="9"/>
        <v>0.11707876243788608</v>
      </c>
      <c r="AW40" s="60">
        <f t="shared" si="10"/>
        <v>5.1691977110213005E-2</v>
      </c>
      <c r="AX40" s="60">
        <f t="shared" si="11"/>
        <v>1</v>
      </c>
      <c r="AY40" s="60">
        <f>SUMPRODUCT(AN40:AW40,幕後結果_最佳化!$Z$1005:$AI$1005)</f>
        <v>1.7009862543495293E-3</v>
      </c>
      <c r="AZ40" s="60">
        <f>(SUMPRODUCT(AN40:AW40,MMULT(AN40:AW40,幕後結果!$AB$9:$AK$18)))</f>
        <v>2.5423354584411234E-4</v>
      </c>
      <c r="BA40" s="60">
        <f t="shared" si="12"/>
        <v>1.5944702751826776E-2</v>
      </c>
      <c r="BB40" s="102">
        <f t="shared" si="13"/>
        <v>-2.5838684098974705</v>
      </c>
      <c r="BC40" s="60"/>
      <c r="BD40" s="60"/>
    </row>
    <row r="41" spans="1:56" ht="16.2">
      <c r="A41" s="95">
        <v>40</v>
      </c>
      <c r="B41" s="60">
        <v>0.8137830328280371</v>
      </c>
      <c r="C41" s="60">
        <v>0.47508227555765092</v>
      </c>
      <c r="D41" s="60">
        <v>0.76400209248646278</v>
      </c>
      <c r="E41" s="60">
        <v>0.66989587869539147</v>
      </c>
      <c r="F41" s="60">
        <v>2.8130996967347999E-2</v>
      </c>
      <c r="G41" s="60">
        <v>0.60722678762390947</v>
      </c>
      <c r="H41" s="60">
        <v>0.43634589282988823</v>
      </c>
      <c r="I41" s="60">
        <v>0.88876229915806904</v>
      </c>
      <c r="J41" s="60">
        <v>0.25697132499202624</v>
      </c>
      <c r="K41" s="104">
        <v>0.27094549937242762</v>
      </c>
      <c r="L41" s="105"/>
      <c r="M41" s="106">
        <v>40</v>
      </c>
      <c r="N41" s="136">
        <v>0.89192350626505867</v>
      </c>
      <c r="O41" s="136">
        <v>-6.250013917160277E-2</v>
      </c>
      <c r="P41" s="136">
        <v>0.71923552375474098</v>
      </c>
      <c r="Q41" s="136">
        <v>0.43962567405173247</v>
      </c>
      <c r="R41" s="136">
        <v>-1.9090007576021251</v>
      </c>
      <c r="S41" s="136">
        <v>0.27209831547902763</v>
      </c>
      <c r="T41" s="136">
        <v>-0.16024029881114887</v>
      </c>
      <c r="U41" s="60">
        <v>1.2199722316279027</v>
      </c>
      <c r="V41" s="60">
        <v>-0.65271093739157171</v>
      </c>
      <c r="W41" s="98">
        <v>-0.60995593373684009</v>
      </c>
      <c r="X41" s="60"/>
      <c r="Y41" s="99">
        <v>40</v>
      </c>
      <c r="Z41" s="60">
        <f>(幕後結果!$AB$2+幕後結果!$AB$4*幕後結果_最佳化!$N1042)*12/3</f>
        <v>0.15154618288764088</v>
      </c>
      <c r="AA41" s="60">
        <f>(幕後結果!$AC$2+幕後結果!$AC$4*幕後結果_最佳化!$O1042)*12/3</f>
        <v>-3.7650492590338928E-4</v>
      </c>
      <c r="AB41" s="60">
        <f>(幕後結果!$AD$2+幕後結果!$AD$4*幕後結果_最佳化!$P1042)*12/3</f>
        <v>0.1006679778331802</v>
      </c>
      <c r="AC41" s="60">
        <f>(幕後結果!$AE$2+幕後結果!$AE$4*幕後結果_最佳化!$Q1042)*12/3</f>
        <v>0.14018889594853423</v>
      </c>
      <c r="AD41" s="60">
        <f>(幕後結果!$AF$2+幕後結果!$AF$4*幕後結果_最佳化!$R1042)*12/3</f>
        <v>-0.10289026384254819</v>
      </c>
      <c r="AE41" s="60">
        <f>(幕後結果!$AG$2+幕後結果!$AG$4*幕後結果_最佳化!$S1042)*12/3</f>
        <v>1.2497372585648765E-2</v>
      </c>
      <c r="AF41" s="60">
        <f>(幕後結果!$AH$2+幕後結果!$AH$4*幕後結果_最佳化!$T1042)*12/3</f>
        <v>4.5263574632830962E-2</v>
      </c>
      <c r="AG41" s="60">
        <f>(幕後結果!$AI$2+幕後結果!$AI$4*幕後結果_最佳化!$U1042)*12/3</f>
        <v>0.12259130953674345</v>
      </c>
      <c r="AH41" s="60">
        <f>(幕後結果!$AJ$2+幕後結果!$AJ$4*幕後結果_最佳化!$V1042)*12/3</f>
        <v>-1.9060704762534915E-2</v>
      </c>
      <c r="AI41" s="100">
        <f>(幕後結果!$AK$2+幕後結果!$AK$4*幕後結果_最佳化!$W1042)*12/3</f>
        <v>-0.13655280768090983</v>
      </c>
      <c r="AJ41" s="60"/>
      <c r="AK41" s="60"/>
      <c r="AL41" s="60"/>
      <c r="AM41" s="101">
        <v>40</v>
      </c>
      <c r="AN41" s="60">
        <f t="shared" si="1"/>
        <v>0.15432649715088284</v>
      </c>
      <c r="AO41" s="60">
        <f t="shared" si="2"/>
        <v>3.9846691135320161E-2</v>
      </c>
      <c r="AP41" s="60">
        <f t="shared" si="3"/>
        <v>7.9848330831370939E-2</v>
      </c>
      <c r="AQ41" s="60">
        <f t="shared" si="4"/>
        <v>0.19056853950395183</v>
      </c>
      <c r="AR41" s="60">
        <f t="shared" si="5"/>
        <v>7.4985716289013529E-2</v>
      </c>
      <c r="AS41" s="60">
        <f t="shared" si="6"/>
        <v>1.6792458637406762E-2</v>
      </c>
      <c r="AT41" s="60">
        <f t="shared" si="7"/>
        <v>5.974627129296757E-2</v>
      </c>
      <c r="AU41" s="60">
        <f t="shared" si="8"/>
        <v>0.14729298514829647</v>
      </c>
      <c r="AV41" s="60">
        <f t="shared" si="9"/>
        <v>0.16681506842929297</v>
      </c>
      <c r="AW41" s="60">
        <f t="shared" si="10"/>
        <v>6.9777441581496916E-2</v>
      </c>
      <c r="AX41" s="60">
        <f t="shared" si="11"/>
        <v>1</v>
      </c>
      <c r="AY41" s="60">
        <f>SUMPRODUCT(AN41:AW41,幕後結果_最佳化!$Z$1005:$AI$1005)</f>
        <v>2.8262915587353734E-3</v>
      </c>
      <c r="AZ41" s="60">
        <f>(SUMPRODUCT(AN41:AW41,MMULT(AN41:AW41,幕後結果!$AB$9:$AK$18)))</f>
        <v>2.9370798779687553E-4</v>
      </c>
      <c r="BA41" s="60">
        <f t="shared" si="12"/>
        <v>1.7137910835246972E-2</v>
      </c>
      <c r="BB41" s="102">
        <f t="shared" si="13"/>
        <v>-2.3383076751015861</v>
      </c>
      <c r="BC41" s="60"/>
      <c r="BD41" s="60"/>
    </row>
    <row r="42" spans="1:56" ht="16.2">
      <c r="A42" s="95">
        <v>41</v>
      </c>
      <c r="B42" s="60">
        <v>8.0579957445792827E-2</v>
      </c>
      <c r="C42" s="60">
        <v>0.93182694554497281</v>
      </c>
      <c r="D42" s="60">
        <v>0.29936608618533533</v>
      </c>
      <c r="E42" s="60">
        <v>0.46810809146258681</v>
      </c>
      <c r="F42" s="60">
        <v>0.38788548433882863</v>
      </c>
      <c r="G42" s="60">
        <v>1.7304802703530964E-2</v>
      </c>
      <c r="H42" s="60">
        <v>0.70388525145943848</v>
      </c>
      <c r="I42" s="60">
        <v>0.57110905056779648</v>
      </c>
      <c r="J42" s="60">
        <v>0.12412303951160486</v>
      </c>
      <c r="K42" s="104">
        <v>0.55512639102263694</v>
      </c>
      <c r="L42" s="105"/>
      <c r="M42" s="106">
        <v>41</v>
      </c>
      <c r="N42" s="136">
        <v>-1.4011811324284535</v>
      </c>
      <c r="O42" s="136">
        <v>1.4895366533387815</v>
      </c>
      <c r="P42" s="136">
        <v>-0.5262245876884375</v>
      </c>
      <c r="Q42" s="136">
        <v>-8.0026495826661256E-2</v>
      </c>
      <c r="R42" s="136">
        <v>-0.28483446175251453</v>
      </c>
      <c r="S42" s="136">
        <v>-2.1128967582062925</v>
      </c>
      <c r="T42" s="136">
        <v>0.53560800221296023</v>
      </c>
      <c r="U42" s="60">
        <v>0.17919842692771831</v>
      </c>
      <c r="V42" s="60">
        <v>-1.154619984998253</v>
      </c>
      <c r="W42" s="98">
        <v>0.13862407491917225</v>
      </c>
      <c r="X42" s="60"/>
      <c r="Y42" s="99">
        <v>41</v>
      </c>
      <c r="Z42" s="60">
        <f>(幕後結果!$AB$2+幕後結果!$AB$4*幕後結果_最佳化!$N1043)*12/3</f>
        <v>-0.20365040988506555</v>
      </c>
      <c r="AA42" s="60">
        <f>(幕後結果!$AC$2+幕後結果!$AC$4*幕後結果_最佳化!$O1043)*12/3</f>
        <v>0.15502237945077507</v>
      </c>
      <c r="AB42" s="60">
        <f>(幕後結果!$AD$2+幕後結果!$AD$4*幕後結果_最佳化!$P1043)*12/3</f>
        <v>-4.7591320518782697E-2</v>
      </c>
      <c r="AC42" s="60">
        <f>(幕後結果!$AE$2+幕後結果!$AE$4*幕後結果_最佳化!$Q1043)*12/3</f>
        <v>-2.4049112329536864E-2</v>
      </c>
      <c r="AD42" s="60">
        <f>(幕後結果!$AF$2+幕後結果!$AF$4*幕後結果_最佳化!$R1043)*12/3</f>
        <v>-1.0784535482348851E-2</v>
      </c>
      <c r="AE42" s="60">
        <f>(幕後結果!$AG$2+幕後結果!$AG$4*幕後結果_最佳化!$S1043)*12/3</f>
        <v>-6.4213528257387228E-2</v>
      </c>
      <c r="AF42" s="60">
        <f>(幕後結果!$AH$2+幕後結果!$AH$4*幕後結果_最佳化!$T1043)*12/3</f>
        <v>3.3994684386272588E-2</v>
      </c>
      <c r="AG42" s="60">
        <f>(幕後結果!$AI$2+幕後結果!$AI$4*幕後結果_最佳化!$U1043)*12/3</f>
        <v>-4.5011742987055375E-2</v>
      </c>
      <c r="AH42" s="60">
        <f>(幕後結果!$AJ$2+幕後結果!$AJ$4*幕後結果_最佳化!$V1043)*12/3</f>
        <v>-8.3023371756238432E-2</v>
      </c>
      <c r="AI42" s="100">
        <f>(幕後結果!$AK$2+幕後結果!$AK$4*幕後結果_最佳化!$W1043)*12/3</f>
        <v>-3.3087031555337799E-3</v>
      </c>
      <c r="AJ42" s="60"/>
      <c r="AK42" s="60"/>
      <c r="AL42" s="60"/>
      <c r="AM42" s="101">
        <v>41</v>
      </c>
      <c r="AN42" s="60">
        <f t="shared" si="1"/>
        <v>5.0387423732783695E-2</v>
      </c>
      <c r="AO42" s="60">
        <f t="shared" si="2"/>
        <v>9.3971868731132946E-2</v>
      </c>
      <c r="AP42" s="60">
        <f t="shared" si="3"/>
        <v>0.11915196790387521</v>
      </c>
      <c r="AQ42" s="60">
        <f t="shared" si="4"/>
        <v>0.15143362124424534</v>
      </c>
      <c r="AR42" s="60">
        <f t="shared" si="5"/>
        <v>0.13499281083375958</v>
      </c>
      <c r="AS42" s="60">
        <f t="shared" si="6"/>
        <v>9.0010834517819646E-2</v>
      </c>
      <c r="AT42" s="60">
        <f t="shared" si="7"/>
        <v>0.11362963897628696</v>
      </c>
      <c r="AU42" s="60">
        <f t="shared" si="8"/>
        <v>3.6335265364452349E-2</v>
      </c>
      <c r="AV42" s="60">
        <f t="shared" si="9"/>
        <v>6.8486880867252381E-2</v>
      </c>
      <c r="AW42" s="60">
        <f t="shared" si="10"/>
        <v>0.14159968782839197</v>
      </c>
      <c r="AX42" s="60">
        <f t="shared" si="11"/>
        <v>1.0000000000000002</v>
      </c>
      <c r="AY42" s="60">
        <f>SUMPRODUCT(AN42:AW42,幕後結果_最佳化!$Z$1005:$AI$1005)</f>
        <v>4.6846517192695222E-4</v>
      </c>
      <c r="AZ42" s="60">
        <f>(SUMPRODUCT(AN42:AW42,MMULT(AN42:AW42,幕後結果!$AB$9:$AK$18)))</f>
        <v>3.2303415760436184E-4</v>
      </c>
      <c r="BA42" s="60">
        <f t="shared" si="12"/>
        <v>1.7973151020462767E-2</v>
      </c>
      <c r="BB42" s="102">
        <f t="shared" si="13"/>
        <v>-2.3608289264227489</v>
      </c>
      <c r="BC42" s="60"/>
      <c r="BD42" s="60"/>
    </row>
    <row r="43" spans="1:56" ht="16.2">
      <c r="A43" s="95">
        <v>42</v>
      </c>
      <c r="B43" s="60">
        <v>0.66874325511284005</v>
      </c>
      <c r="C43" s="60">
        <v>0.42164462421447624</v>
      </c>
      <c r="D43" s="60">
        <v>3.381781805525419E-2</v>
      </c>
      <c r="E43" s="60">
        <v>0.79621575687411261</v>
      </c>
      <c r="F43" s="60">
        <v>0.12531360237898759</v>
      </c>
      <c r="G43" s="60">
        <v>0.71072072242948048</v>
      </c>
      <c r="H43" s="60">
        <v>2.8288408259426356E-2</v>
      </c>
      <c r="I43" s="60">
        <v>0.21217221551155263</v>
      </c>
      <c r="J43" s="60">
        <v>0.75877814898889095</v>
      </c>
      <c r="K43" s="104">
        <v>0.22028738987502061</v>
      </c>
      <c r="L43" s="105"/>
      <c r="M43" s="106">
        <v>42</v>
      </c>
      <c r="N43" s="136">
        <v>0.43644555957648118</v>
      </c>
      <c r="O43" s="136">
        <v>-0.19768791132197583</v>
      </c>
      <c r="P43" s="136">
        <v>-1.8274267119285088</v>
      </c>
      <c r="Q43" s="136">
        <v>0.82818014543497109</v>
      </c>
      <c r="R43" s="136">
        <v>-1.1488272882808686</v>
      </c>
      <c r="S43" s="136">
        <v>0.55549145224969698</v>
      </c>
      <c r="T43" s="136">
        <v>-1.9065659606894947</v>
      </c>
      <c r="U43" s="60">
        <v>-0.79890684254994648</v>
      </c>
      <c r="V43" s="60">
        <v>0.70237761419166</v>
      </c>
      <c r="W43" s="98">
        <v>-0.77122297271421369</v>
      </c>
      <c r="X43" s="60"/>
      <c r="Y43" s="99">
        <v>42</v>
      </c>
      <c r="Z43" s="60">
        <f>(幕後結果!$AB$2+幕後結果!$AB$4*幕後結果_最佳化!$N1044)*12/3</f>
        <v>8.0993704811861883E-2</v>
      </c>
      <c r="AA43" s="60">
        <f>(幕後結果!$AC$2+幕後結果!$AC$4*幕後結果_最佳化!$O1044)*12/3</f>
        <v>-1.2620663938404159E-2</v>
      </c>
      <c r="AB43" s="60">
        <f>(幕後結果!$AD$2+幕後結果!$AD$4*幕後結果_最佳化!$P1044)*12/3</f>
        <v>-0.31447264242766171</v>
      </c>
      <c r="AC43" s="60">
        <f>(幕後結果!$AE$2+幕後結果!$AE$4*幕後結果_最佳化!$Q1044)*12/3</f>
        <v>-2.3221271840385842E-2</v>
      </c>
      <c r="AD43" s="60">
        <f>(幕後結果!$AF$2+幕後結果!$AF$4*幕後結果_最佳化!$R1044)*12/3</f>
        <v>-0.2484850374873995</v>
      </c>
      <c r="AE43" s="60">
        <f>(幕後結果!$AG$2+幕後結果!$AG$4*幕後結果_最佳化!$S1044)*12/3</f>
        <v>2.5627896468865836E-2</v>
      </c>
      <c r="AF43" s="60">
        <f>(幕後結果!$AH$2+幕後結果!$AH$4*幕後結果_最佳化!$T1044)*12/3</f>
        <v>-0.18649290240696947</v>
      </c>
      <c r="AG43" s="60">
        <f>(幕後結果!$AI$2+幕後結果!$AI$4*幕後結果_最佳化!$U1044)*12/3</f>
        <v>-0.22975833923612732</v>
      </c>
      <c r="AH43" s="60">
        <f>(幕後結果!$AJ$2+幕後結果!$AJ$4*幕後結果_最佳化!$V1044)*12/3</f>
        <v>2.4985075159928937E-2</v>
      </c>
      <c r="AI43" s="100">
        <f>(幕後結果!$AK$2+幕後結果!$AK$4*幕後結果_最佳化!$W1044)*12/3</f>
        <v>-0.3188570742245958</v>
      </c>
      <c r="AJ43" s="60"/>
      <c r="AK43" s="60"/>
      <c r="AL43" s="60"/>
      <c r="AM43" s="101">
        <v>42</v>
      </c>
      <c r="AN43" s="60">
        <f t="shared" si="1"/>
        <v>0.15498387854409976</v>
      </c>
      <c r="AO43" s="60">
        <f t="shared" si="2"/>
        <v>3.2426658475984353E-2</v>
      </c>
      <c r="AP43" s="60">
        <f t="shared" si="3"/>
        <v>0.16449021296993574</v>
      </c>
      <c r="AQ43" s="60">
        <f t="shared" si="4"/>
        <v>0.16306802682098565</v>
      </c>
      <c r="AR43" s="60">
        <f t="shared" si="5"/>
        <v>9.7180380299249677E-2</v>
      </c>
      <c r="AS43" s="60">
        <f t="shared" si="6"/>
        <v>1.1201756862665196E-2</v>
      </c>
      <c r="AT43" s="60">
        <f t="shared" si="7"/>
        <v>4.7750115314305723E-2</v>
      </c>
      <c r="AU43" s="60">
        <f t="shared" si="8"/>
        <v>0.12447355273307992</v>
      </c>
      <c r="AV43" s="60">
        <f t="shared" si="9"/>
        <v>0.12858517624335544</v>
      </c>
      <c r="AW43" s="60">
        <f t="shared" si="10"/>
        <v>7.5840241736338507E-2</v>
      </c>
      <c r="AX43" s="60">
        <f t="shared" si="11"/>
        <v>1</v>
      </c>
      <c r="AY43" s="60">
        <f>SUMPRODUCT(AN43:AW43,幕後結果_最佳化!$Z$1005:$AI$1005)</f>
        <v>1.6305587759510329E-3</v>
      </c>
      <c r="AZ43" s="60">
        <f>(SUMPRODUCT(AN43:AW43,MMULT(AN43:AW43,幕後結果!$AB$9:$AK$18)))</f>
        <v>3.5285212754301512E-4</v>
      </c>
      <c r="BA43" s="60">
        <f t="shared" si="12"/>
        <v>1.8784358587479507E-2</v>
      </c>
      <c r="BB43" s="102">
        <f t="shared" si="13"/>
        <v>-2.1970109350210461</v>
      </c>
      <c r="BC43" s="60"/>
      <c r="BD43" s="60"/>
    </row>
    <row r="44" spans="1:56" ht="16.2">
      <c r="A44" s="95">
        <v>43</v>
      </c>
      <c r="B44" s="60">
        <v>0.25462433113223293</v>
      </c>
      <c r="C44" s="60">
        <v>0.60959061492417543</v>
      </c>
      <c r="D44" s="60">
        <v>0.81769174512077591</v>
      </c>
      <c r="E44" s="60">
        <v>0.11965660895423036</v>
      </c>
      <c r="F44" s="60">
        <v>9.019601296677271E-2</v>
      </c>
      <c r="G44" s="60">
        <v>0.54185773433377071</v>
      </c>
      <c r="H44" s="60">
        <v>0.76762167164182138</v>
      </c>
      <c r="I44" s="60">
        <v>0.52272067219239826</v>
      </c>
      <c r="J44" s="60">
        <v>8.938609205232706E-2</v>
      </c>
      <c r="K44" s="104">
        <v>0.61754148711207479</v>
      </c>
      <c r="L44" s="105"/>
      <c r="M44" s="106">
        <v>43</v>
      </c>
      <c r="N44" s="136">
        <v>-0.66000805184610323</v>
      </c>
      <c r="O44" s="136">
        <v>0.27825219528136091</v>
      </c>
      <c r="P44" s="136">
        <v>0.90660350091138919</v>
      </c>
      <c r="Q44" s="136">
        <v>-1.176705134190019</v>
      </c>
      <c r="R44" s="136">
        <v>-1.339548963003212</v>
      </c>
      <c r="S44" s="136">
        <v>0.10511503230309327</v>
      </c>
      <c r="T44" s="136">
        <v>0.73103683073367243</v>
      </c>
      <c r="U44" s="60">
        <v>5.698310237982665E-2</v>
      </c>
      <c r="V44" s="60">
        <v>-1.3445450956470515</v>
      </c>
      <c r="W44" s="98">
        <v>0.29903017006216798</v>
      </c>
      <c r="X44" s="60"/>
      <c r="Y44" s="99">
        <v>43</v>
      </c>
      <c r="Z44" s="60">
        <f>(幕後結果!$AB$2+幕後結果!$AB$4*幕後結果_最佳化!$N1045)*12/3</f>
        <v>-8.8844417853365665E-2</v>
      </c>
      <c r="AA44" s="60">
        <f>(幕後結果!$AC$2+幕後結果!$AC$4*幕後結果_最佳化!$O1045)*12/3</f>
        <v>3.5808440426218752E-2</v>
      </c>
      <c r="AB44" s="60">
        <f>(幕後結果!$AD$2+幕後結果!$AD$4*幕後結果_最佳化!$P1045)*12/3</f>
        <v>0.14281658174702866</v>
      </c>
      <c r="AC44" s="60">
        <f>(幕後結果!$AE$2+幕後結果!$AE$4*幕後結果_最佳化!$Q1045)*12/3</f>
        <v>-3.7727313710408772E-2</v>
      </c>
      <c r="AD44" s="60">
        <f>(幕後結果!$AF$2+幕後結果!$AF$4*幕後結果_最佳化!$R1045)*12/3</f>
        <v>-5.5058107988874533E-2</v>
      </c>
      <c r="AE44" s="60">
        <f>(幕後結果!$AG$2+幕後結果!$AG$4*幕後結果_最佳化!$S1045)*12/3</f>
        <v>1.0081253782204425E-2</v>
      </c>
      <c r="AF44" s="60">
        <f>(幕後結果!$AH$2+幕後結果!$AH$4*幕後結果_最佳化!$T1045)*12/3</f>
        <v>7.2925773424524318E-2</v>
      </c>
      <c r="AG44" s="60">
        <f>(幕後結果!$AI$2+幕後結果!$AI$4*幕後結果_最佳化!$U1045)*12/3</f>
        <v>2.5625957572101937E-2</v>
      </c>
      <c r="AH44" s="60">
        <f>(幕後結果!$AJ$2+幕後結果!$AJ$4*幕後結果_最佳化!$V1045)*12/3</f>
        <v>-8.0091075732208722E-2</v>
      </c>
      <c r="AI44" s="100">
        <f>(幕後結果!$AK$2+幕後結果!$AK$4*幕後結果_最佳化!$W1045)*12/3</f>
        <v>8.0647707282409331E-2</v>
      </c>
      <c r="AJ44" s="60"/>
      <c r="AK44" s="60"/>
      <c r="AL44" s="60"/>
      <c r="AM44" s="101">
        <v>43</v>
      </c>
      <c r="AN44" s="60">
        <f t="shared" si="1"/>
        <v>5.4705427654348368E-2</v>
      </c>
      <c r="AO44" s="60">
        <f t="shared" si="2"/>
        <v>2.9042292036016625E-2</v>
      </c>
      <c r="AP44" s="60">
        <f t="shared" si="3"/>
        <v>9.7699077378477384E-2</v>
      </c>
      <c r="AQ44" s="60">
        <f t="shared" si="4"/>
        <v>0.1571838515680499</v>
      </c>
      <c r="AR44" s="60">
        <f t="shared" si="5"/>
        <v>3.1861200649286062E-2</v>
      </c>
      <c r="AS44" s="60">
        <f t="shared" si="6"/>
        <v>0.18654819341433096</v>
      </c>
      <c r="AT44" s="60">
        <f t="shared" si="7"/>
        <v>0.138867916784981</v>
      </c>
      <c r="AU44" s="60">
        <f t="shared" si="8"/>
        <v>5.1948529586475306E-2</v>
      </c>
      <c r="AV44" s="60">
        <f t="shared" si="9"/>
        <v>0.1299148406238762</v>
      </c>
      <c r="AW44" s="60">
        <f t="shared" si="10"/>
        <v>0.12222867030415822</v>
      </c>
      <c r="AX44" s="60">
        <f t="shared" si="11"/>
        <v>1</v>
      </c>
      <c r="AY44" s="60">
        <f>SUMPRODUCT(AN44:AW44,幕後結果_最佳化!$Z$1005:$AI$1005)</f>
        <v>-1.2988484388472277E-6</v>
      </c>
      <c r="AZ44" s="60">
        <f>(SUMPRODUCT(AN44:AW44,MMULT(AN44:AW44,幕後結果!$AB$9:$AK$18)))</f>
        <v>2.3524852455477209E-4</v>
      </c>
      <c r="BA44" s="60">
        <f t="shared" si="12"/>
        <v>1.5337813551962747E-2</v>
      </c>
      <c r="BB44" s="102">
        <f t="shared" si="13"/>
        <v>-2.7970935168232542</v>
      </c>
      <c r="BC44" s="60"/>
      <c r="BD44" s="60"/>
    </row>
    <row r="45" spans="1:56" ht="16.2">
      <c r="A45" s="95">
        <v>44</v>
      </c>
      <c r="B45" s="60">
        <v>0.4827122162026336</v>
      </c>
      <c r="C45" s="60">
        <v>0.73438128534392066</v>
      </c>
      <c r="D45" s="60">
        <v>0.37061710021623728</v>
      </c>
      <c r="E45" s="60">
        <v>0.68096793822939961</v>
      </c>
      <c r="F45" s="60">
        <v>0.69743339063009291</v>
      </c>
      <c r="G45" s="60">
        <v>0.97572252342854315</v>
      </c>
      <c r="H45" s="60">
        <v>0.30405159013729111</v>
      </c>
      <c r="I45" s="60">
        <v>0.79512394118693575</v>
      </c>
      <c r="J45" s="60">
        <v>0.26218445975371574</v>
      </c>
      <c r="K45" s="104">
        <v>0.87180112609892046</v>
      </c>
      <c r="L45" s="105"/>
      <c r="M45" s="106">
        <v>44</v>
      </c>
      <c r="N45" s="136">
        <v>-4.3347618992318336E-2</v>
      </c>
      <c r="O45" s="136">
        <v>0.62611817886784826</v>
      </c>
      <c r="P45" s="136">
        <v>-0.33021938511263971</v>
      </c>
      <c r="Q45" s="136">
        <v>0.47040719659034791</v>
      </c>
      <c r="R45" s="136">
        <v>0.51703286243194513</v>
      </c>
      <c r="S45" s="136">
        <v>1.972478983721373</v>
      </c>
      <c r="T45" s="136">
        <v>-0.51278291771616158</v>
      </c>
      <c r="U45" s="60">
        <v>0.82432992847219266</v>
      </c>
      <c r="V45" s="60">
        <v>-0.63662533367732443</v>
      </c>
      <c r="W45" s="98">
        <v>1.1349464697359612</v>
      </c>
      <c r="X45" s="60"/>
      <c r="Y45" s="99">
        <v>44</v>
      </c>
      <c r="Z45" s="60">
        <f>(幕後結果!$AB$2+幕後結果!$AB$4*幕後結果_最佳化!$N1046)*12/3</f>
        <v>6.6748536841955081E-3</v>
      </c>
      <c r="AA45" s="60">
        <f>(幕後結果!$AC$2+幕後結果!$AC$4*幕後結果_最佳化!$O1046)*12/3</f>
        <v>6.8409996588812444E-2</v>
      </c>
      <c r="AB45" s="60">
        <f>(幕後結果!$AD$2+幕後結果!$AD$4*幕後結果_最佳化!$P1046)*12/3</f>
        <v>-4.5287073017413942E-2</v>
      </c>
      <c r="AC45" s="60">
        <f>(幕後結果!$AE$2+幕後結果!$AE$4*幕後結果_最佳化!$Q1046)*12/3</f>
        <v>5.8746768900797386E-2</v>
      </c>
      <c r="AD45" s="60">
        <f>(幕後結果!$AF$2+幕後結果!$AF$4*幕後結果_最佳化!$R1046)*12/3</f>
        <v>5.2920686694617559E-2</v>
      </c>
      <c r="AE45" s="60">
        <f>(幕後結果!$AG$2+幕後結果!$AG$4*幕後結果_最佳化!$S1046)*12/3</f>
        <v>8.3276643895270785E-2</v>
      </c>
      <c r="AF45" s="60">
        <f>(幕後結果!$AH$2+幕後結果!$AH$4*幕後結果_最佳化!$T1046)*12/3</f>
        <v>-4.3883550458788364E-3</v>
      </c>
      <c r="AG45" s="60">
        <f>(幕後結果!$AI$2+幕後結果!$AI$4*幕後結果_最佳化!$U1046)*12/3</f>
        <v>0.10451059515313645</v>
      </c>
      <c r="AH45" s="60">
        <f>(幕後結果!$AJ$2+幕後結果!$AJ$4*幕後結果_最佳化!$V1046)*12/3</f>
        <v>9.1456080982365625E-3</v>
      </c>
      <c r="AI45" s="100">
        <f>(幕後結果!$AK$2+幕後結果!$AK$4*幕後結果_最佳化!$W1046)*12/3</f>
        <v>0.15702335687467789</v>
      </c>
      <c r="AJ45" s="60"/>
      <c r="AK45" s="60"/>
      <c r="AL45" s="60"/>
      <c r="AM45" s="101">
        <v>44</v>
      </c>
      <c r="AN45" s="60">
        <f t="shared" si="1"/>
        <v>2.0357527178852513E-2</v>
      </c>
      <c r="AO45" s="60">
        <f t="shared" si="2"/>
        <v>6.6125344872203159E-2</v>
      </c>
      <c r="AP45" s="60">
        <f t="shared" si="3"/>
        <v>0.20099797987723231</v>
      </c>
      <c r="AQ45" s="60">
        <f t="shared" si="4"/>
        <v>2.0214766918923984E-2</v>
      </c>
      <c r="AR45" s="60">
        <f t="shared" si="5"/>
        <v>4.8347461948162584E-2</v>
      </c>
      <c r="AS45" s="60">
        <f t="shared" si="6"/>
        <v>0.13365980010280856</v>
      </c>
      <c r="AT45" s="60">
        <f t="shared" si="7"/>
        <v>0.246498372219875</v>
      </c>
      <c r="AU45" s="60">
        <f t="shared" si="8"/>
        <v>2.0215820714901283E-2</v>
      </c>
      <c r="AV45" s="60">
        <f t="shared" si="9"/>
        <v>0.10081003584837142</v>
      </c>
      <c r="AW45" s="60">
        <f t="shared" si="10"/>
        <v>0.14277289031866919</v>
      </c>
      <c r="AX45" s="60">
        <f t="shared" si="11"/>
        <v>1</v>
      </c>
      <c r="AY45" s="60">
        <f>SUMPRODUCT(AN45:AW45,幕後結果_最佳化!$Z$1005:$AI$1005)</f>
        <v>-3.3757375290388901E-3</v>
      </c>
      <c r="AZ45" s="60">
        <f>(SUMPRODUCT(AN45:AW45,MMULT(AN45:AW45,幕後結果!$AB$9:$AK$18)))</f>
        <v>3.190996266132495E-4</v>
      </c>
      <c r="BA45" s="60">
        <f t="shared" si="12"/>
        <v>1.7863359891499959E-2</v>
      </c>
      <c r="BB45" s="102">
        <f t="shared" si="13"/>
        <v>-2.5905393951704787</v>
      </c>
      <c r="BC45" s="60"/>
      <c r="BD45" s="60"/>
    </row>
    <row r="46" spans="1:56" ht="16.2">
      <c r="A46" s="95">
        <v>45</v>
      </c>
      <c r="B46" s="60">
        <v>0.29434764530293811</v>
      </c>
      <c r="C46" s="60">
        <v>0.91782651438192042</v>
      </c>
      <c r="D46" s="60">
        <v>0.4719095599373766</v>
      </c>
      <c r="E46" s="60">
        <v>0.5202103909979654</v>
      </c>
      <c r="F46" s="60">
        <v>0.54448927699130256</v>
      </c>
      <c r="G46" s="60">
        <v>0.79999456492269783</v>
      </c>
      <c r="H46" s="60">
        <v>0.88169980947705429</v>
      </c>
      <c r="I46" s="60">
        <v>0.17638877653028362</v>
      </c>
      <c r="J46" s="60">
        <v>0.4019786658293818</v>
      </c>
      <c r="K46" s="104">
        <v>0.32632202963643664</v>
      </c>
      <c r="L46" s="105"/>
      <c r="M46" s="106">
        <v>45</v>
      </c>
      <c r="N46" s="136">
        <v>-0.54072768888862222</v>
      </c>
      <c r="O46" s="136">
        <v>1.3905992917951682</v>
      </c>
      <c r="P46" s="136">
        <v>-7.0470575228323507E-2</v>
      </c>
      <c r="Q46" s="136">
        <v>5.0681626193879253E-2</v>
      </c>
      <c r="R46" s="136">
        <v>0.11175023621556486</v>
      </c>
      <c r="S46" s="136">
        <v>0.84160182010092022</v>
      </c>
      <c r="T46" s="136">
        <v>1.1835269276953591</v>
      </c>
      <c r="U46" s="60">
        <v>-0.92921523592958344</v>
      </c>
      <c r="V46" s="60">
        <v>-0.24822886811574402</v>
      </c>
      <c r="W46" s="98">
        <v>-0.45009206340304853</v>
      </c>
      <c r="X46" s="60"/>
      <c r="Y46" s="99">
        <v>45</v>
      </c>
      <c r="Z46" s="60">
        <f>(幕後結果!$AB$2+幕後結果!$AB$4*幕後結果_最佳化!$N1047)*12/3</f>
        <v>-7.0368166141046073E-2</v>
      </c>
      <c r="AA46" s="60">
        <f>(幕後結果!$AC$2+幕後結果!$AC$4*幕後結果_最佳化!$O1047)*12/3</f>
        <v>0.14370815360630723</v>
      </c>
      <c r="AB46" s="60">
        <f>(幕後結果!$AD$2+幕後結果!$AD$4*幕後結果_最佳化!$P1047)*12/3</f>
        <v>2.2316820363250816E-2</v>
      </c>
      <c r="AC46" s="60">
        <f>(幕後結果!$AE$2+幕後結果!$AE$4*幕後結果_最佳化!$Q1047)*12/3</f>
        <v>4.1046319605254011E-2</v>
      </c>
      <c r="AD46" s="60">
        <f>(幕後結果!$AF$2+幕後結果!$AF$4*幕後結果_最佳化!$R1047)*12/3</f>
        <v>6.2610783689685229E-2</v>
      </c>
      <c r="AE46" s="60">
        <f>(幕後結果!$AG$2+幕後結果!$AG$4*幕後結果_最佳化!$S1047)*12/3</f>
        <v>4.8212561071121242E-2</v>
      </c>
      <c r="AF46" s="60">
        <f>(幕後結果!$AH$2+幕後結果!$AH$4*幕後結果_最佳化!$T1047)*12/3</f>
        <v>0.15066937717356679</v>
      </c>
      <c r="AG46" s="60">
        <f>(幕後結果!$AI$2+幕後結果!$AI$4*幕後結果_最佳化!$U1047)*12/3</f>
        <v>-4.7803267996603234E-2</v>
      </c>
      <c r="AH46" s="60">
        <f>(幕後結果!$AJ$2+幕後結果!$AJ$4*幕後結果_最佳化!$V1047)*12/3</f>
        <v>2.3338927121979602E-2</v>
      </c>
      <c r="AI46" s="100">
        <f>(幕後結果!$AK$2+幕後結果!$AK$4*幕後結果_最佳化!$W1047)*12/3</f>
        <v>-2.291122782478831E-2</v>
      </c>
      <c r="AJ46" s="60"/>
      <c r="AK46" s="60"/>
      <c r="AL46" s="60"/>
      <c r="AM46" s="101">
        <v>45</v>
      </c>
      <c r="AN46" s="60">
        <f t="shared" si="1"/>
        <v>0.19109059513031576</v>
      </c>
      <c r="AO46" s="60">
        <f t="shared" si="2"/>
        <v>2.7455339068530038E-2</v>
      </c>
      <c r="AP46" s="60">
        <f t="shared" si="3"/>
        <v>1.881093719685328E-2</v>
      </c>
      <c r="AQ46" s="60">
        <f t="shared" si="4"/>
        <v>6.0723594037756616E-2</v>
      </c>
      <c r="AR46" s="60">
        <f t="shared" si="5"/>
        <v>0.18358681142351391</v>
      </c>
      <c r="AS46" s="60">
        <f t="shared" si="6"/>
        <v>9.0650480207131401E-2</v>
      </c>
      <c r="AT46" s="60">
        <f t="shared" si="7"/>
        <v>0.10701036245257375</v>
      </c>
      <c r="AU46" s="60">
        <f t="shared" si="8"/>
        <v>5.787132789736104E-2</v>
      </c>
      <c r="AV46" s="60">
        <f t="shared" si="9"/>
        <v>9.8581417603536586E-2</v>
      </c>
      <c r="AW46" s="60">
        <f t="shared" si="10"/>
        <v>0.16421913498242746</v>
      </c>
      <c r="AX46" s="60">
        <f t="shared" si="11"/>
        <v>0.99999999999999978</v>
      </c>
      <c r="AY46" s="60">
        <f>SUMPRODUCT(AN46:AW46,幕後結果_最佳化!$Z$1005:$AI$1005)</f>
        <v>4.4386266551776736E-5</v>
      </c>
      <c r="AZ46" s="60">
        <f>(SUMPRODUCT(AN46:AW46,MMULT(AN46:AW46,幕後結果!$AB$9:$AK$18)))</f>
        <v>2.5816554787593633E-4</v>
      </c>
      <c r="BA46" s="60">
        <f t="shared" si="12"/>
        <v>1.6067530858098152E-2</v>
      </c>
      <c r="BB46" s="102">
        <f t="shared" si="13"/>
        <v>-2.6672183866912373</v>
      </c>
      <c r="BC46" s="60"/>
      <c r="BD46" s="60"/>
    </row>
    <row r="47" spans="1:56" ht="16.2">
      <c r="A47" s="95">
        <v>46</v>
      </c>
      <c r="B47" s="60">
        <v>0.77041678326201302</v>
      </c>
      <c r="C47" s="60">
        <v>0.54650689361256499</v>
      </c>
      <c r="D47" s="60">
        <v>0.80408290739792188</v>
      </c>
      <c r="E47" s="60">
        <v>0.69220684367391438</v>
      </c>
      <c r="F47" s="60">
        <v>0.88255203655215286</v>
      </c>
      <c r="G47" s="60">
        <v>0.94784781407029617</v>
      </c>
      <c r="H47" s="60">
        <v>0.82480623306996392</v>
      </c>
      <c r="I47" s="60">
        <v>0.77176841335609314</v>
      </c>
      <c r="J47" s="60">
        <v>3.991468338096027E-2</v>
      </c>
      <c r="K47" s="104">
        <v>0.99120701018468615</v>
      </c>
      <c r="L47" s="105"/>
      <c r="M47" s="106">
        <v>46</v>
      </c>
      <c r="N47" s="136">
        <v>0.74022013258301866</v>
      </c>
      <c r="O47" s="136">
        <v>0.1168407983110842</v>
      </c>
      <c r="P47" s="136">
        <v>0.85629579752676788</v>
      </c>
      <c r="Q47" s="136">
        <v>0.50211545029863391</v>
      </c>
      <c r="R47" s="136">
        <v>1.1878413325015358</v>
      </c>
      <c r="S47" s="136">
        <v>1.6243348098741421</v>
      </c>
      <c r="T47" s="136">
        <v>0.93383786556056725</v>
      </c>
      <c r="U47" s="60">
        <v>0.74468333945378884</v>
      </c>
      <c r="V47" s="60">
        <v>-1.7516769836034074</v>
      </c>
      <c r="W47" s="98">
        <v>2.374221870446545</v>
      </c>
      <c r="X47" s="60"/>
      <c r="Y47" s="99">
        <v>46</v>
      </c>
      <c r="Z47" s="60">
        <f>(幕後結果!$AB$2+幕後結果!$AB$4*幕後結果_最佳化!$N1048)*12/3</f>
        <v>0.12804768197549507</v>
      </c>
      <c r="AA47" s="60">
        <f>(幕後結果!$AC$2+幕後結果!$AC$4*幕後結果_最佳化!$O1048)*12/3</f>
        <v>1.7356857946844759E-2</v>
      </c>
      <c r="AB47" s="60">
        <f>(幕後結果!$AD$2+幕後結果!$AD$4*幕後結果_最佳化!$P1048)*12/3</f>
        <v>0.12881890835609805</v>
      </c>
      <c r="AC47" s="60">
        <f>(幕後結果!$AE$2+幕後結果!$AE$4*幕後結果_最佳化!$Q1048)*12/3</f>
        <v>0.15704418072404891</v>
      </c>
      <c r="AD47" s="60">
        <f>(幕後結果!$AF$2+幕後結果!$AF$4*幕後結果_最佳化!$R1048)*12/3</f>
        <v>0.19247930215247736</v>
      </c>
      <c r="AE47" s="60">
        <f>(幕後結果!$AG$2+幕後結果!$AG$4*幕後結果_最佳化!$S1048)*12/3</f>
        <v>5.1670932888104086E-2</v>
      </c>
      <c r="AF47" s="60">
        <f>(幕後結果!$AH$2+幕後結果!$AH$4*幕後結果_最佳化!$T1048)*12/3</f>
        <v>0.15620250532309082</v>
      </c>
      <c r="AG47" s="60">
        <f>(幕後結果!$AI$2+幕後結果!$AI$4*幕後結果_最佳化!$U1048)*12/3</f>
        <v>0.18959145177795611</v>
      </c>
      <c r="AH47" s="60">
        <f>(幕後結果!$AJ$2+幕後結果!$AJ$4*幕後結果_最佳化!$V1048)*12/3</f>
        <v>-6.2060180466759263E-2</v>
      </c>
      <c r="AI47" s="100">
        <f>(幕後結果!$AK$2+幕後結果!$AK$4*幕後結果_最佳化!$W1048)*12/3</f>
        <v>0.35865900365955478</v>
      </c>
      <c r="AJ47" s="60"/>
      <c r="AK47" s="60"/>
      <c r="AL47" s="60"/>
      <c r="AM47" s="101">
        <v>46</v>
      </c>
      <c r="AN47" s="60">
        <f t="shared" si="1"/>
        <v>0.19383088681348151</v>
      </c>
      <c r="AO47" s="60">
        <f t="shared" si="2"/>
        <v>0.17934181080268671</v>
      </c>
      <c r="AP47" s="60">
        <f t="shared" si="3"/>
        <v>0.100175445314648</v>
      </c>
      <c r="AQ47" s="60">
        <f t="shared" si="4"/>
        <v>4.3895908081064243E-2</v>
      </c>
      <c r="AR47" s="60">
        <f t="shared" si="5"/>
        <v>2.9376145278780928E-2</v>
      </c>
      <c r="AS47" s="60">
        <f t="shared" si="6"/>
        <v>3.8125406861501373E-3</v>
      </c>
      <c r="AT47" s="60">
        <f t="shared" si="7"/>
        <v>3.354339010241416E-2</v>
      </c>
      <c r="AU47" s="60">
        <f t="shared" si="8"/>
        <v>7.0214065713588875E-2</v>
      </c>
      <c r="AV47" s="60">
        <f t="shared" si="9"/>
        <v>0.17908298161135439</v>
      </c>
      <c r="AW47" s="60">
        <f t="shared" si="10"/>
        <v>0.16672682559583107</v>
      </c>
      <c r="AX47" s="60">
        <f t="shared" si="11"/>
        <v>1</v>
      </c>
      <c r="AY47" s="60">
        <f>SUMPRODUCT(AN47:AW47,幕後結果_最佳化!$Z$1005:$AI$1005)</f>
        <v>-1.3935513589800825E-3</v>
      </c>
      <c r="AZ47" s="60">
        <f>(SUMPRODUCT(AN47:AW47,MMULT(AN47:AW47,幕後結果!$AB$9:$AK$18)))</f>
        <v>2.4806658046265214E-4</v>
      </c>
      <c r="BA47" s="60">
        <f t="shared" si="12"/>
        <v>1.5750129537964192E-2</v>
      </c>
      <c r="BB47" s="102">
        <f t="shared" si="13"/>
        <v>-2.8122658453198546</v>
      </c>
      <c r="BC47" s="60"/>
      <c r="BD47" s="60"/>
    </row>
    <row r="48" spans="1:56" ht="16.2">
      <c r="A48" s="95">
        <v>47</v>
      </c>
      <c r="B48" s="60">
        <v>0.12159468001200069</v>
      </c>
      <c r="C48" s="60">
        <v>0.96937634883464341</v>
      </c>
      <c r="D48" s="60">
        <v>0.28081785401445347</v>
      </c>
      <c r="E48" s="60">
        <v>0.40164083581247989</v>
      </c>
      <c r="F48" s="60">
        <v>0.68473210435595866</v>
      </c>
      <c r="G48" s="60">
        <v>0.29431888652453164</v>
      </c>
      <c r="H48" s="60">
        <v>0.93556417195637498</v>
      </c>
      <c r="I48" s="60">
        <v>0.59322548352478499</v>
      </c>
      <c r="J48" s="60">
        <v>0.85729618248892114</v>
      </c>
      <c r="K48" s="104">
        <v>0.2441713390945921</v>
      </c>
      <c r="L48" s="105"/>
      <c r="M48" s="106">
        <v>47</v>
      </c>
      <c r="N48" s="136">
        <v>-1.1670520259070627</v>
      </c>
      <c r="O48" s="136">
        <v>1.8717059037321222</v>
      </c>
      <c r="P48" s="136">
        <v>-0.5804136414984552</v>
      </c>
      <c r="Q48" s="136">
        <v>-0.24910227253980022</v>
      </c>
      <c r="R48" s="136">
        <v>0.48097285520926913</v>
      </c>
      <c r="S48" s="136">
        <v>-0.54081112634835848</v>
      </c>
      <c r="T48" s="136">
        <v>1.518566471165121</v>
      </c>
      <c r="U48" s="60">
        <v>0.23585004513466054</v>
      </c>
      <c r="V48" s="60">
        <v>1.0682502683467812</v>
      </c>
      <c r="W48" s="98">
        <v>-0.69294721449316332</v>
      </c>
      <c r="X48" s="60"/>
      <c r="Y48" s="99">
        <v>47</v>
      </c>
      <c r="Z48" s="60">
        <f>(幕後結果!$AB$2+幕後結果!$AB$4*幕後結果_最佳化!$N1049)*12/3</f>
        <v>-0.16738435403133126</v>
      </c>
      <c r="AA48" s="60">
        <f>(幕後結果!$AC$2+幕後結果!$AC$4*幕後結果_最佳化!$O1049)*12/3</f>
        <v>0.191712748126212</v>
      </c>
      <c r="AB48" s="60">
        <f>(幕後結果!$AD$2+幕後結果!$AD$4*幕後結果_最佳化!$P1049)*12/3</f>
        <v>-4.3651650825311937E-2</v>
      </c>
      <c r="AC48" s="60">
        <f>(幕後結果!$AE$2+幕後結果!$AE$4*幕後結果_最佳化!$Q1049)*12/3</f>
        <v>-3.0998935062137797E-2</v>
      </c>
      <c r="AD48" s="60">
        <f>(幕後結果!$AF$2+幕後結果!$AF$4*幕後結果_最佳化!$R1049)*12/3</f>
        <v>6.6418604380601334E-2</v>
      </c>
      <c r="AE48" s="60">
        <f>(幕後結果!$AG$2+幕後結果!$AG$4*幕後結果_最佳化!$S1049)*12/3</f>
        <v>-3.0329011091375039E-3</v>
      </c>
      <c r="AF48" s="60">
        <f>(幕後結果!$AH$2+幕後結果!$AH$4*幕後結果_最佳化!$T1049)*12/3</f>
        <v>0.15140995385379666</v>
      </c>
      <c r="AG48" s="60">
        <f>(幕後結果!$AI$2+幕後結果!$AI$4*幕後結果_最佳化!$U1049)*12/3</f>
        <v>3.499349669851174E-2</v>
      </c>
      <c r="AH48" s="60">
        <f>(幕後結果!$AJ$2+幕後結果!$AJ$4*幕後結果_最佳化!$V1049)*12/3</f>
        <v>9.1479493540154985E-2</v>
      </c>
      <c r="AI48" s="100">
        <f>(幕後結果!$AK$2+幕後結果!$AK$4*幕後結果_最佳化!$W1049)*12/3</f>
        <v>7.6261550615093418E-3</v>
      </c>
      <c r="AJ48" s="60"/>
      <c r="AK48" s="60"/>
      <c r="AL48" s="60"/>
      <c r="AM48" s="101">
        <v>47</v>
      </c>
      <c r="AN48" s="60">
        <f t="shared" si="1"/>
        <v>0.14425249758535524</v>
      </c>
      <c r="AO48" s="60">
        <f t="shared" si="2"/>
        <v>0.14024389305102841</v>
      </c>
      <c r="AP48" s="60">
        <f t="shared" si="3"/>
        <v>0.1152899398372418</v>
      </c>
      <c r="AQ48" s="60">
        <f t="shared" si="4"/>
        <v>9.0177926898234326E-2</v>
      </c>
      <c r="AR48" s="60">
        <f t="shared" si="5"/>
        <v>3.0226831161005559E-2</v>
      </c>
      <c r="AS48" s="60">
        <f t="shared" si="6"/>
        <v>4.2391256341256511E-2</v>
      </c>
      <c r="AT48" s="60">
        <f t="shared" si="7"/>
        <v>0.11838222909360348</v>
      </c>
      <c r="AU48" s="60">
        <f t="shared" si="8"/>
        <v>9.8699299077666489E-2</v>
      </c>
      <c r="AV48" s="60">
        <f t="shared" si="9"/>
        <v>0.14841204864524049</v>
      </c>
      <c r="AW48" s="60">
        <f t="shared" si="10"/>
        <v>7.1924078309367825E-2</v>
      </c>
      <c r="AX48" s="60">
        <f t="shared" si="11"/>
        <v>1.0000000000000002</v>
      </c>
      <c r="AY48" s="60">
        <f>SUMPRODUCT(AN48:AW48,幕後結果_最佳化!$Z$1005:$AI$1005)</f>
        <v>1.6369745708970491E-3</v>
      </c>
      <c r="AZ48" s="60">
        <f>(SUMPRODUCT(AN48:AW48,MMULT(AN48:AW48,幕後結果!$AB$9:$AK$18)))</f>
        <v>2.4907075437585193E-4</v>
      </c>
      <c r="BA48" s="60">
        <f t="shared" si="12"/>
        <v>1.5781975617008535E-2</v>
      </c>
      <c r="BB48" s="102">
        <f t="shared" si="13"/>
        <v>-2.6145665429005609</v>
      </c>
      <c r="BC48" s="60"/>
      <c r="BD48" s="60"/>
    </row>
    <row r="49" spans="1:56" ht="16.2">
      <c r="A49" s="95">
        <v>48</v>
      </c>
      <c r="B49" s="60">
        <v>0.72631618049793079</v>
      </c>
      <c r="C49" s="60">
        <v>0.10745096766354911</v>
      </c>
      <c r="D49" s="60">
        <v>0.64525832493378377</v>
      </c>
      <c r="E49" s="60">
        <v>0.1752712662908511</v>
      </c>
      <c r="F49" s="60">
        <v>0.11895606254729452</v>
      </c>
      <c r="G49" s="60">
        <v>0.59496320009590331</v>
      </c>
      <c r="H49" s="60">
        <v>0.36888941065562664</v>
      </c>
      <c r="I49" s="60">
        <v>0.52432752820573669</v>
      </c>
      <c r="J49" s="60">
        <v>5.1572722259473291E-2</v>
      </c>
      <c r="K49" s="104">
        <v>0.11662155188217893</v>
      </c>
      <c r="L49" s="105"/>
      <c r="M49" s="106">
        <v>48</v>
      </c>
      <c r="N49" s="136">
        <v>0.60170932910019925</v>
      </c>
      <c r="O49" s="136">
        <v>-1.2401986291487765</v>
      </c>
      <c r="P49" s="136">
        <v>0.37255005633722005</v>
      </c>
      <c r="Q49" s="136">
        <v>-0.9335374716785001</v>
      </c>
      <c r="R49" s="136">
        <v>-1.1802215124905326</v>
      </c>
      <c r="S49" s="136">
        <v>0.24033108358621127</v>
      </c>
      <c r="T49" s="136">
        <v>-0.33479620783519992</v>
      </c>
      <c r="U49" s="60">
        <v>6.1017912418332723E-2</v>
      </c>
      <c r="V49" s="60">
        <v>-1.6297920976420657</v>
      </c>
      <c r="W49" s="98">
        <v>-1.1920462681287265</v>
      </c>
      <c r="X49" s="60"/>
      <c r="Y49" s="99">
        <v>48</v>
      </c>
      <c r="Z49" s="60">
        <f>(幕後結果!$AB$2+幕後結果!$AB$4*幕後結果_最佳化!$N1050)*12/3</f>
        <v>0.10659267960484964</v>
      </c>
      <c r="AA49" s="60">
        <f>(幕後結果!$AC$2+幕後結果!$AC$4*幕後結果_最佳化!$O1050)*12/3</f>
        <v>-0.11429227727736714</v>
      </c>
      <c r="AB49" s="60">
        <f>(幕後結果!$AD$2+幕後結果!$AD$4*幕後結果_最佳化!$P1050)*12/3</f>
        <v>5.5180522967360895E-3</v>
      </c>
      <c r="AC49" s="60">
        <f>(幕後結果!$AE$2+幕後結果!$AE$4*幕後結果_最佳化!$Q1050)*12/3</f>
        <v>-5.6849826320887448E-2</v>
      </c>
      <c r="AD49" s="60">
        <f>(幕後結果!$AF$2+幕後結果!$AF$4*幕後結果_最佳化!$R1050)*12/3</f>
        <v>-0.14367128232051649</v>
      </c>
      <c r="AE49" s="60">
        <f>(幕後結果!$AG$2+幕後結果!$AG$4*幕後結果_最佳化!$S1050)*12/3</f>
        <v>-9.9864999920588771E-3</v>
      </c>
      <c r="AF49" s="60">
        <f>(幕後結果!$AH$2+幕後結果!$AH$4*幕後結果_最佳化!$T1050)*12/3</f>
        <v>-4.6047559355052975E-2</v>
      </c>
      <c r="AG49" s="60">
        <f>(幕後結果!$AI$2+幕後結果!$AI$4*幕後結果_最佳化!$U1050)*12/3</f>
        <v>-3.1319503346357469E-2</v>
      </c>
      <c r="AH49" s="60">
        <f>(幕後結果!$AJ$2+幕後結果!$AJ$4*幕後結果_最佳化!$V1050)*12/3</f>
        <v>-0.1352905069069863</v>
      </c>
      <c r="AI49" s="100">
        <f>(幕後結果!$AK$2+幕後結果!$AK$4*幕後結果_最佳化!$W1050)*12/3</f>
        <v>-0.26173762831510206</v>
      </c>
      <c r="AJ49" s="60"/>
      <c r="AK49" s="60"/>
      <c r="AL49" s="60"/>
      <c r="AM49" s="101">
        <v>48</v>
      </c>
      <c r="AN49" s="60">
        <f t="shared" si="1"/>
        <v>1.9878022172668351E-2</v>
      </c>
      <c r="AO49" s="60">
        <f t="shared" si="2"/>
        <v>0.18349742787710285</v>
      </c>
      <c r="AP49" s="60">
        <f t="shared" si="3"/>
        <v>0.1338070084370109</v>
      </c>
      <c r="AQ49" s="60">
        <f t="shared" si="4"/>
        <v>0.10776872766911127</v>
      </c>
      <c r="AR49" s="60">
        <f t="shared" si="5"/>
        <v>3.2994946214746815E-2</v>
      </c>
      <c r="AS49" s="60">
        <f t="shared" si="6"/>
        <v>0.10663442642636646</v>
      </c>
      <c r="AT49" s="60">
        <f t="shared" si="7"/>
        <v>0.12289060244944167</v>
      </c>
      <c r="AU49" s="60">
        <f t="shared" si="8"/>
        <v>8.8853621386110568E-2</v>
      </c>
      <c r="AV49" s="60">
        <f t="shared" si="9"/>
        <v>3.7115157292027828E-2</v>
      </c>
      <c r="AW49" s="60">
        <f t="shared" si="10"/>
        <v>0.16656006007541346</v>
      </c>
      <c r="AX49" s="60">
        <f t="shared" si="11"/>
        <v>1.0000000000000002</v>
      </c>
      <c r="AY49" s="60">
        <f>SUMPRODUCT(AN49:AW49,幕後結果_最佳化!$Z$1005:$AI$1005)</f>
        <v>-2.1877010964681727E-3</v>
      </c>
      <c r="AZ49" s="60">
        <f>(SUMPRODUCT(AN49:AW49,MMULT(AN49:AW49,幕後結果!$AB$9:$AK$18)))</f>
        <v>3.0333290533928272E-4</v>
      </c>
      <c r="BA49" s="60">
        <f t="shared" si="12"/>
        <v>1.7416455016428651E-2</v>
      </c>
      <c r="BB49" s="102">
        <f t="shared" si="13"/>
        <v>-2.5887989865869776</v>
      </c>
      <c r="BC49" s="60"/>
      <c r="BD49" s="60"/>
    </row>
    <row r="50" spans="1:56" ht="16.2">
      <c r="A50" s="95">
        <v>49</v>
      </c>
      <c r="B50" s="60">
        <v>0.4533350881475795</v>
      </c>
      <c r="C50" s="60">
        <v>0.20379774515001459</v>
      </c>
      <c r="D50" s="60">
        <v>0.60263393808774102</v>
      </c>
      <c r="E50" s="60">
        <v>0.286697463936471</v>
      </c>
      <c r="F50" s="60">
        <v>0.44791483933495857</v>
      </c>
      <c r="G50" s="60">
        <v>0.23296005379009754</v>
      </c>
      <c r="H50" s="60">
        <v>0.52469201631351559</v>
      </c>
      <c r="I50" s="60">
        <v>0.77348145851574723</v>
      </c>
      <c r="J50" s="60">
        <v>0.91010849890648271</v>
      </c>
      <c r="K50" s="104">
        <v>0.52941248369291194</v>
      </c>
      <c r="L50" s="105"/>
      <c r="M50" s="106">
        <v>49</v>
      </c>
      <c r="N50" s="136">
        <v>-0.11723961353558164</v>
      </c>
      <c r="O50" s="136">
        <v>-0.82813245649177514</v>
      </c>
      <c r="P50" s="136">
        <v>0.26017067457938714</v>
      </c>
      <c r="Q50" s="136">
        <v>-0.56305867847173008</v>
      </c>
      <c r="R50" s="136">
        <v>-0.13093126880658915</v>
      </c>
      <c r="S50" s="136">
        <v>-0.7291333312845637</v>
      </c>
      <c r="T50" s="136">
        <v>6.1933276708290561E-2</v>
      </c>
      <c r="U50" s="60">
        <v>0.75036138198008839</v>
      </c>
      <c r="V50" s="60">
        <v>1.3414234684517405</v>
      </c>
      <c r="W50" s="98">
        <v>7.3793080955013135E-2</v>
      </c>
      <c r="X50" s="60"/>
      <c r="Y50" s="99">
        <v>49</v>
      </c>
      <c r="Z50" s="60">
        <f>(幕後結果!$AB$2+幕後結果!$AB$4*幕後結果_最佳化!$N1051)*12/3</f>
        <v>-4.7708449778159252E-3</v>
      </c>
      <c r="AA50" s="60">
        <f>(幕後結果!$AC$2+幕後結果!$AC$4*幕後結果_最佳化!$O1051)*12/3</f>
        <v>-7.2816736359646125E-2</v>
      </c>
      <c r="AB50" s="60">
        <f>(幕後結果!$AD$2+幕後結果!$AD$4*幕後結果_最佳化!$P1051)*12/3</f>
        <v>1.404979137584788E-3</v>
      </c>
      <c r="AC50" s="60">
        <f>(幕後結果!$AE$2+幕後結果!$AE$4*幕後結果_最佳化!$Q1051)*12/3</f>
        <v>-3.5724745702790689E-2</v>
      </c>
      <c r="AD50" s="60">
        <f>(幕後結果!$AF$2+幕後結果!$AF$4*幕後結果_最佳化!$R1051)*12/3</f>
        <v>-3.6709870156627925E-2</v>
      </c>
      <c r="AE50" s="60">
        <f>(幕後結果!$AG$2+幕後結果!$AG$4*幕後結果_最佳化!$S1051)*12/3</f>
        <v>-4.4780552554734003E-2</v>
      </c>
      <c r="AF50" s="60">
        <f>(幕後結果!$AH$2+幕後結果!$AH$4*幕後結果_最佳化!$T1051)*12/3</f>
        <v>-2.7169569638646581E-2</v>
      </c>
      <c r="AG50" s="60">
        <f>(幕後結果!$AI$2+幕後結果!$AI$4*幕後結果_最佳化!$U1051)*12/3</f>
        <v>4.7899090779521369E-2</v>
      </c>
      <c r="AH50" s="60">
        <f>(幕後結果!$AJ$2+幕後結果!$AJ$4*幕後結果_最佳化!$V1051)*12/3</f>
        <v>4.2992179071048874E-2</v>
      </c>
      <c r="AI50" s="100">
        <f>(幕後結果!$AK$2+幕後結果!$AK$4*幕後結果_最佳化!$W1051)*12/3</f>
        <v>3.1115779320976162E-2</v>
      </c>
      <c r="AJ50" s="60"/>
      <c r="AK50" s="60"/>
      <c r="AL50" s="60"/>
      <c r="AM50" s="101">
        <v>49</v>
      </c>
      <c r="AN50" s="60">
        <f t="shared" si="1"/>
        <v>6.4611412036823246E-2</v>
      </c>
      <c r="AO50" s="60">
        <f t="shared" si="2"/>
        <v>5.1274209348301063E-3</v>
      </c>
      <c r="AP50" s="60">
        <f t="shared" si="3"/>
        <v>3.1493950353679176E-2</v>
      </c>
      <c r="AQ50" s="60">
        <f t="shared" si="4"/>
        <v>2.1812665225776667E-2</v>
      </c>
      <c r="AR50" s="60">
        <f t="shared" si="5"/>
        <v>0.19260529233094373</v>
      </c>
      <c r="AS50" s="60">
        <f t="shared" si="6"/>
        <v>0.18318993393261257</v>
      </c>
      <c r="AT50" s="60">
        <f t="shared" si="7"/>
        <v>0.15794899834864101</v>
      </c>
      <c r="AU50" s="60">
        <f t="shared" si="8"/>
        <v>0.1575436183054891</v>
      </c>
      <c r="AV50" s="60">
        <f t="shared" si="9"/>
        <v>0.16820305130136604</v>
      </c>
      <c r="AW50" s="60">
        <f t="shared" si="10"/>
        <v>1.7463657229838423E-2</v>
      </c>
      <c r="AX50" s="60">
        <f t="shared" si="11"/>
        <v>1</v>
      </c>
      <c r="AY50" s="60">
        <f>SUMPRODUCT(AN50:AW50,幕後結果_最佳化!$Z$1005:$AI$1005)</f>
        <v>-1.4445689359403728E-3</v>
      </c>
      <c r="AZ50" s="60">
        <f>(SUMPRODUCT(AN50:AW50,MMULT(AN50:AW50,幕後結果!$AB$9:$AK$18)))</f>
        <v>2.1803314499972486E-4</v>
      </c>
      <c r="BA50" s="60">
        <f t="shared" si="12"/>
        <v>1.4765945448894388E-2</v>
      </c>
      <c r="BB50" s="102">
        <f t="shared" si="13"/>
        <v>-3.003164889740312</v>
      </c>
      <c r="BC50" s="60"/>
      <c r="BD50" s="60"/>
    </row>
    <row r="51" spans="1:56" ht="16.2">
      <c r="A51" s="95">
        <v>50</v>
      </c>
      <c r="B51" s="60">
        <v>0.72675306818477847</v>
      </c>
      <c r="C51" s="60">
        <v>0.32819312192520278</v>
      </c>
      <c r="D51" s="60">
        <v>8.2245587143909837E-3</v>
      </c>
      <c r="E51" s="60">
        <v>0.28669911132868831</v>
      </c>
      <c r="F51" s="60">
        <v>0.12695639756188482</v>
      </c>
      <c r="G51" s="60">
        <v>0.59413346224365315</v>
      </c>
      <c r="H51" s="60">
        <v>0.93661624036366353</v>
      </c>
      <c r="I51" s="60">
        <v>0.66924491176569179</v>
      </c>
      <c r="J51" s="60">
        <v>0.64504871735967795</v>
      </c>
      <c r="K51" s="104">
        <v>0.38517862478826181</v>
      </c>
      <c r="L51" s="105"/>
      <c r="M51" s="106">
        <v>50</v>
      </c>
      <c r="N51" s="136">
        <v>0.60302228595607943</v>
      </c>
      <c r="O51" s="136">
        <v>-0.44490799611438381</v>
      </c>
      <c r="P51" s="136">
        <v>-2.3987950744103856</v>
      </c>
      <c r="Q51" s="136">
        <v>-0.56305383976117018</v>
      </c>
      <c r="R51" s="136">
        <v>-1.1408969828987905</v>
      </c>
      <c r="S51" s="136">
        <v>0.23819084748801053</v>
      </c>
      <c r="T51" s="136">
        <v>1.5269738289749419</v>
      </c>
      <c r="U51" s="60">
        <v>0.43782909727414393</v>
      </c>
      <c r="V51" s="60">
        <v>0.37198695052631126</v>
      </c>
      <c r="W51" s="98">
        <v>-0.2919076299639492</v>
      </c>
      <c r="X51" s="60"/>
      <c r="Y51" s="99">
        <v>50</v>
      </c>
      <c r="Z51" s="60">
        <f>(幕後結果!$AB$2+幕後結果!$AB$4*幕後結果_最佳化!$N1052)*12/3</f>
        <v>0.10679605357819429</v>
      </c>
      <c r="AA51" s="60">
        <f>(幕後結果!$AC$2+幕後結果!$AC$4*幕後結果_最佳化!$O1052)*12/3</f>
        <v>-3.6982097435345258E-2</v>
      </c>
      <c r="AB51" s="60">
        <f>(幕後結果!$AD$2+幕後結果!$AD$4*幕後結果_最佳化!$P1052)*12/3</f>
        <v>-0.41495119491535898</v>
      </c>
      <c r="AC51" s="60">
        <f>(幕後結果!$AE$2+幕後結果!$AE$4*幕後結果_最佳化!$Q1052)*12/3</f>
        <v>-0.20713031267728929</v>
      </c>
      <c r="AD51" s="60">
        <f>(幕後結果!$AF$2+幕後結果!$AF$4*幕後結果_最佳化!$R1052)*12/3</f>
        <v>-0.33184495124969354</v>
      </c>
      <c r="AE51" s="60">
        <f>(幕後結果!$AG$2+幕後結果!$AG$4*幕後結果_最佳化!$S1052)*12/3</f>
        <v>8.5725848193952091E-4</v>
      </c>
      <c r="AF51" s="60">
        <f>(幕後結果!$AH$2+幕後結果!$AH$4*幕後結果_最佳化!$T1052)*12/3</f>
        <v>8.0476318760464946E-2</v>
      </c>
      <c r="AG51" s="60">
        <f>(幕後結果!$AI$2+幕後結果!$AI$4*幕後結果_最佳化!$U1052)*12/3</f>
        <v>-4.8783240670216638E-2</v>
      </c>
      <c r="AH51" s="60">
        <f>(幕後結果!$AJ$2+幕後結果!$AJ$4*幕後結果_最佳化!$V1052)*12/3</f>
        <v>6.0775612274199991E-3</v>
      </c>
      <c r="AI51" s="100">
        <f>(幕後結果!$AK$2+幕後結果!$AK$4*幕後結果_最佳化!$W1052)*12/3</f>
        <v>-0.14704489227940348</v>
      </c>
      <c r="AJ51" s="60"/>
      <c r="AK51" s="60"/>
      <c r="AL51" s="60"/>
      <c r="AM51" s="101">
        <v>50</v>
      </c>
      <c r="AN51" s="60">
        <f t="shared" si="1"/>
        <v>0.14850727365777622</v>
      </c>
      <c r="AO51" s="60">
        <f t="shared" si="2"/>
        <v>0.14717753671115039</v>
      </c>
      <c r="AP51" s="60">
        <f t="shared" si="3"/>
        <v>2.2649563225049487E-2</v>
      </c>
      <c r="AQ51" s="60">
        <f t="shared" si="4"/>
        <v>4.405024839590712E-2</v>
      </c>
      <c r="AR51" s="60">
        <f t="shared" si="5"/>
        <v>0.13395401800835963</v>
      </c>
      <c r="AS51" s="60">
        <f t="shared" si="6"/>
        <v>9.6201902188342042E-2</v>
      </c>
      <c r="AT51" s="60">
        <f t="shared" si="7"/>
        <v>0.11715494674107818</v>
      </c>
      <c r="AU51" s="60">
        <f t="shared" si="8"/>
        <v>0.16032568239131226</v>
      </c>
      <c r="AV51" s="60">
        <f t="shared" si="9"/>
        <v>8.9649162277053648E-2</v>
      </c>
      <c r="AW51" s="60">
        <f t="shared" si="10"/>
        <v>4.0329666403971016E-2</v>
      </c>
      <c r="AX51" s="60">
        <f t="shared" si="11"/>
        <v>1</v>
      </c>
      <c r="AY51" s="60">
        <f>SUMPRODUCT(AN51:AW51,幕後結果_最佳化!$Z$1005:$AI$1005)</f>
        <v>1.5756830304085132E-3</v>
      </c>
      <c r="AZ51" s="60">
        <f>(SUMPRODUCT(AN51:AW51,MMULT(AN51:AW51,幕後結果!$AB$9:$AK$18)))</f>
        <v>2.2506578386550022E-4</v>
      </c>
      <c r="BA51" s="60">
        <f t="shared" si="12"/>
        <v>1.5002192635261695E-2</v>
      </c>
      <c r="BB51" s="102">
        <f t="shared" si="13"/>
        <v>-2.7545518161432834</v>
      </c>
      <c r="BC51" s="60"/>
      <c r="BD51" s="60"/>
    </row>
    <row r="52" spans="1:56" ht="16.2">
      <c r="A52" s="95">
        <v>51</v>
      </c>
      <c r="B52" s="60">
        <v>5.367190509069264E-2</v>
      </c>
      <c r="C52" s="60">
        <v>0.13399083017537428</v>
      </c>
      <c r="D52" s="60">
        <v>0.66547441419396436</v>
      </c>
      <c r="E52" s="60">
        <v>0.44248379241705993</v>
      </c>
      <c r="F52" s="60">
        <v>0.24961725786277245</v>
      </c>
      <c r="G52" s="60">
        <v>2.3237282913396884E-2</v>
      </c>
      <c r="H52" s="60">
        <v>0.83668279566501336</v>
      </c>
      <c r="I52" s="60">
        <v>0.95679036460102251</v>
      </c>
      <c r="J52" s="60">
        <v>2.0367681808082239E-2</v>
      </c>
      <c r="K52" s="104">
        <v>0.28508718872857752</v>
      </c>
      <c r="L52" s="105"/>
      <c r="M52" s="106">
        <v>51</v>
      </c>
      <c r="N52" s="136">
        <v>-1.6102476157991323</v>
      </c>
      <c r="O52" s="136">
        <v>-1.1077225434589508</v>
      </c>
      <c r="P52" s="136">
        <v>0.42745058261168845</v>
      </c>
      <c r="Q52" s="136">
        <v>-0.1446748654168703</v>
      </c>
      <c r="R52" s="136">
        <v>-0.67569467785054349</v>
      </c>
      <c r="S52" s="136">
        <v>-1.9910575027751722</v>
      </c>
      <c r="T52" s="136">
        <v>0.98091550919428727</v>
      </c>
      <c r="U52" s="60">
        <v>1.7145962824845127</v>
      </c>
      <c r="V52" s="60">
        <v>-2.0462135618119786</v>
      </c>
      <c r="W52" s="98">
        <v>-0.56779470235778573</v>
      </c>
      <c r="X52" s="60"/>
      <c r="Y52" s="99">
        <v>51</v>
      </c>
      <c r="Z52" s="60">
        <f>(幕後結果!$AB$2+幕後結果!$AB$4*幕後結果_最佳化!$N1053)*12/3</f>
        <v>-0.23603432351167877</v>
      </c>
      <c r="AA52" s="60">
        <f>(幕後結果!$AC$2+幕後結果!$AC$4*幕後結果_最佳化!$O1053)*12/3</f>
        <v>-9.7053434620405984E-2</v>
      </c>
      <c r="AB52" s="60">
        <f>(幕後結果!$AD$2+幕後結果!$AD$4*幕後結果_最佳化!$P1053)*12/3</f>
        <v>1.9575677708255641E-2</v>
      </c>
      <c r="AC52" s="60">
        <f>(幕後結果!$AE$2+幕後結果!$AE$4*幕後結果_最佳化!$Q1053)*12/3</f>
        <v>-2.2835893102341621E-2</v>
      </c>
      <c r="AD52" s="60">
        <f>(幕後結果!$AF$2+幕後結果!$AF$4*幕後結果_最佳化!$R1053)*12/3</f>
        <v>-7.8218840867636169E-2</v>
      </c>
      <c r="AE52" s="60">
        <f>(幕後結果!$AG$2+幕後結果!$AG$4*幕後結果_最佳化!$S1053)*12/3</f>
        <v>-8.0567804887380717E-2</v>
      </c>
      <c r="AF52" s="60">
        <f>(幕後結果!$AH$2+幕後結果!$AH$4*幕後結果_最佳化!$T1053)*12/3</f>
        <v>-1.0797043191539589E-2</v>
      </c>
      <c r="AG52" s="60">
        <f>(幕後結果!$AI$2+幕後結果!$AI$4*幕後結果_最佳化!$U1053)*12/3</f>
        <v>0.15065367747931591</v>
      </c>
      <c r="AH52" s="60">
        <f>(幕後結果!$AJ$2+幕後結果!$AJ$4*幕後結果_最佳化!$V1053)*12/3</f>
        <v>-0.17318446127413953</v>
      </c>
      <c r="AI52" s="100">
        <f>(幕後結果!$AK$2+幕後結果!$AK$4*幕後結果_最佳化!$W1053)*12/3</f>
        <v>-7.0952642830398344E-2</v>
      </c>
      <c r="AJ52" s="60"/>
      <c r="AK52" s="60"/>
      <c r="AL52" s="60"/>
      <c r="AM52" s="101">
        <v>51</v>
      </c>
      <c r="AN52" s="60">
        <f t="shared" si="1"/>
        <v>7.3374695500110582E-2</v>
      </c>
      <c r="AO52" s="60">
        <f t="shared" si="2"/>
        <v>9.5977688044107681E-2</v>
      </c>
      <c r="AP52" s="60">
        <f t="shared" si="3"/>
        <v>0.10905096101825884</v>
      </c>
      <c r="AQ52" s="60">
        <f t="shared" si="4"/>
        <v>0.10604225974035596</v>
      </c>
      <c r="AR52" s="60">
        <f t="shared" si="5"/>
        <v>3.2558404934969934E-2</v>
      </c>
      <c r="AS52" s="60">
        <f t="shared" si="6"/>
        <v>0.11711292465520563</v>
      </c>
      <c r="AT52" s="60">
        <f t="shared" si="7"/>
        <v>0.16139580297326145</v>
      </c>
      <c r="AU52" s="60">
        <f t="shared" si="8"/>
        <v>5.9969509197759889E-2</v>
      </c>
      <c r="AV52" s="60">
        <f t="shared" si="9"/>
        <v>0.13753842151211909</v>
      </c>
      <c r="AW52" s="60">
        <f t="shared" si="10"/>
        <v>0.10697933242385085</v>
      </c>
      <c r="AX52" s="60">
        <f t="shared" si="11"/>
        <v>1</v>
      </c>
      <c r="AY52" s="60">
        <f>SUMPRODUCT(AN52:AW52,幕後結果_最佳化!$Z$1005:$AI$1005)</f>
        <v>2.3299201831620013E-4</v>
      </c>
      <c r="AZ52" s="60">
        <f>(SUMPRODUCT(AN52:AW52,MMULT(AN52:AW52,幕後結果!$AB$9:$AK$18)))</f>
        <v>2.3917154706701489E-4</v>
      </c>
      <c r="BA52" s="60">
        <f t="shared" si="12"/>
        <v>1.5465172067164816E-2</v>
      </c>
      <c r="BB52" s="102">
        <f t="shared" si="13"/>
        <v>-2.7589093607482775</v>
      </c>
      <c r="BC52" s="60"/>
      <c r="BD52" s="60"/>
    </row>
    <row r="53" spans="1:56" ht="16.2">
      <c r="A53" s="95">
        <v>52</v>
      </c>
      <c r="B53" s="60">
        <v>0.68537424206265229</v>
      </c>
      <c r="C53" s="60">
        <v>0.6775819133232015</v>
      </c>
      <c r="D53" s="60">
        <v>0.18584978808674468</v>
      </c>
      <c r="E53" s="60">
        <v>0.48381313074139043</v>
      </c>
      <c r="F53" s="60">
        <v>0.68777931594927821</v>
      </c>
      <c r="G53" s="60">
        <v>0.66643590650190698</v>
      </c>
      <c r="H53" s="60">
        <v>0.59574135500813474</v>
      </c>
      <c r="I53" s="60">
        <v>0.65465387942718767</v>
      </c>
      <c r="J53" s="60">
        <v>0.77271274681908464</v>
      </c>
      <c r="K53" s="104">
        <v>8.2746603421347764E-2</v>
      </c>
      <c r="L53" s="105"/>
      <c r="M53" s="106">
        <v>52</v>
      </c>
      <c r="N53" s="136">
        <v>0.48278061560722008</v>
      </c>
      <c r="O53" s="136">
        <v>0.46094763705980124</v>
      </c>
      <c r="P53" s="136">
        <v>-0.89329432517810192</v>
      </c>
      <c r="Q53" s="136">
        <v>-4.058560345049031E-2</v>
      </c>
      <c r="R53" s="136">
        <v>0.48956553730865626</v>
      </c>
      <c r="S53" s="136">
        <v>0.43009273167077167</v>
      </c>
      <c r="T53" s="136">
        <v>0.24233926665257199</v>
      </c>
      <c r="U53" s="60">
        <v>0.39791581606489879</v>
      </c>
      <c r="V53" s="60">
        <v>0.74781043612186993</v>
      </c>
      <c r="W53" s="98">
        <v>-1.3868313116571012</v>
      </c>
      <c r="X53" s="60"/>
      <c r="Y53" s="99">
        <v>52</v>
      </c>
      <c r="Z53" s="60">
        <f>(幕後結果!$AB$2+幕後結果!$AB$4*幕後結果_最佳化!$N1054)*12/3</f>
        <v>8.8170897579405105E-2</v>
      </c>
      <c r="AA53" s="60">
        <f>(幕後結果!$AC$2+幕後結果!$AC$4*幕後結果_最佳化!$O1054)*12/3</f>
        <v>5.1316082527907793E-2</v>
      </c>
      <c r="AB53" s="60">
        <f>(幕後結果!$AD$2+幕後結果!$AD$4*幕後結果_最佳化!$P1054)*12/3</f>
        <v>-0.1418141774426655</v>
      </c>
      <c r="AC53" s="60">
        <f>(幕後結果!$AE$2+幕後結果!$AE$4*幕後結果_最佳化!$Q1054)*12/3</f>
        <v>-2.562203114059006E-2</v>
      </c>
      <c r="AD53" s="60">
        <f>(幕後結果!$AF$2+幕後結果!$AF$4*幕後結果_最佳化!$R1054)*12/3</f>
        <v>-1.2309298131287713E-2</v>
      </c>
      <c r="AE53" s="60">
        <f>(幕後結果!$AG$2+幕後結果!$AG$4*幕後結果_最佳化!$S1054)*12/3</f>
        <v>9.9912322351799199E-3</v>
      </c>
      <c r="AF53" s="60">
        <f>(幕後結果!$AH$2+幕後結果!$AH$4*幕後結果_最佳化!$T1054)*12/3</f>
        <v>4.3103807339050039E-2</v>
      </c>
      <c r="AG53" s="60">
        <f>(幕後結果!$AI$2+幕後結果!$AI$4*幕後結果_最佳化!$U1054)*12/3</f>
        <v>1.4782568050547012E-2</v>
      </c>
      <c r="AH53" s="60">
        <f>(幕後結果!$AJ$2+幕後結果!$AJ$4*幕後結果_最佳化!$V1054)*12/3</f>
        <v>5.3880462670479502E-2</v>
      </c>
      <c r="AI53" s="100">
        <f>(幕後結果!$AK$2+幕後結果!$AK$4*幕後結果_最佳化!$W1054)*12/3</f>
        <v>-0.21556260643254566</v>
      </c>
      <c r="AJ53" s="60"/>
      <c r="AK53" s="60"/>
      <c r="AL53" s="60"/>
      <c r="AM53" s="101">
        <v>52</v>
      </c>
      <c r="AN53" s="60">
        <f t="shared" si="1"/>
        <v>1.9050265592998505E-2</v>
      </c>
      <c r="AO53" s="60">
        <f t="shared" si="2"/>
        <v>5.9059053457554106E-2</v>
      </c>
      <c r="AP53" s="60">
        <f t="shared" si="3"/>
        <v>1.0667138882119689E-2</v>
      </c>
      <c r="AQ53" s="60">
        <f t="shared" si="4"/>
        <v>0.12083128131708439</v>
      </c>
      <c r="AR53" s="60">
        <f t="shared" si="5"/>
        <v>0.13204432840539476</v>
      </c>
      <c r="AS53" s="60">
        <f t="shared" si="6"/>
        <v>0.16302323814984643</v>
      </c>
      <c r="AT53" s="60">
        <f t="shared" si="7"/>
        <v>0.1112854056673119</v>
      </c>
      <c r="AU53" s="60">
        <f t="shared" si="8"/>
        <v>0.15179142384958372</v>
      </c>
      <c r="AV53" s="60">
        <f t="shared" si="9"/>
        <v>0.1685993650388965</v>
      </c>
      <c r="AW53" s="60">
        <f t="shared" si="10"/>
        <v>6.3648499639210043E-2</v>
      </c>
      <c r="AX53" s="60">
        <f t="shared" si="11"/>
        <v>1</v>
      </c>
      <c r="AY53" s="60">
        <f>SUMPRODUCT(AN53:AW53,幕後結果_最佳化!$Z$1005:$AI$1005)</f>
        <v>-8.3075421529719864E-4</v>
      </c>
      <c r="AZ53" s="60">
        <f>(SUMPRODUCT(AN53:AW53,MMULT(AN53:AW53,幕後結果!$AB$9:$AK$18)))</f>
        <v>2.2009246938407159E-4</v>
      </c>
      <c r="BA53" s="60">
        <f t="shared" si="12"/>
        <v>1.4835513789015585E-2</v>
      </c>
      <c r="BB53" s="102">
        <f t="shared" si="13"/>
        <v>-2.94770742943032</v>
      </c>
      <c r="BC53" s="60"/>
      <c r="BD53" s="60"/>
    </row>
    <row r="54" spans="1:56" ht="16.2">
      <c r="A54" s="95">
        <v>53</v>
      </c>
      <c r="B54" s="60">
        <v>0.68914336933935427</v>
      </c>
      <c r="C54" s="60">
        <v>0.6656248632225128</v>
      </c>
      <c r="D54" s="60">
        <v>0.8668304460387859</v>
      </c>
      <c r="E54" s="60">
        <v>2.3248763460593125E-2</v>
      </c>
      <c r="F54" s="60">
        <v>0.13845735562296402</v>
      </c>
      <c r="G54" s="60">
        <v>0.32664700531557611</v>
      </c>
      <c r="H54" s="60">
        <v>0.53901698552025068</v>
      </c>
      <c r="I54" s="60">
        <v>0.6119327674347208</v>
      </c>
      <c r="J54" s="60">
        <v>0.16077425239443199</v>
      </c>
      <c r="K54" s="104">
        <v>0.7945079854113426</v>
      </c>
      <c r="L54" s="105"/>
      <c r="M54" s="106">
        <v>53</v>
      </c>
      <c r="N54" s="136">
        <v>0.49342366949618571</v>
      </c>
      <c r="O54" s="136">
        <v>0.42786381421754599</v>
      </c>
      <c r="P54" s="136">
        <v>1.1115327345845725</v>
      </c>
      <c r="Q54" s="136">
        <v>-1.9908486687752496</v>
      </c>
      <c r="R54" s="136">
        <v>-1.0872763183691403</v>
      </c>
      <c r="S54" s="136">
        <v>-0.44919081797209431</v>
      </c>
      <c r="T54" s="136">
        <v>9.7957515272586684E-2</v>
      </c>
      <c r="U54" s="60">
        <v>0.28436005802727754</v>
      </c>
      <c r="V54" s="60">
        <v>-0.99128076069724569</v>
      </c>
      <c r="W54" s="98">
        <v>0.82216318371057207</v>
      </c>
      <c r="X54" s="60"/>
      <c r="Y54" s="99">
        <v>53</v>
      </c>
      <c r="Z54" s="60">
        <f>(幕後結果!$AB$2+幕後結果!$AB$4*幕後結果_最佳化!$N1055)*12/3</f>
        <v>8.9819481954608649E-2</v>
      </c>
      <c r="AA54" s="60">
        <f>(幕後結果!$AC$2+幕後結果!$AC$4*幕後結果_最佳化!$O1055)*12/3</f>
        <v>4.807891680373403E-2</v>
      </c>
      <c r="AB54" s="60">
        <f>(幕後結果!$AD$2+幕後結果!$AD$4*幕後結果_最佳化!$P1055)*12/3</f>
        <v>0.18046325529763921</v>
      </c>
      <c r="AC54" s="60">
        <f>(幕後結果!$AE$2+幕後結果!$AE$4*幕後結果_最佳化!$Q1055)*12/3</f>
        <v>-7.380656565421799E-2</v>
      </c>
      <c r="AD54" s="60">
        <f>(幕後結果!$AF$2+幕後結果!$AF$4*幕後結果_最佳化!$R1055)*12/3</f>
        <v>-2.1901373937210838E-2</v>
      </c>
      <c r="AE54" s="60">
        <f>(幕後結果!$AG$2+幕後結果!$AG$4*幕後結果_最佳化!$S1055)*12/3</f>
        <v>-2.8616490591004819E-2</v>
      </c>
      <c r="AF54" s="60">
        <f>(幕後結果!$AH$2+幕後結果!$AH$4*幕後結果_最佳化!$T1055)*12/3</f>
        <v>5.7310525888669341E-2</v>
      </c>
      <c r="AG54" s="60">
        <f>(幕後結果!$AI$2+幕後結果!$AI$4*幕後結果_最佳化!$U1055)*12/3</f>
        <v>2.1026164822745708E-2</v>
      </c>
      <c r="AH54" s="60">
        <f>(幕後結果!$AJ$2+幕後結果!$AJ$4*幕後結果_最佳化!$V1055)*12/3</f>
        <v>-7.4608360031773388E-2</v>
      </c>
      <c r="AI54" s="100">
        <f>(幕後結果!$AK$2+幕後結果!$AK$4*幕後結果_最佳化!$W1055)*12/3</f>
        <v>0.12721041905134547</v>
      </c>
      <c r="AJ54" s="60"/>
      <c r="AK54" s="60"/>
      <c r="AL54" s="60"/>
      <c r="AM54" s="101">
        <v>53</v>
      </c>
      <c r="AN54" s="60">
        <f t="shared" si="1"/>
        <v>4.9219325861817188E-2</v>
      </c>
      <c r="AO54" s="60">
        <f t="shared" si="2"/>
        <v>3.0038273569466832E-2</v>
      </c>
      <c r="AP54" s="60">
        <f t="shared" si="3"/>
        <v>8.6911296121201215E-2</v>
      </c>
      <c r="AQ54" s="60">
        <f t="shared" si="4"/>
        <v>3.7823367459968102E-2</v>
      </c>
      <c r="AR54" s="60">
        <f t="shared" si="5"/>
        <v>0.174609995491149</v>
      </c>
      <c r="AS54" s="60">
        <f t="shared" si="6"/>
        <v>0.12231494856149011</v>
      </c>
      <c r="AT54" s="60">
        <f t="shared" si="7"/>
        <v>9.359824449631178E-2</v>
      </c>
      <c r="AU54" s="60">
        <f t="shared" si="8"/>
        <v>0.10730127281638212</v>
      </c>
      <c r="AV54" s="60">
        <f t="shared" si="9"/>
        <v>9.1935226979558735E-2</v>
      </c>
      <c r="AW54" s="60">
        <f t="shared" si="10"/>
        <v>0.20624804864265478</v>
      </c>
      <c r="AX54" s="60">
        <f t="shared" si="11"/>
        <v>0.99999999999999989</v>
      </c>
      <c r="AY54" s="60">
        <f>SUMPRODUCT(AN54:AW54,幕後結果_最佳化!$Z$1005:$AI$1005)</f>
        <v>-6.1040120267577234E-3</v>
      </c>
      <c r="AZ54" s="60">
        <f>(SUMPRODUCT(AN54:AW54,MMULT(AN54:AW54,幕後結果!$AB$9:$AK$18)))</f>
        <v>3.1664823184238551E-4</v>
      </c>
      <c r="BA54" s="60">
        <f t="shared" si="12"/>
        <v>1.7794612438667652E-2</v>
      </c>
      <c r="BB54" s="102">
        <f t="shared" si="13"/>
        <v>-2.7538679021899974</v>
      </c>
      <c r="BC54" s="60"/>
      <c r="BD54" s="60"/>
    </row>
    <row r="55" spans="1:56" ht="16.2">
      <c r="A55" s="95">
        <v>54</v>
      </c>
      <c r="B55" s="60">
        <v>0.5337657265759177</v>
      </c>
      <c r="C55" s="60">
        <v>0.33368174603989642</v>
      </c>
      <c r="D55" s="60">
        <v>0.46661023028741622</v>
      </c>
      <c r="E55" s="60">
        <v>0.53970133871108783</v>
      </c>
      <c r="F55" s="60">
        <v>0.64369649725745082</v>
      </c>
      <c r="G55" s="60">
        <v>0.17409445104887888</v>
      </c>
      <c r="H55" s="60">
        <v>0.71075389880424078</v>
      </c>
      <c r="I55" s="60">
        <v>0.23500905550234119</v>
      </c>
      <c r="J55" s="60">
        <v>9.9912055563744495E-4</v>
      </c>
      <c r="K55" s="104">
        <v>0.54689790613987377</v>
      </c>
      <c r="L55" s="105"/>
      <c r="M55" s="106">
        <v>54</v>
      </c>
      <c r="N55" s="136">
        <v>8.4739431551253325E-2</v>
      </c>
      <c r="O55" s="136">
        <v>-0.42976926548306366</v>
      </c>
      <c r="P55" s="136">
        <v>-8.3793695600080459E-2</v>
      </c>
      <c r="Q55" s="136">
        <v>9.9681330795489395E-2</v>
      </c>
      <c r="R55" s="136">
        <v>0.36835706748773223</v>
      </c>
      <c r="S55" s="136">
        <v>-0.93810801729253934</v>
      </c>
      <c r="T55" s="136">
        <v>0.55558848891325752</v>
      </c>
      <c r="U55" s="60">
        <v>-0.72244958441379803</v>
      </c>
      <c r="V55" s="60">
        <v>-3.0904935998836125</v>
      </c>
      <c r="W55" s="98">
        <v>0.11782769151846188</v>
      </c>
      <c r="X55" s="60"/>
      <c r="Y55" s="99">
        <v>54</v>
      </c>
      <c r="Z55" s="60">
        <f>(幕後結果!$AB$2+幕後結果!$AB$4*幕後結果_最佳化!$N1056)*12/3</f>
        <v>2.6515240888376174E-2</v>
      </c>
      <c r="AA55" s="60">
        <f>(幕後結果!$AC$2+幕後結果!$AC$4*幕後結果_最佳化!$O1056)*12/3</f>
        <v>-3.4488725287453843E-2</v>
      </c>
      <c r="AB55" s="60">
        <f>(幕後結果!$AD$2+幕後結果!$AD$4*幕後結果_最佳化!$P1056)*12/3</f>
        <v>-4.0845067677911927E-2</v>
      </c>
      <c r="AC55" s="60">
        <f>(幕後結果!$AE$2+幕後結果!$AE$4*幕後結果_最佳化!$Q1056)*12/3</f>
        <v>1.9157838573285801E-2</v>
      </c>
      <c r="AD55" s="60">
        <f>(幕後結果!$AF$2+幕後結果!$AF$4*幕後結果_最佳化!$R1056)*12/3</f>
        <v>8.5730061579003276E-3</v>
      </c>
      <c r="AE55" s="60">
        <f>(幕後結果!$AG$2+幕後結果!$AG$4*幕後結果_最佳化!$S1056)*12/3</f>
        <v>-5.095183378266014E-2</v>
      </c>
      <c r="AF55" s="60">
        <f>(幕後結果!$AH$2+幕後結果!$AH$4*幕後結果_最佳化!$T1056)*12/3</f>
        <v>3.3507548880338064E-2</v>
      </c>
      <c r="AG55" s="60">
        <f>(幕後結果!$AI$2+幕後結果!$AI$4*幕後結果_最佳化!$U1056)*12/3</f>
        <v>-9.3616385430280238E-2</v>
      </c>
      <c r="AH55" s="60">
        <f>(幕後結果!$AJ$2+幕後結果!$AJ$4*幕後結果_最佳化!$V1056)*12/3</f>
        <v>-0.2248151203915626</v>
      </c>
      <c r="AI55" s="100">
        <f>(幕後結果!$AK$2+幕後結果!$AK$4*幕後結果_最佳化!$W1056)*12/3</f>
        <v>-0.11577637811211687</v>
      </c>
      <c r="AJ55" s="60"/>
      <c r="AK55" s="60"/>
      <c r="AL55" s="60"/>
      <c r="AM55" s="101">
        <v>54</v>
      </c>
      <c r="AN55" s="60">
        <f t="shared" si="1"/>
        <v>8.4214562824830572E-2</v>
      </c>
      <c r="AO55" s="60">
        <f t="shared" si="2"/>
        <v>3.796110764308918E-2</v>
      </c>
      <c r="AP55" s="60">
        <f t="shared" si="3"/>
        <v>0.1224320589500337</v>
      </c>
      <c r="AQ55" s="60">
        <f t="shared" si="4"/>
        <v>0.20943064543038223</v>
      </c>
      <c r="AR55" s="60">
        <f t="shared" si="5"/>
        <v>0.18279150808063016</v>
      </c>
      <c r="AS55" s="60">
        <f t="shared" si="6"/>
        <v>5.3939217384864402E-2</v>
      </c>
      <c r="AT55" s="60">
        <f t="shared" si="7"/>
        <v>8.2428376625882621E-2</v>
      </c>
      <c r="AU55" s="60">
        <f t="shared" si="8"/>
        <v>6.3879111934885741E-2</v>
      </c>
      <c r="AV55" s="60">
        <f t="shared" si="9"/>
        <v>1.1633008978469471E-2</v>
      </c>
      <c r="AW55" s="60">
        <f t="shared" si="10"/>
        <v>0.15129040214693174</v>
      </c>
      <c r="AX55" s="60">
        <f t="shared" si="11"/>
        <v>0.99999999999999978</v>
      </c>
      <c r="AY55" s="60">
        <f>SUMPRODUCT(AN55:AW55,幕後結果_最佳化!$Z$1005:$AI$1005)</f>
        <v>1.7956424848769399E-3</v>
      </c>
      <c r="AZ55" s="60">
        <f>(SUMPRODUCT(AN55:AW55,MMULT(AN55:AW55,幕後結果!$AB$9:$AK$18)))</f>
        <v>4.0516263533201566E-4</v>
      </c>
      <c r="BA55" s="60">
        <f t="shared" si="12"/>
        <v>2.0128652099234454E-2</v>
      </c>
      <c r="BB55" s="102">
        <f t="shared" si="13"/>
        <v>-2.0420819691491596</v>
      </c>
      <c r="BC55" s="60"/>
      <c r="BD55" s="60"/>
    </row>
    <row r="56" spans="1:56" ht="16.2">
      <c r="A56" s="95">
        <v>55</v>
      </c>
      <c r="B56" s="60">
        <v>0.75503846448433976</v>
      </c>
      <c r="C56" s="60">
        <v>0.62180242275826147</v>
      </c>
      <c r="D56" s="60">
        <v>0.47172445934027718</v>
      </c>
      <c r="E56" s="60">
        <v>0.87681063628794398</v>
      </c>
      <c r="F56" s="60">
        <v>0.7882140063703984</v>
      </c>
      <c r="G56" s="60">
        <v>0.69728493920040902</v>
      </c>
      <c r="H56" s="60">
        <v>0.24978836490642586</v>
      </c>
      <c r="I56" s="60">
        <v>0.42326727860734237</v>
      </c>
      <c r="J56" s="60">
        <v>0.45548679268814007</v>
      </c>
      <c r="K56" s="104">
        <v>0.36833774351462112</v>
      </c>
      <c r="L56" s="105"/>
      <c r="M56" s="106">
        <v>55</v>
      </c>
      <c r="N56" s="136">
        <v>0.69043118536670622</v>
      </c>
      <c r="O56" s="136">
        <v>0.3102180378545667</v>
      </c>
      <c r="P56" s="136">
        <v>-7.0935714772199884E-2</v>
      </c>
      <c r="Q56" s="136">
        <v>1.1591900472936278</v>
      </c>
      <c r="R56" s="136">
        <v>0.80023960521432436</v>
      </c>
      <c r="S56" s="136">
        <v>0.51660758236124271</v>
      </c>
      <c r="T56" s="136">
        <v>-0.67515588695713868</v>
      </c>
      <c r="U56" s="60">
        <v>-0.19354194809345152</v>
      </c>
      <c r="V56" s="60">
        <v>-0.11181059655525116</v>
      </c>
      <c r="W56" s="98">
        <v>-0.33625910319654267</v>
      </c>
      <c r="X56" s="60"/>
      <c r="Y56" s="99">
        <v>55</v>
      </c>
      <c r="Z56" s="60">
        <f>(幕後結果!$AB$2+幕後結果!$AB$4*幕後結果_最佳化!$N1057)*12/3</f>
        <v>0.12033548946994495</v>
      </c>
      <c r="AA56" s="60">
        <f>(幕後結果!$AC$2+幕後結果!$AC$4*幕後結果_最佳化!$O1057)*12/3</f>
        <v>3.6253831840217507E-2</v>
      </c>
      <c r="AB56" s="60">
        <f>(幕後結果!$AD$2+幕後結果!$AD$4*幕後結果_最佳化!$P1057)*12/3</f>
        <v>-1.4271454971458623E-2</v>
      </c>
      <c r="AC56" s="60">
        <f>(幕後結果!$AE$2+幕後結果!$AE$4*幕後結果_最佳化!$Q1057)*12/3</f>
        <v>0.15759709242048117</v>
      </c>
      <c r="AD56" s="60">
        <f>(幕後結果!$AF$2+幕後結果!$AF$4*幕後結果_最佳化!$R1057)*12/3</f>
        <v>0.10059254277596769</v>
      </c>
      <c r="AE56" s="60">
        <f>(幕後結果!$AG$2+幕後結果!$AG$4*幕後結果_最佳化!$S1057)*12/3</f>
        <v>1.4486269332914978E-2</v>
      </c>
      <c r="AF56" s="60">
        <f>(幕後結果!$AH$2+幕後結果!$AH$4*幕後結果_最佳化!$T1057)*12/3</f>
        <v>-4.2785511120863153E-3</v>
      </c>
      <c r="AG56" s="60">
        <f>(幕後結果!$AI$2+幕後結果!$AI$4*幕後結果_最佳化!$U1057)*12/3</f>
        <v>-1.8844954020530436E-2</v>
      </c>
      <c r="AH56" s="60">
        <f>(幕後結果!$AJ$2+幕後結果!$AJ$4*幕後結果_最佳化!$V1057)*12/3</f>
        <v>6.7616121934005015E-3</v>
      </c>
      <c r="AI56" s="100">
        <f>(幕後結果!$AK$2+幕後結果!$AK$4*幕後結果_最佳化!$W1057)*12/3</f>
        <v>-0.12315379520177627</v>
      </c>
      <c r="AJ56" s="60"/>
      <c r="AK56" s="60"/>
      <c r="AL56" s="60"/>
      <c r="AM56" s="101">
        <v>55</v>
      </c>
      <c r="AN56" s="60">
        <f t="shared" si="1"/>
        <v>3.5173434228094429E-3</v>
      </c>
      <c r="AO56" s="60">
        <f t="shared" si="2"/>
        <v>0.1357929534820734</v>
      </c>
      <c r="AP56" s="60">
        <f t="shared" si="3"/>
        <v>0.10668459631538887</v>
      </c>
      <c r="AQ56" s="60">
        <f t="shared" si="4"/>
        <v>9.2901361772921465E-2</v>
      </c>
      <c r="AR56" s="60">
        <f t="shared" si="5"/>
        <v>0.13086845275321135</v>
      </c>
      <c r="AS56" s="60">
        <f t="shared" si="6"/>
        <v>6.2623494517563424E-2</v>
      </c>
      <c r="AT56" s="60">
        <f t="shared" si="7"/>
        <v>0.11770018304674994</v>
      </c>
      <c r="AU56" s="60">
        <f t="shared" si="8"/>
        <v>0.15335173031243246</v>
      </c>
      <c r="AV56" s="60">
        <f t="shared" si="9"/>
        <v>4.339590297785223E-2</v>
      </c>
      <c r="AW56" s="60">
        <f t="shared" si="10"/>
        <v>0.15316398139899734</v>
      </c>
      <c r="AX56" s="60">
        <f t="shared" si="11"/>
        <v>0.99999999999999989</v>
      </c>
      <c r="AY56" s="60">
        <f>SUMPRODUCT(AN56:AW56,幕後結果_最佳化!$Z$1005:$AI$1005)</f>
        <v>-3.3439936928918936E-3</v>
      </c>
      <c r="AZ56" s="60">
        <f>(SUMPRODUCT(AN56:AW56,MMULT(AN56:AW56,幕後結果!$AB$9:$AK$18)))</f>
        <v>3.4892742412000346E-4</v>
      </c>
      <c r="BA56" s="60">
        <f t="shared" si="12"/>
        <v>1.8679599142379995E-2</v>
      </c>
      <c r="BB56" s="102">
        <f t="shared" si="13"/>
        <v>-2.4756416527148173</v>
      </c>
      <c r="BC56" s="60"/>
      <c r="BD56" s="60"/>
    </row>
    <row r="57" spans="1:56" ht="16.2">
      <c r="A57" s="95">
        <v>56</v>
      </c>
      <c r="B57" s="60">
        <v>5.9463780316545645E-2</v>
      </c>
      <c r="C57" s="60">
        <v>0.1827911190475473</v>
      </c>
      <c r="D57" s="60">
        <v>0.80259782576147698</v>
      </c>
      <c r="E57" s="60">
        <v>0.16561613888078486</v>
      </c>
      <c r="F57" s="60">
        <v>0.32131333515785543</v>
      </c>
      <c r="G57" s="60">
        <v>0.60196674606504152</v>
      </c>
      <c r="H57" s="60">
        <v>0.4231287873385805</v>
      </c>
      <c r="I57" s="60">
        <v>0.62700290896587196</v>
      </c>
      <c r="J57" s="60">
        <v>0.51581992198331861</v>
      </c>
      <c r="K57" s="104">
        <v>0.32531876645646429</v>
      </c>
      <c r="L57" s="105"/>
      <c r="M57" s="106">
        <v>56</v>
      </c>
      <c r="N57" s="136">
        <v>-1.5592908320957768</v>
      </c>
      <c r="O57" s="136">
        <v>-0.90477945475796007</v>
      </c>
      <c r="P57" s="136">
        <v>0.85093700281830431</v>
      </c>
      <c r="Q57" s="136">
        <v>-0.97163477136694198</v>
      </c>
      <c r="R57" s="136">
        <v>-0.46402941629168348</v>
      </c>
      <c r="S57" s="136">
        <v>0.25844109037486285</v>
      </c>
      <c r="T57" s="136">
        <v>-0.19389566939130731</v>
      </c>
      <c r="U57" s="60">
        <v>0.32392583773193157</v>
      </c>
      <c r="V57" s="60">
        <v>3.9665062245569455E-2</v>
      </c>
      <c r="W57" s="98">
        <v>-0.4528766954086525</v>
      </c>
      <c r="X57" s="60"/>
      <c r="Y57" s="99">
        <v>56</v>
      </c>
      <c r="Z57" s="60">
        <f>(幕後結果!$AB$2+幕後結果!$AB$4*幕後結果_最佳化!$N1058)*12/3</f>
        <v>-0.22814123584150603</v>
      </c>
      <c r="AA57" s="60">
        <f>(幕後結果!$AC$2+幕後結果!$AC$4*幕後結果_最佳化!$O1058)*12/3</f>
        <v>-7.7425133013709721E-2</v>
      </c>
      <c r="AB57" s="60">
        <f>(幕後結果!$AD$2+幕後結果!$AD$4*幕後結果_最佳化!$P1058)*12/3</f>
        <v>9.4645160606040557E-2</v>
      </c>
      <c r="AC57" s="60">
        <f>(幕後結果!$AE$2+幕後結果!$AE$4*幕後結果_最佳化!$Q1058)*12/3</f>
        <v>-6.8933341716237675E-2</v>
      </c>
      <c r="AD57" s="60">
        <f>(幕後結果!$AF$2+幕後結果!$AF$4*幕後結果_最佳化!$R1058)*12/3</f>
        <v>-3.0452282588189647E-2</v>
      </c>
      <c r="AE57" s="60">
        <f>(幕後結果!$AG$2+幕後結果!$AG$4*幕後結果_最佳化!$S1058)*12/3</f>
        <v>8.6305004009503278E-3</v>
      </c>
      <c r="AF57" s="60">
        <f>(幕後結果!$AH$2+幕後結果!$AH$4*幕後結果_最佳化!$T1058)*12/3</f>
        <v>-8.3010214347328692E-2</v>
      </c>
      <c r="AG57" s="60">
        <f>(幕後結果!$AI$2+幕後結果!$AI$4*幕後結果_最佳化!$U1058)*12/3</f>
        <v>3.5723766824561402E-2</v>
      </c>
      <c r="AH57" s="60">
        <f>(幕後結果!$AJ$2+幕後結果!$AJ$4*幕後結果_最佳化!$V1058)*12/3</f>
        <v>-2.5934335828607089E-2</v>
      </c>
      <c r="AI57" s="100">
        <f>(幕後結果!$AK$2+幕後結果!$AK$4*幕後結果_最佳化!$W1058)*12/3</f>
        <v>1.2361482249654013E-2</v>
      </c>
      <c r="AJ57" s="60"/>
      <c r="AK57" s="60"/>
      <c r="AL57" s="60"/>
      <c r="AM57" s="101">
        <v>56</v>
      </c>
      <c r="AN57" s="60">
        <f t="shared" si="1"/>
        <v>0.12217499352568535</v>
      </c>
      <c r="AO57" s="60">
        <f t="shared" si="2"/>
        <v>0.168171195859564</v>
      </c>
      <c r="AP57" s="60">
        <f t="shared" si="3"/>
        <v>2.7457593631807702E-2</v>
      </c>
      <c r="AQ57" s="60">
        <f t="shared" si="4"/>
        <v>0.11073045550031796</v>
      </c>
      <c r="AR57" s="60">
        <f t="shared" si="5"/>
        <v>0.11628072806628664</v>
      </c>
      <c r="AS57" s="60">
        <f t="shared" si="6"/>
        <v>8.6869611207750663E-2</v>
      </c>
      <c r="AT57" s="60">
        <f t="shared" si="7"/>
        <v>0.12319266776105253</v>
      </c>
      <c r="AU57" s="60">
        <f t="shared" si="8"/>
        <v>0.1217649557771415</v>
      </c>
      <c r="AV57" s="60">
        <f t="shared" si="9"/>
        <v>0.11232534450758731</v>
      </c>
      <c r="AW57" s="60">
        <f t="shared" si="10"/>
        <v>1.1032454162806399E-2</v>
      </c>
      <c r="AX57" s="60">
        <f t="shared" si="11"/>
        <v>1.0000000000000002</v>
      </c>
      <c r="AY57" s="60">
        <f>SUMPRODUCT(AN57:AW57,幕後結果_最佳化!$Z$1005:$AI$1005)</f>
        <v>4.2962352322622934E-3</v>
      </c>
      <c r="AZ57" s="60">
        <f>(SUMPRODUCT(AN57:AW57,MMULT(AN57:AW57,幕後結果!$AB$9:$AK$18)))</f>
        <v>2.3132456397975464E-4</v>
      </c>
      <c r="BA57" s="60">
        <f t="shared" si="12"/>
        <v>1.5209357776702955E-2</v>
      </c>
      <c r="BB57" s="102">
        <f t="shared" si="13"/>
        <v>-2.5381587661031491</v>
      </c>
      <c r="BC57" s="60"/>
      <c r="BD57" s="60"/>
    </row>
    <row r="58" spans="1:56" ht="16.2">
      <c r="A58" s="95">
        <v>57</v>
      </c>
      <c r="B58" s="60">
        <v>0.97993408787037173</v>
      </c>
      <c r="C58" s="60">
        <v>0.71705687891444492</v>
      </c>
      <c r="D58" s="60">
        <v>0.70187083245781423</v>
      </c>
      <c r="E58" s="60">
        <v>0.55881489676982743</v>
      </c>
      <c r="F58" s="60">
        <v>0.61639807912236311</v>
      </c>
      <c r="G58" s="60">
        <v>0.51724441245819475</v>
      </c>
      <c r="H58" s="60">
        <v>0.52085700666411849</v>
      </c>
      <c r="I58" s="60">
        <v>0.98782555657361493</v>
      </c>
      <c r="J58" s="60">
        <v>0.87141173109419157</v>
      </c>
      <c r="K58" s="104">
        <v>0.2571350466261646</v>
      </c>
      <c r="L58" s="105"/>
      <c r="M58" s="106">
        <v>57</v>
      </c>
      <c r="N58" s="136">
        <v>2.0523894988781484</v>
      </c>
      <c r="O58" s="136">
        <v>0.57412052918115486</v>
      </c>
      <c r="P58" s="136">
        <v>0.52978885241554485</v>
      </c>
      <c r="Q58" s="136">
        <v>0.14796523268771691</v>
      </c>
      <c r="R58" s="136">
        <v>0.29603435940284845</v>
      </c>
      <c r="S58" s="136">
        <v>4.3238801236287143E-2</v>
      </c>
      <c r="T58" s="136">
        <v>5.2304601750141386E-2</v>
      </c>
      <c r="U58" s="60">
        <v>2.2515790398479099</v>
      </c>
      <c r="V58" s="60">
        <v>1.1330898155339506</v>
      </c>
      <c r="W58" s="98">
        <v>-0.65220320410319155</v>
      </c>
      <c r="X58" s="60"/>
      <c r="Y58" s="99">
        <v>57</v>
      </c>
      <c r="Z58" s="60">
        <f>(幕後結果!$AB$2+幕後結果!$AB$4*幕後結果_最佳化!$N1059)*12/3</f>
        <v>0.33129967500896507</v>
      </c>
      <c r="AA58" s="60">
        <f>(幕後結果!$AC$2+幕後結果!$AC$4*幕後結果_最佳化!$O1059)*12/3</f>
        <v>5.9223825639707184E-2</v>
      </c>
      <c r="AB58" s="60">
        <f>(幕後結果!$AD$2+幕後結果!$AD$4*幕後結果_最佳化!$P1059)*12/3</f>
        <v>9.0961996818446744E-2</v>
      </c>
      <c r="AC58" s="60">
        <f>(幕後結果!$AE$2+幕後結果!$AE$4*幕後結果_最佳化!$Q1059)*12/3</f>
        <v>0.13850483650637865</v>
      </c>
      <c r="AD58" s="60">
        <f>(幕後結果!$AF$2+幕後結果!$AF$4*幕後結果_最佳化!$R1059)*12/3</f>
        <v>0.10134446128733891</v>
      </c>
      <c r="AE58" s="60">
        <f>(幕後結果!$AG$2+幕後結果!$AG$4*幕後結果_最佳化!$S1059)*12/3</f>
        <v>-1.7888379120332601E-2</v>
      </c>
      <c r="AF58" s="60">
        <f>(幕後結果!$AH$2+幕後結果!$AH$4*幕後結果_最佳化!$T1059)*12/3</f>
        <v>0.11920583243493771</v>
      </c>
      <c r="AG58" s="60">
        <f>(幕後結果!$AI$2+幕後結果!$AI$4*幕後結果_最佳化!$U1059)*12/3</f>
        <v>0.25443099173467071</v>
      </c>
      <c r="AH58" s="60">
        <f>(幕後結果!$AJ$2+幕後結果!$AJ$4*幕後結果_最佳化!$V1059)*12/3</f>
        <v>9.8922018319472185E-2</v>
      </c>
      <c r="AI58" s="100">
        <f>(幕後結果!$AK$2+幕後結果!$AK$4*幕後結果_最佳化!$W1059)*12/3</f>
        <v>-7.0808791431090895E-2</v>
      </c>
      <c r="AJ58" s="60"/>
      <c r="AK58" s="60"/>
      <c r="AL58" s="60"/>
      <c r="AM58" s="101">
        <v>57</v>
      </c>
      <c r="AN58" s="60">
        <f t="shared" si="1"/>
        <v>0.25005247283366505</v>
      </c>
      <c r="AO58" s="60">
        <f t="shared" si="2"/>
        <v>7.8982400111351728E-2</v>
      </c>
      <c r="AP58" s="60">
        <f t="shared" si="3"/>
        <v>6.1253567091395615E-2</v>
      </c>
      <c r="AQ58" s="60">
        <f t="shared" si="4"/>
        <v>3.5029824902768777E-2</v>
      </c>
      <c r="AR58" s="60">
        <f t="shared" si="5"/>
        <v>0.19423929079956642</v>
      </c>
      <c r="AS58" s="60">
        <f t="shared" si="6"/>
        <v>8.4697063714552989E-2</v>
      </c>
      <c r="AT58" s="60">
        <f t="shared" si="7"/>
        <v>3.0713628574141144E-4</v>
      </c>
      <c r="AU58" s="60">
        <f t="shared" si="8"/>
        <v>4.653939113122154E-2</v>
      </c>
      <c r="AV58" s="60">
        <f t="shared" si="9"/>
        <v>3.2364730508179722E-2</v>
      </c>
      <c r="AW58" s="60">
        <f t="shared" si="10"/>
        <v>0.21653412262155677</v>
      </c>
      <c r="AX58" s="60">
        <f t="shared" si="11"/>
        <v>1</v>
      </c>
      <c r="AY58" s="60">
        <f>SUMPRODUCT(AN58:AW58,幕後結果_最佳化!$Z$1005:$AI$1005)</f>
        <v>-1.5420551253320872E-3</v>
      </c>
      <c r="AZ58" s="60">
        <f>(SUMPRODUCT(AN58:AW58,MMULT(AN58:AW58,幕後結果!$AB$9:$AK$18)))</f>
        <v>3.0047636843519586E-4</v>
      </c>
      <c r="BA58" s="60">
        <f t="shared" si="12"/>
        <v>1.7334254193220884E-2</v>
      </c>
      <c r="BB58" s="102">
        <f t="shared" si="13"/>
        <v>-2.5638285114517689</v>
      </c>
      <c r="BC58" s="60"/>
      <c r="BD58" s="60"/>
    </row>
    <row r="59" spans="1:56" ht="16.2">
      <c r="A59" s="95">
        <v>58</v>
      </c>
      <c r="B59" s="60">
        <v>6.3799665057701072E-2</v>
      </c>
      <c r="C59" s="60">
        <v>0.34864712214731597</v>
      </c>
      <c r="D59" s="60">
        <v>0.76177395013272409</v>
      </c>
      <c r="E59" s="60">
        <v>0.68940283212359899</v>
      </c>
      <c r="F59" s="60">
        <v>0.74264018691945255</v>
      </c>
      <c r="G59" s="60">
        <v>0.30897410382388113</v>
      </c>
      <c r="H59" s="60">
        <v>0.44712003647259269</v>
      </c>
      <c r="I59" s="60">
        <v>0.95684657982551591</v>
      </c>
      <c r="J59" s="60">
        <v>0.38263452393866881</v>
      </c>
      <c r="K59" s="104">
        <v>0.16519827915742491</v>
      </c>
      <c r="L59" s="105"/>
      <c r="M59" s="106">
        <v>58</v>
      </c>
      <c r="N59" s="136">
        <v>-1.5236373398838743</v>
      </c>
      <c r="O59" s="136">
        <v>-0.38897553500043325</v>
      </c>
      <c r="P59" s="136">
        <v>0.71202047088618492</v>
      </c>
      <c r="Q59" s="136">
        <v>0.49415837270157914</v>
      </c>
      <c r="R59" s="136">
        <v>0.6515064324247799</v>
      </c>
      <c r="S59" s="136">
        <v>-0.49876037230610665</v>
      </c>
      <c r="T59" s="136">
        <v>-0.13294096005147368</v>
      </c>
      <c r="U59" s="60">
        <v>1.7152094094322266</v>
      </c>
      <c r="V59" s="60">
        <v>-0.29856883440074644</v>
      </c>
      <c r="W59" s="98">
        <v>-0.97331542528597093</v>
      </c>
      <c r="X59" s="60"/>
      <c r="Y59" s="99">
        <v>58</v>
      </c>
      <c r="Z59" s="60">
        <f>(幕後結果!$AB$2+幕後結果!$AB$4*幕後結果_最佳化!$N1060)*12/3</f>
        <v>-0.22261859254803154</v>
      </c>
      <c r="AA59" s="60">
        <f>(幕後結果!$AC$2+幕後結果!$AC$4*幕後結果_最佳化!$O1060)*12/3</f>
        <v>-2.7352453453531642E-2</v>
      </c>
      <c r="AB59" s="60">
        <f>(幕後結果!$AD$2+幕後結果!$AD$4*幕後結果_最佳化!$P1060)*12/3</f>
        <v>8.9450617916539701E-2</v>
      </c>
      <c r="AC59" s="60">
        <f>(幕後結果!$AE$2+幕後結果!$AE$4*幕後結果_最佳化!$Q1060)*12/3</f>
        <v>8.0635248237661744E-2</v>
      </c>
      <c r="AD59" s="60">
        <f>(幕後結果!$AF$2+幕後結果!$AF$4*幕後結果_最佳化!$R1060)*12/3</f>
        <v>0.10645491201820272</v>
      </c>
      <c r="AE59" s="60">
        <f>(幕後結果!$AG$2+幕後結果!$AG$4*幕後結果_最佳化!$S1060)*12/3</f>
        <v>-1.7495207318149613E-2</v>
      </c>
      <c r="AF59" s="60">
        <f>(幕後結果!$AH$2+幕後結果!$AH$4*幕後結果_最佳化!$T1060)*12/3</f>
        <v>-5.3465713087338211E-2</v>
      </c>
      <c r="AG59" s="60">
        <f>(幕後結果!$AI$2+幕後結果!$AI$4*幕後結果_最佳化!$U1060)*12/3</f>
        <v>0.19522919135687133</v>
      </c>
      <c r="AH59" s="60">
        <f>(幕後結果!$AJ$2+幕後結果!$AJ$4*幕後結果_最佳化!$V1060)*12/3</f>
        <v>-2.5802992247281761E-2</v>
      </c>
      <c r="AI59" s="100">
        <f>(幕後結果!$AK$2+幕後結果!$AK$4*幕後結果_最佳化!$W1060)*12/3</f>
        <v>-5.5102395444170255E-2</v>
      </c>
      <c r="AJ59" s="60"/>
      <c r="AK59" s="60"/>
      <c r="AL59" s="60"/>
      <c r="AM59" s="108">
        <v>58</v>
      </c>
      <c r="AN59" s="60">
        <f t="shared" si="1"/>
        <v>0.1731545592102772</v>
      </c>
      <c r="AO59" s="60">
        <f t="shared" si="2"/>
        <v>6.860760563519612E-2</v>
      </c>
      <c r="AP59" s="60">
        <f t="shared" si="3"/>
        <v>5.3486438962860171E-2</v>
      </c>
      <c r="AQ59" s="60">
        <f t="shared" si="4"/>
        <v>2.697263230279735E-2</v>
      </c>
      <c r="AR59" s="60">
        <f t="shared" si="5"/>
        <v>0.18261821747493637</v>
      </c>
      <c r="AS59" s="60">
        <f t="shared" si="6"/>
        <v>0.1703760841806353</v>
      </c>
      <c r="AT59" s="60">
        <f t="shared" si="7"/>
        <v>0.14703633013295328</v>
      </c>
      <c r="AU59" s="60">
        <f t="shared" si="8"/>
        <v>2.9777294454048597E-2</v>
      </c>
      <c r="AV59" s="60">
        <f t="shared" si="9"/>
        <v>2.389671307729541E-2</v>
      </c>
      <c r="AW59" s="60">
        <f t="shared" si="10"/>
        <v>0.12407412456900022</v>
      </c>
      <c r="AX59" s="60">
        <f t="shared" si="11"/>
        <v>1</v>
      </c>
      <c r="AY59" s="60">
        <f>SUMPRODUCT(AN59:AW59,幕後結果_最佳化!$Z$1005:$AI$1005)</f>
        <v>8.6557416159750451E-4</v>
      </c>
      <c r="AZ59" s="60">
        <f>(SUMPRODUCT(AN59:AW59,MMULT(AN59:AW59,幕後結果!$AB$9:$AK$18)))</f>
        <v>2.4172922640957023E-4</v>
      </c>
      <c r="BA59" s="60">
        <f t="shared" si="12"/>
        <v>1.5547643757482039E-2</v>
      </c>
      <c r="BB59" s="102">
        <f t="shared" si="13"/>
        <v>-2.7035881767083931</v>
      </c>
      <c r="BC59" s="60"/>
      <c r="BD59" s="60"/>
    </row>
    <row r="60" spans="1:56" ht="16.2">
      <c r="A60" s="95">
        <v>59</v>
      </c>
      <c r="B60" s="60">
        <v>0.64500095021916692</v>
      </c>
      <c r="C60" s="60">
        <v>0.77949986880692856</v>
      </c>
      <c r="D60" s="60">
        <v>5.4396449888640452E-2</v>
      </c>
      <c r="E60" s="60">
        <v>0.56664767683301198</v>
      </c>
      <c r="F60" s="60">
        <v>0.54128210986682812</v>
      </c>
      <c r="G60" s="60">
        <v>0.51399764122745584</v>
      </c>
      <c r="H60" s="60">
        <v>5.3678178788947539E-2</v>
      </c>
      <c r="I60" s="60">
        <v>0.75220905696433804</v>
      </c>
      <c r="J60" s="60">
        <v>0.50404568213782874</v>
      </c>
      <c r="K60" s="104">
        <v>9.7691638008878368E-2</v>
      </c>
      <c r="L60" s="105"/>
      <c r="M60" s="106">
        <v>59</v>
      </c>
      <c r="N60" s="136">
        <v>0.37185864173599614</v>
      </c>
      <c r="O60" s="136">
        <v>0.77050521560332619</v>
      </c>
      <c r="P60" s="136">
        <v>-1.6036423967784958</v>
      </c>
      <c r="Q60" s="136">
        <v>0.16784572888939817</v>
      </c>
      <c r="R60" s="136">
        <v>0.10366427249947499</v>
      </c>
      <c r="S60" s="136">
        <v>3.5094085564077851E-2</v>
      </c>
      <c r="T60" s="136">
        <v>-1.6101901202839135</v>
      </c>
      <c r="U60" s="60">
        <v>0.68145775928488694</v>
      </c>
      <c r="V60" s="60">
        <v>1.014119506073868E-2</v>
      </c>
      <c r="W60" s="98">
        <v>-1.2948172610484416</v>
      </c>
      <c r="X60" s="60"/>
      <c r="Y60" s="99">
        <v>59</v>
      </c>
      <c r="Z60" s="60">
        <f>(幕後結果!$AB$2+幕後結果!$AB$4*幕後結果_最佳化!$N1061)*12/3</f>
        <v>7.0989340960545613E-2</v>
      </c>
      <c r="AA60" s="60">
        <f>(幕後結果!$AC$2+幕後結果!$AC$4*幕後結果_最佳化!$O1061)*12/3</f>
        <v>8.1627833076841919E-2</v>
      </c>
      <c r="AB60" s="60">
        <f>(幕後結果!$AD$2+幕後結果!$AD$4*幕後結果_最佳化!$P1061)*12/3</f>
        <v>-0.24601899154888232</v>
      </c>
      <c r="AC60" s="60">
        <f>(幕後結果!$AE$2+幕後結果!$AE$4*幕後結果_最佳化!$Q1061)*12/3</f>
        <v>-5.2998485268199363E-2</v>
      </c>
      <c r="AD60" s="60">
        <f>(幕後結果!$AF$2+幕後結果!$AF$4*幕後結果_最佳化!$R1061)*12/3</f>
        <v>-8.933408711878553E-2</v>
      </c>
      <c r="AE60" s="60">
        <f>(幕後結果!$AG$2+幕後結果!$AG$4*幕後結果_最佳化!$S1061)*12/3</f>
        <v>1.6253930834461425E-3</v>
      </c>
      <c r="AF60" s="60">
        <f>(幕後結果!$AH$2+幕後結果!$AH$4*幕後結果_最佳化!$T1061)*12/3</f>
        <v>-0.12914925535304395</v>
      </c>
      <c r="AG60" s="60">
        <f>(幕後結果!$AI$2+幕後結果!$AI$4*幕後結果_最佳化!$U1061)*12/3</f>
        <v>-5.2147511471371984E-2</v>
      </c>
      <c r="AH60" s="60">
        <f>(幕後結果!$AJ$2+幕後結果!$AJ$4*幕後結果_最佳化!$V1061)*12/3</f>
        <v>-9.2686203205589318E-4</v>
      </c>
      <c r="AI60" s="100">
        <f>(幕後結果!$AK$2+幕後結果!$AK$4*幕後結果_最佳化!$W1061)*12/3</f>
        <v>-0.30676740406683606</v>
      </c>
      <c r="AJ60" s="60"/>
      <c r="AK60" s="60"/>
      <c r="AL60" s="60"/>
      <c r="AM60" s="108">
        <v>59</v>
      </c>
      <c r="AN60" s="60">
        <f t="shared" si="1"/>
        <v>0.157579365091741</v>
      </c>
      <c r="AO60" s="60">
        <f t="shared" si="2"/>
        <v>1.5560945076959296E-2</v>
      </c>
      <c r="AP60" s="60">
        <f t="shared" si="3"/>
        <v>0.15271875224776468</v>
      </c>
      <c r="AQ60" s="60">
        <f t="shared" si="4"/>
        <v>0.17194139019893179</v>
      </c>
      <c r="AR60" s="60">
        <f t="shared" si="5"/>
        <v>9.4903430903170577E-2</v>
      </c>
      <c r="AS60" s="60">
        <f t="shared" si="6"/>
        <v>0.13886505588964596</v>
      </c>
      <c r="AT60" s="60">
        <f t="shared" si="7"/>
        <v>5.7072548391877843E-2</v>
      </c>
      <c r="AU60" s="60">
        <f t="shared" si="8"/>
        <v>4.1829200791624603E-2</v>
      </c>
      <c r="AV60" s="60">
        <f t="shared" si="9"/>
        <v>3.0538582723328628E-2</v>
      </c>
      <c r="AW60" s="60">
        <f t="shared" si="10"/>
        <v>0.13899072868495543</v>
      </c>
      <c r="AX60" s="60">
        <f t="shared" si="11"/>
        <v>0.99999999999999978</v>
      </c>
      <c r="AY60" s="60">
        <f>SUMPRODUCT(AN60:AW60,幕後結果_最佳化!$Z$1005:$AI$1005)</f>
        <v>1.4986522818303087E-3</v>
      </c>
      <c r="AZ60" s="60">
        <f>(SUMPRODUCT(AN60:AW60,MMULT(AN60:AW60,幕後結果!$AB$9:$AK$18)))</f>
        <v>3.1951536780861124E-4</v>
      </c>
      <c r="BA60" s="60">
        <f t="shared" si="12"/>
        <v>1.7874992805833833E-2</v>
      </c>
      <c r="BB60" s="102">
        <f t="shared" si="13"/>
        <v>-2.3161602450915453</v>
      </c>
      <c r="BC60" s="60"/>
      <c r="BD60" s="60"/>
    </row>
    <row r="61" spans="1:56" ht="16.2">
      <c r="A61" s="95">
        <v>60</v>
      </c>
      <c r="B61" s="60">
        <v>0.12542779610905863</v>
      </c>
      <c r="C61" s="60">
        <v>0.36422329329948</v>
      </c>
      <c r="D61" s="60">
        <v>0.64030606487091601</v>
      </c>
      <c r="E61" s="60">
        <v>0.29610864213135923</v>
      </c>
      <c r="F61" s="60">
        <v>0.67556301897948123</v>
      </c>
      <c r="G61" s="60">
        <v>0.63198441454755083</v>
      </c>
      <c r="H61" s="60">
        <v>0.27117092697526091</v>
      </c>
      <c r="I61" s="60">
        <v>0.9913984834987648</v>
      </c>
      <c r="J61" s="60">
        <v>0.90137721081410227</v>
      </c>
      <c r="K61" s="104">
        <v>0.53450874427737283</v>
      </c>
      <c r="L61" s="105"/>
      <c r="M61" s="106">
        <v>60</v>
      </c>
      <c r="N61" s="136">
        <v>-1.1482737012144866</v>
      </c>
      <c r="O61" s="136">
        <v>-0.34719265754453948</v>
      </c>
      <c r="P61" s="136">
        <v>0.35927701118107669</v>
      </c>
      <c r="Q61" s="136">
        <v>-0.53562566959539359</v>
      </c>
      <c r="R61" s="136">
        <v>0.45532705911911403</v>
      </c>
      <c r="S61" s="136">
        <v>0.33711372559522823</v>
      </c>
      <c r="T61" s="136">
        <v>-0.60927548447623492</v>
      </c>
      <c r="U61" s="60">
        <v>2.3823394200099268</v>
      </c>
      <c r="V61" s="60">
        <v>1.2894388041087066</v>
      </c>
      <c r="W61" s="98">
        <v>8.6608748866876889E-2</v>
      </c>
      <c r="X61" s="60"/>
      <c r="Y61" s="99">
        <v>60</v>
      </c>
      <c r="Z61" s="60">
        <f>(幕後結果!$AB$2+幕後結果!$AB$4*幕後結果_最佳化!$N1062)*12/3</f>
        <v>-0.16447563506742791</v>
      </c>
      <c r="AA61" s="60">
        <f>(幕後結果!$AC$2+幕後結果!$AC$4*幕後結果_最佳化!$O1062)*12/3</f>
        <v>-2.4030556815089459E-2</v>
      </c>
      <c r="AB61" s="60">
        <f>(幕後結果!$AD$2+幕後結果!$AD$4*幕後結果_最佳化!$P1062)*12/3</f>
        <v>3.3815175483625351E-2</v>
      </c>
      <c r="AC61" s="60">
        <f>(幕後結果!$AE$2+幕後結果!$AE$4*幕後結果_最佳化!$Q1062)*12/3</f>
        <v>-3.9303455210690452E-2</v>
      </c>
      <c r="AD61" s="60">
        <f>(幕後結果!$AF$2+幕後結果!$AF$4*幕後結果_最佳化!$R1062)*12/3</f>
        <v>4.2789139820872658E-2</v>
      </c>
      <c r="AE61" s="60">
        <f>(幕後結果!$AG$2+幕後結果!$AG$4*幕後結果_最佳化!$S1062)*12/3</f>
        <v>1.0083427185114163E-2</v>
      </c>
      <c r="AF61" s="60">
        <f>(幕後結果!$AH$2+幕後結果!$AH$4*幕後結果_最佳化!$T1062)*12/3</f>
        <v>-9.1684160980762194E-2</v>
      </c>
      <c r="AG61" s="60">
        <f>(幕後結果!$AI$2+幕後結果!$AI$4*幕後結果_最佳化!$U1062)*12/3</f>
        <v>0.23945509725525194</v>
      </c>
      <c r="AH61" s="60">
        <f>(幕後結果!$AJ$2+幕後結果!$AJ$4*幕後結果_最佳化!$V1062)*12/3</f>
        <v>7.6978062845372675E-2</v>
      </c>
      <c r="AI61" s="100">
        <f>(幕後結果!$AK$2+幕後結果!$AK$4*幕後結果_最佳化!$W1062)*12/3</f>
        <v>0.1363426447186574</v>
      </c>
      <c r="AJ61" s="60"/>
      <c r="AK61" s="60"/>
      <c r="AL61" s="60"/>
      <c r="AM61" s="108">
        <v>60</v>
      </c>
      <c r="AN61" s="60">
        <f t="shared" si="1"/>
        <v>2.7608598426414467E-3</v>
      </c>
      <c r="AO61" s="60">
        <f t="shared" si="2"/>
        <v>4.0643707018701923E-2</v>
      </c>
      <c r="AP61" s="60">
        <f t="shared" si="3"/>
        <v>0.13009171771836694</v>
      </c>
      <c r="AQ61" s="60">
        <f t="shared" si="4"/>
        <v>9.9043673554908632E-2</v>
      </c>
      <c r="AR61" s="60">
        <f t="shared" si="5"/>
        <v>5.8662856620470973E-2</v>
      </c>
      <c r="AS61" s="60">
        <f t="shared" si="6"/>
        <v>0.15917466492433399</v>
      </c>
      <c r="AT61" s="60">
        <f t="shared" si="7"/>
        <v>0.19931684792398904</v>
      </c>
      <c r="AU61" s="60">
        <f t="shared" si="8"/>
        <v>0.16403920061474517</v>
      </c>
      <c r="AV61" s="60">
        <f t="shared" si="9"/>
        <v>5.9062538922735316E-2</v>
      </c>
      <c r="AW61" s="60">
        <f t="shared" si="10"/>
        <v>8.7203932859106464E-2</v>
      </c>
      <c r="AX61" s="60">
        <f t="shared" si="11"/>
        <v>0.99999999999999989</v>
      </c>
      <c r="AY61" s="60">
        <f>SUMPRODUCT(AN61:AW61,幕後結果_最佳化!$Z$1005:$AI$1005)</f>
        <v>-2.1783954409243448E-3</v>
      </c>
      <c r="AZ61" s="60">
        <f>(SUMPRODUCT(AN61:AW61,MMULT(AN61:AW61,幕後結果!$AB$9:$AK$18)))</f>
        <v>2.9902789653377863E-4</v>
      </c>
      <c r="BA61" s="60">
        <f t="shared" si="12"/>
        <v>1.7292423096078195E-2</v>
      </c>
      <c r="BB61" s="102">
        <f t="shared" si="13"/>
        <v>-2.606829314229989</v>
      </c>
      <c r="BC61" s="60"/>
      <c r="BD61" s="60"/>
    </row>
    <row r="62" spans="1:56" ht="16.2">
      <c r="A62" s="95">
        <v>61</v>
      </c>
      <c r="B62" s="60">
        <v>0.64423664978087092</v>
      </c>
      <c r="C62" s="60">
        <v>0.48879809423999077</v>
      </c>
      <c r="D62" s="60">
        <v>0.52356839164143976</v>
      </c>
      <c r="E62" s="60">
        <v>0.53371561812243051</v>
      </c>
      <c r="F62" s="60">
        <v>0.74479347066696322</v>
      </c>
      <c r="G62" s="60">
        <v>0.34789571015505905</v>
      </c>
      <c r="H62" s="60">
        <v>0.50594187176614325</v>
      </c>
      <c r="I62" s="60">
        <v>0.55719728844352989</v>
      </c>
      <c r="J62" s="60">
        <v>0.49921960409583677</v>
      </c>
      <c r="K62" s="104">
        <v>0.88981400973435876</v>
      </c>
      <c r="L62" s="105"/>
      <c r="M62" s="106">
        <v>61</v>
      </c>
      <c r="N62" s="136">
        <v>0.36980646151191843</v>
      </c>
      <c r="O62" s="136">
        <v>-2.8082704453848046E-2</v>
      </c>
      <c r="P62" s="136">
        <v>5.9111603287239876E-2</v>
      </c>
      <c r="Q62" s="136">
        <v>8.4613377183155328E-2</v>
      </c>
      <c r="R62" s="136">
        <v>0.65819465541191213</v>
      </c>
      <c r="S62" s="136">
        <v>-0.39100786772071427</v>
      </c>
      <c r="T62" s="136">
        <v>1.489461448214998E-2</v>
      </c>
      <c r="U62" s="60">
        <v>0.14386709069784231</v>
      </c>
      <c r="V62" s="60">
        <v>-1.9561636863493588E-3</v>
      </c>
      <c r="W62" s="98">
        <v>1.2255395965910352</v>
      </c>
      <c r="X62" s="60"/>
      <c r="Y62" s="99">
        <v>61</v>
      </c>
      <c r="Z62" s="60">
        <f>(幕後結果!$AB$2+幕後結果!$AB$4*幕後結果_最佳化!$N1063)*12/3</f>
        <v>7.0671463001097917E-2</v>
      </c>
      <c r="AA62" s="60">
        <f>(幕後結果!$AC$2+幕後結果!$AC$4*幕後結果_最佳化!$O1063)*12/3</f>
        <v>3.9985705519749015E-3</v>
      </c>
      <c r="AB62" s="60">
        <f>(幕後結果!$AD$2+幕後結果!$AD$4*幕後結果_最佳化!$P1063)*12/3</f>
        <v>-4.4794610732005816E-3</v>
      </c>
      <c r="AC62" s="60">
        <f>(幕後結果!$AE$2+幕後結果!$AE$4*幕後結果_最佳化!$Q1063)*12/3</f>
        <v>4.3952167658064263E-2</v>
      </c>
      <c r="AD62" s="60">
        <f>(幕後結果!$AF$2+幕後結果!$AF$4*幕後結果_最佳化!$R1063)*12/3</f>
        <v>6.3798169142151528E-2</v>
      </c>
      <c r="AE62" s="60">
        <f>(幕後結果!$AG$2+幕後結果!$AG$4*幕後結果_最佳化!$S1063)*12/3</f>
        <v>-2.89261533107881E-2</v>
      </c>
      <c r="AF62" s="60">
        <f>(幕後結果!$AH$2+幕後結果!$AH$4*幕後結果_最佳化!$T1063)*12/3</f>
        <v>1.9284037478858759E-2</v>
      </c>
      <c r="AG62" s="60">
        <f>(幕後結果!$AI$2+幕後結果!$AI$4*幕後結果_最佳化!$U1063)*12/3</f>
        <v>5.59727576333479E-3</v>
      </c>
      <c r="AH62" s="60">
        <f>(幕後結果!$AJ$2+幕後結果!$AJ$4*幕後結果_最佳化!$V1063)*12/3</f>
        <v>-1.4994758824981809E-2</v>
      </c>
      <c r="AI62" s="100">
        <f>(幕後結果!$AK$2+幕後結果!$AK$4*幕後結果_最佳化!$W1063)*12/3</f>
        <v>0.13529158320300619</v>
      </c>
      <c r="AJ62" s="60"/>
      <c r="AK62" s="60"/>
      <c r="AL62" s="60"/>
      <c r="AM62" s="108">
        <v>61</v>
      </c>
      <c r="AN62" s="60">
        <f t="shared" si="1"/>
        <v>8.9488613429131406E-2</v>
      </c>
      <c r="AO62" s="60">
        <f t="shared" si="2"/>
        <v>9.1672556131530469E-2</v>
      </c>
      <c r="AP62" s="60">
        <f t="shared" si="3"/>
        <v>5.6068183865893954E-2</v>
      </c>
      <c r="AQ62" s="60">
        <f t="shared" si="4"/>
        <v>0.14147692761798189</v>
      </c>
      <c r="AR62" s="60">
        <f t="shared" si="5"/>
        <v>0.14235273201174423</v>
      </c>
      <c r="AS62" s="60">
        <f t="shared" si="6"/>
        <v>0.11423618884472087</v>
      </c>
      <c r="AT62" s="60">
        <f t="shared" si="7"/>
        <v>5.6223456060563344E-3</v>
      </c>
      <c r="AU62" s="60">
        <f t="shared" si="8"/>
        <v>0.18335486178958801</v>
      </c>
      <c r="AV62" s="60">
        <f t="shared" si="9"/>
        <v>5.3016792256644574E-2</v>
      </c>
      <c r="AW62" s="60">
        <f t="shared" si="10"/>
        <v>0.12271079844670832</v>
      </c>
      <c r="AX62" s="60">
        <f t="shared" si="11"/>
        <v>1.0000000000000002</v>
      </c>
      <c r="AY62" s="60">
        <f>SUMPRODUCT(AN62:AW62,幕後結果_最佳化!$Z$1005:$AI$1005)</f>
        <v>-1.4308816727269776E-3</v>
      </c>
      <c r="AZ62" s="60">
        <f>(SUMPRODUCT(AN62:AW62,MMULT(AN62:AW62,幕後結果!$AB$9:$AK$18)))</f>
        <v>2.7999822726368091E-4</v>
      </c>
      <c r="BA62" s="60">
        <f t="shared" si="12"/>
        <v>1.6733147559968534E-2</v>
      </c>
      <c r="BB62" s="102">
        <f t="shared" si="13"/>
        <v>-2.6492852892053467</v>
      </c>
      <c r="BC62" s="60"/>
      <c r="BD62" s="60"/>
    </row>
    <row r="63" spans="1:56" ht="16.2">
      <c r="A63" s="95">
        <v>62</v>
      </c>
      <c r="B63" s="60">
        <v>0.54501820841328397</v>
      </c>
      <c r="C63" s="60">
        <v>0.65156439207237904</v>
      </c>
      <c r="D63" s="60">
        <v>0.30147666459034306</v>
      </c>
      <c r="E63" s="60">
        <v>0.2578803702384096</v>
      </c>
      <c r="F63" s="60">
        <v>7.4745433724443533E-2</v>
      </c>
      <c r="G63" s="60">
        <v>0.3138805950686343</v>
      </c>
      <c r="H63" s="60">
        <v>0.71403582093091078</v>
      </c>
      <c r="I63" s="60">
        <v>0.66195037812548008</v>
      </c>
      <c r="J63" s="60">
        <v>0.40321411188745948</v>
      </c>
      <c r="K63" s="104">
        <v>0.59288997885146766</v>
      </c>
      <c r="L63" s="105"/>
      <c r="M63" s="106">
        <v>62</v>
      </c>
      <c r="N63" s="136">
        <v>0.11308447501927756</v>
      </c>
      <c r="O63" s="136">
        <v>0.38954745151585146</v>
      </c>
      <c r="P63" s="136">
        <v>-0.52015818194631047</v>
      </c>
      <c r="Q63" s="136">
        <v>-0.64989392822462833</v>
      </c>
      <c r="R63" s="136">
        <v>-1.4413321542839574</v>
      </c>
      <c r="S63" s="136">
        <v>-0.48488039478133355</v>
      </c>
      <c r="T63" s="136">
        <v>0.56521379003155026</v>
      </c>
      <c r="U63" s="60">
        <v>0.41779194084431864</v>
      </c>
      <c r="V63" s="60">
        <v>-0.24503643023984303</v>
      </c>
      <c r="W63" s="98">
        <v>0.23498542937145347</v>
      </c>
      <c r="X63" s="60"/>
      <c r="Y63" s="99">
        <v>62</v>
      </c>
      <c r="Z63" s="60">
        <f>(幕後結果!$AB$2+幕後結果!$AB$4*幕後結果_最佳化!$N1064)*12/3</f>
        <v>3.0905822413505663E-2</v>
      </c>
      <c r="AA63" s="60">
        <f>(幕後結果!$AC$2+幕後結果!$AC$4*幕後結果_最佳化!$O1064)*12/3</f>
        <v>4.5103819525391366E-2</v>
      </c>
      <c r="AB63" s="60">
        <f>(幕後結果!$AD$2+幕後結果!$AD$4*幕後結果_最佳化!$P1064)*12/3</f>
        <v>-8.3880409668071573E-2</v>
      </c>
      <c r="AC63" s="60">
        <f>(幕後結果!$AE$2+幕後結果!$AE$4*幕後結果_最佳化!$Q1064)*12/3</f>
        <v>-6.963817814189241E-2</v>
      </c>
      <c r="AD63" s="60">
        <f>(幕後結果!$AF$2+幕後結果!$AF$4*幕後結果_最佳化!$R1064)*12/3</f>
        <v>-0.16777308621206619</v>
      </c>
      <c r="AE63" s="60">
        <f>(幕後結果!$AG$2+幕後結果!$AG$4*幕後結果_最佳化!$S1064)*12/3</f>
        <v>-1.6221541327171712E-2</v>
      </c>
      <c r="AF63" s="60">
        <f>(幕後結果!$AH$2+幕後結果!$AH$4*幕後結果_最佳化!$T1064)*12/3</f>
        <v>5.3408082738121705E-2</v>
      </c>
      <c r="AG63" s="60">
        <f>(幕後結果!$AI$2+幕後結果!$AI$4*幕後結果_最佳化!$U1064)*12/3</f>
        <v>-1.3312882074034235E-2</v>
      </c>
      <c r="AH63" s="60">
        <f>(幕後結果!$AJ$2+幕後結果!$AJ$4*幕後結果_最佳化!$V1064)*12/3</f>
        <v>-2.1396536438892513E-2</v>
      </c>
      <c r="AI63" s="100">
        <f>(幕後結果!$AK$2+幕後結果!$AK$4*幕後結果_最佳化!$W1064)*12/3</f>
        <v>-1.4272561707586557E-2</v>
      </c>
      <c r="AJ63" s="60"/>
      <c r="AK63" s="60"/>
      <c r="AL63" s="60"/>
      <c r="AM63" s="108">
        <v>62</v>
      </c>
      <c r="AN63" s="60">
        <f t="shared" si="1"/>
        <v>0.12524638875561162</v>
      </c>
      <c r="AO63" s="60">
        <f t="shared" si="2"/>
        <v>6.5984253004985782E-2</v>
      </c>
      <c r="AP63" s="60">
        <f t="shared" si="3"/>
        <v>1.5885475847221654E-2</v>
      </c>
      <c r="AQ63" s="60">
        <f t="shared" si="4"/>
        <v>4.712516782833831E-2</v>
      </c>
      <c r="AR63" s="60">
        <f t="shared" si="5"/>
        <v>0.11070112228835222</v>
      </c>
      <c r="AS63" s="60">
        <f t="shared" si="6"/>
        <v>0.14279325514329372</v>
      </c>
      <c r="AT63" s="60">
        <f t="shared" si="7"/>
        <v>7.4924034722187019E-2</v>
      </c>
      <c r="AU63" s="60">
        <f t="shared" si="8"/>
        <v>0.14926681763631897</v>
      </c>
      <c r="AV63" s="60">
        <f t="shared" si="9"/>
        <v>0.138518325365591</v>
      </c>
      <c r="AW63" s="60">
        <f t="shared" si="10"/>
        <v>0.12955515940809981</v>
      </c>
      <c r="AX63" s="60">
        <f t="shared" si="11"/>
        <v>1</v>
      </c>
      <c r="AY63" s="60">
        <f>SUMPRODUCT(AN63:AW63,幕後結果_最佳化!$Z$1005:$AI$1005)</f>
        <v>-2.6896394507892403E-3</v>
      </c>
      <c r="AZ63" s="60">
        <f>(SUMPRODUCT(AN63:AW63,MMULT(AN63:AW63,幕後結果!$AB$9:$AK$18)))</f>
        <v>2.0427564944895972E-4</v>
      </c>
      <c r="BA63" s="60">
        <f t="shared" si="12"/>
        <v>1.4292503260414521E-2</v>
      </c>
      <c r="BB63" s="102">
        <f t="shared" si="13"/>
        <v>-3.1897588980831211</v>
      </c>
      <c r="BC63" s="60"/>
      <c r="BD63" s="60"/>
    </row>
    <row r="64" spans="1:56" ht="16.2">
      <c r="A64" s="95">
        <v>63</v>
      </c>
      <c r="B64" s="60">
        <v>0.58753987766513016</v>
      </c>
      <c r="C64" s="60">
        <v>0.25373902763844569</v>
      </c>
      <c r="D64" s="60">
        <v>0.48551253418915552</v>
      </c>
      <c r="E64" s="60">
        <v>0.13185092723033232</v>
      </c>
      <c r="F64" s="60">
        <v>3.3879895998451426E-2</v>
      </c>
      <c r="G64" s="60">
        <v>0.75437836116835966</v>
      </c>
      <c r="H64" s="60">
        <v>9.8511090097921361E-2</v>
      </c>
      <c r="I64" s="60">
        <v>0.28280207007500624</v>
      </c>
      <c r="J64" s="60">
        <v>0.41822293385925535</v>
      </c>
      <c r="K64" s="104">
        <v>0.19539581857704835</v>
      </c>
      <c r="L64" s="105"/>
      <c r="M64" s="106">
        <v>63</v>
      </c>
      <c r="N64" s="136">
        <v>0.22122114641469914</v>
      </c>
      <c r="O64" s="136">
        <v>-0.66276971081881464</v>
      </c>
      <c r="P64" s="136">
        <v>-3.6322676823181431E-2</v>
      </c>
      <c r="Q64" s="136">
        <v>-1.1176842905904851</v>
      </c>
      <c r="R64" s="136">
        <v>-1.8266009397104053</v>
      </c>
      <c r="S64" s="136">
        <v>0.68833272597386652</v>
      </c>
      <c r="T64" s="136">
        <v>-1.2900820248898119</v>
      </c>
      <c r="U64" s="60">
        <v>-0.5745374878264633</v>
      </c>
      <c r="V64" s="60">
        <v>-0.20644174183669203</v>
      </c>
      <c r="W64" s="98">
        <v>-0.85818260962200987</v>
      </c>
      <c r="X64" s="60"/>
      <c r="Y64" s="99">
        <v>63</v>
      </c>
      <c r="Z64" s="60">
        <f>(幕後結果!$AB$2+幕後結果!$AB$4*幕後結果_最佳化!$N1065)*12/3</f>
        <v>4.7655942135612785E-2</v>
      </c>
      <c r="AA64" s="60">
        <f>(幕後結果!$AC$2+幕後結果!$AC$4*幕後結果_最佳化!$O1065)*12/3</f>
        <v>-5.740849567771291E-2</v>
      </c>
      <c r="AB64" s="60">
        <f>(幕後結果!$AD$2+幕後結果!$AD$4*幕後結果_最佳化!$P1065)*12/3</f>
        <v>-4.1017072458179885E-2</v>
      </c>
      <c r="AC64" s="60">
        <f>(幕後結果!$AE$2+幕後結果!$AE$4*幕後結果_最佳化!$Q1065)*12/3</f>
        <v>-0.10179579976482472</v>
      </c>
      <c r="AD64" s="60">
        <f>(幕後結果!$AF$2+幕後結果!$AF$4*幕後結果_最佳化!$R1065)*12/3</f>
        <v>-0.21492222801414859</v>
      </c>
      <c r="AE64" s="60">
        <f>(幕後結果!$AG$2+幕後結果!$AG$4*幕後結果_最佳化!$S1065)*12/3</f>
        <v>2.1321979807793389E-2</v>
      </c>
      <c r="AF64" s="60">
        <f>(幕後結果!$AH$2+幕後結果!$AH$4*幕後結果_最佳化!$T1065)*12/3</f>
        <v>-0.12834092193854799</v>
      </c>
      <c r="AG64" s="60">
        <f>(幕後結果!$AI$2+幕後結果!$AI$4*幕後結果_最佳化!$U1065)*12/3</f>
        <v>-0.14124032874623937</v>
      </c>
      <c r="AH64" s="60">
        <f>(幕後結果!$AJ$2+幕後結果!$AJ$4*幕後結果_最佳化!$V1065)*12/3</f>
        <v>-4.1359213392735739E-2</v>
      </c>
      <c r="AI64" s="100">
        <f>(幕後結果!$AK$2+幕後結果!$AK$4*幕後結果_最佳化!$W1065)*12/3</f>
        <v>-0.21662605880202326</v>
      </c>
      <c r="AJ64" s="60"/>
      <c r="AK64" s="60"/>
      <c r="AL64" s="60"/>
      <c r="AM64" s="108">
        <v>63</v>
      </c>
      <c r="AN64" s="60">
        <f t="shared" si="1"/>
        <v>0.15945929735342987</v>
      </c>
      <c r="AO64" s="60">
        <f t="shared" si="2"/>
        <v>0.13171206897621537</v>
      </c>
      <c r="AP64" s="60">
        <f t="shared" si="3"/>
        <v>2.8003581741300795E-2</v>
      </c>
      <c r="AQ64" s="60">
        <f t="shared" si="4"/>
        <v>9.5558540802084063E-2</v>
      </c>
      <c r="AR64" s="60">
        <f t="shared" si="5"/>
        <v>4.1075782167080702E-2</v>
      </c>
      <c r="AS64" s="60">
        <f t="shared" si="6"/>
        <v>0.13689514812384421</v>
      </c>
      <c r="AT64" s="60">
        <f t="shared" si="7"/>
        <v>0.1526038342472619</v>
      </c>
      <c r="AU64" s="60">
        <f t="shared" si="8"/>
        <v>4.1661264802114123E-3</v>
      </c>
      <c r="AV64" s="60">
        <f t="shared" si="9"/>
        <v>8.5087411111676156E-2</v>
      </c>
      <c r="AW64" s="60">
        <f t="shared" si="10"/>
        <v>0.16543820899689535</v>
      </c>
      <c r="AX64" s="60">
        <f t="shared" si="11"/>
        <v>0.99999999999999978</v>
      </c>
      <c r="AY64" s="60">
        <f>SUMPRODUCT(AN64:AW64,幕後結果_最佳化!$Z$1005:$AI$1005)</f>
        <v>1.9810441244958741E-3</v>
      </c>
      <c r="AZ64" s="60">
        <f>(SUMPRODUCT(AN64:AW64,MMULT(AN64:AW64,幕後結果!$AB$9:$AK$18)))</f>
        <v>2.1399167178788223E-4</v>
      </c>
      <c r="BA64" s="60">
        <f t="shared" si="12"/>
        <v>1.4628454183128244E-2</v>
      </c>
      <c r="BB64" s="102">
        <f t="shared" si="13"/>
        <v>-2.7972166685047339</v>
      </c>
      <c r="BC64" s="60"/>
      <c r="BD64" s="60"/>
    </row>
    <row r="65" spans="1:56" ht="16.2">
      <c r="A65" s="95">
        <v>64</v>
      </c>
      <c r="B65" s="60">
        <v>0.60836195287049888</v>
      </c>
      <c r="C65" s="60">
        <v>0.77384083987325281</v>
      </c>
      <c r="D65" s="60">
        <v>0.13864161951311638</v>
      </c>
      <c r="E65" s="60">
        <v>0.91998632367651845</v>
      </c>
      <c r="F65" s="60">
        <v>0.44808657777250294</v>
      </c>
      <c r="G65" s="60">
        <v>0.93795748783279476</v>
      </c>
      <c r="H65" s="60">
        <v>0.56787479809598618</v>
      </c>
      <c r="I65" s="60">
        <v>0.10571699480737662</v>
      </c>
      <c r="J65" s="60">
        <v>0.24281838936383737</v>
      </c>
      <c r="K65" s="104">
        <v>0.52656846058944584</v>
      </c>
      <c r="L65" s="105"/>
      <c r="M65" s="106">
        <v>64</v>
      </c>
      <c r="N65" s="136">
        <v>0.27505225236893549</v>
      </c>
      <c r="O65" s="136">
        <v>0.75155565390257473</v>
      </c>
      <c r="P65" s="136">
        <v>-1.0864425637261579</v>
      </c>
      <c r="Q65" s="136">
        <v>1.4049795727746164</v>
      </c>
      <c r="R65" s="136">
        <v>-0.13049709095487108</v>
      </c>
      <c r="S65" s="136">
        <v>1.5378511066918572</v>
      </c>
      <c r="T65" s="136">
        <v>0.17096612234288128</v>
      </c>
      <c r="U65" s="60">
        <v>-1.2496320502545697</v>
      </c>
      <c r="V65" s="60">
        <v>-0.69726530151116473</v>
      </c>
      <c r="W65" s="98">
        <v>6.6646559719524795E-2</v>
      </c>
      <c r="X65" s="60"/>
      <c r="Y65" s="99">
        <v>64</v>
      </c>
      <c r="Z65" s="60">
        <f>(幕後結果!$AB$2+幕後結果!$AB$4*幕後結果_最佳化!$N1066)*12/3</f>
        <v>5.5994255659336335E-2</v>
      </c>
      <c r="AA65" s="60">
        <f>(幕後結果!$AC$2+幕後結果!$AC$4*幕後結果_最佳化!$O1066)*12/3</f>
        <v>7.997651879911144E-2</v>
      </c>
      <c r="AB65" s="60">
        <f>(幕後結果!$AD$2+幕後結果!$AD$4*幕後結果_最佳化!$P1066)*12/3</f>
        <v>-0.16319153768571246</v>
      </c>
      <c r="AC65" s="60">
        <f>(幕後結果!$AE$2+幕後結果!$AE$4*幕後結果_最佳化!$Q1066)*12/3</f>
        <v>0.10709926053002562</v>
      </c>
      <c r="AD65" s="60">
        <f>(幕後結果!$AF$2+幕後結果!$AF$4*幕後結果_最佳化!$R1066)*12/3</f>
        <v>-4.4748063621205571E-2</v>
      </c>
      <c r="AE65" s="60">
        <f>(幕後結果!$AG$2+幕後結果!$AG$4*幕後結果_最佳化!$S1066)*12/3</f>
        <v>7.3388107997869753E-2</v>
      </c>
      <c r="AF65" s="60">
        <f>(幕後結果!$AH$2+幕後結果!$AH$4*幕後結果_最佳化!$T1066)*12/3</f>
        <v>5.6543974789654651E-2</v>
      </c>
      <c r="AG65" s="60">
        <f>(幕後結果!$AI$2+幕後結果!$AI$4*幕後結果_最佳化!$U1066)*12/3</f>
        <v>-0.13261309044228037</v>
      </c>
      <c r="AH65" s="60">
        <f>(幕後結果!$AJ$2+幕後結果!$AJ$4*幕後結果_最佳化!$V1066)*12/3</f>
        <v>-3.7021152808085788E-3</v>
      </c>
      <c r="AI65" s="100">
        <f>(幕後結果!$AK$2+幕後結果!$AK$4*幕後結果_最佳化!$W1066)*12/3</f>
        <v>-0.10647282353463</v>
      </c>
      <c r="AJ65" s="60"/>
      <c r="AK65" s="60"/>
      <c r="AL65" s="60"/>
      <c r="AM65" s="108">
        <v>64</v>
      </c>
      <c r="AN65" s="60">
        <f t="shared" si="1"/>
        <v>6.0341243393720517E-2</v>
      </c>
      <c r="AO65" s="60">
        <f t="shared" si="2"/>
        <v>0.14514284422677232</v>
      </c>
      <c r="AP65" s="60">
        <f t="shared" si="3"/>
        <v>7.3796552908662327E-2</v>
      </c>
      <c r="AQ65" s="60">
        <f t="shared" si="4"/>
        <v>0.15711582401033469</v>
      </c>
      <c r="AR65" s="60">
        <f t="shared" si="5"/>
        <v>9.4027094869941305E-2</v>
      </c>
      <c r="AS65" s="60">
        <f t="shared" si="6"/>
        <v>0.11055890190501577</v>
      </c>
      <c r="AT65" s="60">
        <f t="shared" si="7"/>
        <v>9.7342083185274236E-2</v>
      </c>
      <c r="AU65" s="60">
        <f t="shared" si="8"/>
        <v>9.3605188500865771E-2</v>
      </c>
      <c r="AV65" s="60">
        <f t="shared" si="9"/>
        <v>0.15446488292181934</v>
      </c>
      <c r="AW65" s="60">
        <f t="shared" si="10"/>
        <v>1.360538407759385E-2</v>
      </c>
      <c r="AX65" s="60">
        <f t="shared" si="11"/>
        <v>1</v>
      </c>
      <c r="AY65" s="60">
        <f>SUMPRODUCT(AN65:AW65,幕後結果_最佳化!$Z$1005:$AI$1005)</f>
        <v>3.3943775528198481E-3</v>
      </c>
      <c r="AZ65" s="60">
        <f>(SUMPRODUCT(AN65:AW65,MMULT(AN65:AW65,幕後結果!$AB$9:$AK$18)))</f>
        <v>2.4096065901055007E-4</v>
      </c>
      <c r="BA65" s="60">
        <f t="shared" si="12"/>
        <v>1.5522907556593579E-2</v>
      </c>
      <c r="BB65" s="102">
        <f t="shared" si="13"/>
        <v>-2.5449885791788773</v>
      </c>
      <c r="BC65" s="60"/>
      <c r="BD65" s="60"/>
    </row>
    <row r="66" spans="1:56" ht="16.2">
      <c r="A66" s="95">
        <v>65</v>
      </c>
      <c r="B66" s="60">
        <v>0.54861201531253023</v>
      </c>
      <c r="C66" s="60">
        <v>9.675355752356074E-2</v>
      </c>
      <c r="D66" s="60">
        <v>0.83412470371722236</v>
      </c>
      <c r="E66" s="60">
        <v>5.6790218432019479E-2</v>
      </c>
      <c r="F66" s="60">
        <v>0.20443571162048735</v>
      </c>
      <c r="G66" s="60">
        <v>0.88778038309793161</v>
      </c>
      <c r="H66" s="60">
        <v>4.7936257146617089E-2</v>
      </c>
      <c r="I66" s="60">
        <v>0.9512191596288373</v>
      </c>
      <c r="J66" s="60">
        <v>0.92732664015758748</v>
      </c>
      <c r="K66" s="104">
        <v>0.48824122722079122</v>
      </c>
      <c r="L66" s="105"/>
      <c r="M66" s="106">
        <v>65</v>
      </c>
      <c r="N66" s="136">
        <v>0.12215537237257672</v>
      </c>
      <c r="O66" s="136">
        <v>-1.3002738857616578</v>
      </c>
      <c r="P66" s="136">
        <v>0.97059380410182761</v>
      </c>
      <c r="Q66" s="136">
        <v>-1.5823029095261734</v>
      </c>
      <c r="R66" s="136">
        <v>-0.82588131089302197</v>
      </c>
      <c r="S66" s="136">
        <v>1.2148082493368986</v>
      </c>
      <c r="T66" s="136">
        <v>-1.6652017383084312</v>
      </c>
      <c r="U66" s="60">
        <v>1.6567912792982258</v>
      </c>
      <c r="V66" s="60">
        <v>1.456166059097352</v>
      </c>
      <c r="W66" s="98">
        <v>-2.9479141426316587E-2</v>
      </c>
      <c r="X66" s="60"/>
      <c r="Y66" s="99">
        <v>65</v>
      </c>
      <c r="Z66" s="60">
        <f>(幕後結果!$AB$2+幕後結果!$AB$4*幕後結果_最佳化!$N1067)*12/3</f>
        <v>3.2310883385829423E-2</v>
      </c>
      <c r="AA66" s="60">
        <f>(幕後結果!$AC$2+幕後結果!$AC$4*幕後結果_最佳化!$O1067)*12/3</f>
        <v>-0.11918704547225266</v>
      </c>
      <c r="AB66" s="60">
        <f>(幕後結果!$AD$2+幕後結果!$AD$4*幕後結果_最佳化!$P1067)*12/3</f>
        <v>0.10014708728728557</v>
      </c>
      <c r="AC66" s="60">
        <f>(幕後結果!$AE$2+幕後結果!$AE$4*幕後結果_最佳化!$Q1067)*12/3</f>
        <v>-9.052058293099334E-2</v>
      </c>
      <c r="AD66" s="60">
        <f>(幕後結果!$AF$2+幕後結果!$AF$4*幕後結果_最佳化!$R1067)*12/3</f>
        <v>-7.7551035862176446E-2</v>
      </c>
      <c r="AE66" s="60">
        <f>(幕後結果!$AG$2+幕後結果!$AG$4*幕後結果_最佳化!$S1067)*12/3</f>
        <v>2.8227190215389344E-2</v>
      </c>
      <c r="AF66" s="60">
        <f>(幕後結果!$AH$2+幕後結果!$AH$4*幕後結果_最佳化!$T1067)*12/3</f>
        <v>-0.16385884005012821</v>
      </c>
      <c r="AG66" s="60">
        <f>(幕後結果!$AI$2+幕後結果!$AI$4*幕後結果_最佳化!$U1067)*12/3</f>
        <v>0.14173817974681385</v>
      </c>
      <c r="AH66" s="60">
        <f>(幕後結果!$AJ$2+幕後結果!$AJ$4*幕後結果_最佳化!$V1067)*12/3</f>
        <v>6.7323725851605593E-2</v>
      </c>
      <c r="AI66" s="100">
        <f>(幕後結果!$AK$2+幕後結果!$AK$4*幕後結果_最佳化!$W1067)*12/3</f>
        <v>5.5991566966099665E-2</v>
      </c>
      <c r="AJ66" s="60"/>
      <c r="AK66" s="60"/>
      <c r="AL66" s="60"/>
      <c r="AM66" s="108">
        <v>65</v>
      </c>
      <c r="AN66" s="60">
        <f t="shared" si="1"/>
        <v>2.5179415103833095E-2</v>
      </c>
      <c r="AO66" s="60">
        <f t="shared" si="2"/>
        <v>8.7486540687063352E-2</v>
      </c>
      <c r="AP66" s="60">
        <f t="shared" si="3"/>
        <v>1.5316128987653999E-2</v>
      </c>
      <c r="AQ66" s="60">
        <f t="shared" si="4"/>
        <v>3.4904664415301122E-2</v>
      </c>
      <c r="AR66" s="60">
        <f t="shared" si="5"/>
        <v>0.20223267309559484</v>
      </c>
      <c r="AS66" s="60">
        <f t="shared" si="6"/>
        <v>0.14246617314206816</v>
      </c>
      <c r="AT66" s="60">
        <f t="shared" si="7"/>
        <v>0.18184136934989226</v>
      </c>
      <c r="AU66" s="60">
        <f t="shared" si="8"/>
        <v>9.9013399688755568E-2</v>
      </c>
      <c r="AV66" s="60">
        <f t="shared" si="9"/>
        <v>0.12768675990637327</v>
      </c>
      <c r="AW66" s="60">
        <f t="shared" si="10"/>
        <v>8.387287562346421E-2</v>
      </c>
      <c r="AX66" s="60">
        <f t="shared" si="11"/>
        <v>0.99999999999999978</v>
      </c>
      <c r="AY66" s="60">
        <f>SUMPRODUCT(AN66:AW66,幕後結果_最佳化!$Z$1005:$AI$1005)</f>
        <v>-1.3287675177335234E-3</v>
      </c>
      <c r="AZ66" s="60">
        <f>(SUMPRODUCT(AN66:AW66,MMULT(AN66:AW66,幕後結果!$AB$9:$AK$18)))</f>
        <v>2.3897806510743194E-4</v>
      </c>
      <c r="BA66" s="60">
        <f t="shared" si="12"/>
        <v>1.5458915392336939E-2</v>
      </c>
      <c r="BB66" s="102">
        <f t="shared" si="13"/>
        <v>-2.8610524344843715</v>
      </c>
      <c r="BC66" s="60"/>
      <c r="BD66" s="60"/>
    </row>
    <row r="67" spans="1:56" ht="16.2">
      <c r="A67" s="95">
        <v>66</v>
      </c>
      <c r="B67" s="60">
        <v>0.56988363418602539</v>
      </c>
      <c r="C67" s="60">
        <v>0.31721965450524525</v>
      </c>
      <c r="D67" s="60">
        <v>0.38256110023332179</v>
      </c>
      <c r="E67" s="60">
        <v>0.15146812415731281</v>
      </c>
      <c r="F67" s="60">
        <v>0.46010107935193711</v>
      </c>
      <c r="G67" s="60">
        <v>0.25429565442670898</v>
      </c>
      <c r="H67" s="60">
        <v>0.43957330852211851</v>
      </c>
      <c r="I67" s="60">
        <v>0.22116277142305352</v>
      </c>
      <c r="J67" s="60">
        <v>0.75067862581581313</v>
      </c>
      <c r="K67" s="104">
        <v>0.76438745456021295</v>
      </c>
      <c r="L67" s="105"/>
      <c r="M67" s="106">
        <v>66</v>
      </c>
      <c r="N67" s="136">
        <v>0.17607791435112266</v>
      </c>
      <c r="O67" s="136">
        <v>-0.47548782514250476</v>
      </c>
      <c r="P67" s="136">
        <v>-0.29876127466434876</v>
      </c>
      <c r="Q67" s="136">
        <v>-1.0301571344390934</v>
      </c>
      <c r="R67" s="136">
        <v>-0.10017907432091781</v>
      </c>
      <c r="S67" s="136">
        <v>-0.66103275348858614</v>
      </c>
      <c r="T67" s="136">
        <v>-0.15205111920814232</v>
      </c>
      <c r="U67" s="60">
        <v>-0.76827210612727781</v>
      </c>
      <c r="V67" s="60">
        <v>0.67662683520578304</v>
      </c>
      <c r="W67" s="98">
        <v>0.72048717892532921</v>
      </c>
      <c r="X67" s="60"/>
      <c r="Y67" s="99">
        <v>66</v>
      </c>
      <c r="Z67" s="60">
        <f>(幕後結果!$AB$2+幕後結果!$AB$4*幕後結果_最佳化!$N1068)*12/3</f>
        <v>4.066336013775608E-2</v>
      </c>
      <c r="AA67" s="60">
        <f>(幕後結果!$AC$2+幕後結果!$AC$4*幕後結果_最佳化!$O1068)*12/3</f>
        <v>-3.9113228862774636E-2</v>
      </c>
      <c r="AB67" s="60">
        <f>(幕後結果!$AD$2+幕後結果!$AD$4*幕後結果_最佳化!$P1068)*12/3</f>
        <v>-7.7079066760312537E-2</v>
      </c>
      <c r="AC67" s="60">
        <f>(幕後結果!$AE$2+幕後結果!$AE$4*幕後結果_最佳化!$Q1068)*12/3</f>
        <v>-0.1093217009828204</v>
      </c>
      <c r="AD67" s="60">
        <f>(幕後結果!$AF$2+幕後結果!$AF$4*幕後結果_最佳化!$R1068)*12/3</f>
        <v>-7.3905699730020591E-2</v>
      </c>
      <c r="AE67" s="60">
        <f>(幕後結果!$AG$2+幕後結果!$AG$4*幕後結果_最佳化!$S1068)*12/3</f>
        <v>-4.3767047752905262E-2</v>
      </c>
      <c r="AF67" s="60">
        <f>(幕後結果!$AH$2+幕後結果!$AH$4*幕後結果_最佳化!$T1068)*12/3</f>
        <v>-3.9516132619812072E-2</v>
      </c>
      <c r="AG67" s="60">
        <f>(幕後結果!$AI$2+幕後結果!$AI$4*幕後結果_最佳化!$U1068)*12/3</f>
        <v>-0.14264417597586299</v>
      </c>
      <c r="AH67" s="60">
        <f>(幕後結果!$AJ$2+幕後結果!$AJ$4*幕後結果_最佳化!$V1068)*12/3</f>
        <v>-9.2592613146495733E-3</v>
      </c>
      <c r="AI67" s="100">
        <f>(幕後結果!$AK$2+幕後結果!$AK$4*幕後結果_最佳化!$W1068)*12/3</f>
        <v>4.1597451996990387E-2</v>
      </c>
      <c r="AJ67" s="60"/>
      <c r="AK67" s="60"/>
      <c r="AL67" s="60"/>
      <c r="AM67" s="108">
        <v>66</v>
      </c>
      <c r="AN67" s="60">
        <f t="shared" si="1"/>
        <v>0.13565559385437095</v>
      </c>
      <c r="AO67" s="60">
        <f t="shared" si="2"/>
        <v>3.9463992646580792E-2</v>
      </c>
      <c r="AP67" s="60">
        <f t="shared" si="3"/>
        <v>8.9792988432469453E-2</v>
      </c>
      <c r="AQ67" s="60">
        <f t="shared" si="4"/>
        <v>7.2714713049432667E-2</v>
      </c>
      <c r="AR67" s="60">
        <f t="shared" si="5"/>
        <v>0.11685011157943527</v>
      </c>
      <c r="AS67" s="60">
        <f t="shared" si="6"/>
        <v>7.5672668526692813E-2</v>
      </c>
      <c r="AT67" s="60">
        <f t="shared" si="7"/>
        <v>0.12558740062217652</v>
      </c>
      <c r="AU67" s="60">
        <f t="shared" si="8"/>
        <v>0.12682430062729977</v>
      </c>
      <c r="AV67" s="60">
        <f t="shared" si="9"/>
        <v>0.12029622093346104</v>
      </c>
      <c r="AW67" s="60">
        <f t="shared" si="10"/>
        <v>9.7142009728080653E-2</v>
      </c>
      <c r="AX67" s="60">
        <f t="shared" si="11"/>
        <v>0.99999999999999989</v>
      </c>
      <c r="AY67" s="60">
        <f>SUMPRODUCT(AN67:AW67,幕後結果_最佳化!$Z$1005:$AI$1005)</f>
        <v>-3.9736093019409648E-4</v>
      </c>
      <c r="AZ67" s="60">
        <f>(SUMPRODUCT(AN67:AW67,MMULT(AN67:AW67,幕後結果!$AB$9:$AK$18)))</f>
        <v>2.6551799826451375E-4</v>
      </c>
      <c r="BA67" s="60">
        <f t="shared" si="12"/>
        <v>1.629472301895659E-2</v>
      </c>
      <c r="BB67" s="102">
        <f t="shared" si="13"/>
        <v>-2.6571400372883773</v>
      </c>
      <c r="BC67" s="60"/>
      <c r="BD67" s="60"/>
    </row>
    <row r="68" spans="1:56" ht="16.2">
      <c r="A68" s="95">
        <v>67</v>
      </c>
      <c r="B68" s="60">
        <v>0.58943153270864301</v>
      </c>
      <c r="C68" s="60">
        <v>0.55506057152414834</v>
      </c>
      <c r="D68" s="60">
        <v>2.2894005896169523E-2</v>
      </c>
      <c r="E68" s="60">
        <v>0.26381589429529839</v>
      </c>
      <c r="F68" s="60">
        <v>0.26470902987551881</v>
      </c>
      <c r="G68" s="60">
        <v>0.46641519671765397</v>
      </c>
      <c r="H68" s="60">
        <v>0.16394384489447877</v>
      </c>
      <c r="I68" s="60">
        <v>0.46641859507264694</v>
      </c>
      <c r="J68" s="60">
        <v>0.75204976680351288</v>
      </c>
      <c r="K68" s="104">
        <v>0.9281977655930298</v>
      </c>
      <c r="L68" s="105"/>
      <c r="M68" s="106">
        <v>67</v>
      </c>
      <c r="N68" s="136">
        <v>0.22608291225818963</v>
      </c>
      <c r="O68" s="136">
        <v>0.13845749895723866</v>
      </c>
      <c r="P68" s="136">
        <v>-1.9973422946357882</v>
      </c>
      <c r="Q68" s="136">
        <v>-0.63162524168418643</v>
      </c>
      <c r="R68" s="136">
        <v>-0.62889460275671893</v>
      </c>
      <c r="S68" s="136">
        <v>-8.4284301675884368E-2</v>
      </c>
      <c r="T68" s="136">
        <v>-0.9783774239125913</v>
      </c>
      <c r="U68" s="60">
        <v>-8.4275752955717542E-2</v>
      </c>
      <c r="V68" s="60">
        <v>0.68095420738519963</v>
      </c>
      <c r="W68" s="98">
        <v>1.4624991802862106</v>
      </c>
      <c r="X68" s="60"/>
      <c r="Y68" s="99">
        <v>67</v>
      </c>
      <c r="Z68" s="60">
        <f>(幕後結果!$AB$2+幕後結果!$AB$4*幕後結果_最佳化!$N1069)*12/3</f>
        <v>4.8409018394466131E-2</v>
      </c>
      <c r="AA68" s="60">
        <f>(幕後結果!$AC$2+幕後結果!$AC$4*幕後結果_最佳化!$O1069)*12/3</f>
        <v>2.0471802198988111E-2</v>
      </c>
      <c r="AB68" s="60">
        <f>(幕後結果!$AD$2+幕後結果!$AD$4*幕後結果_最佳化!$P1069)*12/3</f>
        <v>-0.33058079968339599</v>
      </c>
      <c r="AC68" s="60">
        <f>(幕後結果!$AE$2+幕後結果!$AE$4*幕後結果_最佳化!$Q1069)*12/3</f>
        <v>-0.18018611969190404</v>
      </c>
      <c r="AD68" s="60">
        <f>(幕後結果!$AF$2+幕後結果!$AF$4*幕後結果_最佳化!$R1069)*12/3</f>
        <v>-0.22969233551494395</v>
      </c>
      <c r="AE68" s="60">
        <f>(幕後結果!$AG$2+幕後結果!$AG$4*幕後結果_最佳化!$S1069)*12/3</f>
        <v>-7.5282106344059241E-3</v>
      </c>
      <c r="AF68" s="60">
        <f>(幕後結果!$AH$2+幕後結果!$AH$4*幕後結果_最佳化!$T1069)*12/3</f>
        <v>-0.12102356315594405</v>
      </c>
      <c r="AG68" s="60">
        <f>(幕後結果!$AI$2+幕後結果!$AI$4*幕後結果_最佳化!$U1069)*12/3</f>
        <v>-0.15673050379310438</v>
      </c>
      <c r="AH68" s="60">
        <f>(幕後結果!$AJ$2+幕後結果!$AJ$4*幕後結果_最佳化!$V1069)*12/3</f>
        <v>1.2142260916331077E-2</v>
      </c>
      <c r="AI68" s="100">
        <f>(幕後結果!$AK$2+幕後結果!$AK$4*幕後結果_最佳化!$W1069)*12/3</f>
        <v>6.4137948528163652E-2</v>
      </c>
      <c r="AJ68" s="60"/>
      <c r="AK68" s="60"/>
      <c r="AL68" s="60"/>
      <c r="AM68" s="108">
        <v>67</v>
      </c>
      <c r="AN68" s="60">
        <f t="shared" ref="AN68:AN131" si="14">B1069/SUM($B1069:$K1069)</f>
        <v>0.10515324858023793</v>
      </c>
      <c r="AO68" s="60">
        <f t="shared" ref="AO68:AO131" si="15">C1069/SUM($B1069:$K1069)</f>
        <v>0.14214497812970053</v>
      </c>
      <c r="AP68" s="60">
        <f t="shared" ref="AP68:AP131" si="16">D1069/SUM($B1069:$K1069)</f>
        <v>6.7066150512849532E-2</v>
      </c>
      <c r="AQ68" s="60">
        <f t="shared" ref="AQ68:AQ131" si="17">E1069/SUM($B1069:$K1069)</f>
        <v>0.1475397014214398</v>
      </c>
      <c r="AR68" s="60">
        <f t="shared" ref="AR68:AR131" si="18">F1069/SUM($B1069:$K1069)</f>
        <v>5.3282146150487618E-2</v>
      </c>
      <c r="AS68" s="60">
        <f t="shared" ref="AS68:AS131" si="19">G1069/SUM($B1069:$K1069)</f>
        <v>0.11642426205067259</v>
      </c>
      <c r="AT68" s="60">
        <f t="shared" ref="AT68:AT131" si="20">H1069/SUM($B1069:$K1069)</f>
        <v>1.408263026244691E-2</v>
      </c>
      <c r="AU68" s="60">
        <f t="shared" ref="AU68:AU131" si="21">I1069/SUM($B1069:$K1069)</f>
        <v>0.15399169749529884</v>
      </c>
      <c r="AV68" s="60">
        <f t="shared" ref="AV68:AV131" si="22">J1069/SUM($B1069:$K1069)</f>
        <v>7.5990486967052379E-2</v>
      </c>
      <c r="AW68" s="60">
        <f t="shared" ref="AW68:AW131" si="23">K1069/SUM($B1069:$K1069)</f>
        <v>0.124324698429814</v>
      </c>
      <c r="AX68" s="60">
        <f t="shared" ref="AX68:AX131" si="24">SUM(AN68:AW68)</f>
        <v>1.0000000000000002</v>
      </c>
      <c r="AY68" s="60">
        <f>SUMPRODUCT(AN68:AW68,幕後結果_最佳化!$Z$1005:$AI$1005)</f>
        <v>-4.9246654581157822E-4</v>
      </c>
      <c r="AZ68" s="60">
        <f>(SUMPRODUCT(AN68:AW68,MMULT(AN68:AW68,幕後結果!$AB$9:$AK$18)))</f>
        <v>2.3920273405800052E-4</v>
      </c>
      <c r="BA68" s="60">
        <f t="shared" ref="BA68:BA131" si="25">AZ68^0.5</f>
        <v>1.5466180331872525E-2</v>
      </c>
      <c r="BB68" s="102">
        <f t="shared" ref="BB68:BB131" si="26">(AY68-$BC$2)/$BA68</f>
        <v>-2.8056356265540812</v>
      </c>
      <c r="BC68" s="60"/>
      <c r="BD68" s="60"/>
    </row>
    <row r="69" spans="1:56" ht="16.2">
      <c r="A69" s="95">
        <v>68</v>
      </c>
      <c r="B69" s="60">
        <v>0.8159667063026721</v>
      </c>
      <c r="C69" s="60">
        <v>6.6957758324550865E-2</v>
      </c>
      <c r="D69" s="60">
        <v>0.41682212126704088</v>
      </c>
      <c r="E69" s="60">
        <v>0.11810356576174041</v>
      </c>
      <c r="F69" s="60">
        <v>0.4763311350777506</v>
      </c>
      <c r="G69" s="60">
        <v>0.90787875821980912</v>
      </c>
      <c r="H69" s="60">
        <v>0.1538205722278303</v>
      </c>
      <c r="I69" s="60">
        <v>0.37404389699986829</v>
      </c>
      <c r="J69" s="60">
        <v>0.76374177701147783</v>
      </c>
      <c r="K69" s="104">
        <v>0.66780962994372084</v>
      </c>
      <c r="L69" s="105"/>
      <c r="M69" s="106">
        <v>68</v>
      </c>
      <c r="N69" s="136">
        <v>0.90010084312118011</v>
      </c>
      <c r="O69" s="136">
        <v>-1.498838567220093</v>
      </c>
      <c r="P69" s="136">
        <v>-0.21003002057985146</v>
      </c>
      <c r="Q69" s="136">
        <v>-1.1845203855831132</v>
      </c>
      <c r="R69" s="136">
        <v>-5.9363894725638876E-2</v>
      </c>
      <c r="S69" s="136">
        <v>1.3278051548967269</v>
      </c>
      <c r="T69" s="136">
        <v>-1.0201841263676248</v>
      </c>
      <c r="U69" s="60">
        <v>-0.32116178035739784</v>
      </c>
      <c r="V69" s="60">
        <v>0.71839065699188276</v>
      </c>
      <c r="W69" s="98">
        <v>0.43387289980264948</v>
      </c>
      <c r="X69" s="60"/>
      <c r="Y69" s="99">
        <v>68</v>
      </c>
      <c r="Z69" s="60">
        <f>(幕後結果!$AB$2+幕後結果!$AB$4*幕後結果_最佳化!$N1070)*12/3</f>
        <v>0.15281283341035923</v>
      </c>
      <c r="AA69" s="60">
        <f>(幕後結果!$AC$2+幕後結果!$AC$4*幕後結果_最佳化!$O1070)*12/3</f>
        <v>-0.14002371710580294</v>
      </c>
      <c r="AB69" s="60">
        <f>(幕後結果!$AD$2+幕後結果!$AD$4*幕後結果_最佳化!$P1070)*12/3</f>
        <v>-9.719671878597308E-2</v>
      </c>
      <c r="AC69" s="60">
        <f>(幕後結果!$AE$2+幕後結果!$AE$4*幕後結果_最佳化!$Q1070)*12/3</f>
        <v>-0.12398102369636928</v>
      </c>
      <c r="AD69" s="60">
        <f>(幕後結果!$AF$2+幕後結果!$AF$4*幕後結果_最佳化!$R1070)*12/3</f>
        <v>-0.10805585602867052</v>
      </c>
      <c r="AE69" s="60">
        <f>(幕後結果!$AG$2+幕後結果!$AG$4*幕後結果_最佳化!$S1070)*12/3</f>
        <v>2.1587480605074677E-2</v>
      </c>
      <c r="AF69" s="60">
        <f>(幕後結果!$AH$2+幕後結果!$AH$4*幕後結果_最佳化!$T1070)*12/3</f>
        <v>-0.11428357997080042</v>
      </c>
      <c r="AG69" s="60">
        <f>(幕後結果!$AI$2+幕後結果!$AI$4*幕後結果_最佳化!$U1070)*12/3</f>
        <v>-8.0596721301042326E-2</v>
      </c>
      <c r="AH69" s="60">
        <f>(幕後結果!$AJ$2+幕後結果!$AJ$4*幕後結果_最佳化!$V1070)*12/3</f>
        <v>4.5991001603388707E-3</v>
      </c>
      <c r="AI69" s="100">
        <f>(幕後結果!$AK$2+幕後結果!$AK$4*幕後結果_最佳化!$W1070)*12/3</f>
        <v>-9.4842327918864891E-3</v>
      </c>
      <c r="AJ69" s="60"/>
      <c r="AK69" s="60"/>
      <c r="AL69" s="60"/>
      <c r="AM69" s="108">
        <v>68</v>
      </c>
      <c r="AN69" s="60">
        <f t="shared" si="14"/>
        <v>2.4897130220136839E-2</v>
      </c>
      <c r="AO69" s="60">
        <f t="shared" si="15"/>
        <v>0.16244586994718302</v>
      </c>
      <c r="AP69" s="60">
        <f t="shared" si="16"/>
        <v>0.11575678446492328</v>
      </c>
      <c r="AQ69" s="60">
        <f t="shared" si="17"/>
        <v>2.700930591344004E-2</v>
      </c>
      <c r="AR69" s="60">
        <f t="shared" si="18"/>
        <v>8.2314844518034405E-2</v>
      </c>
      <c r="AS69" s="60">
        <f t="shared" si="19"/>
        <v>8.278920318132206E-2</v>
      </c>
      <c r="AT69" s="60">
        <f t="shared" si="20"/>
        <v>8.4071545304989836E-2</v>
      </c>
      <c r="AU69" s="60">
        <f t="shared" si="21"/>
        <v>0.12127780102896754</v>
      </c>
      <c r="AV69" s="60">
        <f t="shared" si="22"/>
        <v>0.2084655983732587</v>
      </c>
      <c r="AW69" s="60">
        <f t="shared" si="23"/>
        <v>9.0971917047744391E-2</v>
      </c>
      <c r="AX69" s="60">
        <f t="shared" si="24"/>
        <v>1</v>
      </c>
      <c r="AY69" s="60">
        <f>SUMPRODUCT(AN69:AW69,幕後結果_最佳化!$Z$1005:$AI$1005)</f>
        <v>-3.9576666988683923E-3</v>
      </c>
      <c r="AZ69" s="60">
        <f>(SUMPRODUCT(AN69:AW69,MMULT(AN69:AW69,幕後結果!$AB$9:$AK$18)))</f>
        <v>2.4789143552630196E-4</v>
      </c>
      <c r="BA69" s="60">
        <f t="shared" si="25"/>
        <v>1.5744568445222689E-2</v>
      </c>
      <c r="BB69" s="102">
        <f t="shared" si="26"/>
        <v>-2.9761162944473227</v>
      </c>
      <c r="BC69" s="60"/>
      <c r="BD69" s="60"/>
    </row>
    <row r="70" spans="1:56" ht="16.2">
      <c r="A70" s="95">
        <v>69</v>
      </c>
      <c r="B70" s="60">
        <v>0.30906270710832517</v>
      </c>
      <c r="C70" s="60">
        <v>6.7925893548849592E-2</v>
      </c>
      <c r="D70" s="60">
        <v>0.83262044518411749</v>
      </c>
      <c r="E70" s="60">
        <v>0.57752666259941132</v>
      </c>
      <c r="F70" s="60">
        <v>0.74961773564654366</v>
      </c>
      <c r="G70" s="60">
        <v>0.98241341074554533</v>
      </c>
      <c r="H70" s="60">
        <v>0.97988289537343287</v>
      </c>
      <c r="I70" s="60">
        <v>0.57084144778062251</v>
      </c>
      <c r="J70" s="60">
        <v>0.21171433418813623</v>
      </c>
      <c r="K70" s="104">
        <v>0.59170173052108299</v>
      </c>
      <c r="L70" s="105"/>
      <c r="M70" s="106">
        <v>69</v>
      </c>
      <c r="N70" s="136">
        <v>-0.49850887665264082</v>
      </c>
      <c r="O70" s="136">
        <v>-1.4914179927310356</v>
      </c>
      <c r="P70" s="136">
        <v>0.96457223912062584</v>
      </c>
      <c r="Q70" s="136">
        <v>0.19557008755777872</v>
      </c>
      <c r="R70" s="136">
        <v>0.6732873033076775</v>
      </c>
      <c r="S70" s="136">
        <v>2.1063590159000123</v>
      </c>
      <c r="T70" s="136">
        <v>2.0513362845571002</v>
      </c>
      <c r="U70" s="60">
        <v>0.17851683078162689</v>
      </c>
      <c r="V70" s="60">
        <v>-0.80048704176210272</v>
      </c>
      <c r="W70" s="98">
        <v>0.23192464944504976</v>
      </c>
      <c r="X70" s="60"/>
      <c r="Y70" s="99">
        <v>69</v>
      </c>
      <c r="Z70" s="60">
        <f>(幕後結果!$AB$2+幕後結果!$AB$4*幕後結果_最佳化!$N1071)*12/3</f>
        <v>-6.3828569995239531E-2</v>
      </c>
      <c r="AA70" s="60">
        <f>(幕後結果!$AC$2+幕後結果!$AC$4*幕後結果_最佳化!$O1071)*12/3</f>
        <v>-0.13654526972589803</v>
      </c>
      <c r="AB70" s="60">
        <f>(幕後結果!$AD$2+幕後結果!$AD$4*幕後結果_最佳化!$P1071)*12/3</f>
        <v>9.3010601913457724E-2</v>
      </c>
      <c r="AC70" s="60">
        <f>(幕後結果!$AE$2+幕後結果!$AE$4*幕後結果_最佳化!$Q1071)*12/3</f>
        <v>6.8967725492412868E-2</v>
      </c>
      <c r="AD70" s="60">
        <f>(幕後結果!$AF$2+幕後結果!$AF$4*幕後結果_最佳化!$R1071)*12/3</f>
        <v>7.8887487048593607E-2</v>
      </c>
      <c r="AE70" s="60">
        <f>(幕後結果!$AG$2+幕後結果!$AG$4*幕後結果_最佳化!$S1071)*12/3</f>
        <v>6.9307239640575738E-2</v>
      </c>
      <c r="AF70" s="60">
        <f>(幕後結果!$AH$2+幕後結果!$AH$4*幕後結果_最佳化!$T1071)*12/3</f>
        <v>0.1525071556513051</v>
      </c>
      <c r="AG70" s="60">
        <f>(幕後結果!$AI$2+幕後結果!$AI$4*幕後結果_最佳化!$U1071)*12/3</f>
        <v>0.15986613493173923</v>
      </c>
      <c r="AH70" s="60">
        <f>(幕後結果!$AJ$2+幕後結果!$AJ$4*幕後結果_最佳化!$V1071)*12/3</f>
        <v>-3.2369756835314553E-2</v>
      </c>
      <c r="AI70" s="100">
        <f>(幕後結果!$AK$2+幕後結果!$AK$4*幕後結果_最佳化!$W1071)*12/3</f>
        <v>0.13251843460711105</v>
      </c>
      <c r="AJ70" s="60"/>
      <c r="AK70" s="60"/>
      <c r="AL70" s="60"/>
      <c r="AM70" s="108">
        <v>69</v>
      </c>
      <c r="AN70" s="60">
        <f t="shared" si="14"/>
        <v>2.0709258543174E-2</v>
      </c>
      <c r="AO70" s="60">
        <f t="shared" si="15"/>
        <v>0.10302073307941877</v>
      </c>
      <c r="AP70" s="60">
        <f t="shared" si="16"/>
        <v>0.13352845064929331</v>
      </c>
      <c r="AQ70" s="60">
        <f t="shared" si="17"/>
        <v>0.12539036131450321</v>
      </c>
      <c r="AR70" s="60">
        <f t="shared" si="18"/>
        <v>3.3012921323512308E-2</v>
      </c>
      <c r="AS70" s="60">
        <f t="shared" si="19"/>
        <v>0.18662083340851982</v>
      </c>
      <c r="AT70" s="60">
        <f t="shared" si="20"/>
        <v>3.2980272730923986E-2</v>
      </c>
      <c r="AU70" s="60">
        <f t="shared" si="21"/>
        <v>0.12289148210896579</v>
      </c>
      <c r="AV70" s="60">
        <f t="shared" si="22"/>
        <v>0.13670067697182775</v>
      </c>
      <c r="AW70" s="60">
        <f t="shared" si="23"/>
        <v>0.10514500986986103</v>
      </c>
      <c r="AX70" s="60">
        <f t="shared" si="24"/>
        <v>1</v>
      </c>
      <c r="AY70" s="60">
        <f>SUMPRODUCT(AN70:AW70,幕後結果_最佳化!$Z$1005:$AI$1005)</f>
        <v>-3.1391147379398066E-3</v>
      </c>
      <c r="AZ70" s="60">
        <f>(SUMPRODUCT(AN70:AW70,MMULT(AN70:AW70,幕後結果!$AB$9:$AK$18)))</f>
        <v>2.4732250268870426E-4</v>
      </c>
      <c r="BA70" s="60">
        <f t="shared" si="25"/>
        <v>1.5726490475904159E-2</v>
      </c>
      <c r="BB70" s="102">
        <f t="shared" si="26"/>
        <v>-2.927488164538687</v>
      </c>
      <c r="BC70" s="60"/>
      <c r="BD70" s="60"/>
    </row>
    <row r="71" spans="1:56" ht="16.2">
      <c r="A71" s="95">
        <v>70</v>
      </c>
      <c r="B71" s="60">
        <v>0.27567701091559793</v>
      </c>
      <c r="C71" s="60">
        <v>0.49167444312325315</v>
      </c>
      <c r="D71" s="60">
        <v>0.90560428340948285</v>
      </c>
      <c r="E71" s="60">
        <v>0.97225270238692763</v>
      </c>
      <c r="F71" s="60">
        <v>0.36600778602419215</v>
      </c>
      <c r="G71" s="60">
        <v>0.73329270974824468</v>
      </c>
      <c r="H71" s="60">
        <v>0.34392761446980336</v>
      </c>
      <c r="I71" s="60">
        <v>0.58325643959018136</v>
      </c>
      <c r="J71" s="60">
        <v>0.73068472911919424</v>
      </c>
      <c r="K71" s="104">
        <v>0.27129580167255996</v>
      </c>
      <c r="L71" s="105"/>
      <c r="M71" s="106">
        <v>70</v>
      </c>
      <c r="N71" s="136">
        <v>-0.59573238212021773</v>
      </c>
      <c r="O71" s="136">
        <v>-2.0870591311174559E-2</v>
      </c>
      <c r="P71" s="136">
        <v>1.3141627732348768</v>
      </c>
      <c r="Q71" s="136">
        <v>1.9149835992855695</v>
      </c>
      <c r="R71" s="136">
        <v>-0.34244560615900943</v>
      </c>
      <c r="S71" s="136">
        <v>0.62280209644468676</v>
      </c>
      <c r="T71" s="136">
        <v>-0.40176738269517409</v>
      </c>
      <c r="U71" s="60">
        <v>0.21023133934776009</v>
      </c>
      <c r="V71" s="60">
        <v>0.61488519347950987</v>
      </c>
      <c r="W71" s="98">
        <v>-0.6088986737967641</v>
      </c>
      <c r="X71" s="60"/>
      <c r="Y71" s="99">
        <v>70</v>
      </c>
      <c r="Z71" s="60">
        <f>(幕後結果!$AB$2+幕後結果!$AB$4*幕後結果_最佳化!$N1072)*12/3</f>
        <v>-7.8888265613481001E-2</v>
      </c>
      <c r="AA71" s="60">
        <f>(幕後結果!$AC$2+幕後結果!$AC$4*幕後結果_最佳化!$O1072)*12/3</f>
        <v>6.6030431933902121E-3</v>
      </c>
      <c r="AB71" s="60">
        <f>(幕後結果!$AD$2+幕後結果!$AD$4*幕後結果_最佳化!$P1072)*12/3</f>
        <v>0.19854532164104968</v>
      </c>
      <c r="AC71" s="60">
        <f>(幕後結果!$AE$2+幕後結果!$AE$4*幕後結果_最佳化!$Q1072)*12/3</f>
        <v>0.2984261861997618</v>
      </c>
      <c r="AD71" s="60">
        <f>(幕後結果!$AF$2+幕後結果!$AF$4*幕後結果_最佳化!$R1072)*12/3</f>
        <v>0.1126041779532584</v>
      </c>
      <c r="AE71" s="60">
        <f>(幕後結果!$AG$2+幕後結果!$AG$4*幕後結果_最佳化!$S1072)*12/3</f>
        <v>3.8739886841208569E-2</v>
      </c>
      <c r="AF71" s="60">
        <f>(幕後結果!$AH$2+幕後結果!$AH$4*幕後結果_最佳化!$T1072)*12/3</f>
        <v>4.613774230085679E-3</v>
      </c>
      <c r="AG71" s="60">
        <f>(幕後結果!$AI$2+幕後結果!$AI$4*幕後結果_最佳化!$U1072)*12/3</f>
        <v>8.5734163856916776E-2</v>
      </c>
      <c r="AH71" s="60">
        <f>(幕後結果!$AJ$2+幕後結果!$AJ$4*幕後結果_最佳化!$V1072)*12/3</f>
        <v>6.8255951891693548E-2</v>
      </c>
      <c r="AI71" s="100">
        <f>(幕後結果!$AK$2+幕後結果!$AK$4*幕後結果_最佳化!$W1072)*12/3</f>
        <v>-5.2176480442667823E-2</v>
      </c>
      <c r="AJ71" s="60"/>
      <c r="AK71" s="60"/>
      <c r="AL71" s="60"/>
      <c r="AM71" s="108">
        <v>70</v>
      </c>
      <c r="AN71" s="60">
        <f t="shared" si="14"/>
        <v>0.1455782016372201</v>
      </c>
      <c r="AO71" s="60">
        <f t="shared" si="15"/>
        <v>0.13814346166436603</v>
      </c>
      <c r="AP71" s="60">
        <f t="shared" si="16"/>
        <v>2.2802236206357518E-2</v>
      </c>
      <c r="AQ71" s="60">
        <f t="shared" si="17"/>
        <v>0.11919911553899706</v>
      </c>
      <c r="AR71" s="60">
        <f t="shared" si="18"/>
        <v>9.4269156550904384E-2</v>
      </c>
      <c r="AS71" s="60">
        <f t="shared" si="19"/>
        <v>7.5079707886308217E-2</v>
      </c>
      <c r="AT71" s="60">
        <f t="shared" si="20"/>
        <v>0.15900387991235268</v>
      </c>
      <c r="AU71" s="60">
        <f t="shared" si="21"/>
        <v>4.9742765631344228E-2</v>
      </c>
      <c r="AV71" s="60">
        <f t="shared" si="22"/>
        <v>8.9671291094036792E-2</v>
      </c>
      <c r="AW71" s="60">
        <f t="shared" si="23"/>
        <v>0.10651018387811294</v>
      </c>
      <c r="AX71" s="60">
        <f t="shared" si="24"/>
        <v>1</v>
      </c>
      <c r="AY71" s="60">
        <f>SUMPRODUCT(AN71:AW71,幕後結果_最佳化!$Z$1005:$AI$1005)</f>
        <v>3.8101319212717247E-3</v>
      </c>
      <c r="AZ71" s="60">
        <f>(SUMPRODUCT(AN71:AW71,MMULT(AN71:AW71,幕後結果!$AB$9:$AK$18)))</f>
        <v>2.3687694071785763E-4</v>
      </c>
      <c r="BA71" s="60">
        <f t="shared" si="25"/>
        <v>1.539080701970685E-2</v>
      </c>
      <c r="BB71" s="102">
        <f t="shared" si="26"/>
        <v>-2.5398192589041262</v>
      </c>
      <c r="BC71" s="60"/>
      <c r="BD71" s="60"/>
    </row>
    <row r="72" spans="1:56" ht="16.2">
      <c r="A72" s="95">
        <v>71</v>
      </c>
      <c r="B72" s="60">
        <v>0.93168443797499578</v>
      </c>
      <c r="C72" s="60">
        <v>0.92114046204395805</v>
      </c>
      <c r="D72" s="60">
        <v>0.66960379402105041</v>
      </c>
      <c r="E72" s="60">
        <v>0.72908221825967123</v>
      </c>
      <c r="F72" s="60">
        <v>0.86448343698342955</v>
      </c>
      <c r="G72" s="60">
        <v>0.53958566195132462</v>
      </c>
      <c r="H72" s="60">
        <v>0.61008879937747929</v>
      </c>
      <c r="I72" s="60">
        <v>0.32992109122120405</v>
      </c>
      <c r="J72" s="60">
        <v>4.6996765085145276E-2</v>
      </c>
      <c r="K72" s="104">
        <v>0.57446011625092264</v>
      </c>
      <c r="L72" s="105"/>
      <c r="M72" s="106">
        <v>71</v>
      </c>
      <c r="N72" s="136">
        <v>1.4884543060642665</v>
      </c>
      <c r="O72" s="136">
        <v>1.4127845719117531</v>
      </c>
      <c r="P72" s="136">
        <v>0.43881938644465657</v>
      </c>
      <c r="Q72" s="136">
        <v>0.61003961841677778</v>
      </c>
      <c r="R72" s="136">
        <v>1.1006864948377133</v>
      </c>
      <c r="S72" s="136">
        <v>9.9389932234538639E-2</v>
      </c>
      <c r="T72" s="136">
        <v>0.27955048356786738</v>
      </c>
      <c r="U72" s="60">
        <v>-0.44013106665611967</v>
      </c>
      <c r="V72" s="60">
        <v>-1.674697846561563</v>
      </c>
      <c r="W72" s="98">
        <v>0.18774089903354066</v>
      </c>
      <c r="X72" s="60"/>
      <c r="Y72" s="99">
        <v>71</v>
      </c>
      <c r="Z72" s="60">
        <f>(幕後結果!$AB$2+幕後結果!$AB$4*幕後結果_最佳化!$N1073)*12/3</f>
        <v>0.24394742092856048</v>
      </c>
      <c r="AA72" s="60">
        <f>(幕後結果!$AC$2+幕後結果!$AC$4*幕後結果_最佳化!$O1073)*12/3</f>
        <v>0.14186474421986983</v>
      </c>
      <c r="AB72" s="60">
        <f>(幕後結果!$AD$2+幕後結果!$AD$4*幕後結果_最佳化!$P1073)*12/3</f>
        <v>0.10449454202342107</v>
      </c>
      <c r="AC72" s="60">
        <f>(幕後結果!$AE$2+幕後結果!$AE$4*幕後結果_最佳化!$Q1073)*12/3</f>
        <v>0.18363076601132441</v>
      </c>
      <c r="AD72" s="60">
        <f>(幕後結果!$AF$2+幕後結果!$AF$4*幕後結果_最佳化!$R1073)*12/3</f>
        <v>0.20860929364130099</v>
      </c>
      <c r="AE72" s="60">
        <f>(幕後結果!$AG$2+幕後結果!$AG$4*幕後結果_最佳化!$S1073)*12/3</f>
        <v>-4.98301303310372E-3</v>
      </c>
      <c r="AF72" s="60">
        <f>(幕後結果!$AH$2+幕後結果!$AH$4*幕後結果_最佳化!$T1073)*12/3</f>
        <v>0.15415822907678292</v>
      </c>
      <c r="AG72" s="60">
        <f>(幕後結果!$AI$2+幕後結果!$AI$4*幕後結果_最佳化!$U1073)*12/3</f>
        <v>7.5604613956640337E-4</v>
      </c>
      <c r="AH72" s="60">
        <f>(幕後結果!$AJ$2+幕後結果!$AJ$4*幕後結果_最佳化!$V1073)*12/3</f>
        <v>-6.9507243215999603E-2</v>
      </c>
      <c r="AI72" s="100">
        <f>(幕後結果!$AK$2+幕後結果!$AK$4*幕後結果_最佳化!$W1073)*12/3</f>
        <v>-4.4933524361284151E-2</v>
      </c>
      <c r="AJ72" s="60"/>
      <c r="AK72" s="60"/>
      <c r="AL72" s="60"/>
      <c r="AM72" s="108">
        <v>71</v>
      </c>
      <c r="AN72" s="60">
        <f t="shared" si="14"/>
        <v>0.16070100622832886</v>
      </c>
      <c r="AO72" s="60">
        <f t="shared" si="15"/>
        <v>0.16102354657758708</v>
      </c>
      <c r="AP72" s="60">
        <f t="shared" si="16"/>
        <v>0.12061794986597124</v>
      </c>
      <c r="AQ72" s="60">
        <f t="shared" si="17"/>
        <v>1.8560217875553942E-2</v>
      </c>
      <c r="AR72" s="60">
        <f t="shared" si="18"/>
        <v>1.1846959669874936E-2</v>
      </c>
      <c r="AS72" s="60">
        <f t="shared" si="19"/>
        <v>5.0048733978444136E-2</v>
      </c>
      <c r="AT72" s="60">
        <f t="shared" si="20"/>
        <v>5.7789572459236473E-2</v>
      </c>
      <c r="AU72" s="60">
        <f t="shared" si="21"/>
        <v>0.14812740710000347</v>
      </c>
      <c r="AV72" s="60">
        <f t="shared" si="22"/>
        <v>0.14337846698438622</v>
      </c>
      <c r="AW72" s="60">
        <f t="shared" si="23"/>
        <v>0.12790613926061367</v>
      </c>
      <c r="AX72" s="60">
        <f t="shared" si="24"/>
        <v>1</v>
      </c>
      <c r="AY72" s="60">
        <f>SUMPRODUCT(AN72:AW72,幕後結果_最佳化!$Z$1005:$AI$1005)</f>
        <v>-2.8800128514055107E-3</v>
      </c>
      <c r="AZ72" s="60">
        <f>(SUMPRODUCT(AN72:AW72,MMULT(AN72:AW72,幕後結果!$AB$9:$AK$18)))</f>
        <v>2.3886859109391304E-4</v>
      </c>
      <c r="BA72" s="60">
        <f t="shared" si="25"/>
        <v>1.5455374181620872E-2</v>
      </c>
      <c r="BB72" s="102">
        <f t="shared" si="26"/>
        <v>-2.9620772886783877</v>
      </c>
      <c r="BC72" s="60"/>
      <c r="BD72" s="60"/>
    </row>
    <row r="73" spans="1:56" ht="16.2">
      <c r="A73" s="95">
        <v>72</v>
      </c>
      <c r="B73" s="60">
        <v>0.70360242874770673</v>
      </c>
      <c r="C73" s="60">
        <v>1.6133763500914E-2</v>
      </c>
      <c r="D73" s="60">
        <v>1.8127438062461865E-2</v>
      </c>
      <c r="E73" s="60">
        <v>0.6441698498494246</v>
      </c>
      <c r="F73" s="60">
        <v>0.18083864496546087</v>
      </c>
      <c r="G73" s="60">
        <v>0.619690463477923</v>
      </c>
      <c r="H73" s="60">
        <v>0.12181246596977235</v>
      </c>
      <c r="I73" s="60">
        <v>0.8090949153009328</v>
      </c>
      <c r="J73" s="60">
        <v>7.409605945711184E-2</v>
      </c>
      <c r="K73" s="104">
        <v>0.64924123857041094</v>
      </c>
      <c r="L73" s="105"/>
      <c r="M73" s="106">
        <v>72</v>
      </c>
      <c r="N73" s="136">
        <v>0.53478990779538915</v>
      </c>
      <c r="O73" s="136">
        <v>-2.1410807469628543</v>
      </c>
      <c r="P73" s="136">
        <v>-2.0940573010201526</v>
      </c>
      <c r="Q73" s="136">
        <v>0.36962717487449409</v>
      </c>
      <c r="R73" s="136">
        <v>-0.91217369315730656</v>
      </c>
      <c r="S73" s="136">
        <v>0.30466793546637383</v>
      </c>
      <c r="T73" s="136">
        <v>-1.1659740638071954</v>
      </c>
      <c r="U73" s="60">
        <v>0.87456586199490916</v>
      </c>
      <c r="V73" s="60">
        <v>-1.4459468180517041</v>
      </c>
      <c r="W73" s="98">
        <v>0.38327277553317995</v>
      </c>
      <c r="X73" s="60"/>
      <c r="Y73" s="99">
        <v>72</v>
      </c>
      <c r="Z73" s="60">
        <f>(幕後結果!$AB$2+幕後結果!$AB$4*幕後結果_最佳化!$N1074)*12/3</f>
        <v>9.6227016374002716E-2</v>
      </c>
      <c r="AA73" s="60">
        <f>(幕後結果!$AC$2+幕後結果!$AC$4*幕後結果_最佳化!$O1074)*12/3</f>
        <v>-0.20173801643873426</v>
      </c>
      <c r="AB73" s="60">
        <f>(幕後結果!$AD$2+幕後結果!$AD$4*幕後結果_最佳化!$P1074)*12/3</f>
        <v>-0.42241711755323558</v>
      </c>
      <c r="AC73" s="60">
        <f>(幕後結果!$AE$2+幕後結果!$AE$4*幕後結果_最佳化!$Q1074)*12/3</f>
        <v>-0.13018620322566032</v>
      </c>
      <c r="AD73" s="60">
        <f>(幕後結果!$AF$2+幕後結果!$AF$4*幕後結果_最佳化!$R1074)*12/3</f>
        <v>-0.34128950711309675</v>
      </c>
      <c r="AE73" s="60">
        <f>(幕後結果!$AG$2+幕後結果!$AG$4*幕後結果_最佳化!$S1074)*12/3</f>
        <v>-8.5886063592284529E-3</v>
      </c>
      <c r="AF73" s="60">
        <f>(幕後結果!$AH$2+幕後結果!$AH$4*幕後結果_最佳化!$T1074)*12/3</f>
        <v>-0.2064323678641776</v>
      </c>
      <c r="AG73" s="60">
        <f>(幕後結果!$AI$2+幕後結果!$AI$4*幕後結果_最佳化!$U1074)*12/3</f>
        <v>-6.4674638359859302E-2</v>
      </c>
      <c r="AH73" s="60">
        <f>(幕後結果!$AJ$2+幕後結果!$AJ$4*幕後結果_最佳化!$V1074)*12/3</f>
        <v>-0.14331450180913077</v>
      </c>
      <c r="AI73" s="100">
        <f>(幕後結果!$AK$2+幕後結果!$AK$4*幕後結果_最佳化!$W1074)*12/3</f>
        <v>-0.19258880672723308</v>
      </c>
      <c r="AJ73" s="60"/>
      <c r="AK73" s="60"/>
      <c r="AL73" s="60"/>
      <c r="AM73" s="108">
        <v>72</v>
      </c>
      <c r="AN73" s="60">
        <f t="shared" si="14"/>
        <v>0.1088567349777706</v>
      </c>
      <c r="AO73" s="60">
        <f t="shared" si="15"/>
        <v>7.0960404392578121E-3</v>
      </c>
      <c r="AP73" s="60">
        <f t="shared" si="16"/>
        <v>0.1173431010355824</v>
      </c>
      <c r="AQ73" s="60">
        <f t="shared" si="17"/>
        <v>0.13136282164479915</v>
      </c>
      <c r="AR73" s="60">
        <f t="shared" si="18"/>
        <v>5.7678418139244139E-2</v>
      </c>
      <c r="AS73" s="60">
        <f t="shared" si="19"/>
        <v>0.15200615327948808</v>
      </c>
      <c r="AT73" s="60">
        <f t="shared" si="20"/>
        <v>0.1017282101507829</v>
      </c>
      <c r="AU73" s="60">
        <f t="shared" si="21"/>
        <v>0.1181521933816799</v>
      </c>
      <c r="AV73" s="60">
        <f t="shared" si="22"/>
        <v>0.14529454518825263</v>
      </c>
      <c r="AW73" s="60">
        <f t="shared" si="23"/>
        <v>6.0481781763142346E-2</v>
      </c>
      <c r="AX73" s="60">
        <f t="shared" si="24"/>
        <v>0.99999999999999989</v>
      </c>
      <c r="AY73" s="60">
        <f>SUMPRODUCT(AN73:AW73,幕後結果_最佳化!$Z$1005:$AI$1005)</f>
        <v>4.2068206738710384E-4</v>
      </c>
      <c r="AZ73" s="60">
        <f>(SUMPRODUCT(AN73:AW73,MMULT(AN73:AW73,幕後結果!$AB$9:$AK$18)))</f>
        <v>2.4533516094705729E-4</v>
      </c>
      <c r="BA73" s="60">
        <f t="shared" si="25"/>
        <v>1.5663178507156754E-2</v>
      </c>
      <c r="BB73" s="102">
        <f t="shared" si="26"/>
        <v>-2.7120496592184931</v>
      </c>
      <c r="BC73" s="60"/>
      <c r="BD73" s="60"/>
    </row>
    <row r="74" spans="1:56" ht="16.2">
      <c r="A74" s="95">
        <v>73</v>
      </c>
      <c r="B74" s="60">
        <v>0.42668787469012015</v>
      </c>
      <c r="C74" s="60">
        <v>0.72293873930870856</v>
      </c>
      <c r="D74" s="60">
        <v>0.64691268347665987</v>
      </c>
      <c r="E74" s="60">
        <v>0.63161349958624924</v>
      </c>
      <c r="F74" s="60">
        <v>0.14631884925603411</v>
      </c>
      <c r="G74" s="60">
        <v>0.90694092303097129</v>
      </c>
      <c r="H74" s="60">
        <v>0.15984380836303202</v>
      </c>
      <c r="I74" s="60">
        <v>0.17022970462921361</v>
      </c>
      <c r="J74" s="60">
        <v>0.19360789531728906</v>
      </c>
      <c r="K74" s="104">
        <v>5.6682494067726852E-2</v>
      </c>
      <c r="L74" s="105"/>
      <c r="M74" s="106">
        <v>73</v>
      </c>
      <c r="N74" s="136">
        <v>-0.18481295104869369</v>
      </c>
      <c r="O74" s="136">
        <v>0.59159395708384233</v>
      </c>
      <c r="P74" s="136">
        <v>0.37699861652223421</v>
      </c>
      <c r="Q74" s="136">
        <v>0.33612978207913102</v>
      </c>
      <c r="R74" s="136">
        <v>-1.0523528368790489</v>
      </c>
      <c r="S74" s="136">
        <v>1.3221501590681144</v>
      </c>
      <c r="T74" s="136">
        <v>-0.99510002864609581</v>
      </c>
      <c r="U74" s="60">
        <v>-0.95325791455290398</v>
      </c>
      <c r="V74" s="60">
        <v>-0.86467755757878761</v>
      </c>
      <c r="W74" s="98">
        <v>-1.5832478322938861</v>
      </c>
      <c r="X74" s="60"/>
      <c r="Y74" s="99">
        <v>73</v>
      </c>
      <c r="Z74" s="60">
        <f>(幕後結果!$AB$2+幕後結果!$AB$4*幕後結果_最佳化!$N1075)*12/3</f>
        <v>-1.5237798313452825E-2</v>
      </c>
      <c r="AA74" s="60">
        <f>(幕後結果!$AC$2+幕後結果!$AC$4*幕後結果_最佳化!$O1075)*12/3</f>
        <v>6.5332655216296984E-2</v>
      </c>
      <c r="AB74" s="60">
        <f>(幕後結果!$AD$2+幕後結果!$AD$4*幕後結果_最佳化!$P1075)*12/3</f>
        <v>6.7686589795078606E-2</v>
      </c>
      <c r="AC74" s="60">
        <f>(幕後結果!$AE$2+幕後結果!$AE$4*幕後結果_最佳化!$Q1075)*12/3</f>
        <v>9.3516300637557934E-2</v>
      </c>
      <c r="AD74" s="60">
        <f>(幕後結果!$AF$2+幕後結果!$AF$4*幕後結果_最佳化!$R1075)*12/3</f>
        <v>-3.1507489742731806E-2</v>
      </c>
      <c r="AE74" s="60">
        <f>(幕後結果!$AG$2+幕後結果!$AG$4*幕後結果_最佳化!$S1075)*12/3</f>
        <v>6.6460080827259696E-2</v>
      </c>
      <c r="AF74" s="60">
        <f>(幕後結果!$AH$2+幕後結果!$AH$4*幕後結果_最佳化!$T1075)*12/3</f>
        <v>-4.0684170041251397E-2</v>
      </c>
      <c r="AG74" s="60">
        <f>(幕後結果!$AI$2+幕後結果!$AI$4*幕後結果_最佳化!$U1075)*12/3</f>
        <v>-0.10329891290469435</v>
      </c>
      <c r="AH74" s="60">
        <f>(幕後結果!$AJ$2+幕後結果!$AJ$4*幕後結果_最佳化!$V1075)*12/3</f>
        <v>-2.6973812023605093E-2</v>
      </c>
      <c r="AI74" s="100">
        <f>(幕後結果!$AK$2+幕後結果!$AK$4*幕後結果_最佳化!$W1075)*12/3</f>
        <v>-0.27923743222460562</v>
      </c>
      <c r="AJ74" s="60"/>
      <c r="AK74" s="60"/>
      <c r="AL74" s="60"/>
      <c r="AM74" s="108">
        <v>73</v>
      </c>
      <c r="AN74" s="60">
        <f t="shared" si="14"/>
        <v>9.8935630715223946E-2</v>
      </c>
      <c r="AO74" s="60">
        <f t="shared" si="15"/>
        <v>4.383664006615548E-2</v>
      </c>
      <c r="AP74" s="60">
        <f t="shared" si="16"/>
        <v>9.6781148640886563E-2</v>
      </c>
      <c r="AQ74" s="60">
        <f t="shared" si="17"/>
        <v>1.4421479853250563E-2</v>
      </c>
      <c r="AR74" s="60">
        <f t="shared" si="18"/>
        <v>6.579829924867811E-2</v>
      </c>
      <c r="AS74" s="60">
        <f t="shared" si="19"/>
        <v>0.12751388419247156</v>
      </c>
      <c r="AT74" s="60">
        <f t="shared" si="20"/>
        <v>0.1150535625209821</v>
      </c>
      <c r="AU74" s="60">
        <f t="shared" si="21"/>
        <v>0.19785664790040203</v>
      </c>
      <c r="AV74" s="60">
        <f t="shared" si="22"/>
        <v>0.10110615020077086</v>
      </c>
      <c r="AW74" s="60">
        <f t="shared" si="23"/>
        <v>0.13869655666117872</v>
      </c>
      <c r="AX74" s="60">
        <f t="shared" si="24"/>
        <v>0.99999999999999989</v>
      </c>
      <c r="AY74" s="60">
        <f>SUMPRODUCT(AN74:AW74,幕後結果_最佳化!$Z$1005:$AI$1005)</f>
        <v>-5.2541263349451849E-3</v>
      </c>
      <c r="AZ74" s="60">
        <f>(SUMPRODUCT(AN74:AW74,MMULT(AN74:AW74,幕後結果!$AB$9:$AK$18)))</f>
        <v>2.5685957893899062E-4</v>
      </c>
      <c r="BA74" s="60">
        <f t="shared" si="25"/>
        <v>1.6026839330915831E-2</v>
      </c>
      <c r="BB74" s="102">
        <f t="shared" si="26"/>
        <v>-3.004592817128684</v>
      </c>
      <c r="BC74" s="60"/>
      <c r="BD74" s="60"/>
    </row>
    <row r="75" spans="1:56" ht="16.2">
      <c r="A75" s="95">
        <v>74</v>
      </c>
      <c r="B75" s="60">
        <v>0.17753921599159073</v>
      </c>
      <c r="C75" s="60">
        <v>0.33910702237062496</v>
      </c>
      <c r="D75" s="60">
        <v>0.21302365572442783</v>
      </c>
      <c r="E75" s="60">
        <v>0.75534500458227649</v>
      </c>
      <c r="F75" s="60">
        <v>0.79941093581829081</v>
      </c>
      <c r="G75" s="60">
        <v>0.42365531901728448</v>
      </c>
      <c r="H75" s="60">
        <v>0.55359104400648085</v>
      </c>
      <c r="I75" s="60">
        <v>0.54908829269419801</v>
      </c>
      <c r="J75" s="60">
        <v>0.8372229416567416</v>
      </c>
      <c r="K75" s="104">
        <v>0.97887492806824317</v>
      </c>
      <c r="L75" s="105"/>
      <c r="M75" s="106">
        <v>74</v>
      </c>
      <c r="N75" s="136">
        <v>-0.92478369809910332</v>
      </c>
      <c r="O75" s="136">
        <v>-0.41490145488100155</v>
      </c>
      <c r="P75" s="136">
        <v>-0.79597371825001706</v>
      </c>
      <c r="Q75" s="136">
        <v>0.69140670630192436</v>
      </c>
      <c r="R75" s="136">
        <v>0.83951900603188356</v>
      </c>
      <c r="S75" s="136">
        <v>-0.1925509808053055</v>
      </c>
      <c r="T75" s="136">
        <v>0.1347394107999034</v>
      </c>
      <c r="U75" s="60">
        <v>0.12335825197415873</v>
      </c>
      <c r="V75" s="60">
        <v>0.98310834683800008</v>
      </c>
      <c r="W75" s="98">
        <v>2.0310478203545279</v>
      </c>
      <c r="X75" s="60"/>
      <c r="Y75" s="99">
        <v>74</v>
      </c>
      <c r="Z75" s="60">
        <f>(幕後結果!$AB$2+幕後結果!$AB$4*幕後結果_最佳化!$N1076)*12/3</f>
        <v>-0.12985755166824478</v>
      </c>
      <c r="AA75" s="60">
        <f>(幕後結果!$AC$2+幕後結果!$AC$4*幕後結果_最佳化!$O1076)*12/3</f>
        <v>-3.1053311688293051E-2</v>
      </c>
      <c r="AB75" s="60">
        <f>(幕後結果!$AD$2+幕後結果!$AD$4*幕後結果_最佳化!$P1076)*12/3</f>
        <v>-0.15487083651408054</v>
      </c>
      <c r="AC75" s="60">
        <f>(幕後結果!$AE$2+幕後結果!$AE$4*幕後結果_最佳化!$Q1076)*12/3</f>
        <v>2.3507542058572202E-3</v>
      </c>
      <c r="AD75" s="60">
        <f>(幕後結果!$AF$2+幕後結果!$AF$4*幕後結果_最佳化!$R1076)*12/3</f>
        <v>3.4810177342820974E-4</v>
      </c>
      <c r="AE75" s="60">
        <f>(幕後結果!$AG$2+幕後結果!$AG$4*幕後結果_最佳化!$S1076)*12/3</f>
        <v>-9.8299909895921238E-3</v>
      </c>
      <c r="AF75" s="60">
        <f>(幕後結果!$AH$2+幕後結果!$AH$4*幕後結果_最佳化!$T1076)*12/3</f>
        <v>-4.4626799296009538E-2</v>
      </c>
      <c r="AG75" s="60">
        <f>(幕後結果!$AI$2+幕後結果!$AI$4*幕後結果_最佳化!$U1076)*12/3</f>
        <v>-1.7548973239275269E-2</v>
      </c>
      <c r="AH75" s="60">
        <f>(幕後結果!$AJ$2+幕後結果!$AJ$4*幕後結果_最佳化!$V1076)*12/3</f>
        <v>3.9480515535816996E-2</v>
      </c>
      <c r="AI75" s="100">
        <f>(幕後結果!$AK$2+幕後結果!$AK$4*幕後結果_最佳化!$W1076)*12/3</f>
        <v>0.26886509770197514</v>
      </c>
      <c r="AJ75" s="60"/>
      <c r="AK75" s="60"/>
      <c r="AL75" s="60"/>
      <c r="AM75" s="108">
        <v>74</v>
      </c>
      <c r="AN75" s="60">
        <f t="shared" si="14"/>
        <v>0.13943122084819651</v>
      </c>
      <c r="AO75" s="60">
        <f t="shared" si="15"/>
        <v>3.512090508715536E-2</v>
      </c>
      <c r="AP75" s="60">
        <f t="shared" si="16"/>
        <v>3.6996626782104573E-2</v>
      </c>
      <c r="AQ75" s="60">
        <f t="shared" si="17"/>
        <v>5.4035885316780365E-2</v>
      </c>
      <c r="AR75" s="60">
        <f t="shared" si="18"/>
        <v>9.6030060412009524E-2</v>
      </c>
      <c r="AS75" s="60">
        <f t="shared" si="19"/>
        <v>0.15237567680350925</v>
      </c>
      <c r="AT75" s="60">
        <f t="shared" si="20"/>
        <v>6.4843590379548663E-2</v>
      </c>
      <c r="AU75" s="60">
        <f t="shared" si="21"/>
        <v>0.15370447987264485</v>
      </c>
      <c r="AV75" s="60">
        <f t="shared" si="22"/>
        <v>0.14804490827994984</v>
      </c>
      <c r="AW75" s="60">
        <f t="shared" si="23"/>
        <v>0.11941664621810096</v>
      </c>
      <c r="AX75" s="60">
        <f t="shared" si="24"/>
        <v>0.99999999999999989</v>
      </c>
      <c r="AY75" s="60">
        <f>SUMPRODUCT(AN75:AW75,幕後結果_最佳化!$Z$1005:$AI$1005)</f>
        <v>-2.6766456687417626E-3</v>
      </c>
      <c r="AZ75" s="60">
        <f>(SUMPRODUCT(AN75:AW75,MMULT(AN75:AW75,幕後結果!$AB$9:$AK$18)))</f>
        <v>2.0575466063387272E-4</v>
      </c>
      <c r="BA75" s="60">
        <f t="shared" si="25"/>
        <v>1.43441507463451E-2</v>
      </c>
      <c r="BB75" s="102">
        <f t="shared" si="26"/>
        <v>-3.1773680069804566</v>
      </c>
      <c r="BC75" s="60"/>
      <c r="BD75" s="60"/>
    </row>
    <row r="76" spans="1:56" ht="16.2">
      <c r="A76" s="95">
        <v>75</v>
      </c>
      <c r="B76" s="60">
        <v>0.91231078058971793</v>
      </c>
      <c r="C76" s="60">
        <v>0.52945111732694383</v>
      </c>
      <c r="D76" s="60">
        <v>0.19515676544641947</v>
      </c>
      <c r="E76" s="60">
        <v>0.65449643308841732</v>
      </c>
      <c r="F76" s="60">
        <v>0.9847501306805857</v>
      </c>
      <c r="G76" s="60">
        <v>0.75635586486614859</v>
      </c>
      <c r="H76" s="60">
        <v>0.24519280315490422</v>
      </c>
      <c r="I76" s="60">
        <v>0.99957209235274291</v>
      </c>
      <c r="J76" s="60">
        <v>0.46766352685469381</v>
      </c>
      <c r="K76" s="104">
        <v>0.14667723374888597</v>
      </c>
      <c r="L76" s="105"/>
      <c r="M76" s="106">
        <v>75</v>
      </c>
      <c r="N76" s="136">
        <v>1.3551227899400538</v>
      </c>
      <c r="O76" s="136">
        <v>7.3890185489372526E-2</v>
      </c>
      <c r="P76" s="136">
        <v>-0.85904891275483253</v>
      </c>
      <c r="Q76" s="136">
        <v>0.39748867822453687</v>
      </c>
      <c r="R76" s="136">
        <v>2.1635391150942977</v>
      </c>
      <c r="S76" s="136">
        <v>0.69462830305717993</v>
      </c>
      <c r="T76" s="136">
        <v>-0.68969564313741538</v>
      </c>
      <c r="U76" s="60">
        <v>3.3340816572651963</v>
      </c>
      <c r="V76" s="60">
        <v>-8.114447831397173E-2</v>
      </c>
      <c r="W76" s="98">
        <v>-1.050791267158897</v>
      </c>
      <c r="X76" s="60"/>
      <c r="Y76" s="99">
        <v>75</v>
      </c>
      <c r="Z76" s="60">
        <f>(幕後結果!$AB$2+幕後結果!$AB$4*幕後結果_最佳化!$N1077)*12/3</f>
        <v>0.22329467816339729</v>
      </c>
      <c r="AA76" s="60">
        <f>(幕後結果!$AC$2+幕後結果!$AC$4*幕後結果_最佳化!$O1077)*12/3</f>
        <v>1.1969337078923441E-2</v>
      </c>
      <c r="AB76" s="60">
        <f>(幕後結果!$AD$2+幕後結果!$AD$4*幕後結果_最佳化!$P1077)*12/3</f>
        <v>-0.14952315282877429</v>
      </c>
      <c r="AC76" s="60">
        <f>(幕後結果!$AE$2+幕後結果!$AE$4*幕後結果_最佳化!$Q1077)*12/3</f>
        <v>3.3018321225496292E-2</v>
      </c>
      <c r="AD76" s="60">
        <f>(幕後結果!$AF$2+幕後結果!$AF$4*幕後結果_最佳化!$R1077)*12/3</f>
        <v>0.13269257615666669</v>
      </c>
      <c r="AE76" s="60">
        <f>(幕後結果!$AG$2+幕後結果!$AG$4*幕後結果_最佳化!$S1077)*12/3</f>
        <v>5.1480556745569801E-4</v>
      </c>
      <c r="AF76" s="60">
        <f>(幕後結果!$AH$2+幕後結果!$AH$4*幕後結果_最佳化!$T1077)*12/3</f>
        <v>-1.6868796725443946E-2</v>
      </c>
      <c r="AG76" s="60">
        <f>(幕後結果!$AI$2+幕後結果!$AI$4*幕後結果_最佳化!$U1077)*12/3</f>
        <v>0.32674620288428469</v>
      </c>
      <c r="AH76" s="60">
        <f>(幕後結果!$AJ$2+幕後結果!$AJ$4*幕後結果_最佳化!$V1077)*12/3</f>
        <v>1.7930729965743034E-2</v>
      </c>
      <c r="AI76" s="100">
        <f>(幕後結果!$AK$2+幕後結果!$AK$4*幕後結果_最佳化!$W1077)*12/3</f>
        <v>-0.15656014925608125</v>
      </c>
      <c r="AJ76" s="60"/>
      <c r="AK76" s="60"/>
      <c r="AL76" s="60"/>
      <c r="AM76" s="108">
        <v>75</v>
      </c>
      <c r="AN76" s="60">
        <f t="shared" si="14"/>
        <v>0.13877446510969629</v>
      </c>
      <c r="AO76" s="60">
        <f t="shared" si="15"/>
        <v>0.18024046622017034</v>
      </c>
      <c r="AP76" s="60">
        <f t="shared" si="16"/>
        <v>0.10532455389927144</v>
      </c>
      <c r="AQ76" s="60">
        <f t="shared" si="17"/>
        <v>0.18911305837985537</v>
      </c>
      <c r="AR76" s="60">
        <f t="shared" si="18"/>
        <v>4.6183523346001787E-2</v>
      </c>
      <c r="AS76" s="60">
        <f t="shared" si="19"/>
        <v>3.2499410822128885E-2</v>
      </c>
      <c r="AT76" s="60">
        <f t="shared" si="20"/>
        <v>7.6977204315416672E-2</v>
      </c>
      <c r="AU76" s="60">
        <f t="shared" si="21"/>
        <v>3.6561574796196934E-2</v>
      </c>
      <c r="AV76" s="60">
        <f t="shared" si="22"/>
        <v>9.518903599221408E-2</v>
      </c>
      <c r="AW76" s="60">
        <f t="shared" si="23"/>
        <v>9.9136707119048151E-2</v>
      </c>
      <c r="AX76" s="60">
        <f t="shared" si="24"/>
        <v>1</v>
      </c>
      <c r="AY76" s="60">
        <f>SUMPRODUCT(AN76:AW76,幕後結果_最佳化!$Z$1005:$AI$1005)</f>
        <v>4.6723462584308088E-3</v>
      </c>
      <c r="AZ76" s="60">
        <f>(SUMPRODUCT(AN76:AW76,MMULT(AN76:AW76,幕後結果!$AB$9:$AK$18)))</f>
        <v>2.8315483172111107E-4</v>
      </c>
      <c r="BA76" s="60">
        <f t="shared" si="25"/>
        <v>1.6827205107239618E-2</v>
      </c>
      <c r="BB76" s="102">
        <f t="shared" si="26"/>
        <v>-2.2717767744521282</v>
      </c>
      <c r="BC76" s="60"/>
      <c r="BD76" s="60"/>
    </row>
    <row r="77" spans="1:56" ht="16.2">
      <c r="A77" s="95">
        <v>76</v>
      </c>
      <c r="B77" s="60">
        <v>0.20157518479023628</v>
      </c>
      <c r="C77" s="60">
        <v>0.22980205640249252</v>
      </c>
      <c r="D77" s="60">
        <v>0.48908348307013227</v>
      </c>
      <c r="E77" s="60">
        <v>0.39858458700601407</v>
      </c>
      <c r="F77" s="60">
        <v>0.51726266808599841</v>
      </c>
      <c r="G77" s="60">
        <v>2.4563917921802458E-2</v>
      </c>
      <c r="H77" s="60">
        <v>0.71030128141212323</v>
      </c>
      <c r="I77" s="60">
        <v>0.88012717032960452</v>
      </c>
      <c r="J77" s="60">
        <v>0.12954774672600866</v>
      </c>
      <c r="K77" s="104">
        <v>0.17544891965973952</v>
      </c>
      <c r="L77" s="105"/>
      <c r="M77" s="106">
        <v>76</v>
      </c>
      <c r="N77" s="136">
        <v>-0.83600805853383875</v>
      </c>
      <c r="O77" s="136">
        <v>-0.73949889115864376</v>
      </c>
      <c r="P77" s="136">
        <v>-2.7367065735806217E-2</v>
      </c>
      <c r="Q77" s="136">
        <v>-0.25701243459675882</v>
      </c>
      <c r="R77" s="136">
        <v>4.3284604150859524E-2</v>
      </c>
      <c r="S77" s="136">
        <v>-1.9674805520248633</v>
      </c>
      <c r="T77" s="136">
        <v>0.55426509135767876</v>
      </c>
      <c r="U77" s="60">
        <v>1.175622752624665</v>
      </c>
      <c r="V77" s="60">
        <v>-1.1285315662474229</v>
      </c>
      <c r="W77" s="98">
        <v>-0.93284919031137448</v>
      </c>
      <c r="X77" s="60"/>
      <c r="Y77" s="99">
        <v>76</v>
      </c>
      <c r="Z77" s="60">
        <f>(幕後結果!$AB$2+幕後結果!$AB$4*幕後結果_最佳化!$N1078)*12/3</f>
        <v>-0.11610641089484967</v>
      </c>
      <c r="AA77" s="60">
        <f>(幕後結果!$AC$2+幕後結果!$AC$4*幕後結果_最佳化!$O1078)*12/3</f>
        <v>-6.2783478415182489E-2</v>
      </c>
      <c r="AB77" s="60">
        <f>(幕後結果!$AD$2+幕後結果!$AD$4*幕後結果_最佳化!$P1078)*12/3</f>
        <v>-4.1763179651267836E-2</v>
      </c>
      <c r="AC77" s="60">
        <f>(幕後結果!$AE$2+幕後結果!$AE$4*幕後結果_最佳化!$Q1078)*12/3</f>
        <v>-4.1279953030196714E-2</v>
      </c>
      <c r="AD77" s="60">
        <f>(幕後結果!$AF$2+幕後結果!$AF$4*幕後結果_最佳化!$R1078)*12/3</f>
        <v>-3.7282297699842176E-2</v>
      </c>
      <c r="AE77" s="60">
        <f>(幕後結果!$AG$2+幕後結果!$AG$4*幕後結果_最佳化!$S1078)*12/3</f>
        <v>-8.835259373497234E-2</v>
      </c>
      <c r="AF77" s="60">
        <f>(幕後結果!$AH$2+幕後結果!$AH$4*幕後結果_最佳化!$T1078)*12/3</f>
        <v>-1.9395319483274331E-2</v>
      </c>
      <c r="AG77" s="60">
        <f>(幕後結果!$AI$2+幕後結果!$AI$4*幕後結果_最佳化!$U1078)*12/3</f>
        <v>7.3140306199033139E-2</v>
      </c>
      <c r="AH77" s="60">
        <f>(幕後結果!$AJ$2+幕後結果!$AJ$4*幕後結果_最佳化!$V1078)*12/3</f>
        <v>-0.12084583088412533</v>
      </c>
      <c r="AI77" s="100">
        <f>(幕後結果!$AK$2+幕後結果!$AK$4*幕後結果_最佳化!$W1078)*12/3</f>
        <v>-0.15344966353404693</v>
      </c>
      <c r="AJ77" s="60"/>
      <c r="AK77" s="60"/>
      <c r="AL77" s="60"/>
      <c r="AM77" s="108">
        <v>76</v>
      </c>
      <c r="AN77" s="60">
        <f t="shared" si="14"/>
        <v>1.0322976594170292E-2</v>
      </c>
      <c r="AO77" s="60">
        <f t="shared" si="15"/>
        <v>0.12723465141402521</v>
      </c>
      <c r="AP77" s="60">
        <f t="shared" si="16"/>
        <v>4.3050162790195204E-2</v>
      </c>
      <c r="AQ77" s="60">
        <f t="shared" si="17"/>
        <v>0.12811239265590543</v>
      </c>
      <c r="AR77" s="60">
        <f t="shared" si="18"/>
        <v>0.21731750386674992</v>
      </c>
      <c r="AS77" s="60">
        <f t="shared" si="19"/>
        <v>8.9662187012197331E-2</v>
      </c>
      <c r="AT77" s="60">
        <f t="shared" si="20"/>
        <v>4.609135937097783E-2</v>
      </c>
      <c r="AU77" s="60">
        <f t="shared" si="21"/>
        <v>8.956962690757049E-2</v>
      </c>
      <c r="AV77" s="60">
        <f t="shared" si="22"/>
        <v>2.9709216014491051E-2</v>
      </c>
      <c r="AW77" s="60">
        <f t="shared" si="23"/>
        <v>0.21892992337371714</v>
      </c>
      <c r="AX77" s="60">
        <f t="shared" si="24"/>
        <v>0.99999999999999978</v>
      </c>
      <c r="AY77" s="60">
        <f>SUMPRODUCT(AN77:AW77,幕後結果_最佳化!$Z$1005:$AI$1005)</f>
        <v>-3.3520112001019942E-3</v>
      </c>
      <c r="AZ77" s="60">
        <f>(SUMPRODUCT(AN77:AW77,MMULT(AN77:AW77,幕後結果!$AB$9:$AK$18)))</f>
        <v>3.6275736365380472E-4</v>
      </c>
      <c r="BA77" s="60">
        <f t="shared" si="25"/>
        <v>1.9046190266134713E-2</v>
      </c>
      <c r="BB77" s="102">
        <f t="shared" si="26"/>
        <v>-2.4284127457416451</v>
      </c>
      <c r="BC77" s="60"/>
      <c r="BD77" s="60"/>
    </row>
    <row r="78" spans="1:56" ht="16.2">
      <c r="A78" s="95">
        <v>77</v>
      </c>
      <c r="B78" s="60">
        <v>0.60506731868283881</v>
      </c>
      <c r="C78" s="60">
        <v>0.8611900090937652</v>
      </c>
      <c r="D78" s="60">
        <v>0.46968816095556187</v>
      </c>
      <c r="E78" s="60">
        <v>0.47122610902255579</v>
      </c>
      <c r="F78" s="60">
        <v>0.33674551370430628</v>
      </c>
      <c r="G78" s="60">
        <v>5.5367585850326417E-2</v>
      </c>
      <c r="H78" s="60">
        <v>0.98781022962557419</v>
      </c>
      <c r="I78" s="60">
        <v>0.48332256013253927</v>
      </c>
      <c r="J78" s="60">
        <v>0.2267710877620166</v>
      </c>
      <c r="K78" s="104">
        <v>0.99673845045841358</v>
      </c>
      <c r="L78" s="105"/>
      <c r="M78" s="106">
        <v>77</v>
      </c>
      <c r="N78" s="136">
        <v>0.26648545128499901</v>
      </c>
      <c r="O78" s="136">
        <v>1.085681379019225</v>
      </c>
      <c r="P78" s="136">
        <v>-7.6053767292443175E-2</v>
      </c>
      <c r="Q78" s="136">
        <v>-7.2188096538516655E-2</v>
      </c>
      <c r="R78" s="136">
        <v>-0.42136163786647329</v>
      </c>
      <c r="S78" s="136">
        <v>-1.5948974422440767</v>
      </c>
      <c r="T78" s="136">
        <v>2.2510946888138821</v>
      </c>
      <c r="U78" s="60">
        <v>-4.1816325831250598E-2</v>
      </c>
      <c r="V78" s="60">
        <v>-0.74952277713059445</v>
      </c>
      <c r="W78" s="98">
        <v>2.7202580415695392</v>
      </c>
      <c r="X78" s="60"/>
      <c r="Y78" s="99">
        <v>77</v>
      </c>
      <c r="Z78" s="60">
        <f>(幕後結果!$AB$2+幕後結果!$AB$4*幕後結果_最佳化!$N1079)*12/3</f>
        <v>5.4667278030566001E-2</v>
      </c>
      <c r="AA78" s="60">
        <f>(幕後結果!$AC$2+幕後結果!$AC$4*幕後結果_最佳化!$O1079)*12/3</f>
        <v>0.11247484610961529</v>
      </c>
      <c r="AB78" s="60">
        <f>(幕後結果!$AD$2+幕後結果!$AD$4*幕後結果_最佳化!$P1079)*12/3</f>
        <v>1.0949370578267234E-2</v>
      </c>
      <c r="AC78" s="60">
        <f>(幕後結果!$AE$2+幕後結果!$AE$4*幕後結果_最佳化!$Q1079)*12/3</f>
        <v>4.0580117139223285E-2</v>
      </c>
      <c r="AD78" s="60">
        <f>(幕後結果!$AF$2+幕後結果!$AF$4*幕後結果_最佳化!$R1079)*12/3</f>
        <v>1.0018161232311102E-3</v>
      </c>
      <c r="AE78" s="60">
        <f>(幕後結果!$AG$2+幕後結果!$AG$4*幕後結果_最佳化!$S1079)*12/3</f>
        <v>-6.1086189004007509E-2</v>
      </c>
      <c r="AF78" s="60">
        <f>(幕後結果!$AH$2+幕後結果!$AH$4*幕後結果_最佳化!$T1079)*12/3</f>
        <v>0.24020884696817282</v>
      </c>
      <c r="AG78" s="60">
        <f>(幕後結果!$AI$2+幕後結果!$AI$4*幕後結果_最佳化!$U1079)*12/3</f>
        <v>8.5967082240952508E-3</v>
      </c>
      <c r="AH78" s="60">
        <f>(幕後結果!$AJ$2+幕後結果!$AJ$4*幕後結果_最佳化!$V1079)*12/3</f>
        <v>-4.4144325624415469E-2</v>
      </c>
      <c r="AI78" s="100">
        <f>(幕後結果!$AK$2+幕後結果!$AK$4*幕後結果_最佳化!$W1079)*12/3</f>
        <v>0.36240056686076172</v>
      </c>
      <c r="AJ78" s="60"/>
      <c r="AK78" s="60"/>
      <c r="AL78" s="60"/>
      <c r="AM78" s="108">
        <v>77</v>
      </c>
      <c r="AN78" s="60">
        <f t="shared" si="14"/>
        <v>7.7601585473279699E-3</v>
      </c>
      <c r="AO78" s="60">
        <f t="shared" si="15"/>
        <v>0.15597297607566088</v>
      </c>
      <c r="AP78" s="60">
        <f t="shared" si="16"/>
        <v>7.1529440781782277E-2</v>
      </c>
      <c r="AQ78" s="60">
        <f t="shared" si="17"/>
        <v>0.14794727070544575</v>
      </c>
      <c r="AR78" s="60">
        <f t="shared" si="18"/>
        <v>0.15450146361058686</v>
      </c>
      <c r="AS78" s="60">
        <f t="shared" si="19"/>
        <v>0.13636120200135438</v>
      </c>
      <c r="AT78" s="60">
        <f t="shared" si="20"/>
        <v>0.15328194802324721</v>
      </c>
      <c r="AU78" s="60">
        <f t="shared" si="21"/>
        <v>0.1282009203489865</v>
      </c>
      <c r="AV78" s="60">
        <f t="shared" si="22"/>
        <v>4.6146281403186247E-3</v>
      </c>
      <c r="AW78" s="60">
        <f t="shared" si="23"/>
        <v>3.9829991765289618E-2</v>
      </c>
      <c r="AX78" s="60">
        <f t="shared" si="24"/>
        <v>1.0000000000000002</v>
      </c>
      <c r="AY78" s="60">
        <f>SUMPRODUCT(AN78:AW78,幕後結果_最佳化!$Z$1005:$AI$1005)</f>
        <v>2.5302117511798684E-3</v>
      </c>
      <c r="AZ78" s="60">
        <f>(SUMPRODUCT(AN78:AW78,MMULT(AN78:AW78,幕後結果!$AB$9:$AK$18)))</f>
        <v>3.0132377216851336E-4</v>
      </c>
      <c r="BA78" s="60">
        <f t="shared" si="25"/>
        <v>1.7358680023795398E-2</v>
      </c>
      <c r="BB78" s="102">
        <f t="shared" si="26"/>
        <v>-2.3256254619291878</v>
      </c>
      <c r="BC78" s="60"/>
      <c r="BD78" s="60"/>
    </row>
    <row r="79" spans="1:56" ht="16.2">
      <c r="A79" s="95">
        <v>78</v>
      </c>
      <c r="B79" s="60">
        <v>0.62653428216073359</v>
      </c>
      <c r="C79" s="60">
        <v>4.808678355817575E-2</v>
      </c>
      <c r="D79" s="60">
        <v>0.61125172988826892</v>
      </c>
      <c r="E79" s="60">
        <v>0.95927839120232306</v>
      </c>
      <c r="F79" s="60">
        <v>0.36304420132462711</v>
      </c>
      <c r="G79" s="60">
        <v>0.56616376674479185</v>
      </c>
      <c r="H79" s="60">
        <v>0.87367321083580607</v>
      </c>
      <c r="I79" s="60">
        <v>0.65731241392027595</v>
      </c>
      <c r="J79" s="60">
        <v>0.92275769530597174</v>
      </c>
      <c r="K79" s="104">
        <v>0.99694165775809407</v>
      </c>
      <c r="L79" s="105"/>
      <c r="M79" s="106">
        <v>78</v>
      </c>
      <c r="N79" s="136">
        <v>0.32268813906341515</v>
      </c>
      <c r="O79" s="136">
        <v>-1.6636941441284463</v>
      </c>
      <c r="P79" s="136">
        <v>0.28258296506302577</v>
      </c>
      <c r="Q79" s="136">
        <v>1.7423728836756189</v>
      </c>
      <c r="R79" s="136">
        <v>-0.35033353238231124</v>
      </c>
      <c r="S79" s="136">
        <v>0.16661566576356016</v>
      </c>
      <c r="T79" s="136">
        <v>1.1439278059359277</v>
      </c>
      <c r="U79" s="60">
        <v>0.40513922910163802</v>
      </c>
      <c r="V79" s="60">
        <v>1.4238682667743061</v>
      </c>
      <c r="W79" s="98">
        <v>2.7414598010717395</v>
      </c>
      <c r="X79" s="60"/>
      <c r="Y79" s="99">
        <v>78</v>
      </c>
      <c r="Z79" s="60">
        <f>(幕後結果!$AB$2+幕後結果!$AB$4*幕後結果_最佳化!$N1080)*12/3</f>
        <v>6.3372944081172167E-2</v>
      </c>
      <c r="AA79" s="60">
        <f>(幕後結果!$AC$2+幕後結果!$AC$4*幕後結果_最佳化!$O1080)*12/3</f>
        <v>-0.15491161000779372</v>
      </c>
      <c r="AB79" s="60">
        <f>(幕後結果!$AD$2+幕後結果!$AD$4*幕後結果_最佳化!$P1080)*12/3</f>
        <v>-2.3038881104217212E-2</v>
      </c>
      <c r="AC79" s="60">
        <f>(幕後結果!$AE$2+幕後結果!$AE$4*幕後結果_最佳化!$Q1080)*12/3</f>
        <v>0.1896903135141419</v>
      </c>
      <c r="AD79" s="60">
        <f>(幕後結果!$AF$2+幕後結果!$AF$4*幕後結果_最佳化!$R1080)*12/3</f>
        <v>-4.635456048068106E-2</v>
      </c>
      <c r="AE79" s="60">
        <f>(幕後結果!$AG$2+幕後結果!$AG$4*幕後結果_最佳化!$S1080)*12/3</f>
        <v>-5.049326205289713E-3</v>
      </c>
      <c r="AF79" s="60">
        <f>(幕後結果!$AH$2+幕後結果!$AH$4*幕後結果_最佳化!$T1080)*12/3</f>
        <v>7.6229301476470099E-2</v>
      </c>
      <c r="AG79" s="60">
        <f>(幕後結果!$AI$2+幕後結果!$AI$4*幕後結果_最佳化!$U1080)*12/3</f>
        <v>8.3227398049974338E-2</v>
      </c>
      <c r="AH79" s="60">
        <f>(幕後結果!$AJ$2+幕後結果!$AJ$4*幕後結果_最佳化!$V1080)*12/3</f>
        <v>7.5728986887174013E-2</v>
      </c>
      <c r="AI79" s="100">
        <f>(幕後結果!$AK$2+幕後結果!$AK$4*幕後結果_最佳化!$W1080)*12/3</f>
        <v>0.35746335388532408</v>
      </c>
      <c r="AJ79" s="60"/>
      <c r="AK79" s="60"/>
      <c r="AL79" s="60"/>
      <c r="AM79" s="108">
        <v>78</v>
      </c>
      <c r="AN79" s="60">
        <f t="shared" si="14"/>
        <v>4.8345802854629714E-2</v>
      </c>
      <c r="AO79" s="60">
        <f t="shared" si="15"/>
        <v>0.16827305575762136</v>
      </c>
      <c r="AP79" s="60">
        <f t="shared" si="16"/>
        <v>0.17115181612943314</v>
      </c>
      <c r="AQ79" s="60">
        <f t="shared" si="17"/>
        <v>0.15904364561422354</v>
      </c>
      <c r="AR79" s="60">
        <f t="shared" si="18"/>
        <v>0.10297591161155334</v>
      </c>
      <c r="AS79" s="60">
        <f t="shared" si="19"/>
        <v>0.18217563182325802</v>
      </c>
      <c r="AT79" s="60">
        <f t="shared" si="20"/>
        <v>6.1290471695189495E-2</v>
      </c>
      <c r="AU79" s="60">
        <f t="shared" si="21"/>
        <v>2.5241094277280393E-3</v>
      </c>
      <c r="AV79" s="60">
        <f t="shared" si="22"/>
        <v>5.3497268258032851E-3</v>
      </c>
      <c r="AW79" s="60">
        <f t="shared" si="23"/>
        <v>9.8869828260560039E-2</v>
      </c>
      <c r="AX79" s="60">
        <f t="shared" si="24"/>
        <v>1</v>
      </c>
      <c r="AY79" s="60">
        <f>SUMPRODUCT(AN79:AW79,幕後結果_最佳化!$Z$1005:$AI$1005)</f>
        <v>1.7097302089617975E-3</v>
      </c>
      <c r="AZ79" s="60">
        <f>(SUMPRODUCT(AN79:AW79,MMULT(AN79:AW79,幕後結果!$AB$9:$AK$18)))</f>
        <v>3.1194455177920206E-4</v>
      </c>
      <c r="BA79" s="60">
        <f t="shared" si="25"/>
        <v>1.7661952094239246E-2</v>
      </c>
      <c r="BB79" s="102">
        <f t="shared" si="26"/>
        <v>-2.3321470679604621</v>
      </c>
      <c r="BC79" s="60"/>
      <c r="BD79" s="60"/>
    </row>
    <row r="80" spans="1:56" ht="16.2">
      <c r="A80" s="95">
        <v>79</v>
      </c>
      <c r="B80" s="60">
        <v>0.96247170626123379</v>
      </c>
      <c r="C80" s="60">
        <v>0.95600268240783493</v>
      </c>
      <c r="D80" s="60">
        <v>0.74480619287509131</v>
      </c>
      <c r="E80" s="60">
        <v>0.60191098551982924</v>
      </c>
      <c r="F80" s="60">
        <v>0.15343375251544233</v>
      </c>
      <c r="G80" s="60">
        <v>0.5872190031155462</v>
      </c>
      <c r="H80" s="60">
        <v>0.56960040585472194</v>
      </c>
      <c r="I80" s="60">
        <v>5.259216888307483E-2</v>
      </c>
      <c r="J80" s="60">
        <v>5.0914812014771993E-2</v>
      </c>
      <c r="K80" s="104">
        <v>0.2016380873699879</v>
      </c>
      <c r="L80" s="105"/>
      <c r="M80" s="106">
        <v>79</v>
      </c>
      <c r="N80" s="136">
        <v>1.7801183904896081</v>
      </c>
      <c r="O80" s="136">
        <v>1.7060722140185567</v>
      </c>
      <c r="P80" s="136">
        <v>0.65823425864690943</v>
      </c>
      <c r="Q80" s="136">
        <v>0.25829657551984231</v>
      </c>
      <c r="R80" s="136">
        <v>-1.0218170353362723</v>
      </c>
      <c r="S80" s="136">
        <v>0.22039698441077471</v>
      </c>
      <c r="T80" s="136">
        <v>0.17535692075425521</v>
      </c>
      <c r="U80" s="60">
        <v>-1.6202232080939183</v>
      </c>
      <c r="V80" s="60">
        <v>-1.6360476076430948</v>
      </c>
      <c r="W80" s="98">
        <v>-0.83578445221842879</v>
      </c>
      <c r="X80" s="60"/>
      <c r="Y80" s="99">
        <v>79</v>
      </c>
      <c r="Z80" s="60">
        <f>(幕後結果!$AB$2+幕後結果!$AB$4*幕後結果_最佳化!$N1081)*12/3</f>
        <v>0.28912551148489762</v>
      </c>
      <c r="AA80" s="60">
        <f>(幕後結果!$AC$2+幕後結果!$AC$4*幕後結果_最佳化!$O1081)*12/3</f>
        <v>0.1698012267267025</v>
      </c>
      <c r="AB80" s="60">
        <f>(幕後結果!$AD$2+幕後結果!$AD$4*幕後結果_最佳化!$P1081)*12/3</f>
        <v>0.14957902520795294</v>
      </c>
      <c r="AC80" s="60">
        <f>(幕後結果!$AE$2+幕後結果!$AE$4*幕後結果_最佳化!$Q1081)*12/3</f>
        <v>0.17795111193113836</v>
      </c>
      <c r="AD80" s="60">
        <f>(幕後結果!$AF$2+幕後結果!$AF$4*幕後結果_最佳化!$R1081)*12/3</f>
        <v>4.4897806756736408E-2</v>
      </c>
      <c r="AE80" s="60">
        <f>(幕後結果!$AG$2+幕後結果!$AG$4*幕後結果_最佳化!$S1081)*12/3</f>
        <v>1.2350604137450644E-2</v>
      </c>
      <c r="AF80" s="60">
        <f>(幕後結果!$AH$2+幕後結果!$AH$4*幕後結果_最佳化!$T1081)*12/3</f>
        <v>0.17009426544378181</v>
      </c>
      <c r="AG80" s="60">
        <f>(幕後結果!$AI$2+幕後結果!$AI$4*幕後結果_最佳化!$U1081)*12/3</f>
        <v>-0.14630535446953891</v>
      </c>
      <c r="AH80" s="60">
        <f>(幕後結果!$AJ$2+幕後結果!$AJ$4*幕後結果_最佳化!$V1081)*12/3</f>
        <v>-6.3636220255228887E-2</v>
      </c>
      <c r="AI80" s="100">
        <f>(幕後結果!$AK$2+幕後結果!$AK$4*幕後結果_最佳化!$W1081)*12/3</f>
        <v>-0.23784196358124376</v>
      </c>
      <c r="AJ80" s="60"/>
      <c r="AK80" s="60"/>
      <c r="AL80" s="60"/>
      <c r="AM80" s="108">
        <v>79</v>
      </c>
      <c r="AN80" s="60">
        <f t="shared" si="14"/>
        <v>7.1972322225213964E-2</v>
      </c>
      <c r="AO80" s="60">
        <f t="shared" si="15"/>
        <v>0.10895383652372358</v>
      </c>
      <c r="AP80" s="60">
        <f t="shared" si="16"/>
        <v>2.547671491766235E-3</v>
      </c>
      <c r="AQ80" s="60">
        <f t="shared" si="17"/>
        <v>0.11667639146827909</v>
      </c>
      <c r="AR80" s="60">
        <f t="shared" si="18"/>
        <v>7.0586659428485132E-2</v>
      </c>
      <c r="AS80" s="60">
        <f t="shared" si="19"/>
        <v>0.17163412384327228</v>
      </c>
      <c r="AT80" s="60">
        <f t="shared" si="20"/>
        <v>0.16620612721825084</v>
      </c>
      <c r="AU80" s="60">
        <f t="shared" si="21"/>
        <v>0.16907517108707332</v>
      </c>
      <c r="AV80" s="60">
        <f t="shared" si="22"/>
        <v>6.1197215527103554E-2</v>
      </c>
      <c r="AW80" s="60">
        <f t="shared" si="23"/>
        <v>6.115048118683173E-2</v>
      </c>
      <c r="AX80" s="60">
        <f t="shared" si="24"/>
        <v>0.99999999999999967</v>
      </c>
      <c r="AY80" s="60">
        <f>SUMPRODUCT(AN80:AW80,幕後結果_最佳化!$Z$1005:$AI$1005)</f>
        <v>1.4964193112743337E-3</v>
      </c>
      <c r="AZ80" s="60">
        <f>(SUMPRODUCT(AN80:AW80,MMULT(AN80:AW80,幕後結果!$AB$9:$AK$18)))</f>
        <v>2.1033486475903598E-4</v>
      </c>
      <c r="BA80" s="60">
        <f t="shared" si="25"/>
        <v>1.4502926075762642E-2</v>
      </c>
      <c r="BB80" s="102">
        <f t="shared" si="26"/>
        <v>-2.8548432552462311</v>
      </c>
      <c r="BC80" s="60"/>
      <c r="BD80" s="60"/>
    </row>
    <row r="81" spans="1:56" ht="16.2">
      <c r="A81" s="95">
        <v>80</v>
      </c>
      <c r="B81" s="60">
        <v>0.33687347231080422</v>
      </c>
      <c r="C81" s="60">
        <v>0.81924329073325364</v>
      </c>
      <c r="D81" s="60">
        <v>0.77680103967952774</v>
      </c>
      <c r="E81" s="60">
        <v>0.20558401148835359</v>
      </c>
      <c r="F81" s="60">
        <v>0.64500876111519134</v>
      </c>
      <c r="G81" s="60">
        <v>0.64490873865187504</v>
      </c>
      <c r="H81" s="60">
        <v>0.27934371046066397</v>
      </c>
      <c r="I81" s="60">
        <v>0.94518013644645271</v>
      </c>
      <c r="J81" s="60">
        <v>0.47564076911229991</v>
      </c>
      <c r="K81" s="104">
        <v>0.28986179641924159</v>
      </c>
      <c r="L81" s="105"/>
      <c r="M81" s="106">
        <v>80</v>
      </c>
      <c r="N81" s="136">
        <v>-0.42101114359931169</v>
      </c>
      <c r="O81" s="136">
        <v>0.91248508303955644</v>
      </c>
      <c r="P81" s="136">
        <v>0.76143394202799419</v>
      </c>
      <c r="Q81" s="136">
        <v>-0.82183989793740864</v>
      </c>
      <c r="R81" s="136">
        <v>0.37187962240613009</v>
      </c>
      <c r="S81" s="136">
        <v>0.37161096671215116</v>
      </c>
      <c r="T81" s="136">
        <v>-0.58479224279478592</v>
      </c>
      <c r="U81" s="60">
        <v>1.5998145632198415</v>
      </c>
      <c r="V81" s="60">
        <v>-6.1097527523470099E-2</v>
      </c>
      <c r="W81" s="98">
        <v>-0.55378850975272786</v>
      </c>
      <c r="X81" s="60"/>
      <c r="Y81" s="99">
        <v>80</v>
      </c>
      <c r="Z81" s="60">
        <f>(幕後結果!$AB$2+幕後結果!$AB$4*幕後結果_最佳化!$N1082)*12/3</f>
        <v>-5.1824350796662248E-2</v>
      </c>
      <c r="AA81" s="60">
        <f>(幕後結果!$AC$2+幕後結果!$AC$4*幕後結果_最佳化!$O1082)*12/3</f>
        <v>9.6993132590499145E-2</v>
      </c>
      <c r="AB81" s="60">
        <f>(幕後結果!$AD$2+幕後結果!$AD$4*幕後結果_最佳化!$P1082)*12/3</f>
        <v>0.14049694380688202</v>
      </c>
      <c r="AC81" s="60">
        <f>(幕後結果!$AE$2+幕後結果!$AE$4*幕後結果_最佳化!$Q1082)*12/3</f>
        <v>7.0482770878985551E-3</v>
      </c>
      <c r="AD81" s="60">
        <f>(幕後結果!$AF$2+幕後結果!$AF$4*幕後結果_最佳化!$R1082)*12/3</f>
        <v>0.11911532538477441</v>
      </c>
      <c r="AE81" s="60">
        <f>(幕後結果!$AG$2+幕後結果!$AG$4*幕後結果_最佳化!$S1082)*12/3</f>
        <v>1.5765812946597742E-2</v>
      </c>
      <c r="AF81" s="60">
        <f>(幕後結果!$AH$2+幕後結果!$AH$4*幕後結果_最佳化!$T1082)*12/3</f>
        <v>-7.746557870557144E-3</v>
      </c>
      <c r="AG81" s="60">
        <f>(幕後結果!$AI$2+幕後結果!$AI$4*幕後結果_最佳化!$U1082)*12/3</f>
        <v>0.1796522881136271</v>
      </c>
      <c r="AH81" s="60">
        <f>(幕後結果!$AJ$2+幕後結果!$AJ$4*幕後結果_最佳化!$V1082)*12/3</f>
        <v>1.8920344101212232E-2</v>
      </c>
      <c r="AI81" s="100">
        <f>(幕後結果!$AK$2+幕後結果!$AK$4*幕後結果_最佳化!$W1082)*12/3</f>
        <v>1.7710357263123838E-2</v>
      </c>
      <c r="AJ81" s="60"/>
      <c r="AK81" s="60"/>
      <c r="AL81" s="60"/>
      <c r="AM81" s="108">
        <v>80</v>
      </c>
      <c r="AN81" s="60">
        <f t="shared" si="14"/>
        <v>0.17959928280420817</v>
      </c>
      <c r="AO81" s="60">
        <f t="shared" si="15"/>
        <v>2.1749292309702212E-2</v>
      </c>
      <c r="AP81" s="60">
        <f t="shared" si="16"/>
        <v>0.14015831097738807</v>
      </c>
      <c r="AQ81" s="60">
        <f t="shared" si="17"/>
        <v>4.6011055785978583E-2</v>
      </c>
      <c r="AR81" s="60">
        <f t="shared" si="18"/>
        <v>1.9682762452413502E-2</v>
      </c>
      <c r="AS81" s="60">
        <f t="shared" si="19"/>
        <v>0.18753240411824867</v>
      </c>
      <c r="AT81" s="60">
        <f t="shared" si="20"/>
        <v>7.1089651496814149E-2</v>
      </c>
      <c r="AU81" s="60">
        <f t="shared" si="21"/>
        <v>2.1796020613000719E-2</v>
      </c>
      <c r="AV81" s="60">
        <f t="shared" si="22"/>
        <v>0.13953161021785435</v>
      </c>
      <c r="AW81" s="60">
        <f t="shared" si="23"/>
        <v>0.17284960922439171</v>
      </c>
      <c r="AX81" s="60">
        <f t="shared" si="24"/>
        <v>1</v>
      </c>
      <c r="AY81" s="60">
        <f>SUMPRODUCT(AN81:AW81,幕後結果_最佳化!$Z$1005:$AI$1005)</f>
        <v>-2.7917334110556975E-3</v>
      </c>
      <c r="AZ81" s="60">
        <f>(SUMPRODUCT(AN81:AW81,MMULT(AN81:AW81,幕後結果!$AB$9:$AK$18)))</f>
        <v>2.2458976417867349E-4</v>
      </c>
      <c r="BA81" s="60">
        <f t="shared" si="25"/>
        <v>1.4986319233843696E-2</v>
      </c>
      <c r="BB81" s="102">
        <f t="shared" si="26"/>
        <v>-3.0488963099004178</v>
      </c>
      <c r="BC81" s="60"/>
      <c r="BD81" s="60"/>
    </row>
    <row r="82" spans="1:56" ht="16.2">
      <c r="A82" s="95">
        <v>81</v>
      </c>
      <c r="B82" s="60">
        <v>0.19814918480642607</v>
      </c>
      <c r="C82" s="60">
        <v>0.19310067929214592</v>
      </c>
      <c r="D82" s="60">
        <v>0.84252420986215126</v>
      </c>
      <c r="E82" s="60">
        <v>0.6380239176386644</v>
      </c>
      <c r="F82" s="60">
        <v>0.70656872536236492</v>
      </c>
      <c r="G82" s="60">
        <v>0.85814596295349421</v>
      </c>
      <c r="H82" s="60">
        <v>0.1012062655467536</v>
      </c>
      <c r="I82" s="60">
        <v>0.45124998305042285</v>
      </c>
      <c r="J82" s="60">
        <v>0.30292600328545749</v>
      </c>
      <c r="K82" s="104">
        <v>0.9887815667618165</v>
      </c>
      <c r="L82" s="105"/>
      <c r="M82" s="106">
        <v>81</v>
      </c>
      <c r="N82" s="136">
        <v>-0.84825069545202747</v>
      </c>
      <c r="O82" s="136">
        <v>-0.86652675891563868</v>
      </c>
      <c r="P82" s="136">
        <v>1.004886345137838</v>
      </c>
      <c r="Q82" s="136">
        <v>0.35318178211658985</v>
      </c>
      <c r="R82" s="136">
        <v>0.54338819882282907</v>
      </c>
      <c r="S82" s="136">
        <v>1.0720266237064289</v>
      </c>
      <c r="T82" s="136">
        <v>-1.2747082346929997</v>
      </c>
      <c r="U82" s="60">
        <v>-0.12250388914454828</v>
      </c>
      <c r="V82" s="60">
        <v>-0.51600344006964682</v>
      </c>
      <c r="W82" s="98">
        <v>2.2828896979847477</v>
      </c>
      <c r="X82" s="60"/>
      <c r="Y82" s="99">
        <v>81</v>
      </c>
      <c r="Z82" s="60">
        <f>(幕後結果!$AB$2+幕後結果!$AB$4*幕後結果_最佳化!$N1083)*12/3</f>
        <v>-0.11800276697320618</v>
      </c>
      <c r="AA82" s="60">
        <f>(幕後結果!$AC$2+幕後結果!$AC$4*幕後結果_最佳化!$O1083)*12/3</f>
        <v>-7.5108133411787112E-2</v>
      </c>
      <c r="AB82" s="60">
        <f>(幕後結果!$AD$2+幕後結果!$AD$4*幕後結果_最佳化!$P1083)*12/3</f>
        <v>0.12050521629432891</v>
      </c>
      <c r="AC82" s="60">
        <f>(幕後結果!$AE$2+幕後結果!$AE$4*幕後結果_最佳化!$Q1083)*12/3</f>
        <v>9.3484144502738453E-2</v>
      </c>
      <c r="AD82" s="60">
        <f>(幕後結果!$AF$2+幕後結果!$AF$4*幕後結果_最佳化!$R1083)*12/3</f>
        <v>9.9697282926439965E-2</v>
      </c>
      <c r="AE82" s="60">
        <f>(幕後結果!$AG$2+幕後結果!$AG$4*幕後結果_最佳化!$S1083)*12/3</f>
        <v>3.7087120591995516E-2</v>
      </c>
      <c r="AF82" s="60">
        <f>(幕後結果!$AH$2+幕後結果!$AH$4*幕後結果_最佳化!$T1083)*12/3</f>
        <v>-0.1304245732262288</v>
      </c>
      <c r="AG82" s="60">
        <f>(幕後結果!$AI$2+幕後結果!$AI$4*幕後結果_最佳化!$U1083)*12/3</f>
        <v>1.1913973513785585E-2</v>
      </c>
      <c r="AH82" s="60">
        <f>(幕後結果!$AJ$2+幕後結果!$AJ$4*幕後結果_最佳化!$V1083)*12/3</f>
        <v>-4.0875571030141382E-2</v>
      </c>
      <c r="AI82" s="100">
        <f>(幕後結果!$AK$2+幕後結果!$AK$4*幕後結果_最佳化!$W1083)*12/3</f>
        <v>0.32001589288534954</v>
      </c>
      <c r="AJ82" s="60"/>
      <c r="AK82" s="60"/>
      <c r="AL82" s="60"/>
      <c r="AM82" s="108">
        <v>81</v>
      </c>
      <c r="AN82" s="60">
        <f t="shared" si="14"/>
        <v>0.18440895295611931</v>
      </c>
      <c r="AO82" s="60">
        <f t="shared" si="15"/>
        <v>0.16361668273822197</v>
      </c>
      <c r="AP82" s="60">
        <f t="shared" si="16"/>
        <v>6.1251808853482664E-2</v>
      </c>
      <c r="AQ82" s="60">
        <f t="shared" si="17"/>
        <v>0.15332086764048067</v>
      </c>
      <c r="AR82" s="60">
        <f t="shared" si="18"/>
        <v>6.5885318765042306E-2</v>
      </c>
      <c r="AS82" s="60">
        <f t="shared" si="19"/>
        <v>4.9758407852750944E-2</v>
      </c>
      <c r="AT82" s="60">
        <f t="shared" si="20"/>
        <v>5.5744057958580395E-2</v>
      </c>
      <c r="AU82" s="60">
        <f t="shared" si="21"/>
        <v>1.8371364384331613E-2</v>
      </c>
      <c r="AV82" s="60">
        <f t="shared" si="22"/>
        <v>0.13053207462614944</v>
      </c>
      <c r="AW82" s="60">
        <f t="shared" si="23"/>
        <v>0.1171104642248406</v>
      </c>
      <c r="AX82" s="60">
        <f t="shared" si="24"/>
        <v>1</v>
      </c>
      <c r="AY82" s="60">
        <f>SUMPRODUCT(AN82:AW82,幕後結果_最佳化!$Z$1005:$AI$1005)</f>
        <v>4.1349497028987971E-3</v>
      </c>
      <c r="AZ82" s="60">
        <f>(SUMPRODUCT(AN82:AW82,MMULT(AN82:AW82,幕後結果!$AB$9:$AK$18)))</f>
        <v>2.4607178099305121E-4</v>
      </c>
      <c r="BA82" s="60">
        <f t="shared" si="25"/>
        <v>1.5686675268936093E-2</v>
      </c>
      <c r="BB82" s="102">
        <f t="shared" si="26"/>
        <v>-2.4712088210219156</v>
      </c>
      <c r="BC82" s="60"/>
      <c r="BD82" s="60"/>
    </row>
    <row r="83" spans="1:56" ht="16.2">
      <c r="A83" s="95">
        <v>82</v>
      </c>
      <c r="B83" s="60">
        <v>0.68769141438599446</v>
      </c>
      <c r="C83" s="60">
        <v>0.68875228787700093</v>
      </c>
      <c r="D83" s="60">
        <v>0.95015385356978421</v>
      </c>
      <c r="E83" s="60">
        <v>2.6568624038930899E-2</v>
      </c>
      <c r="F83" s="60">
        <v>0.67780276375433535</v>
      </c>
      <c r="G83" s="60">
        <v>0.56080839910765778</v>
      </c>
      <c r="H83" s="60">
        <v>0.76443260831729165</v>
      </c>
      <c r="I83" s="60">
        <v>0.23292260951321353</v>
      </c>
      <c r="J83" s="60">
        <v>0.71476619147922715</v>
      </c>
      <c r="K83" s="104">
        <v>0.66398125809308373</v>
      </c>
      <c r="L83" s="105"/>
      <c r="M83" s="106">
        <v>82</v>
      </c>
      <c r="N83" s="136">
        <v>0.48931716408664105</v>
      </c>
      <c r="O83" s="136">
        <v>0.49231677349542957</v>
      </c>
      <c r="P83" s="136">
        <v>1.6463472201761444</v>
      </c>
      <c r="Q83" s="136">
        <v>-1.9338038596315101</v>
      </c>
      <c r="R83" s="136">
        <v>0.46156336336439624</v>
      </c>
      <c r="S83" s="136">
        <v>0.1530191142843921</v>
      </c>
      <c r="T83" s="136">
        <v>0.7206339120961911</v>
      </c>
      <c r="U83" s="60">
        <v>-0.72925577540422892</v>
      </c>
      <c r="V83" s="60">
        <v>0.56736294913188756</v>
      </c>
      <c r="W83" s="98">
        <v>0.42335333846493101</v>
      </c>
      <c r="X83" s="60"/>
      <c r="Y83" s="99">
        <v>82</v>
      </c>
      <c r="Z83" s="60">
        <f>(幕後結果!$AB$2+幕後結果!$AB$4*幕後結果_最佳化!$N1084)*12/3</f>
        <v>8.9183393786166409E-2</v>
      </c>
      <c r="AA83" s="60">
        <f>(幕後結果!$AC$2+幕後結果!$AC$4*幕後結果_最佳化!$O1084)*12/3</f>
        <v>5.4352692026890505E-2</v>
      </c>
      <c r="AB83" s="60">
        <f>(幕後結果!$AD$2+幕後結果!$AD$4*幕後結果_最佳化!$P1084)*12/3</f>
        <v>0.26888472509812827</v>
      </c>
      <c r="AC83" s="60">
        <f>(幕後結果!$AE$2+幕後結果!$AE$4*幕後結果_最佳化!$Q1084)*12/3</f>
        <v>-2.7095719379988743E-2</v>
      </c>
      <c r="AD83" s="60">
        <f>(幕後結果!$AF$2+幕後結果!$AF$4*幕後結果_最佳化!$R1084)*12/3</f>
        <v>0.16449477538225948</v>
      </c>
      <c r="AE83" s="60">
        <f>(幕後結果!$AG$2+幕後結果!$AG$4*幕後結果_最佳化!$S1084)*12/3</f>
        <v>-1.3119623194812727E-2</v>
      </c>
      <c r="AF83" s="60">
        <f>(幕後結果!$AH$2+幕後結果!$AH$4*幕後結果_最佳化!$T1084)*12/3</f>
        <v>0.13223820085920301</v>
      </c>
      <c r="AG83" s="60">
        <f>(幕後結果!$AI$2+幕後結果!$AI$4*幕後結果_最佳化!$U1084)*12/3</f>
        <v>-5.2017554143943285E-3</v>
      </c>
      <c r="AH83" s="60">
        <f>(幕後結果!$AJ$2+幕後結果!$AJ$4*幕後結果_最佳化!$V1084)*12/3</f>
        <v>2.6982834192475252E-2</v>
      </c>
      <c r="AI83" s="100">
        <f>(幕後結果!$AK$2+幕後結果!$AK$4*幕後結果_最佳化!$W1084)*12/3</f>
        <v>0.16357138755514891</v>
      </c>
      <c r="AJ83" s="60"/>
      <c r="AK83" s="60"/>
      <c r="AL83" s="60"/>
      <c r="AM83" s="108">
        <v>82</v>
      </c>
      <c r="AN83" s="60">
        <f t="shared" si="14"/>
        <v>0.11448102150008832</v>
      </c>
      <c r="AO83" s="60">
        <f t="shared" si="15"/>
        <v>0.14104761314835718</v>
      </c>
      <c r="AP83" s="60">
        <f t="shared" si="16"/>
        <v>0.18990946356792127</v>
      </c>
      <c r="AQ83" s="60">
        <f t="shared" si="17"/>
        <v>3.5809412455719343E-2</v>
      </c>
      <c r="AR83" s="60">
        <f t="shared" si="18"/>
        <v>0.12144556610181163</v>
      </c>
      <c r="AS83" s="60">
        <f t="shared" si="19"/>
        <v>6.2944168500296799E-2</v>
      </c>
      <c r="AT83" s="60">
        <f t="shared" si="20"/>
        <v>4.5990503543653999E-2</v>
      </c>
      <c r="AU83" s="60">
        <f t="shared" si="21"/>
        <v>5.4849822561585153E-2</v>
      </c>
      <c r="AV83" s="60">
        <f t="shared" si="22"/>
        <v>0.11626060606137747</v>
      </c>
      <c r="AW83" s="60">
        <f t="shared" si="23"/>
        <v>0.11726182255918892</v>
      </c>
      <c r="AX83" s="60">
        <f t="shared" si="24"/>
        <v>1</v>
      </c>
      <c r="AY83" s="60">
        <f>SUMPRODUCT(AN83:AW83,幕後結果_最佳化!$Z$1005:$AI$1005)</f>
        <v>-2.2346945132713323E-3</v>
      </c>
      <c r="AZ83" s="60">
        <f>(SUMPRODUCT(AN83:AW83,MMULT(AN83:AW83,幕後結果!$AB$9:$AK$18)))</f>
        <v>3.0706202727048576E-4</v>
      </c>
      <c r="BA83" s="60">
        <f t="shared" si="25"/>
        <v>1.7523185420193606E-2</v>
      </c>
      <c r="BB83" s="102">
        <f t="shared" si="26"/>
        <v>-2.5757128872960733</v>
      </c>
      <c r="BC83" s="60"/>
      <c r="BD83" s="60"/>
    </row>
    <row r="84" spans="1:56" ht="16.2">
      <c r="A84" s="95">
        <v>83</v>
      </c>
      <c r="B84" s="60">
        <v>0.92073699015020849</v>
      </c>
      <c r="C84" s="60">
        <v>0.16683369583310292</v>
      </c>
      <c r="D84" s="60">
        <v>0.26657529431429916</v>
      </c>
      <c r="E84" s="60">
        <v>0.90223005574102833</v>
      </c>
      <c r="F84" s="60">
        <v>5.0394832820295221E-2</v>
      </c>
      <c r="G84" s="60">
        <v>0.82475285430918088</v>
      </c>
      <c r="H84" s="60">
        <v>0.72681853531289353</v>
      </c>
      <c r="I84" s="60">
        <v>0.77831731015746519</v>
      </c>
      <c r="J84" s="60">
        <v>0.64501975460869443</v>
      </c>
      <c r="K84" s="104">
        <v>0.40077378390338847</v>
      </c>
      <c r="L84" s="105"/>
      <c r="M84" s="106">
        <v>83</v>
      </c>
      <c r="N84" s="136">
        <v>1.4100462740158324</v>
      </c>
      <c r="O84" s="136">
        <v>-0.96675326687562935</v>
      </c>
      <c r="P84" s="136">
        <v>-0.62320382475978153</v>
      </c>
      <c r="Q84" s="136">
        <v>1.2943635102782649</v>
      </c>
      <c r="R84" s="136">
        <v>-1.6410373337542037</v>
      </c>
      <c r="S84" s="136">
        <v>0.93363095607349722</v>
      </c>
      <c r="T84" s="136">
        <v>0.60321912059529814</v>
      </c>
      <c r="U84" s="60">
        <v>0.76652265064159752</v>
      </c>
      <c r="V84" s="60">
        <v>0.37190915205629566</v>
      </c>
      <c r="W84" s="98">
        <v>-0.25134476556001567</v>
      </c>
      <c r="X84" s="60"/>
      <c r="Y84" s="99">
        <v>83</v>
      </c>
      <c r="Z84" s="60">
        <f>(幕後結果!$AB$2+幕後結果!$AB$4*幕後結果_最佳化!$N1085)*12/3</f>
        <v>0.23180219852585124</v>
      </c>
      <c r="AA84" s="60">
        <f>(幕後結果!$AC$2+幕後結果!$AC$4*幕後結果_最佳化!$O1085)*12/3</f>
        <v>-8.9303240340596279E-2</v>
      </c>
      <c r="AB84" s="60">
        <f>(幕後結果!$AD$2+幕後結果!$AD$4*幕後結果_最佳化!$P1085)*12/3</f>
        <v>-0.14625302359659517</v>
      </c>
      <c r="AC84" s="60">
        <f>(幕後結果!$AE$2+幕後結果!$AE$4*幕後結果_最佳化!$Q1085)*12/3</f>
        <v>0.11880907710200912</v>
      </c>
      <c r="AD84" s="60">
        <f>(幕後結果!$AF$2+幕後結果!$AF$4*幕後結果_最佳化!$R1085)*12/3</f>
        <v>-0.21350359501735017</v>
      </c>
      <c r="AE84" s="60">
        <f>(幕後結果!$AG$2+幕後結果!$AG$4*幕後結果_最佳化!$S1085)*12/3</f>
        <v>3.0333238482488603E-2</v>
      </c>
      <c r="AF84" s="60">
        <f>(幕後結果!$AH$2+幕後結果!$AH$4*幕後結果_最佳化!$T1085)*12/3</f>
        <v>7.2733055766174143E-2</v>
      </c>
      <c r="AG84" s="60">
        <f>(幕後結果!$AI$2+幕後結果!$AI$4*幕後結果_最佳化!$U1085)*12/3</f>
        <v>6.1909133163918245E-2</v>
      </c>
      <c r="AH84" s="60">
        <f>(幕後結果!$AJ$2+幕後結果!$AJ$4*幕後結果_最佳化!$V1085)*12/3</f>
        <v>3.6966226977696602E-2</v>
      </c>
      <c r="AI84" s="100">
        <f>(幕後結果!$AK$2+幕後結果!$AK$4*幕後結果_最佳化!$W1085)*12/3</f>
        <v>-0.15081617551376852</v>
      </c>
      <c r="AJ84" s="60"/>
      <c r="AK84" s="60"/>
      <c r="AL84" s="60"/>
      <c r="AM84" s="108">
        <v>83</v>
      </c>
      <c r="AN84" s="60">
        <f t="shared" si="14"/>
        <v>9.854323230820064E-2</v>
      </c>
      <c r="AO84" s="60">
        <f t="shared" si="15"/>
        <v>8.0090132847974199E-2</v>
      </c>
      <c r="AP84" s="60">
        <f t="shared" si="16"/>
        <v>7.0684172715881996E-2</v>
      </c>
      <c r="AQ84" s="60">
        <f t="shared" si="17"/>
        <v>0.17126266702731743</v>
      </c>
      <c r="AR84" s="60">
        <f t="shared" si="18"/>
        <v>6.5012723145671067E-2</v>
      </c>
      <c r="AS84" s="60">
        <f t="shared" si="19"/>
        <v>0.12917970620573654</v>
      </c>
      <c r="AT84" s="60">
        <f t="shared" si="20"/>
        <v>0.16250229657491358</v>
      </c>
      <c r="AU84" s="60">
        <f t="shared" si="21"/>
        <v>9.9791209985580429E-2</v>
      </c>
      <c r="AV84" s="60">
        <f t="shared" si="22"/>
        <v>4.2175596949196474E-2</v>
      </c>
      <c r="AW84" s="60">
        <f t="shared" si="23"/>
        <v>8.0758262239527659E-2</v>
      </c>
      <c r="AX84" s="60">
        <f t="shared" si="24"/>
        <v>1.0000000000000002</v>
      </c>
      <c r="AY84" s="60">
        <f>SUMPRODUCT(AN84:AW84,幕後結果_最佳化!$Z$1005:$AI$1005)</f>
        <v>3.4204601183780831E-3</v>
      </c>
      <c r="AZ84" s="60">
        <f>(SUMPRODUCT(AN84:AW84,MMULT(AN84:AW84,幕後結果!$AB$9:$AK$18)))</f>
        <v>2.598604222800306E-4</v>
      </c>
      <c r="BA84" s="60">
        <f t="shared" si="25"/>
        <v>1.6120186794204048E-2</v>
      </c>
      <c r="BB84" s="102">
        <f t="shared" si="26"/>
        <v>-2.4490745911093681</v>
      </c>
      <c r="BC84" s="60"/>
      <c r="BD84" s="60"/>
    </row>
    <row r="85" spans="1:56" ht="16.2">
      <c r="A85" s="95">
        <v>84</v>
      </c>
      <c r="B85" s="60">
        <v>0.3068503043292965</v>
      </c>
      <c r="C85" s="60">
        <v>0.94193690935846841</v>
      </c>
      <c r="D85" s="60">
        <v>0.57706571064459089</v>
      </c>
      <c r="E85" s="60">
        <v>0.1287351511811885</v>
      </c>
      <c r="F85" s="60">
        <v>0.69250416604041076</v>
      </c>
      <c r="G85" s="60">
        <v>0.31204238059117295</v>
      </c>
      <c r="H85" s="60">
        <v>0.50024594561608393</v>
      </c>
      <c r="I85" s="60">
        <v>0.54118819405006313</v>
      </c>
      <c r="J85" s="60">
        <v>0.29239925794225075</v>
      </c>
      <c r="K85" s="104">
        <v>0.13021831065376066</v>
      </c>
      <c r="L85" s="105"/>
      <c r="M85" s="106">
        <v>84</v>
      </c>
      <c r="N85" s="136">
        <v>-0.50479815949016349</v>
      </c>
      <c r="O85" s="136">
        <v>1.5712431474960007</v>
      </c>
      <c r="P85" s="136">
        <v>0.19439247871480703</v>
      </c>
      <c r="Q85" s="136">
        <v>-1.1323904873961601</v>
      </c>
      <c r="R85" s="136">
        <v>0.5029610345898381</v>
      </c>
      <c r="S85" s="136">
        <v>-0.49006944145055875</v>
      </c>
      <c r="T85" s="136">
        <v>6.1649427434885666E-4</v>
      </c>
      <c r="U85" s="60">
        <v>0.10342759505262615</v>
      </c>
      <c r="V85" s="60">
        <v>-0.54638907845347418</v>
      </c>
      <c r="W85" s="98">
        <v>-1.1253597466176819</v>
      </c>
      <c r="X85" s="60"/>
      <c r="Y85" s="99">
        <v>84</v>
      </c>
      <c r="Z85" s="60">
        <f>(幕後結果!$AB$2+幕後結果!$AB$4*幕後結果_最佳化!$N1086)*12/3</f>
        <v>-6.4802765327269668E-2</v>
      </c>
      <c r="AA85" s="60">
        <f>(幕後結果!$AC$2+幕後結果!$AC$4*幕後結果_最佳化!$O1086)*12/3</f>
        <v>0.16119829795473084</v>
      </c>
      <c r="AB85" s="60">
        <f>(幕後結果!$AD$2+幕後結果!$AD$4*幕後結果_最佳化!$P1086)*12/3</f>
        <v>7.1060346756057685E-2</v>
      </c>
      <c r="AC85" s="60">
        <f>(幕後結果!$AE$2+幕後結果!$AE$4*幕後結果_最佳化!$Q1086)*12/3</f>
        <v>-5.3493563927381416E-2</v>
      </c>
      <c r="AD85" s="60">
        <f>(幕後結果!$AF$2+幕後結果!$AF$4*幕後結果_最佳化!$R1086)*12/3</f>
        <v>0.1054238713762251</v>
      </c>
      <c r="AE85" s="60">
        <f>(幕後結果!$AG$2+幕後結果!$AG$4*幕後結果_最佳化!$S1086)*12/3</f>
        <v>-1.5427824821997518E-2</v>
      </c>
      <c r="AF85" s="60">
        <f>(幕後結果!$AH$2+幕後結果!$AH$4*幕後結果_最佳化!$T1086)*12/3</f>
        <v>4.2674847206713322E-2</v>
      </c>
      <c r="AG85" s="60">
        <f>(幕後結果!$AI$2+幕後結果!$AI$4*幕後結果_最佳化!$U1086)*12/3</f>
        <v>-9.6662582810016356E-4</v>
      </c>
      <c r="AH85" s="60">
        <f>(幕後結果!$AJ$2+幕後結果!$AJ$4*幕後結果_最佳化!$V1086)*12/3</f>
        <v>-2.677280383474263E-2</v>
      </c>
      <c r="AI85" s="100">
        <f>(幕後結果!$AK$2+幕後結果!$AK$4*幕後結果_最佳化!$W1086)*12/3</f>
        <v>-0.11216623095126028</v>
      </c>
      <c r="AJ85" s="60"/>
      <c r="AK85" s="60"/>
      <c r="AL85" s="60"/>
      <c r="AM85" s="108">
        <v>84</v>
      </c>
      <c r="AN85" s="60">
        <f t="shared" si="14"/>
        <v>0.14349257987418049</v>
      </c>
      <c r="AO85" s="60">
        <f t="shared" si="15"/>
        <v>0.21966117294119672</v>
      </c>
      <c r="AP85" s="60">
        <f t="shared" si="16"/>
        <v>0.16831841658418628</v>
      </c>
      <c r="AQ85" s="60">
        <f t="shared" si="17"/>
        <v>1.109943604274129E-2</v>
      </c>
      <c r="AR85" s="60">
        <f t="shared" si="18"/>
        <v>9.7123325749986208E-2</v>
      </c>
      <c r="AS85" s="60">
        <f t="shared" si="19"/>
        <v>4.8107538678588475E-2</v>
      </c>
      <c r="AT85" s="60">
        <f t="shared" si="20"/>
        <v>0.13942111221686243</v>
      </c>
      <c r="AU85" s="60">
        <f t="shared" si="21"/>
        <v>2.9128332103345894E-2</v>
      </c>
      <c r="AV85" s="60">
        <f t="shared" si="22"/>
        <v>1.2961864169835495E-2</v>
      </c>
      <c r="AW85" s="60">
        <f t="shared" si="23"/>
        <v>0.13068622163907676</v>
      </c>
      <c r="AX85" s="60">
        <f t="shared" si="24"/>
        <v>0.99999999999999989</v>
      </c>
      <c r="AY85" s="60">
        <f>SUMPRODUCT(AN85:AW85,幕後結果_最佳化!$Z$1005:$AI$1005)</f>
        <v>2.0661044274797574E-4</v>
      </c>
      <c r="AZ85" s="60">
        <f>(SUMPRODUCT(AN85:AW85,MMULT(AN85:AW85,幕後結果!$AB$9:$AK$18)))</f>
        <v>3.144583185965048E-4</v>
      </c>
      <c r="BA85" s="60">
        <f t="shared" si="25"/>
        <v>1.7732972638463771E-2</v>
      </c>
      <c r="BB85" s="102">
        <f t="shared" si="26"/>
        <v>-2.4075709373536038</v>
      </c>
      <c r="BC85" s="60"/>
      <c r="BD85" s="60"/>
    </row>
    <row r="86" spans="1:56" ht="16.2">
      <c r="A86" s="95">
        <v>85</v>
      </c>
      <c r="B86" s="60">
        <v>0.54926609690380546</v>
      </c>
      <c r="C86" s="60">
        <v>0.96216699872454936</v>
      </c>
      <c r="D86" s="60">
        <v>0.69801042414080117</v>
      </c>
      <c r="E86" s="60">
        <v>0.72420297254958155</v>
      </c>
      <c r="F86" s="60">
        <v>0.73619184331232246</v>
      </c>
      <c r="G86" s="60">
        <v>3.6616275703986068E-2</v>
      </c>
      <c r="H86" s="60">
        <v>0.98017625313381807</v>
      </c>
      <c r="I86" s="60">
        <v>0.17096997107040313</v>
      </c>
      <c r="J86" s="60">
        <v>0.1105846162117734</v>
      </c>
      <c r="K86" s="104">
        <v>5.9694487774523797E-2</v>
      </c>
      <c r="L86" s="105"/>
      <c r="M86" s="106">
        <v>85</v>
      </c>
      <c r="N86" s="136">
        <v>0.12380735750489616</v>
      </c>
      <c r="O86" s="136">
        <v>1.7764061234184789</v>
      </c>
      <c r="P86" s="136">
        <v>0.51868682354989393</v>
      </c>
      <c r="Q86" s="136">
        <v>0.59537317124397504</v>
      </c>
      <c r="R86" s="136">
        <v>0.63164891891309516</v>
      </c>
      <c r="S86" s="136">
        <v>-1.7913786576702511</v>
      </c>
      <c r="T86" s="136">
        <v>2.0574028240229296</v>
      </c>
      <c r="U86" s="60">
        <v>-0.95033916964725973</v>
      </c>
      <c r="V86" s="60">
        <v>-1.2234249555401575</v>
      </c>
      <c r="W86" s="98">
        <v>-1.5573434038751834</v>
      </c>
      <c r="X86" s="60"/>
      <c r="Y86" s="99">
        <v>85</v>
      </c>
      <c r="Z86" s="60">
        <f>(幕後結果!$AB$2+幕後結果!$AB$4*幕後結果_最佳化!$N1087)*12/3</f>
        <v>3.2566772053276079E-2</v>
      </c>
      <c r="AA86" s="60">
        <f>(幕後結果!$AC$2+幕後結果!$AC$4*幕後結果_最佳化!$O1087)*12/3</f>
        <v>0.17990368711944782</v>
      </c>
      <c r="AB86" s="60">
        <f>(幕後結果!$AD$2+幕後結果!$AD$4*幕後結果_最佳化!$P1087)*12/3</f>
        <v>0.13000079245360247</v>
      </c>
      <c r="AC86" s="60">
        <f>(幕後結果!$AE$2+幕後結果!$AE$4*幕後結果_最佳化!$Q1087)*12/3</f>
        <v>0.16386830536212291</v>
      </c>
      <c r="AD86" s="60">
        <f>(幕後結果!$AF$2+幕後結果!$AF$4*幕後結果_最佳化!$R1087)*12/3</f>
        <v>0.18621381986443705</v>
      </c>
      <c r="AE86" s="60">
        <f>(幕後結果!$AG$2+幕後結果!$AG$4*幕後結果_最佳化!$S1087)*12/3</f>
        <v>-6.4902327828722878E-2</v>
      </c>
      <c r="AF86" s="60">
        <f>(幕後結果!$AH$2+幕後結果!$AH$4*幕後結果_最佳化!$T1087)*12/3</f>
        <v>0.26422774410201361</v>
      </c>
      <c r="AG86" s="60">
        <f>(幕後結果!$AI$2+幕後結果!$AI$4*幕後結果_最佳化!$U1087)*12/3</f>
        <v>-4.2826605342009078E-2</v>
      </c>
      <c r="AH86" s="60">
        <f>(幕後結果!$AJ$2+幕後結果!$AJ$4*幕後結果_最佳化!$V1087)*12/3</f>
        <v>-6.1934895876711048E-2</v>
      </c>
      <c r="AI86" s="100">
        <f>(幕後結果!$AK$2+幕後結果!$AK$4*幕後結果_最佳化!$W1087)*12/3</f>
        <v>-0.21957198378892021</v>
      </c>
      <c r="AJ86" s="60"/>
      <c r="AK86" s="60"/>
      <c r="AL86" s="60"/>
      <c r="AM86" s="108">
        <v>85</v>
      </c>
      <c r="AN86" s="60">
        <f t="shared" si="14"/>
        <v>0.16394250810156843</v>
      </c>
      <c r="AO86" s="60">
        <f t="shared" si="15"/>
        <v>2.0664099575588634E-2</v>
      </c>
      <c r="AP86" s="60">
        <f t="shared" si="16"/>
        <v>6.819478217248176E-2</v>
      </c>
      <c r="AQ86" s="60">
        <f t="shared" si="17"/>
        <v>8.6376632227130087E-2</v>
      </c>
      <c r="AR86" s="60">
        <f t="shared" si="18"/>
        <v>0.16024027760314005</v>
      </c>
      <c r="AS86" s="60">
        <f t="shared" si="19"/>
        <v>0.10599893609833166</v>
      </c>
      <c r="AT86" s="60">
        <f t="shared" si="20"/>
        <v>8.4325542649846805E-2</v>
      </c>
      <c r="AU86" s="60">
        <f t="shared" si="21"/>
        <v>0.11829122006932348</v>
      </c>
      <c r="AV86" s="60">
        <f t="shared" si="22"/>
        <v>0.12802721453055527</v>
      </c>
      <c r="AW86" s="60">
        <f t="shared" si="23"/>
        <v>6.3938786972033798E-2</v>
      </c>
      <c r="AX86" s="60">
        <f t="shared" si="24"/>
        <v>1</v>
      </c>
      <c r="AY86" s="60">
        <f>SUMPRODUCT(AN86:AW86,幕後結果_最佳化!$Z$1005:$AI$1005)</f>
        <v>1.0239836829443296E-3</v>
      </c>
      <c r="AZ86" s="60">
        <f>(SUMPRODUCT(AN86:AW86,MMULT(AN86:AW86,幕後結果!$AB$9:$AK$18)))</f>
        <v>2.5453199400107633E-4</v>
      </c>
      <c r="BA86" s="60">
        <f t="shared" si="25"/>
        <v>1.5954058856638215E-2</v>
      </c>
      <c r="BB86" s="102">
        <f t="shared" si="26"/>
        <v>-2.6247876288629688</v>
      </c>
      <c r="BC86" s="60"/>
      <c r="BD86" s="60"/>
    </row>
    <row r="87" spans="1:56" ht="16.2">
      <c r="A87" s="95">
        <v>86</v>
      </c>
      <c r="B87" s="60">
        <v>0.85721805381500782</v>
      </c>
      <c r="C87" s="60">
        <v>0.68953083042400043</v>
      </c>
      <c r="D87" s="60">
        <v>0.87579016050609915</v>
      </c>
      <c r="E87" s="60">
        <v>0.14336800954258688</v>
      </c>
      <c r="F87" s="60">
        <v>0.72207144143297075</v>
      </c>
      <c r="G87" s="60">
        <v>0.8872112796119318</v>
      </c>
      <c r="H87" s="60">
        <v>0.23083488054930901</v>
      </c>
      <c r="I87" s="60">
        <v>0.49025814326184913</v>
      </c>
      <c r="J87" s="60">
        <v>0.46872615223064518</v>
      </c>
      <c r="K87" s="104">
        <v>0.90658885580281634</v>
      </c>
      <c r="L87" s="105"/>
      <c r="M87" s="106">
        <v>86</v>
      </c>
      <c r="N87" s="136">
        <v>1.0679038351659274</v>
      </c>
      <c r="O87" s="136">
        <v>0.49452091507687151</v>
      </c>
      <c r="P87" s="136">
        <v>1.1541963492267557</v>
      </c>
      <c r="Q87" s="136">
        <v>-1.0653092260808259</v>
      </c>
      <c r="R87" s="136">
        <v>0.58900619610566407</v>
      </c>
      <c r="S87" s="136">
        <v>1.2118300554053738</v>
      </c>
      <c r="T87" s="136">
        <v>-0.73610013423792464</v>
      </c>
      <c r="U87" s="60">
        <v>-2.4421640908539346E-2</v>
      </c>
      <c r="V87" s="60">
        <v>-7.847237442098208E-2</v>
      </c>
      <c r="W87" s="98">
        <v>1.320038127885764</v>
      </c>
      <c r="X87" s="60"/>
      <c r="Y87" s="99">
        <v>86</v>
      </c>
      <c r="Z87" s="60">
        <f>(幕後結果!$AB$2+幕後結果!$AB$4*幕後結果_最佳化!$N1088)*12/3</f>
        <v>0.17880512788555528</v>
      </c>
      <c r="AA87" s="60">
        <f>(幕後結果!$AC$2+幕後結果!$AC$4*幕後結果_最佳化!$O1088)*12/3</f>
        <v>5.3426399950355724E-2</v>
      </c>
      <c r="AB87" s="60">
        <f>(幕後結果!$AD$2+幕後結果!$AD$4*幕後結果_最佳化!$P1088)*12/3</f>
        <v>0.18936912117516511</v>
      </c>
      <c r="AC87" s="60">
        <f>(幕後結果!$AE$2+幕後結果!$AE$4*幕後結果_最佳化!$Q1088)*12/3</f>
        <v>3.7585961529079413E-2</v>
      </c>
      <c r="AD87" s="60">
        <f>(幕後結果!$AF$2+幕後結果!$AF$4*幕後結果_最佳化!$R1088)*12/3</f>
        <v>0.15189928186141802</v>
      </c>
      <c r="AE87" s="60">
        <f>(幕後結果!$AG$2+幕後結果!$AG$4*幕後結果_最佳化!$S1088)*12/3</f>
        <v>3.0110845872835457E-2</v>
      </c>
      <c r="AF87" s="60">
        <f>(幕後結果!$AH$2+幕後結果!$AH$4*幕後結果_最佳化!$T1088)*12/3</f>
        <v>2.7973088067270519E-2</v>
      </c>
      <c r="AG87" s="60">
        <f>(幕後結果!$AI$2+幕後結果!$AI$4*幕後結果_最佳化!$U1088)*12/3</f>
        <v>3.8847348958298181E-2</v>
      </c>
      <c r="AH87" s="60">
        <f>(幕後結果!$AJ$2+幕後結果!$AJ$4*幕後結果_最佳化!$V1088)*12/3</f>
        <v>1.1001278546577621E-2</v>
      </c>
      <c r="AI87" s="100">
        <f>(幕後結果!$AK$2+幕後結果!$AK$4*幕後結果_最佳化!$W1088)*12/3</f>
        <v>0.20905150237552408</v>
      </c>
      <c r="AJ87" s="60"/>
      <c r="AK87" s="60"/>
      <c r="AL87" s="60"/>
      <c r="AM87" s="108">
        <v>86</v>
      </c>
      <c r="AN87" s="60">
        <f t="shared" si="14"/>
        <v>1.5009132423687966E-2</v>
      </c>
      <c r="AO87" s="60">
        <f t="shared" si="15"/>
        <v>4.8811070598854686E-2</v>
      </c>
      <c r="AP87" s="60">
        <f t="shared" si="16"/>
        <v>0.19303619358802879</v>
      </c>
      <c r="AQ87" s="60">
        <f t="shared" si="17"/>
        <v>0.19228299965441201</v>
      </c>
      <c r="AR87" s="60">
        <f t="shared" si="18"/>
        <v>0.21287258400895684</v>
      </c>
      <c r="AS87" s="60">
        <f t="shared" si="19"/>
        <v>5.7618684604655517E-2</v>
      </c>
      <c r="AT87" s="60">
        <f t="shared" si="20"/>
        <v>0.16722225258812057</v>
      </c>
      <c r="AU87" s="60">
        <f t="shared" si="21"/>
        <v>5.4984079908293251E-2</v>
      </c>
      <c r="AV87" s="60">
        <f t="shared" si="22"/>
        <v>5.5782349857558932E-3</v>
      </c>
      <c r="AW87" s="60">
        <f t="shared" si="23"/>
        <v>5.25847676392346E-2</v>
      </c>
      <c r="AX87" s="60">
        <f t="shared" si="24"/>
        <v>1.0000000000000002</v>
      </c>
      <c r="AY87" s="60">
        <f>SUMPRODUCT(AN87:AW87,幕後結果_最佳化!$Z$1005:$AI$1005)</f>
        <v>3.3528058880502743E-3</v>
      </c>
      <c r="AZ87" s="60">
        <f>(SUMPRODUCT(AN87:AW87,MMULT(AN87:AW87,幕後結果!$AB$9:$AK$18)))</f>
        <v>4.8559133197576308E-4</v>
      </c>
      <c r="BA87" s="60">
        <f t="shared" si="25"/>
        <v>2.203613695673003E-2</v>
      </c>
      <c r="BB87" s="102">
        <f t="shared" si="26"/>
        <v>-1.7946518570657035</v>
      </c>
      <c r="BC87" s="60"/>
      <c r="BD87" s="60"/>
    </row>
    <row r="88" spans="1:56" ht="16.2">
      <c r="A88" s="95">
        <v>87</v>
      </c>
      <c r="B88" s="60">
        <v>0.77152420713292602</v>
      </c>
      <c r="C88" s="60">
        <v>0.37646780756255249</v>
      </c>
      <c r="D88" s="60">
        <v>0.15132441606743319</v>
      </c>
      <c r="E88" s="60">
        <v>0.86085673582478539</v>
      </c>
      <c r="F88" s="60">
        <v>2.437980986648336E-2</v>
      </c>
      <c r="G88" s="60">
        <v>0.93685997875410143</v>
      </c>
      <c r="H88" s="60">
        <v>4.4058518902569066E-2</v>
      </c>
      <c r="I88" s="60">
        <v>0.50836329232980559</v>
      </c>
      <c r="J88" s="60">
        <v>9.303259205163239E-2</v>
      </c>
      <c r="K88" s="104">
        <v>4.6974793658141945E-2</v>
      </c>
      <c r="L88" s="105"/>
      <c r="M88" s="106">
        <v>87</v>
      </c>
      <c r="N88" s="136">
        <v>0.74387585189424699</v>
      </c>
      <c r="O88" s="136">
        <v>-0.31477089041935319</v>
      </c>
      <c r="P88" s="136">
        <v>-1.030769696368163</v>
      </c>
      <c r="Q88" s="136">
        <v>1.0841765467457674</v>
      </c>
      <c r="R88" s="136">
        <v>-1.9706876001051141</v>
      </c>
      <c r="S88" s="136">
        <v>1.5289370813167733</v>
      </c>
      <c r="T88" s="136">
        <v>-1.7054150801239234</v>
      </c>
      <c r="U88" s="60">
        <v>2.0965200761117395E-2</v>
      </c>
      <c r="V88" s="60">
        <v>-1.3223092792318607</v>
      </c>
      <c r="W88" s="98">
        <v>-1.6749217411354709</v>
      </c>
      <c r="X88" s="60"/>
      <c r="Y88" s="99">
        <v>87</v>
      </c>
      <c r="Z88" s="60">
        <f>(幕後結果!$AB$2+幕後結果!$AB$4*幕後結果_最佳化!$N1089)*12/3</f>
        <v>0.12861394442229798</v>
      </c>
      <c r="AA88" s="60">
        <f>(幕後結果!$AC$2+幕後結果!$AC$4*幕後結果_最佳化!$O1089)*12/3</f>
        <v>-2.4608713198111157E-2</v>
      </c>
      <c r="AB88" s="60">
        <f>(幕後結果!$AD$2+幕後結果!$AD$4*幕後結果_最佳化!$P1089)*12/3</f>
        <v>-0.18998710896215917</v>
      </c>
      <c r="AC88" s="60">
        <f>(幕後結果!$AE$2+幕後結果!$AE$4*幕後結果_最佳化!$Q1089)*12/3</f>
        <v>6.6237416127451584E-2</v>
      </c>
      <c r="AD88" s="60">
        <f>(幕後結果!$AF$2+幕後結果!$AF$4*幕後結果_最佳化!$R1089)*12/3</f>
        <v>-0.25434129104198244</v>
      </c>
      <c r="AE88" s="60">
        <f>(幕後結果!$AG$2+幕後結果!$AG$4*幕後結果_最佳化!$S1089)*12/3</f>
        <v>6.8876769107327152E-2</v>
      </c>
      <c r="AF88" s="60">
        <f>(幕後結果!$AH$2+幕後結果!$AH$4*幕後結果_最佳化!$T1089)*12/3</f>
        <v>-0.1334881648087313</v>
      </c>
      <c r="AG88" s="60">
        <f>(幕後結果!$AI$2+幕後結果!$AI$4*幕後結果_最佳化!$U1089)*12/3</f>
        <v>-9.119935243944248E-2</v>
      </c>
      <c r="AH88" s="60">
        <f>(幕後結果!$AJ$2+幕後結果!$AJ$4*幕後結果_最佳化!$V1089)*12/3</f>
        <v>-6.4168604562242298E-2</v>
      </c>
      <c r="AI88" s="100">
        <f>(幕後結果!$AK$2+幕後結果!$AK$4*幕後結果_最佳化!$W1089)*12/3</f>
        <v>-0.44125431632486917</v>
      </c>
      <c r="AJ88" s="60"/>
      <c r="AK88" s="60"/>
      <c r="AL88" s="60"/>
      <c r="AM88" s="108">
        <v>87</v>
      </c>
      <c r="AN88" s="60">
        <f t="shared" si="14"/>
        <v>5.07710924821917E-2</v>
      </c>
      <c r="AO88" s="60">
        <f t="shared" si="15"/>
        <v>0.17536765246836142</v>
      </c>
      <c r="AP88" s="60">
        <f t="shared" si="16"/>
        <v>0.157958924405074</v>
      </c>
      <c r="AQ88" s="60">
        <f t="shared" si="17"/>
        <v>1.8978992736046196E-2</v>
      </c>
      <c r="AR88" s="60">
        <f t="shared" si="18"/>
        <v>0.12389332459780644</v>
      </c>
      <c r="AS88" s="60">
        <f t="shared" si="19"/>
        <v>6.8776826537661026E-2</v>
      </c>
      <c r="AT88" s="60">
        <f t="shared" si="20"/>
        <v>0.15448787616573822</v>
      </c>
      <c r="AU88" s="60">
        <f t="shared" si="21"/>
        <v>4.8963348086680035E-2</v>
      </c>
      <c r="AV88" s="60">
        <f t="shared" si="22"/>
        <v>5.4622516152727903E-2</v>
      </c>
      <c r="AW88" s="60">
        <f t="shared" si="23"/>
        <v>0.14617944636771316</v>
      </c>
      <c r="AX88" s="60">
        <f t="shared" si="24"/>
        <v>1</v>
      </c>
      <c r="AY88" s="60">
        <f>SUMPRODUCT(AN88:AW88,幕後結果_最佳化!$Z$1005:$AI$1005)</f>
        <v>-2.4898515588138896E-3</v>
      </c>
      <c r="AZ88" s="60">
        <f>(SUMPRODUCT(AN88:AW88,MMULT(AN88:AW88,幕後結果!$AB$9:$AK$18)))</f>
        <v>3.2578226739419765E-4</v>
      </c>
      <c r="BA88" s="60">
        <f t="shared" si="25"/>
        <v>1.8049439531303946E-2</v>
      </c>
      <c r="BB88" s="102">
        <f t="shared" si="26"/>
        <v>-2.5147513018391656</v>
      </c>
      <c r="BC88" s="60"/>
      <c r="BD88" s="60"/>
    </row>
    <row r="89" spans="1:56" ht="16.2">
      <c r="A89" s="95">
        <v>88</v>
      </c>
      <c r="B89" s="60">
        <v>0.47497449050023577</v>
      </c>
      <c r="C89" s="60">
        <v>0.49519774853646492</v>
      </c>
      <c r="D89" s="60">
        <v>0.95278275527086076</v>
      </c>
      <c r="E89" s="60">
        <v>0.12810456643444423</v>
      </c>
      <c r="F89" s="60">
        <v>0.28177957570025813</v>
      </c>
      <c r="G89" s="60">
        <v>0.79347526304316141</v>
      </c>
      <c r="H89" s="60">
        <v>9.818496347534178E-2</v>
      </c>
      <c r="I89" s="60">
        <v>0.31367113904062882</v>
      </c>
      <c r="J89" s="60">
        <v>0.52323877207975</v>
      </c>
      <c r="K89" s="104">
        <v>0.71413595935969876</v>
      </c>
      <c r="L89" s="105"/>
      <c r="M89" s="106">
        <v>88</v>
      </c>
      <c r="N89" s="136">
        <v>-6.2770846745088676E-2</v>
      </c>
      <c r="O89" s="136">
        <v>-1.2037750020626813E-2</v>
      </c>
      <c r="P89" s="136">
        <v>1.6724557354381431</v>
      </c>
      <c r="Q89" s="136">
        <v>-1.1353967211715266</v>
      </c>
      <c r="R89" s="136">
        <v>-0.57756306191586659</v>
      </c>
      <c r="S89" s="136">
        <v>0.81853901454454037</v>
      </c>
      <c r="T89" s="136">
        <v>-1.2919630906256998</v>
      </c>
      <c r="U89" s="60">
        <v>-0.48547100135542687</v>
      </c>
      <c r="V89" s="60">
        <v>5.8283944959096355E-2</v>
      </c>
      <c r="W89" s="98">
        <v>0.56550829875019082</v>
      </c>
      <c r="X89" s="60"/>
      <c r="Y89" s="99">
        <v>88</v>
      </c>
      <c r="Z89" s="60">
        <f>(幕後結果!$AB$2+幕後結果!$AB$4*幕後結果_最佳化!$N1090)*12/3</f>
        <v>3.66624073125019E-3</v>
      </c>
      <c r="AA89" s="60">
        <f>(幕後結果!$AC$2+幕後結果!$AC$4*幕後結果_最佳化!$O1090)*12/3</f>
        <v>6.4110889054933241E-3</v>
      </c>
      <c r="AB89" s="60">
        <f>(幕後結果!$AD$2+幕後結果!$AD$4*幕後結果_最佳化!$P1090)*12/3</f>
        <v>0.25644687700876651</v>
      </c>
      <c r="AC89" s="60">
        <f>(幕後結果!$AE$2+幕後結果!$AE$4*幕後結果_最佳化!$Q1090)*12/3</f>
        <v>3.0842155457570294E-2</v>
      </c>
      <c r="AD89" s="60">
        <f>(幕後結果!$AF$2+幕後結果!$AF$4*幕後結果_最佳化!$R1090)*12/3</f>
        <v>6.6483738242980317E-2</v>
      </c>
      <c r="AE89" s="60">
        <f>(幕後結果!$AG$2+幕後結果!$AG$4*幕後結果_最佳化!$S1090)*12/3</f>
        <v>2.6324841225072018E-2</v>
      </c>
      <c r="AF89" s="60">
        <f>(幕後結果!$AH$2+幕後結果!$AH$4*幕後結果_最佳化!$T1090)*12/3</f>
        <v>-6.9277223457299128E-2</v>
      </c>
      <c r="AG89" s="60">
        <f>(幕後結果!$AI$2+幕後結果!$AI$4*幕後結果_最佳化!$U1090)*12/3</f>
        <v>-3.1788127169561239E-2</v>
      </c>
      <c r="AH89" s="60">
        <f>(幕後結果!$AJ$2+幕後結果!$AJ$4*幕後結果_最佳化!$V1090)*12/3</f>
        <v>-2.0133041211732212E-3</v>
      </c>
      <c r="AI89" s="100">
        <f>(幕後結果!$AK$2+幕後結果!$AK$4*幕後結果_最佳化!$W1090)*12/3</f>
        <v>0.11224135214061064</v>
      </c>
      <c r="AJ89" s="60"/>
      <c r="AK89" s="60"/>
      <c r="AL89" s="60"/>
      <c r="AM89" s="108">
        <v>88</v>
      </c>
      <c r="AN89" s="60">
        <f t="shared" si="14"/>
        <v>0.20257842702684792</v>
      </c>
      <c r="AO89" s="60">
        <f t="shared" si="15"/>
        <v>4.2217653103844378E-2</v>
      </c>
      <c r="AP89" s="60">
        <f t="shared" si="16"/>
        <v>7.7130852703009636E-2</v>
      </c>
      <c r="AQ89" s="60">
        <f t="shared" si="17"/>
        <v>0.13289829259203984</v>
      </c>
      <c r="AR89" s="60">
        <f t="shared" si="18"/>
        <v>4.3240444207813498E-2</v>
      </c>
      <c r="AS89" s="60">
        <f t="shared" si="19"/>
        <v>0.10578555810993856</v>
      </c>
      <c r="AT89" s="60">
        <f t="shared" si="20"/>
        <v>0.1644227491586136</v>
      </c>
      <c r="AU89" s="60">
        <f t="shared" si="21"/>
        <v>0.15758735299252041</v>
      </c>
      <c r="AV89" s="60">
        <f t="shared" si="22"/>
        <v>5.7444382622475872E-2</v>
      </c>
      <c r="AW89" s="60">
        <f t="shared" si="23"/>
        <v>1.6694287482896232E-2</v>
      </c>
      <c r="AX89" s="60">
        <f t="shared" si="24"/>
        <v>1</v>
      </c>
      <c r="AY89" s="60">
        <f>SUMPRODUCT(AN89:AW89,幕後結果_最佳化!$Z$1005:$AI$1005)</f>
        <v>4.9870392567228292E-3</v>
      </c>
      <c r="AZ89" s="60">
        <f>(SUMPRODUCT(AN89:AW89,MMULT(AN89:AW89,幕後結果!$AB$9:$AK$18)))</f>
        <v>2.8129643613570649E-4</v>
      </c>
      <c r="BA89" s="60">
        <f t="shared" si="25"/>
        <v>1.677189423218816E-2</v>
      </c>
      <c r="BB89" s="102">
        <f t="shared" si="26"/>
        <v>-2.2605055945628165</v>
      </c>
      <c r="BC89" s="60"/>
      <c r="BD89" s="60"/>
    </row>
    <row r="90" spans="1:56" ht="16.2">
      <c r="A90" s="95">
        <v>89</v>
      </c>
      <c r="B90" s="60">
        <v>0.94756630089683247</v>
      </c>
      <c r="C90" s="60">
        <v>7.1631414559693019E-2</v>
      </c>
      <c r="D90" s="60">
        <v>0.82799951426006024</v>
      </c>
      <c r="E90" s="60">
        <v>0.72135006600827456</v>
      </c>
      <c r="F90" s="60">
        <v>0.2251169260402377</v>
      </c>
      <c r="G90" s="60">
        <v>0.83370467318881092</v>
      </c>
      <c r="H90" s="60">
        <v>0.86624399815594066</v>
      </c>
      <c r="I90" s="60">
        <v>0.96750866125622625</v>
      </c>
      <c r="J90" s="60">
        <v>0.81780882444833614</v>
      </c>
      <c r="K90" s="104">
        <v>0.96193613955517443</v>
      </c>
      <c r="L90" s="105"/>
      <c r="M90" s="106">
        <v>89</v>
      </c>
      <c r="N90" s="136">
        <v>1.6217009364855468</v>
      </c>
      <c r="O90" s="136">
        <v>-1.4637479488779885</v>
      </c>
      <c r="P90" s="136">
        <v>0.94628945275698872</v>
      </c>
      <c r="Q90" s="136">
        <v>0.58685682602646572</v>
      </c>
      <c r="R90" s="136">
        <v>-0.75502521659001443</v>
      </c>
      <c r="S90" s="136">
        <v>0.96890888173415413</v>
      </c>
      <c r="T90" s="136">
        <v>1.1088103520925785</v>
      </c>
      <c r="U90" s="60">
        <v>1.8453772683991072</v>
      </c>
      <c r="V90" s="60">
        <v>0.90704622905967347</v>
      </c>
      <c r="W90" s="98">
        <v>1.7736097677424509</v>
      </c>
      <c r="X90" s="60"/>
      <c r="Y90" s="99">
        <v>89</v>
      </c>
      <c r="Z90" s="60">
        <f>(幕後結果!$AB$2+幕後結果!$AB$4*幕後結果_最佳化!$N1091)*12/3</f>
        <v>0.26458701509511723</v>
      </c>
      <c r="AA90" s="60">
        <f>(幕後結果!$AC$2+幕後結果!$AC$4*幕後結果_最佳化!$O1091)*12/3</f>
        <v>-0.13803493002620662</v>
      </c>
      <c r="AB90" s="60">
        <f>(幕後結果!$AD$2+幕後結果!$AD$4*幕後結果_最佳化!$P1091)*12/3</f>
        <v>9.0240042705138121E-2</v>
      </c>
      <c r="AC90" s="60">
        <f>(幕後結果!$AE$2+幕後結果!$AE$4*幕後結果_最佳化!$Q1091)*12/3</f>
        <v>0.15782606529116056</v>
      </c>
      <c r="AD90" s="60">
        <f>(幕後結果!$AF$2+幕後結果!$AF$4*幕後結果_最佳化!$R1091)*12/3</f>
        <v>-3.7011668328644574E-2</v>
      </c>
      <c r="AE90" s="60">
        <f>(幕後結果!$AG$2+幕後結果!$AG$4*幕後結果_最佳化!$S1091)*12/3</f>
        <v>1.4327512477347447E-2</v>
      </c>
      <c r="AF90" s="60">
        <f>(幕後結果!$AH$2+幕後結果!$AH$4*幕後結果_最佳化!$T1091)*12/3</f>
        <v>0.13852168024905898</v>
      </c>
      <c r="AG90" s="60">
        <f>(幕後結果!$AI$2+幕後結果!$AI$4*幕後結果_最佳化!$U1091)*12/3</f>
        <v>0.26057230336058879</v>
      </c>
      <c r="AH90" s="60">
        <f>(幕後結果!$AJ$2+幕後結果!$AJ$4*幕後結果_最佳化!$V1091)*12/3</f>
        <v>6.9222168192805383E-2</v>
      </c>
      <c r="AI90" s="100">
        <f>(幕後結果!$AK$2+幕後結果!$AK$4*幕後結果_最佳化!$W1091)*12/3</f>
        <v>0.2657034334214477</v>
      </c>
      <c r="AJ90" s="60"/>
      <c r="AK90" s="60"/>
      <c r="AL90" s="60"/>
      <c r="AM90" s="108">
        <v>89</v>
      </c>
      <c r="AN90" s="60">
        <f t="shared" si="14"/>
        <v>0.14307460370999739</v>
      </c>
      <c r="AO90" s="60">
        <f t="shared" si="15"/>
        <v>2.5941820956015106E-3</v>
      </c>
      <c r="AP90" s="60">
        <f t="shared" si="16"/>
        <v>0.16529196770671681</v>
      </c>
      <c r="AQ90" s="60">
        <f t="shared" si="17"/>
        <v>0.14970430785056726</v>
      </c>
      <c r="AR90" s="60">
        <f t="shared" si="18"/>
        <v>0.10227018933851015</v>
      </c>
      <c r="AS90" s="60">
        <f t="shared" si="19"/>
        <v>7.5486443782286264E-2</v>
      </c>
      <c r="AT90" s="60">
        <f t="shared" si="20"/>
        <v>0.11441427274821421</v>
      </c>
      <c r="AU90" s="60">
        <f t="shared" si="21"/>
        <v>9.9204100763934256E-3</v>
      </c>
      <c r="AV90" s="60">
        <f t="shared" si="22"/>
        <v>0.15771393408764067</v>
      </c>
      <c r="AW90" s="60">
        <f t="shared" si="23"/>
        <v>7.9529688604072446E-2</v>
      </c>
      <c r="AX90" s="60">
        <f t="shared" si="24"/>
        <v>1.0000000000000002</v>
      </c>
      <c r="AY90" s="60">
        <f>SUMPRODUCT(AN90:AW90,幕後結果_最佳化!$Z$1005:$AI$1005)</f>
        <v>2.7235735850580103E-3</v>
      </c>
      <c r="AZ90" s="60">
        <f>(SUMPRODUCT(AN90:AW90,MMULT(AN90:AW90,幕後結果!$AB$9:$AK$18)))</f>
        <v>3.1685301790140277E-4</v>
      </c>
      <c r="BA90" s="60">
        <f t="shared" si="25"/>
        <v>1.780036566763174E-2</v>
      </c>
      <c r="BB90" s="102">
        <f t="shared" si="26"/>
        <v>-2.2570562405916736</v>
      </c>
      <c r="BC90" s="60"/>
      <c r="BD90" s="60"/>
    </row>
    <row r="91" spans="1:56" ht="16.2">
      <c r="A91" s="95">
        <v>90</v>
      </c>
      <c r="B91" s="60">
        <v>0.73534293570889941</v>
      </c>
      <c r="C91" s="60">
        <v>2.9636081450632679E-2</v>
      </c>
      <c r="D91" s="60">
        <v>0.12884835074312351</v>
      </c>
      <c r="E91" s="60">
        <v>0.41328211385824454</v>
      </c>
      <c r="F91" s="60">
        <v>0.44723982415725705</v>
      </c>
      <c r="G91" s="60">
        <v>3.2483584602092996E-2</v>
      </c>
      <c r="H91" s="60">
        <v>0.78489602134860736</v>
      </c>
      <c r="I91" s="60">
        <v>0.65947990538693069</v>
      </c>
      <c r="J91" s="60">
        <v>0.75033174920561319</v>
      </c>
      <c r="K91" s="104">
        <v>0.31626473514874509</v>
      </c>
      <c r="L91" s="105"/>
      <c r="M91" s="106">
        <v>90</v>
      </c>
      <c r="N91" s="136">
        <v>0.62905335175492372</v>
      </c>
      <c r="O91" s="136">
        <v>-1.8861691604749262</v>
      </c>
      <c r="P91" s="136">
        <v>-1.131851905252105</v>
      </c>
      <c r="Q91" s="136">
        <v>-0.21911017131694169</v>
      </c>
      <c r="R91" s="136">
        <v>-0.1326380378705932</v>
      </c>
      <c r="S91" s="136">
        <v>-1.8454839632310769</v>
      </c>
      <c r="T91" s="136">
        <v>0.7888358431546223</v>
      </c>
      <c r="U91" s="60">
        <v>0.41104411214216657</v>
      </c>
      <c r="V91" s="60">
        <v>0.67553408810342808</v>
      </c>
      <c r="W91" s="98">
        <v>-0.47816963851963951</v>
      </c>
      <c r="X91" s="60"/>
      <c r="Y91" s="99">
        <v>90</v>
      </c>
      <c r="Z91" s="60">
        <f>(幕後結果!$AB$2+幕後結果!$AB$4*幕後結果_最佳化!$N1092)*12/3</f>
        <v>0.11082820532651555</v>
      </c>
      <c r="AA91" s="60">
        <f>(幕後結果!$AC$2+幕後結果!$AC$4*幕後結果_最佳化!$O1092)*12/3</f>
        <v>-0.17714305962191282</v>
      </c>
      <c r="AB91" s="60">
        <f>(幕後結果!$AD$2+幕後結果!$AD$4*幕後結果_最佳化!$P1092)*12/3</f>
        <v>-0.25872995844385377</v>
      </c>
      <c r="AC91" s="60">
        <f>(幕後結果!$AE$2+幕後結果!$AE$4*幕後結果_最佳化!$Q1092)*12/3</f>
        <v>-0.11020761693976977</v>
      </c>
      <c r="AD91" s="60">
        <f>(幕後結果!$AF$2+幕後結果!$AF$4*幕後結果_最佳化!$R1092)*12/3</f>
        <v>-0.1910868262969827</v>
      </c>
      <c r="AE91" s="60">
        <f>(幕後結果!$AG$2+幕後結果!$AG$4*幕後結果_最佳化!$S1092)*12/3</f>
        <v>-0.10586147442739886</v>
      </c>
      <c r="AF91" s="60">
        <f>(幕後結果!$AH$2+幕後結果!$AH$4*幕後結果_最佳化!$T1092)*12/3</f>
        <v>-1.9787801627958609E-2</v>
      </c>
      <c r="AG91" s="60">
        <f>(幕後結果!$AI$2+幕後結果!$AI$4*幕後結果_最佳化!$U1092)*12/3</f>
        <v>-5.5740768823940384E-2</v>
      </c>
      <c r="AH91" s="60">
        <f>(幕後結果!$AJ$2+幕後結果!$AJ$4*幕後結果_最佳化!$V1092)*12/3</f>
        <v>-4.3677666038696446E-2</v>
      </c>
      <c r="AI91" s="100">
        <f>(幕後結果!$AK$2+幕後結果!$AK$4*幕後結果_最佳化!$W1092)*12/3</f>
        <v>-0.18961133158918753</v>
      </c>
      <c r="AJ91" s="60"/>
      <c r="AK91" s="60"/>
      <c r="AL91" s="60"/>
      <c r="AM91" s="108">
        <v>90</v>
      </c>
      <c r="AN91" s="60">
        <f t="shared" si="14"/>
        <v>0.1257328406219323</v>
      </c>
      <c r="AO91" s="60">
        <f t="shared" si="15"/>
        <v>8.1697032368130834E-2</v>
      </c>
      <c r="AP91" s="60">
        <f t="shared" si="16"/>
        <v>0.12925636588910502</v>
      </c>
      <c r="AQ91" s="60">
        <f t="shared" si="17"/>
        <v>0.14730972021683966</v>
      </c>
      <c r="AR91" s="60">
        <f t="shared" si="18"/>
        <v>0.18448769643461682</v>
      </c>
      <c r="AS91" s="60">
        <f t="shared" si="19"/>
        <v>7.1313412910126217E-2</v>
      </c>
      <c r="AT91" s="60">
        <f t="shared" si="20"/>
        <v>6.5409119260407669E-2</v>
      </c>
      <c r="AU91" s="60">
        <f t="shared" si="21"/>
        <v>4.6123732100774945E-2</v>
      </c>
      <c r="AV91" s="60">
        <f t="shared" si="22"/>
        <v>2.6508555782787987E-2</v>
      </c>
      <c r="AW91" s="60">
        <f t="shared" si="23"/>
        <v>0.1221615244152785</v>
      </c>
      <c r="AX91" s="60">
        <f t="shared" si="24"/>
        <v>1</v>
      </c>
      <c r="AY91" s="60">
        <f>SUMPRODUCT(AN91:AW91,幕後結果_最佳化!$Z$1005:$AI$1005)</f>
        <v>1.9098880675903172E-3</v>
      </c>
      <c r="AZ91" s="60">
        <f>(SUMPRODUCT(AN91:AW91,MMULT(AN91:AW91,幕後結果!$AB$9:$AK$18)))</f>
        <v>3.4992771035682717E-4</v>
      </c>
      <c r="BA91" s="60">
        <f t="shared" si="25"/>
        <v>1.8706354812117382E-2</v>
      </c>
      <c r="BB91" s="102">
        <f t="shared" si="26"/>
        <v>-2.191239947285593</v>
      </c>
      <c r="BC91" s="60"/>
      <c r="BD91" s="60"/>
    </row>
    <row r="92" spans="1:56" ht="16.2">
      <c r="A92" s="95">
        <v>91</v>
      </c>
      <c r="B92" s="60">
        <v>0.11730973086807883</v>
      </c>
      <c r="C92" s="60">
        <v>0.87331576262567157</v>
      </c>
      <c r="D92" s="60">
        <v>0.24149069925957489</v>
      </c>
      <c r="E92" s="60">
        <v>0.60172881648039445</v>
      </c>
      <c r="F92" s="60">
        <v>0.8582934612463109</v>
      </c>
      <c r="G92" s="60">
        <v>0.9296279094943749</v>
      </c>
      <c r="H92" s="60">
        <v>0.93332628946954355</v>
      </c>
      <c r="I92" s="60">
        <v>0.84690568923961784</v>
      </c>
      <c r="J92" s="60">
        <v>0.90858518684144007</v>
      </c>
      <c r="K92" s="104">
        <v>0.94056840093135441</v>
      </c>
      <c r="L92" s="105"/>
      <c r="M92" s="106">
        <v>91</v>
      </c>
      <c r="N92" s="136">
        <v>-1.1885432224309578</v>
      </c>
      <c r="O92" s="136">
        <v>1.142205826310029</v>
      </c>
      <c r="P92" s="136">
        <v>-0.70151544622993167</v>
      </c>
      <c r="Q92" s="136">
        <v>0.25782448478374387</v>
      </c>
      <c r="R92" s="136">
        <v>1.0726836525393364</v>
      </c>
      <c r="S92" s="136">
        <v>1.4730254221030092</v>
      </c>
      <c r="T92" s="136">
        <v>1.5010314741963351</v>
      </c>
      <c r="U92" s="60">
        <v>1.0232521921768616</v>
      </c>
      <c r="V92" s="60">
        <v>1.3320930120654784</v>
      </c>
      <c r="W92" s="98">
        <v>1.5595629481271178</v>
      </c>
      <c r="X92" s="60"/>
      <c r="Y92" s="99">
        <v>91</v>
      </c>
      <c r="Z92" s="60">
        <f>(幕後結果!$AB$2+幕後結果!$AB$4*幕後結果_最佳化!$N1093)*12/3</f>
        <v>-0.17071329055306164</v>
      </c>
      <c r="AA92" s="60">
        <f>(幕後結果!$AC$2+幕後結果!$AC$4*幕後結果_最佳化!$O1093)*12/3</f>
        <v>0.12083805765758922</v>
      </c>
      <c r="AB92" s="60">
        <f>(幕後結果!$AD$2+幕後結果!$AD$4*幕後結果_最佳化!$P1093)*12/3</f>
        <v>-8.7540589826858251E-2</v>
      </c>
      <c r="AC92" s="60">
        <f>(幕後結果!$AE$2+幕後結果!$AE$4*幕後結果_最佳化!$Q1093)*12/3</f>
        <v>-5.7593878696110094E-3</v>
      </c>
      <c r="AD92" s="60">
        <f>(幕後結果!$AF$2+幕後結果!$AF$4*幕後結果_最佳化!$R1093)*12/3</f>
        <v>8.703766139626401E-2</v>
      </c>
      <c r="AE92" s="60">
        <f>(幕後結果!$AG$2+幕後結果!$AG$4*幕後結果_最佳化!$S1093)*12/3</f>
        <v>7.3205639489483665E-2</v>
      </c>
      <c r="AF92" s="60">
        <f>(幕後結果!$AH$2+幕後結果!$AH$4*幕後結果_最佳化!$T1093)*12/3</f>
        <v>0.13699916797467637</v>
      </c>
      <c r="AG92" s="60">
        <f>(幕後結果!$AI$2+幕後結果!$AI$4*幕後結果_最佳化!$U1093)*12/3</f>
        <v>0.16720762482958343</v>
      </c>
      <c r="AH92" s="60">
        <f>(幕後結果!$AJ$2+幕後結果!$AJ$4*幕後結果_最佳化!$V1093)*12/3</f>
        <v>0.13706659684794575</v>
      </c>
      <c r="AI92" s="100">
        <f>(幕後結果!$AK$2+幕後結果!$AK$4*幕後結果_最佳化!$W1093)*12/3</f>
        <v>0.36355124582976767</v>
      </c>
      <c r="AJ92" s="60"/>
      <c r="AK92" s="60"/>
      <c r="AL92" s="60"/>
      <c r="AM92" s="108">
        <v>91</v>
      </c>
      <c r="AN92" s="60">
        <f t="shared" si="14"/>
        <v>8.7304158253984535E-2</v>
      </c>
      <c r="AO92" s="60">
        <f t="shared" si="15"/>
        <v>0.19098989963966317</v>
      </c>
      <c r="AP92" s="60">
        <f t="shared" si="16"/>
        <v>6.150054955676202E-2</v>
      </c>
      <c r="AQ92" s="60">
        <f t="shared" si="17"/>
        <v>6.4817085448810485E-2</v>
      </c>
      <c r="AR92" s="60">
        <f t="shared" si="18"/>
        <v>9.3294168807695615E-2</v>
      </c>
      <c r="AS92" s="60">
        <f t="shared" si="19"/>
        <v>0.12927250459790676</v>
      </c>
      <c r="AT92" s="60">
        <f t="shared" si="20"/>
        <v>1.6480625847074423E-2</v>
      </c>
      <c r="AU92" s="60">
        <f t="shared" si="21"/>
        <v>2.8321855414835239E-2</v>
      </c>
      <c r="AV92" s="60">
        <f t="shared" si="22"/>
        <v>0.19129816265354149</v>
      </c>
      <c r="AW92" s="60">
        <f t="shared" si="23"/>
        <v>0.13672098977972627</v>
      </c>
      <c r="AX92" s="60">
        <f t="shared" si="24"/>
        <v>1</v>
      </c>
      <c r="AY92" s="60">
        <f>SUMPRODUCT(AN92:AW92,幕後結果_最佳化!$Z$1005:$AI$1005)</f>
        <v>-1.7780413669878448E-3</v>
      </c>
      <c r="AZ92" s="60">
        <f>(SUMPRODUCT(AN92:AW92,MMULT(AN92:AW92,幕後結果!$AB$9:$AK$18)))</f>
        <v>2.0409066782051024E-4</v>
      </c>
      <c r="BA92" s="60">
        <f t="shared" si="25"/>
        <v>1.4286030513075009E-2</v>
      </c>
      <c r="BB92" s="102">
        <f t="shared" si="26"/>
        <v>-3.1273936679679597</v>
      </c>
      <c r="BC92" s="60"/>
      <c r="BD92" s="60"/>
    </row>
    <row r="93" spans="1:56" ht="16.2">
      <c r="A93" s="95">
        <v>92</v>
      </c>
      <c r="B93" s="60">
        <v>0.30572912998880342</v>
      </c>
      <c r="C93" s="60">
        <v>0.59264114773290677</v>
      </c>
      <c r="D93" s="60">
        <v>0.69232488209146648</v>
      </c>
      <c r="E93" s="60">
        <v>0.32458255967814953</v>
      </c>
      <c r="F93" s="60">
        <v>0.44285345530144715</v>
      </c>
      <c r="G93" s="60">
        <v>4.6064576304874372E-2</v>
      </c>
      <c r="H93" s="60">
        <v>0.19916917705260295</v>
      </c>
      <c r="I93" s="60">
        <v>3.5324758822942171E-2</v>
      </c>
      <c r="J93" s="60">
        <v>0.45763924611167472</v>
      </c>
      <c r="K93" s="104">
        <v>8.8031730323329338E-2</v>
      </c>
      <c r="L93" s="105"/>
      <c r="M93" s="106">
        <v>92</v>
      </c>
      <c r="N93" s="136">
        <v>-0.50799298905653789</v>
      </c>
      <c r="O93" s="136">
        <v>0.23434429005528193</v>
      </c>
      <c r="P93" s="136">
        <v>0.50245110834648532</v>
      </c>
      <c r="Q93" s="136">
        <v>-0.45492232744088701</v>
      </c>
      <c r="R93" s="136">
        <v>-0.1437385730130453</v>
      </c>
      <c r="S93" s="136">
        <v>-1.68427180055103</v>
      </c>
      <c r="T93" s="136">
        <v>-0.84459257853822978</v>
      </c>
      <c r="U93" s="60">
        <v>-1.8077236770051914</v>
      </c>
      <c r="V93" s="60">
        <v>-0.1063829853069083</v>
      </c>
      <c r="W93" s="98">
        <v>-1.3529754901289524</v>
      </c>
      <c r="X93" s="60"/>
      <c r="Y93" s="99">
        <v>92</v>
      </c>
      <c r="Z93" s="60">
        <f>(幕後結果!$AB$2+幕後結果!$AB$4*幕後結果_最佳化!$N1094)*12/3</f>
        <v>-6.5297637021006355E-2</v>
      </c>
      <c r="AA93" s="60">
        <f>(幕後結果!$AC$2+幕後結果!$AC$4*幕後結果_最佳化!$O1094)*12/3</f>
        <v>3.1240345098927671E-2</v>
      </c>
      <c r="AB93" s="60">
        <f>(幕後結果!$AD$2+幕後結果!$AD$4*幕後結果_最佳化!$P1094)*12/3</f>
        <v>7.6105502959395388E-2</v>
      </c>
      <c r="AC93" s="60">
        <f>(幕後結果!$AE$2+幕後結果!$AE$4*幕後結果_最佳化!$Q1094)*12/3</f>
        <v>7.5778188059787812E-3</v>
      </c>
      <c r="AD93" s="60">
        <f>(幕後結果!$AF$2+幕後結果!$AF$4*幕後結果_最佳化!$R1094)*12/3</f>
        <v>2.9179020524547756E-2</v>
      </c>
      <c r="AE93" s="60">
        <f>(幕後結果!$AG$2+幕後結果!$AG$4*幕後結果_最佳化!$S1094)*12/3</f>
        <v>-7.0247334945600148E-2</v>
      </c>
      <c r="AF93" s="60">
        <f>(幕後結果!$AH$2+幕後結果!$AH$4*幕後結果_最佳化!$T1094)*12/3</f>
        <v>-7.8447954124026748E-2</v>
      </c>
      <c r="AG93" s="60">
        <f>(幕後結果!$AI$2+幕後結果!$AI$4*幕後結果_最佳化!$U1094)*12/3</f>
        <v>-0.24877997014190389</v>
      </c>
      <c r="AH93" s="60">
        <f>(幕後結果!$AJ$2+幕後結果!$AJ$4*幕後結果_最佳化!$V1094)*12/3</f>
        <v>-6.1701498723156077E-2</v>
      </c>
      <c r="AI93" s="100">
        <f>(幕後結果!$AK$2+幕後結果!$AK$4*幕後結果_最佳化!$W1094)*12/3</f>
        <v>-0.26459712746974656</v>
      </c>
      <c r="AJ93" s="60"/>
      <c r="AK93" s="60"/>
      <c r="AL93" s="60"/>
      <c r="AM93" s="108">
        <v>92</v>
      </c>
      <c r="AN93" s="60">
        <f t="shared" si="14"/>
        <v>0.16831660445627031</v>
      </c>
      <c r="AO93" s="60">
        <f t="shared" si="15"/>
        <v>4.2291743337514835E-2</v>
      </c>
      <c r="AP93" s="60">
        <f t="shared" si="16"/>
        <v>9.4440649912412456E-3</v>
      </c>
      <c r="AQ93" s="60">
        <f t="shared" si="17"/>
        <v>0.15372278963131475</v>
      </c>
      <c r="AR93" s="60">
        <f t="shared" si="18"/>
        <v>9.4923422456637721E-2</v>
      </c>
      <c r="AS93" s="60">
        <f t="shared" si="19"/>
        <v>3.5959698301798446E-3</v>
      </c>
      <c r="AT93" s="60">
        <f t="shared" si="20"/>
        <v>0.18683488457573</v>
      </c>
      <c r="AU93" s="60">
        <f t="shared" si="21"/>
        <v>0.10145336984116163</v>
      </c>
      <c r="AV93" s="60">
        <f t="shared" si="22"/>
        <v>8.060781834521917E-2</v>
      </c>
      <c r="AW93" s="60">
        <f t="shared" si="23"/>
        <v>0.15880933253473048</v>
      </c>
      <c r="AX93" s="60">
        <f t="shared" si="24"/>
        <v>0.99999999999999989</v>
      </c>
      <c r="AY93" s="60">
        <f>SUMPRODUCT(AN93:AW93,幕後結果_最佳化!$Z$1005:$AI$1005)</f>
        <v>3.0767783551893498E-3</v>
      </c>
      <c r="AZ93" s="60">
        <f>(SUMPRODUCT(AN93:AW93,MMULT(AN93:AW93,幕後結果!$AB$9:$AK$18)))</f>
        <v>2.9841672585694879E-4</v>
      </c>
      <c r="BA93" s="60">
        <f t="shared" si="25"/>
        <v>1.7274742425198379E-2</v>
      </c>
      <c r="BB93" s="102">
        <f t="shared" si="26"/>
        <v>-2.3052859871717204</v>
      </c>
      <c r="BC93" s="60"/>
      <c r="BD93" s="60"/>
    </row>
    <row r="94" spans="1:56" ht="16.2">
      <c r="A94" s="95">
        <v>93</v>
      </c>
      <c r="B94" s="60">
        <v>0.14610188606819086</v>
      </c>
      <c r="C94" s="60">
        <v>0.91752959227290387</v>
      </c>
      <c r="D94" s="60">
        <v>0.4214429795214949</v>
      </c>
      <c r="E94" s="60">
        <v>0.3321921675673094</v>
      </c>
      <c r="F94" s="60">
        <v>0.38716823542709244</v>
      </c>
      <c r="G94" s="60">
        <v>0.22030188911812232</v>
      </c>
      <c r="H94" s="60">
        <v>0.66006382187689261</v>
      </c>
      <c r="I94" s="60">
        <v>0.48270946716113561</v>
      </c>
      <c r="J94" s="60">
        <v>0.84068927864120901</v>
      </c>
      <c r="K94" s="104">
        <v>0.95168737260470948</v>
      </c>
      <c r="L94" s="105"/>
      <c r="M94" s="106">
        <v>93</v>
      </c>
      <c r="N94" s="136">
        <v>-1.0532994473412263</v>
      </c>
      <c r="O94" s="136">
        <v>1.3886447073671002</v>
      </c>
      <c r="P94" s="136">
        <v>-0.19820335960996405</v>
      </c>
      <c r="Q94" s="136">
        <v>-0.43386794942803752</v>
      </c>
      <c r="R94" s="136">
        <v>-0.28670726958580839</v>
      </c>
      <c r="S94" s="136">
        <v>-0.77117404184105343</v>
      </c>
      <c r="T94" s="136">
        <v>0.412637317133352</v>
      </c>
      <c r="U94" s="60">
        <v>-4.3354516295524212E-2</v>
      </c>
      <c r="V94" s="60">
        <v>0.99729478829217766</v>
      </c>
      <c r="W94" s="98">
        <v>1.661439277809992</v>
      </c>
      <c r="X94" s="60"/>
      <c r="Y94" s="99">
        <v>93</v>
      </c>
      <c r="Z94" s="60">
        <f>(幕後結果!$AB$2+幕後結果!$AB$4*幕後結果_最佳化!$N1095)*12/3</f>
        <v>-0.14976434330704308</v>
      </c>
      <c r="AA94" s="60">
        <f>(幕後結果!$AC$2+幕後結果!$AC$4*幕後結果_最佳化!$O1095)*12/3</f>
        <v>0.14452857121097998</v>
      </c>
      <c r="AB94" s="60">
        <f>(幕後結果!$AD$2+幕後結果!$AD$4*幕後結果_最佳化!$P1095)*12/3</f>
        <v>1.8280126522583571E-3</v>
      </c>
      <c r="AC94" s="60">
        <f>(幕後結果!$AE$2+幕後結果!$AE$4*幕後結果_最佳化!$Q1095)*12/3</f>
        <v>-2.9362505533066619E-2</v>
      </c>
      <c r="AD94" s="60">
        <f>(幕後結果!$AF$2+幕後結果!$AF$4*幕後結果_最佳化!$R1095)*12/3</f>
        <v>6.366548699593186E-3</v>
      </c>
      <c r="AE94" s="60">
        <f>(幕後結果!$AG$2+幕後結果!$AG$4*幕後結果_最佳化!$S1095)*12/3</f>
        <v>-1.4474062802116669E-2</v>
      </c>
      <c r="AF94" s="60">
        <f>(幕後結果!$AH$2+幕後結果!$AH$4*幕後結果_最佳化!$T1095)*12/3</f>
        <v>4.6598457412755569E-2</v>
      </c>
      <c r="AG94" s="60">
        <f>(幕後結果!$AI$2+幕後結果!$AI$4*幕後結果_最佳化!$U1095)*12/3</f>
        <v>-3.1793873444440533E-2</v>
      </c>
      <c r="AH94" s="60">
        <f>(幕後結果!$AJ$2+幕後結果!$AJ$4*幕後結果_最佳化!$V1095)*12/3</f>
        <v>6.5764258945304299E-2</v>
      </c>
      <c r="AI94" s="100">
        <f>(幕後結果!$AK$2+幕後結果!$AK$4*幕後結果_最佳化!$W1095)*12/3</f>
        <v>0.28170342554792349</v>
      </c>
      <c r="AJ94" s="60"/>
      <c r="AK94" s="60"/>
      <c r="AL94" s="60"/>
      <c r="AM94" s="108">
        <v>93</v>
      </c>
      <c r="AN94" s="60">
        <f t="shared" si="14"/>
        <v>7.9157284026283761E-2</v>
      </c>
      <c r="AO94" s="60">
        <f t="shared" si="15"/>
        <v>4.1491457809004248E-2</v>
      </c>
      <c r="AP94" s="60">
        <f t="shared" si="16"/>
        <v>0.15638533274176561</v>
      </c>
      <c r="AQ94" s="60">
        <f t="shared" si="17"/>
        <v>7.783728441117739E-2</v>
      </c>
      <c r="AR94" s="60">
        <f t="shared" si="18"/>
        <v>0.16060570953849346</v>
      </c>
      <c r="AS94" s="60">
        <f t="shared" si="19"/>
        <v>0.10143144715032475</v>
      </c>
      <c r="AT94" s="60">
        <f t="shared" si="20"/>
        <v>8.4227409994786673E-2</v>
      </c>
      <c r="AU94" s="60">
        <f t="shared" si="21"/>
        <v>5.0444934827790174E-2</v>
      </c>
      <c r="AV94" s="60">
        <f t="shared" si="22"/>
        <v>0.13907304488105024</v>
      </c>
      <c r="AW94" s="60">
        <f t="shared" si="23"/>
        <v>0.10934609461932351</v>
      </c>
      <c r="AX94" s="60">
        <f t="shared" si="24"/>
        <v>0.99999999999999989</v>
      </c>
      <c r="AY94" s="60">
        <f>SUMPRODUCT(AN94:AW94,幕後結果_最佳化!$Z$1005:$AI$1005)</f>
        <v>-1.7708463520689647E-3</v>
      </c>
      <c r="AZ94" s="60">
        <f>(SUMPRODUCT(AN94:AW94,MMULT(AN94:AW94,幕後結果!$AB$9:$AK$18)))</f>
        <v>3.0690204500050171E-4</v>
      </c>
      <c r="BA94" s="60">
        <f t="shared" si="25"/>
        <v>1.7518619951368934E-2</v>
      </c>
      <c r="BB94" s="102">
        <f t="shared" si="26"/>
        <v>-2.5499066979062075</v>
      </c>
      <c r="BC94" s="60"/>
      <c r="BD94" s="60"/>
    </row>
    <row r="95" spans="1:56" ht="16.2">
      <c r="A95" s="95">
        <v>94</v>
      </c>
      <c r="B95" s="60">
        <v>0.5512011575542588</v>
      </c>
      <c r="C95" s="60">
        <v>0.80316373136817854</v>
      </c>
      <c r="D95" s="60">
        <v>0.15768997155822428</v>
      </c>
      <c r="E95" s="60">
        <v>0.12873109476931588</v>
      </c>
      <c r="F95" s="60">
        <v>0.44044287540383387</v>
      </c>
      <c r="G95" s="60">
        <v>0.56781996994303996</v>
      </c>
      <c r="H95" s="60">
        <v>0.20906181339159358</v>
      </c>
      <c r="I95" s="60">
        <v>0.80023803870415522</v>
      </c>
      <c r="J95" s="60">
        <v>0.82213988874470822</v>
      </c>
      <c r="K95" s="104">
        <v>0.41672872996050536</v>
      </c>
      <c r="L95" s="105"/>
      <c r="M95" s="106">
        <v>94</v>
      </c>
      <c r="N95" s="136">
        <v>0.12869665175338338</v>
      </c>
      <c r="O95" s="136">
        <v>0.85297613760183333</v>
      </c>
      <c r="P95" s="136">
        <v>-1.003997241678702</v>
      </c>
      <c r="Q95" s="136">
        <v>-1.1324097931345896</v>
      </c>
      <c r="R95" s="136">
        <v>-0.1498464632437797</v>
      </c>
      <c r="S95" s="136">
        <v>0.17082666690273379</v>
      </c>
      <c r="T95" s="136">
        <v>-0.80968085040871318</v>
      </c>
      <c r="U95" s="60">
        <v>0.8424717919004151</v>
      </c>
      <c r="V95" s="60">
        <v>0.92355083323425602</v>
      </c>
      <c r="W95" s="98">
        <v>-0.21026934457045759</v>
      </c>
      <c r="X95" s="60"/>
      <c r="Y95" s="99">
        <v>94</v>
      </c>
      <c r="Z95" s="60">
        <f>(幕後結果!$AB$2+幕後結果!$AB$4*幕後結果_最佳化!$N1096)*12/3</f>
        <v>3.3324112398248437E-2</v>
      </c>
      <c r="AA95" s="60">
        <f>(幕後結果!$AC$2+幕後結果!$AC$4*幕後結果_最佳化!$O1096)*12/3</f>
        <v>9.0124440959243282E-2</v>
      </c>
      <c r="AB95" s="60">
        <f>(幕後結果!$AD$2+幕後結果!$AD$4*幕後結果_最佳化!$P1096)*12/3</f>
        <v>-0.14645430710256477</v>
      </c>
      <c r="AC95" s="60">
        <f>(幕後結果!$AE$2+幕後結果!$AE$4*幕後結果_最佳化!$Q1096)*12/3</f>
        <v>-0.1433265419421591</v>
      </c>
      <c r="AD95" s="60">
        <f>(幕後結果!$AF$2+幕後結果!$AF$4*幕後結果_最佳化!$R1096)*12/3</f>
        <v>-8.2671552128845541E-2</v>
      </c>
      <c r="AE95" s="60">
        <f>(幕後結果!$AG$2+幕後結果!$AG$4*幕後結果_最佳化!$S1096)*12/3</f>
        <v>4.4015294401574144E-3</v>
      </c>
      <c r="AF95" s="60">
        <f>(幕後結果!$AH$2+幕後結果!$AH$4*幕後結果_最佳化!$T1096)*12/3</f>
        <v>-5.9254276788431738E-2</v>
      </c>
      <c r="AG95" s="60">
        <f>(幕後結果!$AI$2+幕後結果!$AI$4*幕後結果_最佳化!$U1096)*12/3</f>
        <v>-3.7353233054173568E-5</v>
      </c>
      <c r="AH95" s="60">
        <f>(幕後結果!$AJ$2+幕後結果!$AJ$4*幕後結果_最佳化!$V1096)*12/3</f>
        <v>5.4844803699823613E-2</v>
      </c>
      <c r="AI95" s="100">
        <f>(幕後結果!$AK$2+幕後結果!$AK$4*幕後結果_最佳化!$W1096)*12/3</f>
        <v>-4.6039601576331378E-2</v>
      </c>
      <c r="AJ95" s="60"/>
      <c r="AK95" s="60"/>
      <c r="AL95" s="60"/>
      <c r="AM95" s="108">
        <v>94</v>
      </c>
      <c r="AN95" s="60">
        <f t="shared" si="14"/>
        <v>0.18988438022439871</v>
      </c>
      <c r="AO95" s="60">
        <f t="shared" si="15"/>
        <v>7.4303992676153244E-2</v>
      </c>
      <c r="AP95" s="60">
        <f t="shared" si="16"/>
        <v>0.14792991869368133</v>
      </c>
      <c r="AQ95" s="60">
        <f t="shared" si="17"/>
        <v>7.2374706991694099E-2</v>
      </c>
      <c r="AR95" s="60">
        <f t="shared" si="18"/>
        <v>2.1752831673062079E-2</v>
      </c>
      <c r="AS95" s="60">
        <f t="shared" si="19"/>
        <v>3.9757381567859962E-2</v>
      </c>
      <c r="AT95" s="60">
        <f t="shared" si="20"/>
        <v>0.1736949011409564</v>
      </c>
      <c r="AU95" s="60">
        <f t="shared" si="21"/>
        <v>5.9752767855064018E-2</v>
      </c>
      <c r="AV95" s="60">
        <f t="shared" si="22"/>
        <v>0.18015432502836354</v>
      </c>
      <c r="AW95" s="60">
        <f t="shared" si="23"/>
        <v>4.0394794148766719E-2</v>
      </c>
      <c r="AX95" s="60">
        <f t="shared" si="24"/>
        <v>1.0000000000000002</v>
      </c>
      <c r="AY95" s="60">
        <f>SUMPRODUCT(AN95:AW95,幕後結果_最佳化!$Z$1005:$AI$1005)</f>
        <v>3.1658324300706227E-3</v>
      </c>
      <c r="AZ95" s="60">
        <f>(SUMPRODUCT(AN95:AW95,MMULT(AN95:AW95,幕後結果!$AB$9:$AK$18)))</f>
        <v>2.7443829498202714E-4</v>
      </c>
      <c r="BA95" s="60">
        <f t="shared" si="25"/>
        <v>1.6566179251173974E-2</v>
      </c>
      <c r="BB95" s="102">
        <f t="shared" si="26"/>
        <v>-2.3985112660853036</v>
      </c>
      <c r="BC95" s="60"/>
      <c r="BD95" s="60"/>
    </row>
    <row r="96" spans="1:56" ht="16.2">
      <c r="A96" s="95">
        <v>95</v>
      </c>
      <c r="B96" s="60">
        <v>0.84312384394376272</v>
      </c>
      <c r="C96" s="60">
        <v>0.44005256241647883</v>
      </c>
      <c r="D96" s="60">
        <v>0.74824912347625983</v>
      </c>
      <c r="E96" s="60">
        <v>0.84562346315962866</v>
      </c>
      <c r="F96" s="60">
        <v>0.68049097851699392</v>
      </c>
      <c r="G96" s="60">
        <v>0.73266971233072065</v>
      </c>
      <c r="H96" s="60">
        <v>0.5355825489938939</v>
      </c>
      <c r="I96" s="60">
        <v>0.38070535271627248</v>
      </c>
      <c r="J96" s="60">
        <v>0.6910481037906766</v>
      </c>
      <c r="K96" s="104">
        <v>0.64508240690352059</v>
      </c>
      <c r="L96" s="105"/>
      <c r="M96" s="106">
        <v>95</v>
      </c>
      <c r="N96" s="136">
        <v>1.0073797637809025</v>
      </c>
      <c r="O96" s="136">
        <v>-0.15083595235574138</v>
      </c>
      <c r="P96" s="136">
        <v>0.66899016295330926</v>
      </c>
      <c r="Q96" s="136">
        <v>1.0178419474070168</v>
      </c>
      <c r="R96" s="136">
        <v>0.46907218092430053</v>
      </c>
      <c r="S96" s="136">
        <v>0.6209073645040103</v>
      </c>
      <c r="T96" s="136">
        <v>8.93108115765847E-2</v>
      </c>
      <c r="U96" s="60">
        <v>-0.30362880283413896</v>
      </c>
      <c r="V96" s="60">
        <v>0.49882341236863437</v>
      </c>
      <c r="W96" s="98">
        <v>0.37207744873253362</v>
      </c>
      <c r="X96" s="60"/>
      <c r="Y96" s="99">
        <v>95</v>
      </c>
      <c r="Z96" s="60">
        <f>(幕後結果!$AB$2+幕後結果!$AB$4*幕後結果_最佳化!$N1097)*12/3</f>
        <v>0.16943008953190156</v>
      </c>
      <c r="AA96" s="60">
        <f>(幕後結果!$AC$2+幕後結果!$AC$4*幕後結果_最佳化!$O1097)*12/3</f>
        <v>-9.1915123984669632E-3</v>
      </c>
      <c r="AB96" s="60">
        <f>(幕後結果!$AD$2+幕後結果!$AD$4*幕後結果_最佳化!$P1097)*12/3</f>
        <v>8.9572560377285962E-2</v>
      </c>
      <c r="AC96" s="60">
        <f>(幕後結果!$AE$2+幕後結果!$AE$4*幕後結果_最佳化!$Q1097)*12/3</f>
        <v>0.19541296438184444</v>
      </c>
      <c r="AD96" s="60">
        <f>(幕後結果!$AF$2+幕後結果!$AF$4*幕後結果_最佳化!$R1097)*12/3</f>
        <v>0.11151810920747192</v>
      </c>
      <c r="AE96" s="60">
        <f>(幕後結果!$AG$2+幕後結果!$AG$4*幕後結果_最佳化!$S1097)*12/3</f>
        <v>1.2509669575341976E-2</v>
      </c>
      <c r="AF96" s="60">
        <f>(幕後結果!$AH$2+幕後結果!$AH$4*幕後結果_最佳化!$T1097)*12/3</f>
        <v>7.3528860402192753E-2</v>
      </c>
      <c r="AG96" s="60">
        <f>(幕後結果!$AI$2+幕後結果!$AI$4*幕後結果_最佳化!$U1097)*12/3</f>
        <v>1.7691483620596013E-2</v>
      </c>
      <c r="AH96" s="60">
        <f>(幕後結果!$AJ$2+幕後結果!$AJ$4*幕後結果_最佳化!$V1097)*12/3</f>
        <v>4.3187605699682351E-2</v>
      </c>
      <c r="AI96" s="100">
        <f>(幕後結果!$AK$2+幕後結果!$AK$4*幕後結果_最佳化!$W1097)*12/3</f>
        <v>2.0279073674937795E-2</v>
      </c>
      <c r="AJ96" s="60"/>
      <c r="AK96" s="60"/>
      <c r="AL96" s="60"/>
      <c r="AM96" s="108">
        <v>95</v>
      </c>
      <c r="AN96" s="60">
        <f t="shared" si="14"/>
        <v>7.9917664725704135E-2</v>
      </c>
      <c r="AO96" s="60">
        <f t="shared" si="15"/>
        <v>0.11850125064700008</v>
      </c>
      <c r="AP96" s="60">
        <f t="shared" si="16"/>
        <v>0.11872867365508268</v>
      </c>
      <c r="AQ96" s="60">
        <f t="shared" si="17"/>
        <v>0.12058112622372723</v>
      </c>
      <c r="AR96" s="60">
        <f t="shared" si="18"/>
        <v>7.6042123948641072E-2</v>
      </c>
      <c r="AS96" s="60">
        <f t="shared" si="19"/>
        <v>0.17239496046697891</v>
      </c>
      <c r="AT96" s="60">
        <f t="shared" si="20"/>
        <v>2.3188370423114987E-2</v>
      </c>
      <c r="AU96" s="60">
        <f t="shared" si="21"/>
        <v>0.11430862538685976</v>
      </c>
      <c r="AV96" s="60">
        <f t="shared" si="22"/>
        <v>0.16685273567186346</v>
      </c>
      <c r="AW96" s="60">
        <f t="shared" si="23"/>
        <v>9.484468851027621E-3</v>
      </c>
      <c r="AX96" s="60">
        <f t="shared" si="24"/>
        <v>0.99999999999999978</v>
      </c>
      <c r="AY96" s="60">
        <f>SUMPRODUCT(AN96:AW96,幕後結果_最佳化!$Z$1005:$AI$1005)</f>
        <v>7.4756760761821419E-4</v>
      </c>
      <c r="AZ96" s="60">
        <f>(SUMPRODUCT(AN96:AW96,MMULT(AN96:AW96,幕後結果!$AB$9:$AK$18)))</f>
        <v>2.2144858623943879E-4</v>
      </c>
      <c r="BA96" s="60">
        <f t="shared" si="25"/>
        <v>1.4881148686826525E-2</v>
      </c>
      <c r="BB96" s="102">
        <f t="shared" si="26"/>
        <v>-2.8326060897232384</v>
      </c>
      <c r="BC96" s="60"/>
      <c r="BD96" s="60"/>
    </row>
    <row r="97" spans="1:56" ht="16.2">
      <c r="A97" s="95">
        <v>96</v>
      </c>
      <c r="B97" s="60">
        <v>2.3095162810393033E-2</v>
      </c>
      <c r="C97" s="60">
        <v>7.7138351160908725E-2</v>
      </c>
      <c r="D97" s="60">
        <v>0.30084193357303146</v>
      </c>
      <c r="E97" s="60">
        <v>0.42028720535919217</v>
      </c>
      <c r="F97" s="60">
        <v>0.30953280388683302</v>
      </c>
      <c r="G97" s="60">
        <v>0.48208066092910928</v>
      </c>
      <c r="H97" s="60">
        <v>0.60071857103386428</v>
      </c>
      <c r="I97" s="60">
        <v>0.11269048106204727</v>
      </c>
      <c r="J97" s="60">
        <v>0.43676064756779853</v>
      </c>
      <c r="K97" s="104">
        <v>0.24908596983084808</v>
      </c>
      <c r="L97" s="105"/>
      <c r="M97" s="106">
        <v>96</v>
      </c>
      <c r="N97" s="136">
        <v>-1.993649922189366</v>
      </c>
      <c r="O97" s="136">
        <v>-1.4245867156054699</v>
      </c>
      <c r="P97" s="136">
        <v>-0.52198055825510503</v>
      </c>
      <c r="Q97" s="136">
        <v>-0.20115879369528725</v>
      </c>
      <c r="R97" s="136">
        <v>-0.49717505905107934</v>
      </c>
      <c r="S97" s="136">
        <v>-4.4932236392935351E-2</v>
      </c>
      <c r="T97" s="136">
        <v>0.2552074750539382</v>
      </c>
      <c r="U97" s="60">
        <v>-1.2123433871140508</v>
      </c>
      <c r="V97" s="60">
        <v>-0.15918731811358236</v>
      </c>
      <c r="W97" s="98">
        <v>-0.67736887753011443</v>
      </c>
      <c r="X97" s="60"/>
      <c r="Y97" s="99">
        <v>96</v>
      </c>
      <c r="Z97" s="60">
        <f>(幕後結果!$AB$2+幕後結果!$AB$4*幕後結果_最佳化!$N1098)*12/3</f>
        <v>-0.29542245198740247</v>
      </c>
      <c r="AA97" s="60">
        <f>(幕後結果!$AC$2+幕後結果!$AC$4*幕後結果_最佳化!$O1098)*12/3</f>
        <v>-0.12710102476627361</v>
      </c>
      <c r="AB97" s="60">
        <f>(幕後結果!$AD$2+幕後結果!$AD$4*幕後結果_最佳化!$P1098)*12/3</f>
        <v>-0.14401823831189978</v>
      </c>
      <c r="AC97" s="60">
        <f>(幕後結果!$AE$2+幕後結果!$AE$4*幕後結果_最佳化!$Q1098)*12/3</f>
        <v>-0.11502744255713186</v>
      </c>
      <c r="AD97" s="60">
        <f>(幕後結果!$AF$2+幕後結果!$AF$4*幕後結果_最佳化!$R1098)*12/3</f>
        <v>-0.15738523966142215</v>
      </c>
      <c r="AE97" s="60">
        <f>(幕後結果!$AG$2+幕後結果!$AG$4*幕後結果_最佳化!$S1098)*12/3</f>
        <v>1.8526113930616029E-4</v>
      </c>
      <c r="AF97" s="60">
        <f>(幕後結果!$AH$2+幕後結果!$AH$4*幕後結果_最佳化!$T1098)*12/3</f>
        <v>-0.10930034572900323</v>
      </c>
      <c r="AG97" s="60">
        <f>(幕後結果!$AI$2+幕後結果!$AI$4*幕後結果_最佳化!$U1098)*12/3</f>
        <v>-0.17260581516158324</v>
      </c>
      <c r="AH97" s="60">
        <f>(幕後結果!$AJ$2+幕後結果!$AJ$4*幕後結果_最佳化!$V1098)*12/3</f>
        <v>-6.4834566249217421E-2</v>
      </c>
      <c r="AI97" s="100">
        <f>(幕後結果!$AK$2+幕後結果!$AK$4*幕後結果_最佳化!$W1098)*12/3</f>
        <v>-0.12776735436948547</v>
      </c>
      <c r="AJ97" s="60"/>
      <c r="AK97" s="60"/>
      <c r="AL97" s="60"/>
      <c r="AM97" s="108">
        <v>96</v>
      </c>
      <c r="AN97" s="60">
        <f t="shared" si="14"/>
        <v>0.17810683429626187</v>
      </c>
      <c r="AO97" s="60">
        <f t="shared" si="15"/>
        <v>5.9139521181829115E-2</v>
      </c>
      <c r="AP97" s="60">
        <f t="shared" si="16"/>
        <v>6.6129855752207617E-2</v>
      </c>
      <c r="AQ97" s="60">
        <f t="shared" si="17"/>
        <v>4.358596441248969E-3</v>
      </c>
      <c r="AR97" s="60">
        <f t="shared" si="18"/>
        <v>4.5259553604888501E-2</v>
      </c>
      <c r="AS97" s="60">
        <f t="shared" si="19"/>
        <v>0.15829950820855809</v>
      </c>
      <c r="AT97" s="60">
        <f t="shared" si="20"/>
        <v>0.15944934875716232</v>
      </c>
      <c r="AU97" s="60">
        <f t="shared" si="21"/>
        <v>0.12728928839920256</v>
      </c>
      <c r="AV97" s="60">
        <f t="shared" si="22"/>
        <v>0.11987553214809907</v>
      </c>
      <c r="AW97" s="60">
        <f t="shared" si="23"/>
        <v>8.209196121054177E-2</v>
      </c>
      <c r="AX97" s="60">
        <f t="shared" si="24"/>
        <v>0.99999999999999978</v>
      </c>
      <c r="AY97" s="60">
        <f>SUMPRODUCT(AN97:AW97,幕後結果_最佳化!$Z$1005:$AI$1005)</f>
        <v>-7.5217907411910382E-4</v>
      </c>
      <c r="AZ97" s="60">
        <f>(SUMPRODUCT(AN97:AW97,MMULT(AN97:AW97,幕後結果!$AB$9:$AK$18)))</f>
        <v>2.0517821856903362E-4</v>
      </c>
      <c r="BA97" s="60">
        <f t="shared" si="25"/>
        <v>1.432404337360906E-2</v>
      </c>
      <c r="BB97" s="102">
        <f t="shared" si="26"/>
        <v>-3.0474760467805386</v>
      </c>
      <c r="BC97" s="60"/>
      <c r="BD97" s="60"/>
    </row>
    <row r="98" spans="1:56" ht="16.2">
      <c r="A98" s="95">
        <v>97</v>
      </c>
      <c r="B98" s="60">
        <v>0.5216209372112568</v>
      </c>
      <c r="C98" s="60">
        <v>0.79252426187332392</v>
      </c>
      <c r="D98" s="60">
        <v>0.89121072160491499</v>
      </c>
      <c r="E98" s="60">
        <v>0.58634459349716983</v>
      </c>
      <c r="F98" s="60">
        <v>0.33455452191817825</v>
      </c>
      <c r="G98" s="60">
        <v>0.15314922037330247</v>
      </c>
      <c r="H98" s="60">
        <v>0.86667108348722843</v>
      </c>
      <c r="I98" s="60">
        <v>0.34877335887963068</v>
      </c>
      <c r="J98" s="60">
        <v>0.97488548601419422</v>
      </c>
      <c r="K98" s="104">
        <v>0.82795037193361609</v>
      </c>
      <c r="L98" s="105"/>
      <c r="M98" s="106">
        <v>97</v>
      </c>
      <c r="N98" s="136">
        <v>5.4222210142001299E-2</v>
      </c>
      <c r="O98" s="136">
        <v>0.81521111566943882</v>
      </c>
      <c r="P98" s="136">
        <v>1.2329925149262853</v>
      </c>
      <c r="Q98" s="136">
        <v>0.2181518328617045</v>
      </c>
      <c r="R98" s="136">
        <v>-0.42737111345977513</v>
      </c>
      <c r="S98" s="136">
        <v>-1.0230198919432769</v>
      </c>
      <c r="T98" s="136">
        <v>1.1107921341090325</v>
      </c>
      <c r="U98" s="60">
        <v>-0.38863426220844782</v>
      </c>
      <c r="V98" s="60">
        <v>1.9580083920581188</v>
      </c>
      <c r="W98" s="98">
        <v>0.94609672089220553</v>
      </c>
      <c r="X98" s="60"/>
      <c r="Y98" s="99">
        <v>97</v>
      </c>
      <c r="Z98" s="60">
        <f>(幕後結果!$AB$2+幕後結果!$AB$4*幕後結果_最佳化!$N1099)*12/3</f>
        <v>2.1788194035585174E-2</v>
      </c>
      <c r="AA98" s="60">
        <f>(幕後結果!$AC$2+幕後結果!$AC$4*幕後結果_最佳化!$O1099)*12/3</f>
        <v>8.659999228344957E-2</v>
      </c>
      <c r="AB98" s="60">
        <f>(幕後結果!$AD$2+幕後結果!$AD$4*幕後結果_最佳化!$P1099)*12/3</f>
        <v>0.21314542717077387</v>
      </c>
      <c r="AC98" s="60">
        <f>(幕後結果!$AE$2+幕後結果!$AE$4*幕後結果_最佳化!$Q1099)*12/3</f>
        <v>0.15572686809210354</v>
      </c>
      <c r="AD98" s="60">
        <f>(幕後結果!$AF$2+幕後結果!$AF$4*幕後結果_最佳化!$R1099)*12/3</f>
        <v>0.10373822966715522</v>
      </c>
      <c r="AE98" s="60">
        <f>(幕後結果!$AG$2+幕後結果!$AG$4*幕後結果_最佳化!$S1099)*12/3</f>
        <v>-3.6856229314276429E-2</v>
      </c>
      <c r="AF98" s="60">
        <f>(幕後結果!$AH$2+幕後結果!$AH$4*幕後結果_最佳化!$T1099)*12/3</f>
        <v>0.16267870797802741</v>
      </c>
      <c r="AG98" s="60">
        <f>(幕後結果!$AI$2+幕後結果!$AI$4*幕後結果_最佳化!$U1099)*12/3</f>
        <v>1.0917709701518294E-2</v>
      </c>
      <c r="AH98" s="60">
        <f>(幕後結果!$AJ$2+幕後結果!$AJ$4*幕後結果_最佳化!$V1099)*12/3</f>
        <v>0.12494870180247976</v>
      </c>
      <c r="AI98" s="100">
        <f>(幕後結果!$AK$2+幕後結果!$AK$4*幕後結果_最佳化!$W1099)*12/3</f>
        <v>0.2095190671050097</v>
      </c>
      <c r="AJ98" s="60"/>
      <c r="AK98" s="60"/>
      <c r="AL98" s="60"/>
      <c r="AM98" s="108">
        <v>97</v>
      </c>
      <c r="AN98" s="60">
        <f t="shared" si="14"/>
        <v>6.7650940721011882E-2</v>
      </c>
      <c r="AO98" s="60">
        <f t="shared" si="15"/>
        <v>0.18717516488291616</v>
      </c>
      <c r="AP98" s="60">
        <f t="shared" si="16"/>
        <v>4.5587957966851299E-2</v>
      </c>
      <c r="AQ98" s="60">
        <f t="shared" si="17"/>
        <v>0.1731639518256661</v>
      </c>
      <c r="AR98" s="60">
        <f t="shared" si="18"/>
        <v>0.19165093380222267</v>
      </c>
      <c r="AS98" s="60">
        <f t="shared" si="19"/>
        <v>2.3628470849970929E-2</v>
      </c>
      <c r="AT98" s="60">
        <f t="shared" si="20"/>
        <v>0.12967104363534915</v>
      </c>
      <c r="AU98" s="60">
        <f t="shared" si="21"/>
        <v>9.6461466690378417E-2</v>
      </c>
      <c r="AV98" s="60">
        <f t="shared" si="22"/>
        <v>7.167400174347538E-2</v>
      </c>
      <c r="AW98" s="60">
        <f t="shared" si="23"/>
        <v>1.3336067882157897E-2</v>
      </c>
      <c r="AX98" s="60">
        <f t="shared" si="24"/>
        <v>0.99999999999999978</v>
      </c>
      <c r="AY98" s="60">
        <f>SUMPRODUCT(AN98:AW98,幕後結果_最佳化!$Z$1005:$AI$1005)</f>
        <v>5.9536995814058772E-3</v>
      </c>
      <c r="AZ98" s="60">
        <f>(SUMPRODUCT(AN98:AW98,MMULT(AN98:AW98,幕後結果!$AB$9:$AK$18)))</f>
        <v>3.2004603074479022E-4</v>
      </c>
      <c r="BA98" s="60">
        <f t="shared" si="25"/>
        <v>1.7889830372163684E-2</v>
      </c>
      <c r="BB98" s="102">
        <f t="shared" si="26"/>
        <v>-2.0652124503137843</v>
      </c>
      <c r="BC98" s="60"/>
      <c r="BD98" s="60"/>
    </row>
    <row r="99" spans="1:56" ht="16.2">
      <c r="A99" s="95">
        <v>98</v>
      </c>
      <c r="B99" s="60">
        <v>0.45488891401005915</v>
      </c>
      <c r="C99" s="60">
        <v>0.86537610703659751</v>
      </c>
      <c r="D99" s="60">
        <v>0.27274105991046627</v>
      </c>
      <c r="E99" s="60">
        <v>6.35932231113705E-2</v>
      </c>
      <c r="F99" s="60">
        <v>4.9693058833174542E-2</v>
      </c>
      <c r="G99" s="60">
        <v>0.75128969111756039</v>
      </c>
      <c r="H99" s="60">
        <v>0.45137344159910664</v>
      </c>
      <c r="I99" s="60">
        <v>0.38477133553724197</v>
      </c>
      <c r="J99" s="60">
        <v>0.38660141807067583</v>
      </c>
      <c r="K99" s="104">
        <v>0.53754990187791241</v>
      </c>
      <c r="L99" s="105"/>
      <c r="M99" s="106">
        <v>98</v>
      </c>
      <c r="N99" s="136">
        <v>-0.11331878105027804</v>
      </c>
      <c r="O99" s="136">
        <v>1.1047964804494979</v>
      </c>
      <c r="P99" s="136">
        <v>-0.60454385763356489</v>
      </c>
      <c r="Q99" s="136">
        <v>-1.5252913423842291</v>
      </c>
      <c r="R99" s="136">
        <v>-1.6478370317012176</v>
      </c>
      <c r="S99" s="136">
        <v>0.67855381035059492</v>
      </c>
      <c r="T99" s="136">
        <v>-0.12219209957159775</v>
      </c>
      <c r="U99" s="60">
        <v>-0.29297315493954396</v>
      </c>
      <c r="V99" s="60">
        <v>-0.28818799711104803</v>
      </c>
      <c r="W99" s="98">
        <v>9.4263055999196085E-2</v>
      </c>
      <c r="X99" s="60"/>
      <c r="Y99" s="99">
        <v>98</v>
      </c>
      <c r="Z99" s="60">
        <f>(幕後結果!$AB$2+幕後結果!$AB$4*幕後結果_最佳化!$N1100)*12/3</f>
        <v>-4.1635171149209081E-3</v>
      </c>
      <c r="AA99" s="60">
        <f>(幕後結果!$AC$2+幕後結果!$AC$4*幕後結果_最佳化!$O1100)*12/3</f>
        <v>0.11508179216780001</v>
      </c>
      <c r="AB99" s="60">
        <f>(幕後結果!$AD$2+幕後結果!$AD$4*幕後結果_最佳化!$P1100)*12/3</f>
        <v>-7.3526121308216702E-2</v>
      </c>
      <c r="AC99" s="60">
        <f>(幕後結果!$AE$2+幕後結果!$AE$4*幕後結果_最佳化!$Q1100)*12/3</f>
        <v>-0.15337244370078543</v>
      </c>
      <c r="AD99" s="60">
        <f>(幕後結果!$AF$2+幕後結果!$AF$4*幕後結果_最佳化!$R1100)*12/3</f>
        <v>-0.17933678177260223</v>
      </c>
      <c r="AE99" s="60">
        <f>(幕後結果!$AG$2+幕後結果!$AG$4*幕後結果_最佳化!$S1100)*12/3</f>
        <v>3.7893604525772555E-2</v>
      </c>
      <c r="AF99" s="60">
        <f>(幕後結果!$AH$2+幕後結果!$AH$4*幕後結果_最佳化!$T1100)*12/3</f>
        <v>1.2794254042330921E-2</v>
      </c>
      <c r="AG99" s="60">
        <f>(幕後結果!$AI$2+幕後結果!$AI$4*幕後結果_最佳化!$U1100)*12/3</f>
        <v>-9.3320569373865528E-2</v>
      </c>
      <c r="AH99" s="60">
        <f>(幕後結果!$AJ$2+幕後結果!$AJ$4*幕後結果_最佳化!$V1100)*12/3</f>
        <v>-5.6057755124435922E-3</v>
      </c>
      <c r="AI99" s="100">
        <f>(幕後結果!$AK$2+幕後結果!$AK$4*幕後結果_最佳化!$W1100)*12/3</f>
        <v>-1.6032657817846355E-2</v>
      </c>
      <c r="AJ99" s="60"/>
      <c r="AK99" s="60"/>
      <c r="AL99" s="60"/>
      <c r="AM99" s="108">
        <v>98</v>
      </c>
      <c r="AN99" s="60">
        <f t="shared" si="14"/>
        <v>0.15202702293019646</v>
      </c>
      <c r="AO99" s="60">
        <f t="shared" si="15"/>
        <v>0.14677109715877804</v>
      </c>
      <c r="AP99" s="60">
        <f t="shared" si="16"/>
        <v>0.22538448328017363</v>
      </c>
      <c r="AQ99" s="60">
        <f t="shared" si="17"/>
        <v>6.9417125784008327E-2</v>
      </c>
      <c r="AR99" s="60">
        <f t="shared" si="18"/>
        <v>5.1530241123448894E-2</v>
      </c>
      <c r="AS99" s="60">
        <f t="shared" si="19"/>
        <v>7.1701062409357608E-3</v>
      </c>
      <c r="AT99" s="60">
        <f t="shared" si="20"/>
        <v>9.7202034468461693E-2</v>
      </c>
      <c r="AU99" s="60">
        <f t="shared" si="21"/>
        <v>7.1100023427318096E-2</v>
      </c>
      <c r="AV99" s="60">
        <f t="shared" si="22"/>
        <v>8.4980431306918791E-2</v>
      </c>
      <c r="AW99" s="60">
        <f t="shared" si="23"/>
        <v>9.4417434279760376E-2</v>
      </c>
      <c r="AX99" s="60">
        <f t="shared" si="24"/>
        <v>1</v>
      </c>
      <c r="AY99" s="60">
        <f>SUMPRODUCT(AN99:AW99,幕後結果_最佳化!$Z$1005:$AI$1005)</f>
        <v>4.435797960382396E-4</v>
      </c>
      <c r="AZ99" s="60">
        <f>(SUMPRODUCT(AN99:AW99,MMULT(AN99:AW99,幕後結果!$AB$9:$AK$18)))</f>
        <v>3.4274070742226428E-4</v>
      </c>
      <c r="BA99" s="60">
        <f t="shared" si="25"/>
        <v>1.8513257612377793E-2</v>
      </c>
      <c r="BB99" s="102">
        <f t="shared" si="26"/>
        <v>-2.2932981916470383</v>
      </c>
      <c r="BC99" s="60"/>
      <c r="BD99" s="60"/>
    </row>
    <row r="100" spans="1:56" ht="16.2">
      <c r="A100" s="95">
        <v>99</v>
      </c>
      <c r="B100" s="60">
        <v>0.49020927203431786</v>
      </c>
      <c r="C100" s="60">
        <v>0.50497724106733322</v>
      </c>
      <c r="D100" s="60">
        <v>1.133629133450742E-2</v>
      </c>
      <c r="E100" s="60">
        <v>0.3917993672171296</v>
      </c>
      <c r="F100" s="60">
        <v>0.18788854519403464</v>
      </c>
      <c r="G100" s="60">
        <v>0.65376204698779805</v>
      </c>
      <c r="H100" s="60">
        <v>0.76848888793975201</v>
      </c>
      <c r="I100" s="60">
        <v>0.86286229213383514</v>
      </c>
      <c r="J100" s="60">
        <v>0.79924336559600739</v>
      </c>
      <c r="K100" s="104">
        <v>0.42616426791738471</v>
      </c>
      <c r="L100" s="105"/>
      <c r="M100" s="106">
        <v>99</v>
      </c>
      <c r="N100" s="136">
        <v>-2.4544179629503622E-2</v>
      </c>
      <c r="O100" s="136">
        <v>1.2476416863349087E-2</v>
      </c>
      <c r="P100" s="136">
        <v>-2.2789071943909613</v>
      </c>
      <c r="Q100" s="136">
        <v>-0.27463231810101607</v>
      </c>
      <c r="R100" s="136">
        <v>-0.88570392932831654</v>
      </c>
      <c r="S100" s="136">
        <v>0.39549731059493992</v>
      </c>
      <c r="T100" s="136">
        <v>0.73387943120273713</v>
      </c>
      <c r="U100" s="60">
        <v>1.0932696694494601</v>
      </c>
      <c r="V100" s="60">
        <v>0.8389216660562433</v>
      </c>
      <c r="W100" s="98">
        <v>-0.18614821076608823</v>
      </c>
      <c r="X100" s="60"/>
      <c r="Y100" s="99">
        <v>99</v>
      </c>
      <c r="Z100" s="60">
        <f>(幕後結果!$AB$2+幕後結果!$AB$4*幕後結果_最佳化!$N1101)*12/3</f>
        <v>9.5874628522992656E-3</v>
      </c>
      <c r="AA100" s="60">
        <f>(幕後結果!$AC$2+幕後結果!$AC$4*幕後結果_最佳化!$O1101)*12/3</f>
        <v>8.7188341945442088E-3</v>
      </c>
      <c r="AB100" s="60">
        <f>(幕後結果!$AD$2+幕後結果!$AD$4*幕後結果_最佳化!$P1101)*12/3</f>
        <v>-0.38011738652095234</v>
      </c>
      <c r="AC100" s="60">
        <f>(幕後結果!$AE$2+幕後結果!$AE$4*幕後結果_最佳化!$Q1101)*12/3</f>
        <v>-0.17387552394045327</v>
      </c>
      <c r="AD100" s="60">
        <f>(幕後結果!$AF$2+幕後結果!$AF$4*幕後結果_最佳化!$R1101)*12/3</f>
        <v>-0.27539905590980268</v>
      </c>
      <c r="AE100" s="60">
        <f>(幕後結果!$AG$2+幕後結果!$AG$4*幕後結果_最佳化!$S1101)*12/3</f>
        <v>1.7479103258539862E-2</v>
      </c>
      <c r="AF100" s="60">
        <f>(幕後結果!$AH$2+幕後結果!$AH$4*幕後結果_最佳化!$T1101)*12/3</f>
        <v>1.4189821865741699E-2</v>
      </c>
      <c r="AG100" s="60">
        <f>(幕後結果!$AI$2+幕後結果!$AI$4*幕後結果_最佳化!$U1101)*12/3</f>
        <v>1.5205131885165792E-2</v>
      </c>
      <c r="AH100" s="60">
        <f>(幕後結果!$AJ$2+幕後結果!$AJ$4*幕後結果_最佳化!$V1101)*12/3</f>
        <v>5.0184646289241318E-2</v>
      </c>
      <c r="AI100" s="100">
        <f>(幕後結果!$AK$2+幕後結果!$AK$4*幕後結果_最佳化!$W1101)*12/3</f>
        <v>-8.8315417726071932E-2</v>
      </c>
      <c r="AJ100" s="60"/>
      <c r="AK100" s="60"/>
      <c r="AL100" s="60"/>
      <c r="AM100" s="108">
        <v>99</v>
      </c>
      <c r="AN100" s="60">
        <f t="shared" si="14"/>
        <v>0.21900424299606788</v>
      </c>
      <c r="AO100" s="60">
        <f t="shared" si="15"/>
        <v>0.12725636037868462</v>
      </c>
      <c r="AP100" s="60">
        <f t="shared" si="16"/>
        <v>7.7318849201390399E-2</v>
      </c>
      <c r="AQ100" s="60">
        <f t="shared" si="17"/>
        <v>8.3427869714793948E-3</v>
      </c>
      <c r="AR100" s="60">
        <f t="shared" si="18"/>
        <v>0.1116828462449479</v>
      </c>
      <c r="AS100" s="60">
        <f t="shared" si="19"/>
        <v>0.19291236545763099</v>
      </c>
      <c r="AT100" s="60">
        <f t="shared" si="20"/>
        <v>1.1145234843346187E-2</v>
      </c>
      <c r="AU100" s="60">
        <f t="shared" si="21"/>
        <v>1.6338023883237608E-2</v>
      </c>
      <c r="AV100" s="60">
        <f t="shared" si="22"/>
        <v>1.3915388445297565E-2</v>
      </c>
      <c r="AW100" s="60">
        <f t="shared" si="23"/>
        <v>0.22208390157791735</v>
      </c>
      <c r="AX100" s="60">
        <f t="shared" si="24"/>
        <v>1</v>
      </c>
      <c r="AY100" s="60">
        <f>SUMPRODUCT(AN100:AW100,幕後結果_最佳化!$Z$1005:$AI$1005)</f>
        <v>-2.7562036411398982E-3</v>
      </c>
      <c r="AZ100" s="60">
        <f>(SUMPRODUCT(AN100:AW100,MMULT(AN100:AW100,幕後結果!$AB$9:$AK$18)))</f>
        <v>2.3721982131452143E-4</v>
      </c>
      <c r="BA100" s="60">
        <f t="shared" si="25"/>
        <v>1.5401942128008449E-2</v>
      </c>
      <c r="BB100" s="102">
        <f t="shared" si="26"/>
        <v>-2.9643147118514386</v>
      </c>
      <c r="BC100" s="60"/>
      <c r="BD100" s="60"/>
    </row>
    <row r="101" spans="1:56" ht="16.2">
      <c r="A101" s="95">
        <v>100</v>
      </c>
      <c r="B101" s="60">
        <v>0.63844950181439164</v>
      </c>
      <c r="C101" s="60">
        <v>0.72779006012519343</v>
      </c>
      <c r="D101" s="60">
        <v>0.683075454557029</v>
      </c>
      <c r="E101" s="60">
        <v>0.5187534359568422</v>
      </c>
      <c r="F101" s="60">
        <v>0.46697630721713645</v>
      </c>
      <c r="G101" s="60">
        <v>0.62766672097644238</v>
      </c>
      <c r="H101" s="60">
        <v>0.27185607390194422</v>
      </c>
      <c r="I101" s="60">
        <v>0.19737392977118673</v>
      </c>
      <c r="J101" s="60">
        <v>0.20018518645650896</v>
      </c>
      <c r="K101" s="104">
        <v>0.4372217605930051</v>
      </c>
      <c r="L101" s="105"/>
      <c r="M101" s="106">
        <v>100</v>
      </c>
      <c r="N101" s="136">
        <v>0.35431744378838048</v>
      </c>
      <c r="O101" s="136">
        <v>0.60614287879829387</v>
      </c>
      <c r="P101" s="136">
        <v>0.47631624899321806</v>
      </c>
      <c r="Q101" s="136">
        <v>4.7025218770805392E-2</v>
      </c>
      <c r="R101" s="136">
        <v>-8.287288507405477E-2</v>
      </c>
      <c r="S101" s="136">
        <v>0.3256798937179034</v>
      </c>
      <c r="T101" s="136">
        <v>-0.60720910915695325</v>
      </c>
      <c r="U101" s="60">
        <v>-0.85103869254515319</v>
      </c>
      <c r="V101" s="60">
        <v>-0.84095994741826607</v>
      </c>
      <c r="W101" s="98">
        <v>-0.15801684995147389</v>
      </c>
      <c r="X101" s="60"/>
      <c r="Y101" s="99">
        <v>100</v>
      </c>
      <c r="Z101" s="60">
        <f>(幕後結果!$AB$2+幕後結果!$AB$4*幕後結果_最佳化!$N1102)*12/3</f>
        <v>6.827225006159103E-2</v>
      </c>
      <c r="AA101" s="60">
        <f>(幕後結果!$AC$2+幕後結果!$AC$4*幕後結果_最佳化!$O1102)*12/3</f>
        <v>6.5684218917835033E-2</v>
      </c>
      <c r="AB101" s="60">
        <f>(幕後結果!$AD$2+幕後結果!$AD$4*幕後結果_最佳化!$P1102)*12/3</f>
        <v>8.4003188592810585E-2</v>
      </c>
      <c r="AC101" s="60">
        <f>(幕後結果!$AE$2+幕後結果!$AE$4*幕後結果_最佳化!$Q1102)*12/3</f>
        <v>8.4878550833015765E-2</v>
      </c>
      <c r="AD101" s="60">
        <f>(幕後結果!$AF$2+幕後結果!$AF$4*幕後結果_最佳化!$R1102)*12/3</f>
        <v>5.9327610368016821E-2</v>
      </c>
      <c r="AE101" s="60">
        <f>(幕後結果!$AG$2+幕後結果!$AG$4*幕後結果_最佳化!$S1102)*12/3</f>
        <v>1.1835356938665794E-2</v>
      </c>
      <c r="AF101" s="60">
        <f>(幕後結果!$AH$2+幕後結果!$AH$4*幕後結果_最佳化!$T1102)*12/3</f>
        <v>4.7391813140903443E-3</v>
      </c>
      <c r="AG101" s="60">
        <f>(幕後結果!$AI$2+幕後結果!$AI$4*幕後結果_最佳化!$U1102)*12/3</f>
        <v>-8.9149917441516249E-2</v>
      </c>
      <c r="AH101" s="60">
        <f>(幕後結果!$AJ$2+幕後結果!$AJ$4*幕後結果_最佳化!$V1102)*12/3</f>
        <v>-4.5399638855134337E-2</v>
      </c>
      <c r="AI101" s="100">
        <f>(幕後結果!$AK$2+幕後結果!$AK$4*幕後結果_最佳化!$W1102)*12/3</f>
        <v>-8.2690362739486559E-2</v>
      </c>
      <c r="AJ101" s="60"/>
      <c r="AK101" s="60"/>
      <c r="AL101" s="60"/>
      <c r="AM101" s="108">
        <v>100</v>
      </c>
      <c r="AN101" s="60">
        <f t="shared" si="14"/>
        <v>0.11382090963228125</v>
      </c>
      <c r="AO101" s="60">
        <f t="shared" si="15"/>
        <v>6.2532940491269381E-2</v>
      </c>
      <c r="AP101" s="60">
        <f t="shared" si="16"/>
        <v>4.2270226460493894E-2</v>
      </c>
      <c r="AQ101" s="60">
        <f t="shared" si="17"/>
        <v>0.1326554352227223</v>
      </c>
      <c r="AR101" s="60">
        <f t="shared" si="18"/>
        <v>0.15292071953529382</v>
      </c>
      <c r="AS101" s="60">
        <f t="shared" si="19"/>
        <v>0.11639272777349313</v>
      </c>
      <c r="AT101" s="60">
        <f t="shared" si="20"/>
        <v>7.7481517977469744E-2</v>
      </c>
      <c r="AU101" s="60">
        <f t="shared" si="21"/>
        <v>0.15693522823882164</v>
      </c>
      <c r="AV101" s="60">
        <f t="shared" si="22"/>
        <v>0.1173995980247494</v>
      </c>
      <c r="AW101" s="60">
        <f t="shared" si="23"/>
        <v>2.7590696643405483E-2</v>
      </c>
      <c r="AX101" s="60">
        <f t="shared" si="24"/>
        <v>1.0000000000000002</v>
      </c>
      <c r="AY101" s="60">
        <f>SUMPRODUCT(AN101:AW101,幕後結果_最佳化!$Z$1005:$AI$1005)</f>
        <v>2.1796106178185014E-3</v>
      </c>
      <c r="AZ101" s="60">
        <f>(SUMPRODUCT(AN101:AW101,MMULT(AN101:AW101,幕後結果!$AB$9:$AK$18)))</f>
        <v>2.4901308379390559E-4</v>
      </c>
      <c r="BA101" s="60">
        <f t="shared" si="25"/>
        <v>1.5780148408487977E-2</v>
      </c>
      <c r="BB101" s="102">
        <f t="shared" si="26"/>
        <v>-2.5804820289445711</v>
      </c>
      <c r="BC101" s="60"/>
      <c r="BD101" s="60"/>
    </row>
    <row r="102" spans="1:56" ht="16.2">
      <c r="A102" s="95">
        <v>101</v>
      </c>
      <c r="B102" s="60">
        <v>0.94999206912758183</v>
      </c>
      <c r="C102" s="60">
        <v>0.19937387449954946</v>
      </c>
      <c r="D102" s="60">
        <v>0.26475620381958231</v>
      </c>
      <c r="E102" s="60">
        <v>0.50263723062765919</v>
      </c>
      <c r="F102" s="60">
        <v>0.93217620818503244</v>
      </c>
      <c r="G102" s="60">
        <v>5.9797019031200938E-2</v>
      </c>
      <c r="H102" s="60">
        <v>7.3240149654758779E-2</v>
      </c>
      <c r="I102" s="60">
        <v>0.22933506380350921</v>
      </c>
      <c r="J102" s="60">
        <v>0.36972271997283612</v>
      </c>
      <c r="K102" s="104">
        <v>0.26410880244553914</v>
      </c>
      <c r="L102" s="105"/>
      <c r="M102" s="106">
        <v>101</v>
      </c>
      <c r="N102" s="136">
        <v>1.6447767343189088</v>
      </c>
      <c r="O102" s="136">
        <v>-0.84385980954963735</v>
      </c>
      <c r="P102" s="136">
        <v>-0.62875050540228516</v>
      </c>
      <c r="Q102" s="136">
        <v>6.6106050050461357E-3</v>
      </c>
      <c r="R102" s="136">
        <v>1.4921967137067222</v>
      </c>
      <c r="S102" s="136">
        <v>-1.5564798182385267</v>
      </c>
      <c r="T102" s="136">
        <v>-1.4520766296805576</v>
      </c>
      <c r="U102" s="60">
        <v>-0.74103844946391251</v>
      </c>
      <c r="V102" s="60">
        <v>-0.33258781833479667</v>
      </c>
      <c r="W102" s="98">
        <v>-0.63072919727641508</v>
      </c>
      <c r="X102" s="60"/>
      <c r="Y102" s="99">
        <v>101</v>
      </c>
      <c r="Z102" s="60">
        <f>(幕後結果!$AB$2+幕後結果!$AB$4*幕後結果_最佳化!$N1103)*12/3</f>
        <v>0.2681614026863402</v>
      </c>
      <c r="AA102" s="60">
        <f>(幕後結果!$AC$2+幕後結果!$AC$4*幕後結果_最佳化!$O1103)*12/3</f>
        <v>-7.7819093383794183E-2</v>
      </c>
      <c r="AB102" s="60">
        <f>(幕後結果!$AD$2+幕後結果!$AD$4*幕後結果_最佳化!$P1103)*12/3</f>
        <v>-0.1431261236924031</v>
      </c>
      <c r="AC102" s="60">
        <f>(幕後結果!$AE$2+幕後結果!$AE$4*幕後結果_最佳化!$Q1103)*12/3</f>
        <v>-2.8820110109646115E-3</v>
      </c>
      <c r="AD102" s="60">
        <f>(幕後結果!$AF$2+幕後結果!$AF$4*幕後結果_最佳化!$R1103)*12/3</f>
        <v>4.6374690725036451E-2</v>
      </c>
      <c r="AE102" s="60">
        <f>(幕後結果!$AG$2+幕後結果!$AG$4*幕後結果_最佳化!$S1103)*12/3</f>
        <v>-0.10291185179377593</v>
      </c>
      <c r="AF102" s="60">
        <f>(幕後結果!$AH$2+幕後結果!$AH$4*幕後結果_最佳化!$T1103)*12/3</f>
        <v>-0.12321351695248035</v>
      </c>
      <c r="AG102" s="60">
        <f>(幕後結果!$AI$2+幕後結果!$AI$4*幕後結果_最佳化!$U1103)*12/3</f>
        <v>-0.18190903638448841</v>
      </c>
      <c r="AH102" s="60">
        <f>(幕後結果!$AJ$2+幕後結果!$AJ$4*幕後結果_最佳化!$V1103)*12/3</f>
        <v>-9.6948208728506791E-2</v>
      </c>
      <c r="AI102" s="100">
        <f>(幕後結果!$AK$2+幕後結果!$AK$4*幕後結果_最佳化!$W1103)*12/3</f>
        <v>-0.29450023158086619</v>
      </c>
      <c r="AJ102" s="60"/>
      <c r="AK102" s="60"/>
      <c r="AL102" s="60"/>
      <c r="AM102" s="108">
        <v>101</v>
      </c>
      <c r="AN102" s="60">
        <f t="shared" si="14"/>
        <v>7.5277195070550265E-2</v>
      </c>
      <c r="AO102" s="60">
        <f t="shared" si="15"/>
        <v>9.0254621836289448E-2</v>
      </c>
      <c r="AP102" s="60">
        <f t="shared" si="16"/>
        <v>3.5197966420622215E-2</v>
      </c>
      <c r="AQ102" s="60">
        <f t="shared" si="17"/>
        <v>0.1684802239263373</v>
      </c>
      <c r="AR102" s="60">
        <f t="shared" si="18"/>
        <v>0.17931556497104748</v>
      </c>
      <c r="AS102" s="60">
        <f t="shared" si="19"/>
        <v>2.9495775071086599E-3</v>
      </c>
      <c r="AT102" s="60">
        <f t="shared" si="20"/>
        <v>9.2073332354168702E-2</v>
      </c>
      <c r="AU102" s="60">
        <f t="shared" si="21"/>
        <v>0.17438743837147877</v>
      </c>
      <c r="AV102" s="60">
        <f t="shared" si="22"/>
        <v>0.14503897088249168</v>
      </c>
      <c r="AW102" s="60">
        <f t="shared" si="23"/>
        <v>3.7025108659905492E-2</v>
      </c>
      <c r="AX102" s="60">
        <f t="shared" si="24"/>
        <v>1</v>
      </c>
      <c r="AY102" s="60">
        <f>SUMPRODUCT(AN102:AW102,幕後結果_最佳化!$Z$1005:$AI$1005)</f>
        <v>2.7123633136331899E-3</v>
      </c>
      <c r="AZ102" s="60">
        <f>(SUMPRODUCT(AN102:AW102,MMULT(AN102:AW102,幕後結果!$AB$9:$AK$18)))</f>
        <v>3.1015661433865185E-4</v>
      </c>
      <c r="BA102" s="60">
        <f t="shared" si="25"/>
        <v>1.7611263848419621E-2</v>
      </c>
      <c r="BB102" s="102">
        <f t="shared" si="26"/>
        <v>-2.2819280338005452</v>
      </c>
      <c r="BC102" s="60"/>
      <c r="BD102" s="60"/>
    </row>
    <row r="103" spans="1:56" ht="16.2">
      <c r="A103" s="95">
        <v>102</v>
      </c>
      <c r="B103" s="60">
        <v>8.0495578719262717E-2</v>
      </c>
      <c r="C103" s="60">
        <v>0.18568595165426305</v>
      </c>
      <c r="D103" s="60">
        <v>0.24444777489544478</v>
      </c>
      <c r="E103" s="60">
        <v>0.72012003760226473</v>
      </c>
      <c r="F103" s="60">
        <v>0.70304717985132892</v>
      </c>
      <c r="G103" s="60">
        <v>6.7199153900366904E-2</v>
      </c>
      <c r="H103" s="60">
        <v>0.43130430160244027</v>
      </c>
      <c r="I103" s="60">
        <v>0.785046630285132</v>
      </c>
      <c r="J103" s="60">
        <v>0.82842557086599422</v>
      </c>
      <c r="K103" s="104">
        <v>0.99238634341711518</v>
      </c>
      <c r="L103" s="105"/>
      <c r="M103" s="106">
        <v>102</v>
      </c>
      <c r="N103" s="136">
        <v>-1.4017458376057224</v>
      </c>
      <c r="O103" s="136">
        <v>-0.89390653065084769</v>
      </c>
      <c r="P103" s="136">
        <v>-0.69206652946748615</v>
      </c>
      <c r="Q103" s="136">
        <v>0.58319813755991079</v>
      </c>
      <c r="R103" s="136">
        <v>0.53318483186889787</v>
      </c>
      <c r="S103" s="136">
        <v>-1.4969805932847753</v>
      </c>
      <c r="T103" s="136">
        <v>-0.17305448192595341</v>
      </c>
      <c r="U103" s="60">
        <v>0.78935125150698371</v>
      </c>
      <c r="V103" s="60">
        <v>0.94796188499659673</v>
      </c>
      <c r="W103" s="98">
        <v>2.4269271499455418</v>
      </c>
      <c r="X103" s="60"/>
      <c r="Y103" s="99">
        <v>102</v>
      </c>
      <c r="Z103" s="60">
        <f>(幕後結果!$AB$2+幕後結果!$AB$4*幕後結果_最佳化!$N1104)*12/3</f>
        <v>-0.2037378814079531</v>
      </c>
      <c r="AA103" s="60">
        <f>(幕後結果!$AC$2+幕後結果!$AC$4*幕後結果_最佳化!$O1104)*12/3</f>
        <v>-7.6678708312247268E-2</v>
      </c>
      <c r="AB103" s="60">
        <f>(幕後結果!$AD$2+幕後結果!$AD$4*幕後結果_最佳化!$P1104)*12/3</f>
        <v>-0.15393931896727051</v>
      </c>
      <c r="AC103" s="60">
        <f>(幕後結果!$AE$2+幕後結果!$AE$4*幕後結果_最佳化!$Q1104)*12/3</f>
        <v>-2.2832193879467607E-2</v>
      </c>
      <c r="AD103" s="60">
        <f>(幕後結果!$AF$2+幕後結果!$AF$4*幕後結果_最佳化!$R1104)*12/3</f>
        <v>-4.1606627178214721E-2</v>
      </c>
      <c r="AE103" s="60">
        <f>(幕後結果!$AG$2+幕後結果!$AG$4*幕後結果_最佳化!$S1104)*12/3</f>
        <v>-6.3194074162193581E-2</v>
      </c>
      <c r="AF103" s="60">
        <f>(幕後結果!$AH$2+幕後結果!$AH$4*幕後結果_最佳化!$T1104)*12/3</f>
        <v>-0.11438593864199921</v>
      </c>
      <c r="AG103" s="60">
        <f>(幕後結果!$AI$2+幕後結果!$AI$4*幕後結果_最佳化!$U1104)*12/3</f>
        <v>9.2279519531331157E-3</v>
      </c>
      <c r="AH103" s="60">
        <f>(幕後結果!$AJ$2+幕後結果!$AJ$4*幕後結果_最佳化!$V1104)*12/3</f>
        <v>5.5053383644028024E-3</v>
      </c>
      <c r="AI103" s="100">
        <f>(幕後結果!$AK$2+幕後結果!$AK$4*幕後結果_最佳化!$W1104)*12/3</f>
        <v>0.31517483373174349</v>
      </c>
      <c r="AJ103" s="60"/>
      <c r="AK103" s="60"/>
      <c r="AL103" s="60"/>
      <c r="AM103" s="108">
        <v>102</v>
      </c>
      <c r="AN103" s="60">
        <f t="shared" si="14"/>
        <v>0.12778171427950075</v>
      </c>
      <c r="AO103" s="60">
        <f t="shared" si="15"/>
        <v>2.203823243946541E-2</v>
      </c>
      <c r="AP103" s="60">
        <f t="shared" si="16"/>
        <v>0.14509961230644688</v>
      </c>
      <c r="AQ103" s="60">
        <f t="shared" si="17"/>
        <v>0.10530863465640175</v>
      </c>
      <c r="AR103" s="60">
        <f t="shared" si="18"/>
        <v>4.295020166050327E-2</v>
      </c>
      <c r="AS103" s="60">
        <f t="shared" si="19"/>
        <v>2.8519317277633002E-2</v>
      </c>
      <c r="AT103" s="60">
        <f t="shared" si="20"/>
        <v>6.4535968649736361E-2</v>
      </c>
      <c r="AU103" s="60">
        <f t="shared" si="21"/>
        <v>0.12874230525637653</v>
      </c>
      <c r="AV103" s="60">
        <f t="shared" si="22"/>
        <v>0.17886437927700299</v>
      </c>
      <c r="AW103" s="60">
        <f t="shared" si="23"/>
        <v>0.1561596341969331</v>
      </c>
      <c r="AX103" s="60">
        <f t="shared" si="24"/>
        <v>1</v>
      </c>
      <c r="AY103" s="60">
        <f>SUMPRODUCT(AN103:AW103,幕後結果_最佳化!$Z$1005:$AI$1005)</f>
        <v>-2.9272910452013026E-3</v>
      </c>
      <c r="AZ103" s="60">
        <f>(SUMPRODUCT(AN103:AW103,MMULT(AN103:AW103,幕後結果!$AB$9:$AK$18)))</f>
        <v>3.0241481423805522E-4</v>
      </c>
      <c r="BA103" s="60">
        <f t="shared" si="25"/>
        <v>1.7390078040021996E-2</v>
      </c>
      <c r="BB103" s="102">
        <f t="shared" si="26"/>
        <v>-2.6352550540447912</v>
      </c>
      <c r="BC103" s="60"/>
      <c r="BD103" s="60"/>
    </row>
    <row r="104" spans="1:56" ht="16.2">
      <c r="A104" s="95">
        <v>103</v>
      </c>
      <c r="B104" s="60">
        <v>0.97574191088052276</v>
      </c>
      <c r="C104" s="60">
        <v>0.73063121705851763</v>
      </c>
      <c r="D104" s="60">
        <v>0.95814782225389616</v>
      </c>
      <c r="E104" s="60">
        <v>0.44924016869575101</v>
      </c>
      <c r="F104" s="60">
        <v>0.82779199170140538</v>
      </c>
      <c r="G104" s="60">
        <v>0.22321669792386079</v>
      </c>
      <c r="H104" s="60">
        <v>0.176825143532791</v>
      </c>
      <c r="I104" s="60">
        <v>0.26534135782868429</v>
      </c>
      <c r="J104" s="60">
        <v>0.77888702723590697</v>
      </c>
      <c r="K104" s="104">
        <v>0.54490028233360599</v>
      </c>
      <c r="L104" s="105"/>
      <c r="M104" s="106">
        <v>103</v>
      </c>
      <c r="N104" s="136">
        <v>1.9728190826952898</v>
      </c>
      <c r="O104" s="136">
        <v>0.61472315437665892</v>
      </c>
      <c r="P104" s="136">
        <v>1.7295855169836816</v>
      </c>
      <c r="Q104" s="136">
        <v>-0.12758129144292907</v>
      </c>
      <c r="R104" s="136">
        <v>0.94547580661145048</v>
      </c>
      <c r="S104" s="136">
        <v>-0.7613745301834296</v>
      </c>
      <c r="T104" s="136">
        <v>-0.9275321890262872</v>
      </c>
      <c r="U104" s="60">
        <v>-0.62696417969617679</v>
      </c>
      <c r="V104" s="60">
        <v>0.76843979528641215</v>
      </c>
      <c r="W104" s="98">
        <v>0.11278698705698685</v>
      </c>
      <c r="X104" s="60"/>
      <c r="Y104" s="99">
        <v>103</v>
      </c>
      <c r="Z104" s="60">
        <f>(幕後結果!$AB$2+幕後結果!$AB$4*幕後結果_最佳化!$N1105)*12/3</f>
        <v>0.31897440199841443</v>
      </c>
      <c r="AA104" s="60">
        <f>(幕後結果!$AC$2+幕後結果!$AC$4*幕後結果_最佳化!$O1105)*12/3</f>
        <v>6.3327794415619851E-2</v>
      </c>
      <c r="AB104" s="60">
        <f>(幕後結果!$AD$2+幕後結果!$AD$4*幕後結果_最佳化!$P1105)*12/3</f>
        <v>0.28587759034272109</v>
      </c>
      <c r="AC104" s="60">
        <f>(幕後結果!$AE$2+幕後結果!$AE$4*幕後結果_最佳化!$Q1105)*12/3</f>
        <v>0.19870136179764641</v>
      </c>
      <c r="AD104" s="60">
        <f>(幕後結果!$AF$2+幕後結果!$AF$4*幕後結果_最佳化!$R1105)*12/3</f>
        <v>0.25623377361359156</v>
      </c>
      <c r="AE104" s="60">
        <f>(幕後結果!$AG$2+幕後結果!$AG$4*幕後結果_最佳化!$S1105)*12/3</f>
        <v>-5.6902571834523151E-2</v>
      </c>
      <c r="AF104" s="60">
        <f>(幕後結果!$AH$2+幕後結果!$AH$4*幕後結果_最佳化!$T1105)*12/3</f>
        <v>5.4498128937903068E-2</v>
      </c>
      <c r="AG104" s="60">
        <f>(幕後結果!$AI$2+幕後結果!$AI$4*幕後結果_最佳化!$U1105)*12/3</f>
        <v>-3.3627829572509607E-2</v>
      </c>
      <c r="AH104" s="60">
        <f>(幕後結果!$AJ$2+幕後結果!$AJ$4*幕後結果_最佳化!$V1105)*12/3</f>
        <v>3.6065458439322538E-2</v>
      </c>
      <c r="AI104" s="100">
        <f>(幕後結果!$AK$2+幕後結果!$AK$4*幕後結果_最佳化!$W1105)*12/3</f>
        <v>-1.5475116503946347E-2</v>
      </c>
      <c r="AJ104" s="60"/>
      <c r="AK104" s="60"/>
      <c r="AL104" s="60"/>
      <c r="AM104" s="108">
        <v>103</v>
      </c>
      <c r="AN104" s="60">
        <f t="shared" si="14"/>
        <v>6.7607132343665347E-2</v>
      </c>
      <c r="AO104" s="60">
        <f t="shared" si="15"/>
        <v>8.0641369108338662E-2</v>
      </c>
      <c r="AP104" s="60">
        <f t="shared" si="16"/>
        <v>2.4666363580211542E-2</v>
      </c>
      <c r="AQ104" s="60">
        <f t="shared" si="17"/>
        <v>7.536809361489677E-2</v>
      </c>
      <c r="AR104" s="60">
        <f t="shared" si="18"/>
        <v>0.17085828687636062</v>
      </c>
      <c r="AS104" s="60">
        <f t="shared" si="19"/>
        <v>0.20648022336255853</v>
      </c>
      <c r="AT104" s="60">
        <f t="shared" si="20"/>
        <v>0.13064469389355982</v>
      </c>
      <c r="AU104" s="60">
        <f t="shared" si="21"/>
        <v>0.11562683483217888</v>
      </c>
      <c r="AV104" s="60">
        <f t="shared" si="22"/>
        <v>0.12468550948841346</v>
      </c>
      <c r="AW104" s="60">
        <f t="shared" si="23"/>
        <v>3.421492899816287E-3</v>
      </c>
      <c r="AX104" s="60">
        <f t="shared" si="24"/>
        <v>1</v>
      </c>
      <c r="AY104" s="60">
        <f>SUMPRODUCT(AN104:AW104,幕後結果_最佳化!$Z$1005:$AI$1005)</f>
        <v>1.4967841403853491E-3</v>
      </c>
      <c r="AZ104" s="60">
        <f>(SUMPRODUCT(AN104:AW104,MMULT(AN104:AW104,幕後結果!$AB$9:$AK$18)))</f>
        <v>2.0169006410090986E-4</v>
      </c>
      <c r="BA104" s="60">
        <f t="shared" si="25"/>
        <v>1.4201762711047873E-2</v>
      </c>
      <c r="BB104" s="102">
        <f t="shared" si="26"/>
        <v>-2.9153575300484462</v>
      </c>
      <c r="BC104" s="60"/>
      <c r="BD104" s="60"/>
    </row>
    <row r="105" spans="1:56" ht="16.2">
      <c r="A105" s="95">
        <v>104</v>
      </c>
      <c r="B105" s="60">
        <v>0.26310245525233089</v>
      </c>
      <c r="C105" s="60">
        <v>0.87399886920211767</v>
      </c>
      <c r="D105" s="60">
        <v>0.26464834819466598</v>
      </c>
      <c r="E105" s="60">
        <v>0.58346340825229936</v>
      </c>
      <c r="F105" s="60">
        <v>0.8078905240574239</v>
      </c>
      <c r="G105" s="60">
        <v>0.48109547170559086</v>
      </c>
      <c r="H105" s="60">
        <v>0.16251102451837562</v>
      </c>
      <c r="I105" s="60">
        <v>0.46275875188423687</v>
      </c>
      <c r="J105" s="60">
        <v>0.68267507087745871</v>
      </c>
      <c r="K105" s="104">
        <v>0.54008503768544647</v>
      </c>
      <c r="L105" s="105"/>
      <c r="M105" s="106">
        <v>104</v>
      </c>
      <c r="N105" s="136">
        <v>-0.63380987091545293</v>
      </c>
      <c r="O105" s="136">
        <v>1.145499598656488</v>
      </c>
      <c r="P105" s="136">
        <v>-0.62907997999872178</v>
      </c>
      <c r="Q105" s="136">
        <v>0.21076175467376124</v>
      </c>
      <c r="R105" s="136">
        <v>0.87014905629315598</v>
      </c>
      <c r="S105" s="136">
        <v>-4.7404373475899278E-2</v>
      </c>
      <c r="T105" s="136">
        <v>-0.98419010713465194</v>
      </c>
      <c r="U105" s="60">
        <v>-9.3485959212240843E-2</v>
      </c>
      <c r="V105" s="60">
        <v>0.4751923794668505</v>
      </c>
      <c r="W105" s="98">
        <v>0.10064795845472997</v>
      </c>
      <c r="X105" s="60"/>
      <c r="Y105" s="99">
        <v>104</v>
      </c>
      <c r="Z105" s="60">
        <f>(幕後結果!$AB$2+幕後結果!$AB$4*幕後結果_最佳化!$N1106)*12/3</f>
        <v>-8.4786380358525648E-2</v>
      </c>
      <c r="AA105" s="60">
        <f>(幕後結果!$AC$2+幕後結果!$AC$4*幕後結果_最佳化!$O1106)*12/3</f>
        <v>0.1200647139821291</v>
      </c>
      <c r="AB105" s="60">
        <f>(幕後結果!$AD$2+幕後結果!$AD$4*幕後結果_最佳化!$P1106)*12/3</f>
        <v>-7.5941546781474772E-2</v>
      </c>
      <c r="AC105" s="60">
        <f>(幕後結果!$AE$2+幕後結果!$AE$4*幕後結果_最佳化!$Q1106)*12/3</f>
        <v>8.0854353109925618E-3</v>
      </c>
      <c r="AD105" s="60">
        <f>(幕後結果!$AF$2+幕後結果!$AF$4*幕後結果_最佳化!$R1106)*12/3</f>
        <v>7.5465389183028489E-2</v>
      </c>
      <c r="AE105" s="60">
        <f>(幕後結果!$AG$2+幕後結果!$AG$4*幕後結果_最佳化!$S1106)*12/3</f>
        <v>5.6605204994855602E-3</v>
      </c>
      <c r="AF105" s="60">
        <f>(幕後結果!$AH$2+幕後結果!$AH$4*幕後結果_最佳化!$T1106)*12/3</f>
        <v>-7.0317974638790429E-2</v>
      </c>
      <c r="AG105" s="60">
        <f>(幕後結果!$AI$2+幕後結果!$AI$4*幕後結果_最佳化!$U1106)*12/3</f>
        <v>-5.8499044711789662E-2</v>
      </c>
      <c r="AH105" s="60">
        <f>(幕後結果!$AJ$2+幕後結果!$AJ$4*幕後結果_最佳化!$V1106)*12/3</f>
        <v>3.4398753360118488E-2</v>
      </c>
      <c r="AI105" s="100">
        <f>(幕後結果!$AK$2+幕後結果!$AK$4*幕後結果_最佳化!$W1106)*12/3</f>
        <v>-6.0200315735978831E-3</v>
      </c>
      <c r="AJ105" s="60"/>
      <c r="AK105" s="60"/>
      <c r="AL105" s="60"/>
      <c r="AM105" s="108">
        <v>104</v>
      </c>
      <c r="AN105" s="60">
        <f t="shared" si="14"/>
        <v>3.4517590788796615E-3</v>
      </c>
      <c r="AO105" s="60">
        <f t="shared" si="15"/>
        <v>1.0637781094369891E-2</v>
      </c>
      <c r="AP105" s="60">
        <f t="shared" si="16"/>
        <v>0.14207527329137623</v>
      </c>
      <c r="AQ105" s="60">
        <f t="shared" si="17"/>
        <v>0.17085436278454202</v>
      </c>
      <c r="AR105" s="60">
        <f t="shared" si="18"/>
        <v>4.3216887628475691E-2</v>
      </c>
      <c r="AS105" s="60">
        <f t="shared" si="19"/>
        <v>0.1909438084176911</v>
      </c>
      <c r="AT105" s="60">
        <f t="shared" si="20"/>
        <v>0.18264116831127347</v>
      </c>
      <c r="AU105" s="60">
        <f t="shared" si="21"/>
        <v>0.13790411831106389</v>
      </c>
      <c r="AV105" s="60">
        <f t="shared" si="22"/>
        <v>3.142057849635109E-2</v>
      </c>
      <c r="AW105" s="60">
        <f t="shared" si="23"/>
        <v>8.6854262585977032E-2</v>
      </c>
      <c r="AX105" s="60">
        <f t="shared" si="24"/>
        <v>1</v>
      </c>
      <c r="AY105" s="60">
        <f>SUMPRODUCT(AN105:AW105,幕後結果_最佳化!$Z$1005:$AI$1005)</f>
        <v>-3.661119218272336E-4</v>
      </c>
      <c r="AZ105" s="60">
        <f>(SUMPRODUCT(AN105:AW105,MMULT(AN105:AW105,幕後結果!$AB$9:$AK$18)))</f>
        <v>3.1569359813962082E-4</v>
      </c>
      <c r="BA105" s="60">
        <f t="shared" si="25"/>
        <v>1.776776851885517E-2</v>
      </c>
      <c r="BB105" s="102">
        <f t="shared" si="26"/>
        <v>-2.4350898018461464</v>
      </c>
      <c r="BC105" s="60"/>
      <c r="BD105" s="60"/>
    </row>
    <row r="106" spans="1:56" ht="16.2">
      <c r="A106" s="95">
        <v>105</v>
      </c>
      <c r="B106" s="60">
        <v>9.8725176140518567E-2</v>
      </c>
      <c r="C106" s="60">
        <v>0.28097058535424702</v>
      </c>
      <c r="D106" s="60">
        <v>0.57528976533863618</v>
      </c>
      <c r="E106" s="60">
        <v>0.14306185157243934</v>
      </c>
      <c r="F106" s="60">
        <v>0.43534060032466493</v>
      </c>
      <c r="G106" s="60">
        <v>0.52878735998526816</v>
      </c>
      <c r="H106" s="60">
        <v>0.95027484923920591</v>
      </c>
      <c r="I106" s="60">
        <v>0.5658351563473385</v>
      </c>
      <c r="J106" s="60">
        <v>0.334978362662258</v>
      </c>
      <c r="K106" s="104">
        <v>0.54071417223731233</v>
      </c>
      <c r="L106" s="105"/>
      <c r="M106" s="106">
        <v>105</v>
      </c>
      <c r="N106" s="136">
        <v>-1.2888496756433445</v>
      </c>
      <c r="O106" s="136">
        <v>-0.57996062546325433</v>
      </c>
      <c r="P106" s="136">
        <v>0.18985791782405145</v>
      </c>
      <c r="Q106" s="136">
        <v>-1.0666637473022411</v>
      </c>
      <c r="R106" s="136">
        <v>-0.16279327850231462</v>
      </c>
      <c r="S106" s="136">
        <v>7.2221946458832509E-2</v>
      </c>
      <c r="T106" s="136">
        <v>1.6475244177851867</v>
      </c>
      <c r="U106" s="60">
        <v>0.16578050660965754</v>
      </c>
      <c r="V106" s="60">
        <v>-0.42620740062142715</v>
      </c>
      <c r="W106" s="98">
        <v>0.10223309982519832</v>
      </c>
      <c r="X106" s="60"/>
      <c r="Y106" s="99">
        <v>105</v>
      </c>
      <c r="Z106" s="60">
        <f>(幕後結果!$AB$2+幕後結果!$AB$4*幕後結果_最佳化!$N1107)*12/3</f>
        <v>-0.18625052763023833</v>
      </c>
      <c r="AA106" s="60">
        <f>(幕後結果!$AC$2+幕後結果!$AC$4*幕後結果_最佳化!$O1107)*12/3</f>
        <v>-4.6381565472957388E-2</v>
      </c>
      <c r="AB106" s="60">
        <f>(幕後結果!$AD$2+幕後結果!$AD$4*幕後結果_最佳化!$P1107)*12/3</f>
        <v>-1.2368211794326258E-3</v>
      </c>
      <c r="AC106" s="60">
        <f>(幕後結果!$AE$2+幕後結果!$AE$4*幕後結果_最佳化!$Q1107)*12/3</f>
        <v>-0.11382171491104887</v>
      </c>
      <c r="AD106" s="60">
        <f>(幕後結果!$AF$2+幕後結果!$AF$4*幕後結果_最佳化!$R1107)*12/3</f>
        <v>-4.6490761085147068E-2</v>
      </c>
      <c r="AE106" s="60">
        <f>(幕後結果!$AG$2+幕後結果!$AG$4*幕後結果_最佳化!$S1107)*12/3</f>
        <v>-7.0612431012987125E-4</v>
      </c>
      <c r="AF106" s="60">
        <f>(幕後結果!$AH$2+幕後結果!$AH$4*幕後結果_最佳化!$T1107)*12/3</f>
        <v>8.0492923265003999E-2</v>
      </c>
      <c r="AG106" s="60">
        <f>(幕後結果!$AI$2+幕後結果!$AI$4*幕後結果_最佳化!$U1107)*12/3</f>
        <v>4.5702008402623034E-2</v>
      </c>
      <c r="AH106" s="60">
        <f>(幕後結果!$AJ$2+幕後結果!$AJ$4*幕後結果_最佳化!$V1107)*12/3</f>
        <v>-4.5647060641043673E-2</v>
      </c>
      <c r="AI106" s="100">
        <f>(幕後結果!$AK$2+幕後結果!$AK$4*幕後結果_最佳化!$W1107)*12/3</f>
        <v>9.494628456131933E-2</v>
      </c>
      <c r="AJ106" s="60"/>
      <c r="AK106" s="60"/>
      <c r="AL106" s="60"/>
      <c r="AM106" s="108">
        <v>105</v>
      </c>
      <c r="AN106" s="60">
        <f t="shared" si="14"/>
        <v>0.1158853312562583</v>
      </c>
      <c r="AO106" s="60">
        <f t="shared" si="15"/>
        <v>0.13854934020540249</v>
      </c>
      <c r="AP106" s="60">
        <f t="shared" si="16"/>
        <v>7.3288205259635864E-2</v>
      </c>
      <c r="AQ106" s="60">
        <f t="shared" si="17"/>
        <v>7.7243408010870124E-2</v>
      </c>
      <c r="AR106" s="60">
        <f t="shared" si="18"/>
        <v>0.14401318001159347</v>
      </c>
      <c r="AS106" s="60">
        <f t="shared" si="19"/>
        <v>8.1751611922927722E-2</v>
      </c>
      <c r="AT106" s="60">
        <f t="shared" si="20"/>
        <v>0.11687986886454825</v>
      </c>
      <c r="AU106" s="60">
        <f t="shared" si="21"/>
        <v>0.11004005331080355</v>
      </c>
      <c r="AV106" s="60">
        <f t="shared" si="22"/>
        <v>7.2080342374569062E-2</v>
      </c>
      <c r="AW106" s="60">
        <f t="shared" si="23"/>
        <v>7.02686587833911E-2</v>
      </c>
      <c r="AX106" s="60">
        <f t="shared" si="24"/>
        <v>0.99999999999999989</v>
      </c>
      <c r="AY106" s="60">
        <f>SUMPRODUCT(AN106:AW106,幕後結果_最佳化!$Z$1005:$AI$1005)</f>
        <v>1.4322859594487862E-3</v>
      </c>
      <c r="AZ106" s="60">
        <f>(SUMPRODUCT(AN106:AW106,MMULT(AN106:AW106,幕後結果!$AB$9:$AK$18)))</f>
        <v>2.5872029790093449E-4</v>
      </c>
      <c r="BA106" s="60">
        <f t="shared" si="25"/>
        <v>1.6084784670642456E-2</v>
      </c>
      <c r="BB106" s="102">
        <f t="shared" si="26"/>
        <v>-2.5780708221874455</v>
      </c>
      <c r="BC106" s="60"/>
      <c r="BD106" s="60"/>
    </row>
    <row r="107" spans="1:56" ht="16.2">
      <c r="A107" s="95">
        <v>106</v>
      </c>
      <c r="B107" s="60">
        <v>0.39865220227715281</v>
      </c>
      <c r="C107" s="60">
        <v>0.74895469857438224</v>
      </c>
      <c r="D107" s="60">
        <v>0.14852571832693373</v>
      </c>
      <c r="E107" s="60">
        <v>0.52100131960995344</v>
      </c>
      <c r="F107" s="60">
        <v>0.57411878308409903</v>
      </c>
      <c r="G107" s="60">
        <v>0.51257209727826192</v>
      </c>
      <c r="H107" s="60">
        <v>0.5119428342601331</v>
      </c>
      <c r="I107" s="60">
        <v>0.71395106424956278</v>
      </c>
      <c r="J107" s="60">
        <v>0.34253252625812314</v>
      </c>
      <c r="K107" s="104">
        <v>0.9814117702739571</v>
      </c>
      <c r="L107" s="105"/>
      <c r="M107" s="106">
        <v>106</v>
      </c>
      <c r="N107" s="136">
        <v>-0.25683726097874349</v>
      </c>
      <c r="O107" s="136">
        <v>0.67120396543448846</v>
      </c>
      <c r="P107" s="136">
        <v>-1.0427773224466512</v>
      </c>
      <c r="Q107" s="136">
        <v>5.2666839256124739E-2</v>
      </c>
      <c r="R107" s="136">
        <v>0.18687016264805226</v>
      </c>
      <c r="S107" s="136">
        <v>3.1518792372967452E-2</v>
      </c>
      <c r="T107" s="136">
        <v>2.9940718810367997E-2</v>
      </c>
      <c r="U107" s="60">
        <v>0.56496455758002195</v>
      </c>
      <c r="V107" s="60">
        <v>-0.40556118631684179</v>
      </c>
      <c r="W107" s="98">
        <v>2.0838209225395259</v>
      </c>
      <c r="X107" s="60"/>
      <c r="Y107" s="99">
        <v>106</v>
      </c>
      <c r="Z107" s="60">
        <f>(幕後結果!$AB$2+幕後結果!$AB$4*幕後結果_最佳化!$N1108)*12/3</f>
        <v>-2.6394196958450897E-2</v>
      </c>
      <c r="AA107" s="60">
        <f>(幕後結果!$AC$2+幕後結果!$AC$4*幕後結果_最佳化!$O1108)*12/3</f>
        <v>7.3213781961909655E-2</v>
      </c>
      <c r="AB107" s="60">
        <f>(幕後結果!$AD$2+幕後結果!$AD$4*幕後結果_最佳化!$P1108)*12/3</f>
        <v>-0.15864455874155284</v>
      </c>
      <c r="AC107" s="60">
        <f>(幕後結果!$AE$2+幕後結果!$AE$4*幕後結果_最佳化!$Q1108)*12/3</f>
        <v>-4.0138841198384609E-2</v>
      </c>
      <c r="AD107" s="60">
        <f>(幕後結果!$AF$2+幕後結果!$AF$4*幕後結果_最佳化!$R1108)*12/3</f>
        <v>-4.2490621138509467E-2</v>
      </c>
      <c r="AE107" s="60">
        <f>(幕後結果!$AG$2+幕後結果!$AG$4*幕後結果_最佳化!$S1108)*12/3</f>
        <v>4.8020300081880818E-3</v>
      </c>
      <c r="AF107" s="60">
        <f>(幕後結果!$AH$2+幕後結果!$AH$4*幕後結果_最佳化!$T1108)*12/3</f>
        <v>1.4757896907051527E-3</v>
      </c>
      <c r="AG107" s="60">
        <f>(幕後結果!$AI$2+幕後結果!$AI$4*幕後結果_最佳化!$U1108)*12/3</f>
        <v>8.8326161776027673E-3</v>
      </c>
      <c r="AH107" s="60">
        <f>(幕後結果!$AJ$2+幕後結果!$AJ$4*幕後結果_最佳化!$V1108)*12/3</f>
        <v>-1.8329390726197763E-2</v>
      </c>
      <c r="AI107" s="100">
        <f>(幕後結果!$AK$2+幕後結果!$AK$4*幕後結果_最佳化!$W1108)*12/3</f>
        <v>0.24253288854891131</v>
      </c>
      <c r="AJ107" s="60"/>
      <c r="AK107" s="60"/>
      <c r="AL107" s="60"/>
      <c r="AM107" s="108">
        <v>106</v>
      </c>
      <c r="AN107" s="60">
        <f t="shared" si="14"/>
        <v>0.14768252627789172</v>
      </c>
      <c r="AO107" s="60">
        <f t="shared" si="15"/>
        <v>1.398010751578989E-2</v>
      </c>
      <c r="AP107" s="60">
        <f t="shared" si="16"/>
        <v>0.1744253278715939</v>
      </c>
      <c r="AQ107" s="60">
        <f t="shared" si="17"/>
        <v>7.6284505573583086E-2</v>
      </c>
      <c r="AR107" s="60">
        <f t="shared" si="18"/>
        <v>0.12499434820141904</v>
      </c>
      <c r="AS107" s="60">
        <f t="shared" si="19"/>
        <v>1.7462123873196119E-2</v>
      </c>
      <c r="AT107" s="60">
        <f t="shared" si="20"/>
        <v>6.3597423650542995E-2</v>
      </c>
      <c r="AU107" s="60">
        <f t="shared" si="21"/>
        <v>0.12970646828962373</v>
      </c>
      <c r="AV107" s="60">
        <f t="shared" si="22"/>
        <v>0.1528448580016952</v>
      </c>
      <c r="AW107" s="60">
        <f t="shared" si="23"/>
        <v>9.9022310744664374E-2</v>
      </c>
      <c r="AX107" s="60">
        <f t="shared" si="24"/>
        <v>1</v>
      </c>
      <c r="AY107" s="60">
        <f>SUMPRODUCT(AN107:AW107,幕後結果_最佳化!$Z$1005:$AI$1005)</f>
        <v>-1.7326435465849868E-3</v>
      </c>
      <c r="AZ107" s="60">
        <f>(SUMPRODUCT(AN107:AW107,MMULT(AN107:AW107,幕後結果!$AB$9:$AK$18)))</f>
        <v>3.3936955873704254E-4</v>
      </c>
      <c r="BA107" s="60">
        <f t="shared" si="25"/>
        <v>1.8421985743590254E-2</v>
      </c>
      <c r="BB107" s="102">
        <f t="shared" si="26"/>
        <v>-2.4227922096896894</v>
      </c>
      <c r="BC107" s="60"/>
      <c r="BD107" s="60"/>
    </row>
    <row r="108" spans="1:56" ht="16.2">
      <c r="A108" s="95">
        <v>107</v>
      </c>
      <c r="B108" s="60">
        <v>0.58548062482237917</v>
      </c>
      <c r="C108" s="60">
        <v>0.24046246088536405</v>
      </c>
      <c r="D108" s="60">
        <v>3.7851788438254541E-2</v>
      </c>
      <c r="E108" s="60">
        <v>0.8159127789767604</v>
      </c>
      <c r="F108" s="60">
        <v>0.42917707835633645</v>
      </c>
      <c r="G108" s="60">
        <v>0.88269223874790237</v>
      </c>
      <c r="H108" s="60">
        <v>0.18815659778910732</v>
      </c>
      <c r="I108" s="60">
        <v>7.4111871121864015E-2</v>
      </c>
      <c r="J108" s="60">
        <v>0.81182039739623169</v>
      </c>
      <c r="K108" s="104">
        <v>0.66521878653793087</v>
      </c>
      <c r="L108" s="105"/>
      <c r="M108" s="106">
        <v>107</v>
      </c>
      <c r="N108" s="136">
        <v>0.2159345692304086</v>
      </c>
      <c r="O108" s="136">
        <v>-0.70481572422034411</v>
      </c>
      <c r="P108" s="136">
        <v>-1.7761780382480368</v>
      </c>
      <c r="Q108" s="136">
        <v>0.89989817385599469</v>
      </c>
      <c r="R108" s="136">
        <v>-0.17846964696361592</v>
      </c>
      <c r="S108" s="136">
        <v>1.1885532275870081</v>
      </c>
      <c r="T108" s="136">
        <v>-0.88470975027131893</v>
      </c>
      <c r="U108" s="60">
        <v>-1.4458340891227974</v>
      </c>
      <c r="V108" s="60">
        <v>0.88462446856167576</v>
      </c>
      <c r="W108" s="98">
        <v>0.426748628872195</v>
      </c>
      <c r="X108" s="60"/>
      <c r="Y108" s="99">
        <v>107</v>
      </c>
      <c r="Z108" s="60">
        <f>(幕後結果!$AB$2+幕後結果!$AB$4*幕後結果_最佳化!$N1109)*12/3</f>
        <v>4.683706358484601E-2</v>
      </c>
      <c r="AA108" s="60">
        <f>(幕後結果!$AC$2+幕後結果!$AC$4*幕後結果_最佳化!$O1109)*12/3</f>
        <v>-6.1485502889945511E-2</v>
      </c>
      <c r="AB108" s="60">
        <f>(幕後結果!$AD$2+幕後結果!$AD$4*幕後結果_最佳化!$P1109)*12/3</f>
        <v>-0.32306450107357898</v>
      </c>
      <c r="AC108" s="60">
        <f>(幕後結果!$AE$2+幕後結果!$AE$4*幕後結果_最佳化!$Q1109)*12/3</f>
        <v>-2.8753903316899244E-2</v>
      </c>
      <c r="AD108" s="60">
        <f>(幕後結果!$AF$2+幕後結果!$AF$4*幕後結果_最佳化!$R1109)*12/3</f>
        <v>-0.17870646756642639</v>
      </c>
      <c r="AE108" s="60">
        <f>(幕後結果!$AG$2+幕後結果!$AG$4*幕後結果_最佳化!$S1109)*12/3</f>
        <v>4.3079551772248627E-2</v>
      </c>
      <c r="AF108" s="60">
        <f>(幕後結果!$AH$2+幕後結果!$AH$4*幕後結果_最佳化!$T1109)*12/3</f>
        <v>-0.11814911761664597</v>
      </c>
      <c r="AG108" s="60">
        <f>(幕後結果!$AI$2+幕後結果!$AI$4*幕後結果_最佳化!$U1109)*12/3</f>
        <v>-0.23801518887761164</v>
      </c>
      <c r="AH108" s="60">
        <f>(幕後結果!$AJ$2+幕後結果!$AJ$4*幕後結果_最佳化!$V1109)*12/3</f>
        <v>3.5074990929154587E-2</v>
      </c>
      <c r="AI108" s="100">
        <f>(幕後結果!$AK$2+幕後結果!$AK$4*幕後結果_最佳化!$W1109)*12/3</f>
        <v>-0.10907337835307225</v>
      </c>
      <c r="AJ108" s="60"/>
      <c r="AK108" s="60"/>
      <c r="AL108" s="60"/>
      <c r="AM108" s="108">
        <v>107</v>
      </c>
      <c r="AN108" s="60">
        <f t="shared" si="14"/>
        <v>3.2060439046378425E-2</v>
      </c>
      <c r="AO108" s="60">
        <f t="shared" si="15"/>
        <v>0.14263749894900837</v>
      </c>
      <c r="AP108" s="60">
        <f t="shared" si="16"/>
        <v>0.14922711729633856</v>
      </c>
      <c r="AQ108" s="60">
        <f t="shared" si="17"/>
        <v>0.11521995619706205</v>
      </c>
      <c r="AR108" s="60">
        <f t="shared" si="18"/>
        <v>0.1458678677110683</v>
      </c>
      <c r="AS108" s="60">
        <f t="shared" si="19"/>
        <v>8.0494637525735976E-2</v>
      </c>
      <c r="AT108" s="60">
        <f t="shared" si="20"/>
        <v>8.9507829233268069E-2</v>
      </c>
      <c r="AU108" s="60">
        <f t="shared" si="21"/>
        <v>7.5915564804966751E-2</v>
      </c>
      <c r="AV108" s="60">
        <f t="shared" si="22"/>
        <v>7.042156523983252E-2</v>
      </c>
      <c r="AW108" s="60">
        <f t="shared" si="23"/>
        <v>9.8647523996341024E-2</v>
      </c>
      <c r="AX108" s="60">
        <f t="shared" si="24"/>
        <v>1</v>
      </c>
      <c r="AY108" s="60">
        <f>SUMPRODUCT(AN108:AW108,幕後結果_最佳化!$Z$1005:$AI$1005)</f>
        <v>-3.9790929516651027E-4</v>
      </c>
      <c r="AZ108" s="60">
        <f>(SUMPRODUCT(AN108:AW108,MMULT(AN108:AW108,幕後結果!$AB$9:$AK$18)))</f>
        <v>3.3464242551976196E-4</v>
      </c>
      <c r="BA108" s="60">
        <f t="shared" si="25"/>
        <v>1.8293234419308194E-2</v>
      </c>
      <c r="BB108" s="102">
        <f t="shared" si="26"/>
        <v>-2.3668810174687485</v>
      </c>
      <c r="BC108" s="60"/>
      <c r="BD108" s="60"/>
    </row>
    <row r="109" spans="1:56" ht="16.2">
      <c r="A109" s="95">
        <v>108</v>
      </c>
      <c r="B109" s="60">
        <v>0.19483036300844137</v>
      </c>
      <c r="C109" s="60">
        <v>0.39255212572455345</v>
      </c>
      <c r="D109" s="60">
        <v>0.66780231864088657</v>
      </c>
      <c r="E109" s="60">
        <v>0.4224524911168972</v>
      </c>
      <c r="F109" s="60">
        <v>0.42191289548069189</v>
      </c>
      <c r="G109" s="60">
        <v>0.67045400346698258</v>
      </c>
      <c r="H109" s="60">
        <v>0.17531337398023594</v>
      </c>
      <c r="I109" s="60">
        <v>0.49780020771901934</v>
      </c>
      <c r="J109" s="60">
        <v>0.24755727957966434</v>
      </c>
      <c r="K109" s="104">
        <v>0.24200893987382521</v>
      </c>
      <c r="L109" s="105"/>
      <c r="M109" s="106">
        <v>108</v>
      </c>
      <c r="N109" s="136">
        <v>-0.8602328026804984</v>
      </c>
      <c r="O109" s="136">
        <v>-0.27267344213771927</v>
      </c>
      <c r="P109" s="136">
        <v>0.43385276442206133</v>
      </c>
      <c r="Q109" s="136">
        <v>-0.19562335063008171</v>
      </c>
      <c r="R109" s="136">
        <v>-0.19700223221330246</v>
      </c>
      <c r="S109" s="136">
        <v>0.44116715001675355</v>
      </c>
      <c r="T109" s="136">
        <v>-0.93337429413274975</v>
      </c>
      <c r="U109" s="60">
        <v>-5.514089472510024E-3</v>
      </c>
      <c r="V109" s="60">
        <v>-0.68219673466158137</v>
      </c>
      <c r="W109" s="98">
        <v>-0.69985497267662811</v>
      </c>
      <c r="X109" s="60"/>
      <c r="Y109" s="99">
        <v>108</v>
      </c>
      <c r="Z109" s="60">
        <f>(幕後結果!$AB$2+幕後結果!$AB$4*幕後結果_最佳化!$N1110)*12/3</f>
        <v>-0.11985876760657238</v>
      </c>
      <c r="AA109" s="60">
        <f>(幕後結果!$AC$2+幕後結果!$AC$4*幕後結果_最佳化!$O1110)*12/3</f>
        <v>-1.7354116459537591E-2</v>
      </c>
      <c r="AB109" s="60">
        <f>(幕後結果!$AD$2+幕後結果!$AD$4*幕後結果_最佳化!$P1110)*12/3</f>
        <v>4.8231872897996408E-2</v>
      </c>
      <c r="AC109" s="60">
        <f>(幕後結果!$AE$2+幕後結果!$AE$4*幕後結果_最佳化!$Q1110)*12/3</f>
        <v>8.9229373186619169E-3</v>
      </c>
      <c r="AD109" s="60">
        <f>(幕後結果!$AF$2+幕後結果!$AF$4*幕後結果_最佳化!$R1110)*12/3</f>
        <v>1.1257944056524737E-3</v>
      </c>
      <c r="AE109" s="60">
        <f>(幕後結果!$AG$2+幕後結果!$AG$4*幕後結果_最佳化!$S1110)*12/3</f>
        <v>1.8747290881771773E-2</v>
      </c>
      <c r="AF109" s="60">
        <f>(幕後結果!$AH$2+幕後結果!$AH$4*幕後結果_最佳化!$T1110)*12/3</f>
        <v>-0.10163155864433771</v>
      </c>
      <c r="AG109" s="60">
        <f>(幕後結果!$AI$2+幕後結果!$AI$4*幕後結果_最佳化!$U1110)*12/3</f>
        <v>-1.868057781167605E-2</v>
      </c>
      <c r="AH109" s="60">
        <f>(幕後結果!$AJ$2+幕後結果!$AJ$4*幕後結果_最佳化!$V1110)*12/3</f>
        <v>-5.3001558816395435E-2</v>
      </c>
      <c r="AI109" s="100">
        <f>(幕後結果!$AK$2+幕後結果!$AK$4*幕後結果_最佳化!$W1110)*12/3</f>
        <v>-0.10909079512869964</v>
      </c>
      <c r="AJ109" s="60"/>
      <c r="AK109" s="60"/>
      <c r="AL109" s="60"/>
      <c r="AM109" s="108">
        <v>108</v>
      </c>
      <c r="AN109" s="60">
        <f t="shared" si="14"/>
        <v>7.5294208184861613E-2</v>
      </c>
      <c r="AO109" s="60">
        <f t="shared" si="15"/>
        <v>0.12684867998884078</v>
      </c>
      <c r="AP109" s="60">
        <f t="shared" si="16"/>
        <v>1.1336543825566295E-2</v>
      </c>
      <c r="AQ109" s="60">
        <f t="shared" si="17"/>
        <v>0.10423604618460561</v>
      </c>
      <c r="AR109" s="60">
        <f t="shared" si="18"/>
        <v>0.17298773274010604</v>
      </c>
      <c r="AS109" s="60">
        <f t="shared" si="19"/>
        <v>0.17365246123049768</v>
      </c>
      <c r="AT109" s="60">
        <f t="shared" si="20"/>
        <v>0.16523098241840672</v>
      </c>
      <c r="AU109" s="60">
        <f t="shared" si="21"/>
        <v>9.1289515492470261E-3</v>
      </c>
      <c r="AV109" s="60">
        <f t="shared" si="22"/>
        <v>0.16105464948518655</v>
      </c>
      <c r="AW109" s="60">
        <f t="shared" si="23"/>
        <v>2.2974439268164107E-4</v>
      </c>
      <c r="AX109" s="60">
        <f t="shared" si="24"/>
        <v>0.99999999999999989</v>
      </c>
      <c r="AY109" s="60">
        <f>SUMPRODUCT(AN109:AW109,幕後結果_最佳化!$Z$1005:$AI$1005)</f>
        <v>4.9033817828993288E-3</v>
      </c>
      <c r="AZ109" s="60">
        <f>(SUMPRODUCT(AN109:AW109,MMULT(AN109:AW109,幕後結果!$AB$9:$AK$18)))</f>
        <v>2.0766154475320247E-4</v>
      </c>
      <c r="BA109" s="60">
        <f t="shared" si="25"/>
        <v>1.4410466500193618E-2</v>
      </c>
      <c r="BB109" s="102">
        <f t="shared" si="26"/>
        <v>-2.6367375557613042</v>
      </c>
      <c r="BC109" s="60"/>
      <c r="BD109" s="60"/>
    </row>
    <row r="110" spans="1:56" ht="16.2">
      <c r="A110" s="95">
        <v>109</v>
      </c>
      <c r="B110" s="60">
        <v>0.83354532623377953</v>
      </c>
      <c r="C110" s="60">
        <v>0.54113816071885701</v>
      </c>
      <c r="D110" s="60">
        <v>0.61155508432663086</v>
      </c>
      <c r="E110" s="60">
        <v>0.3024983562551502</v>
      </c>
      <c r="F110" s="60">
        <v>0.96140312949450069</v>
      </c>
      <c r="G110" s="60">
        <v>0.4991905549546769</v>
      </c>
      <c r="H110" s="60">
        <v>0.94750735683230869</v>
      </c>
      <c r="I110" s="60">
        <v>0.89667876395395751</v>
      </c>
      <c r="J110" s="60">
        <v>5.7895982589611483E-2</v>
      </c>
      <c r="K110" s="104">
        <v>0.27002539614363807</v>
      </c>
      <c r="L110" s="105"/>
      <c r="M110" s="106">
        <v>109</v>
      </c>
      <c r="N110" s="136">
        <v>0.96827039212044663</v>
      </c>
      <c r="O110" s="136">
        <v>0.10330150831593149</v>
      </c>
      <c r="P110" s="136">
        <v>0.28337442472463537</v>
      </c>
      <c r="Q110" s="136">
        <v>-0.51722842368708144</v>
      </c>
      <c r="R110" s="136">
        <v>1.767205965502574</v>
      </c>
      <c r="S110" s="136">
        <v>-2.0289792295016349E-3</v>
      </c>
      <c r="T110" s="136">
        <v>1.6211508703991244</v>
      </c>
      <c r="U110" s="60">
        <v>1.2628517239857391</v>
      </c>
      <c r="V110" s="60">
        <v>-1.5726841782029704</v>
      </c>
      <c r="W110" s="98">
        <v>-0.61273618505838257</v>
      </c>
      <c r="X110" s="60"/>
      <c r="Y110" s="99">
        <v>109</v>
      </c>
      <c r="Z110" s="60">
        <f>(幕後結果!$AB$2+幕後結果!$AB$4*幕後結果_最佳化!$N1111)*12/3</f>
        <v>0.16337213852309371</v>
      </c>
      <c r="AA110" s="60">
        <f>(幕後結果!$AC$2+幕後結果!$AC$4*幕後結果_最佳化!$O1111)*12/3</f>
        <v>1.5591106033404863E-2</v>
      </c>
      <c r="AB110" s="60">
        <f>(幕後結果!$AD$2+幕後結果!$AD$4*幕後結果_最佳化!$P1111)*12/3</f>
        <v>3.5872218184017847E-2</v>
      </c>
      <c r="AC110" s="60">
        <f>(幕後結果!$AE$2+幕後結果!$AE$4*幕後結果_最佳化!$Q1111)*12/3</f>
        <v>1.7116671345818402E-2</v>
      </c>
      <c r="AD110" s="60">
        <f>(幕後結果!$AF$2+幕後結果!$AF$4*幕後結果_最佳化!$R1111)*12/3</f>
        <v>0.17682485983367599</v>
      </c>
      <c r="AE110" s="60">
        <f>(幕後結果!$AG$2+幕後結果!$AG$4*幕後結果_最佳化!$S1111)*12/3</f>
        <v>-2.7835217154577794E-2</v>
      </c>
      <c r="AF110" s="60">
        <f>(幕後結果!$AH$2+幕後結果!$AH$4*幕後結果_最佳化!$T1111)*12/3</f>
        <v>0.188304333170947</v>
      </c>
      <c r="AG110" s="60">
        <f>(幕後結果!$AI$2+幕後結果!$AI$4*幕後結果_最佳化!$U1111)*12/3</f>
        <v>0.19811783627606264</v>
      </c>
      <c r="AH110" s="60">
        <f>(幕後結果!$AJ$2+幕後結果!$AJ$4*幕後結果_最佳化!$V1111)*12/3</f>
        <v>-8.9213518356729249E-2</v>
      </c>
      <c r="AI110" s="100">
        <f>(幕後結果!$AK$2+幕後結果!$AK$4*幕後結果_最佳化!$W1111)*12/3</f>
        <v>-5.2230533429945721E-2</v>
      </c>
      <c r="AJ110" s="60"/>
      <c r="AK110" s="60"/>
      <c r="AL110" s="60"/>
      <c r="AM110" s="108">
        <v>109</v>
      </c>
      <c r="AN110" s="60">
        <f t="shared" si="14"/>
        <v>0.12898003898168209</v>
      </c>
      <c r="AO110" s="60">
        <f t="shared" si="15"/>
        <v>0.14843094632258069</v>
      </c>
      <c r="AP110" s="60">
        <f t="shared" si="16"/>
        <v>5.0478667740419064E-2</v>
      </c>
      <c r="AQ110" s="60">
        <f t="shared" si="17"/>
        <v>2.846894898785457E-2</v>
      </c>
      <c r="AR110" s="60">
        <f t="shared" si="18"/>
        <v>1.969711323303288E-2</v>
      </c>
      <c r="AS110" s="60">
        <f t="shared" si="19"/>
        <v>6.1529315339445653E-2</v>
      </c>
      <c r="AT110" s="60">
        <f t="shared" si="20"/>
        <v>0.15864293490891263</v>
      </c>
      <c r="AU110" s="60">
        <f t="shared" si="21"/>
        <v>0.10663353575723847</v>
      </c>
      <c r="AV110" s="60">
        <f t="shared" si="22"/>
        <v>0.13733979064778085</v>
      </c>
      <c r="AW110" s="60">
        <f t="shared" si="23"/>
        <v>0.15979870808105318</v>
      </c>
      <c r="AX110" s="60">
        <f t="shared" si="24"/>
        <v>1</v>
      </c>
      <c r="AY110" s="60">
        <f>SUMPRODUCT(AN110:AW110,幕後結果_最佳化!$Z$1005:$AI$1005)</f>
        <v>-1.8016521431440521E-3</v>
      </c>
      <c r="AZ110" s="60">
        <f>(SUMPRODUCT(AN110:AW110,MMULT(AN110:AW110,幕後結果!$AB$9:$AK$18)))</f>
        <v>2.3021633339808181E-4</v>
      </c>
      <c r="BA110" s="60">
        <f t="shared" si="25"/>
        <v>1.5172881512688413E-2</v>
      </c>
      <c r="BB110" s="102">
        <f t="shared" si="26"/>
        <v>-2.9461544338668979</v>
      </c>
      <c r="BC110" s="60"/>
      <c r="BD110" s="60"/>
    </row>
    <row r="111" spans="1:56" ht="16.2">
      <c r="A111" s="95">
        <v>110</v>
      </c>
      <c r="B111" s="60">
        <v>0.5456973502070428</v>
      </c>
      <c r="C111" s="60">
        <v>0.72689191123466124</v>
      </c>
      <c r="D111" s="60">
        <v>7.699600275963947E-2</v>
      </c>
      <c r="E111" s="60">
        <v>0.71313633963830081</v>
      </c>
      <c r="F111" s="60">
        <v>0.18863741998357919</v>
      </c>
      <c r="G111" s="60">
        <v>7.6186440043850556E-2</v>
      </c>
      <c r="H111" s="60">
        <v>0.99456744798437358</v>
      </c>
      <c r="I111" s="60">
        <v>8.4886295360163455E-2</v>
      </c>
      <c r="J111" s="60">
        <v>0.62987004650218559</v>
      </c>
      <c r="K111" s="104">
        <v>0.1265650533083631</v>
      </c>
      <c r="L111" s="105"/>
      <c r="M111" s="106">
        <v>110</v>
      </c>
      <c r="N111" s="136">
        <v>0.11479791769309589</v>
      </c>
      <c r="O111" s="136">
        <v>0.60343976173561942</v>
      </c>
      <c r="P111" s="136">
        <v>-1.425571715426478</v>
      </c>
      <c r="Q111" s="136">
        <v>0.56257059371596363</v>
      </c>
      <c r="R111" s="136">
        <v>-0.88292861847621495</v>
      </c>
      <c r="S111" s="136">
        <v>-1.4312000819590605</v>
      </c>
      <c r="T111" s="136">
        <v>2.547007685374842</v>
      </c>
      <c r="U111" s="60">
        <v>-1.3729348839789488</v>
      </c>
      <c r="V111" s="60">
        <v>0.33150918135015306</v>
      </c>
      <c r="W111" s="98">
        <v>-1.1427796099580363</v>
      </c>
      <c r="X111" s="60"/>
      <c r="Y111" s="99">
        <v>110</v>
      </c>
      <c r="Z111" s="60">
        <f>(幕後結果!$AB$2+幕後結果!$AB$4*幕後結果_最佳化!$N1112)*12/3</f>
        <v>3.1171230711662685E-2</v>
      </c>
      <c r="AA111" s="60">
        <f>(幕後結果!$AC$2+幕後結果!$AC$4*幕後結果_最佳化!$O1112)*12/3</f>
        <v>6.5893603326382277E-2</v>
      </c>
      <c r="AB111" s="60">
        <f>(幕後結果!$AD$2+幕後結果!$AD$4*幕後結果_最佳化!$P1112)*12/3</f>
        <v>-0.22278444260106212</v>
      </c>
      <c r="AC111" s="60">
        <f>(幕後結果!$AE$2+幕後結果!$AE$4*幕後結果_最佳化!$Q1112)*12/3</f>
        <v>-9.9027387994826514E-3</v>
      </c>
      <c r="AD111" s="60">
        <f>(幕後結果!$AF$2+幕後結果!$AF$4*幕後結果_最佳化!$R1112)*12/3</f>
        <v>-0.16241803579329087</v>
      </c>
      <c r="AE111" s="60">
        <f>(幕後結果!$AG$2+幕後結果!$AG$4*幕後結果_最佳化!$S1112)*12/3</f>
        <v>-5.0157944305471151E-2</v>
      </c>
      <c r="AF111" s="60">
        <f>(幕後結果!$AH$2+幕後結果!$AH$4*幕後結果_最佳化!$T1112)*12/3</f>
        <v>0.21468843761885062</v>
      </c>
      <c r="AG111" s="60">
        <f>(幕後結果!$AI$2+幕後結果!$AI$4*幕後結果_最佳化!$U1112)*12/3</f>
        <v>-0.17903633859101786</v>
      </c>
      <c r="AH111" s="60">
        <f>(幕後結果!$AJ$2+幕後結果!$AJ$4*幕後結果_最佳化!$V1112)*12/3</f>
        <v>4.9736444080491649E-3</v>
      </c>
      <c r="AI111" s="100">
        <f>(幕後結果!$AK$2+幕後結果!$AK$4*幕後結果_最佳化!$W1112)*12/3</f>
        <v>-0.2505729016341699</v>
      </c>
      <c r="AJ111" s="60"/>
      <c r="AK111" s="60"/>
      <c r="AL111" s="60"/>
      <c r="AM111" s="108">
        <v>110</v>
      </c>
      <c r="AN111" s="60">
        <f t="shared" si="14"/>
        <v>5.3750192986747429E-3</v>
      </c>
      <c r="AO111" s="60">
        <f t="shared" si="15"/>
        <v>0.12089094899980288</v>
      </c>
      <c r="AP111" s="60">
        <f t="shared" si="16"/>
        <v>0.15829401478452029</v>
      </c>
      <c r="AQ111" s="60">
        <f t="shared" si="17"/>
        <v>2.3060912224941107E-2</v>
      </c>
      <c r="AR111" s="60">
        <f t="shared" si="18"/>
        <v>8.647741713771033E-2</v>
      </c>
      <c r="AS111" s="60">
        <f t="shared" si="19"/>
        <v>0.16917521836670321</v>
      </c>
      <c r="AT111" s="60">
        <f t="shared" si="20"/>
        <v>7.6786936845378712E-2</v>
      </c>
      <c r="AU111" s="60">
        <f t="shared" si="21"/>
        <v>0.13644492946653444</v>
      </c>
      <c r="AV111" s="60">
        <f t="shared" si="22"/>
        <v>4.6831554242729778E-2</v>
      </c>
      <c r="AW111" s="60">
        <f t="shared" si="23"/>
        <v>0.1766630486330045</v>
      </c>
      <c r="AX111" s="60">
        <f t="shared" si="24"/>
        <v>1</v>
      </c>
      <c r="AY111" s="60">
        <f>SUMPRODUCT(AN111:AW111,幕後結果_最佳化!$Z$1005:$AI$1005)</f>
        <v>-7.2162764456498111E-3</v>
      </c>
      <c r="AZ111" s="60">
        <f>(SUMPRODUCT(AN111:AW111,MMULT(AN111:AW111,幕後結果!$AB$9:$AK$18)))</f>
        <v>3.1909156914874937E-4</v>
      </c>
      <c r="BA111" s="60">
        <f t="shared" si="25"/>
        <v>1.7863134359589566E-2</v>
      </c>
      <c r="BB111" s="102">
        <f t="shared" si="26"/>
        <v>-2.8055701444548342</v>
      </c>
      <c r="BC111" s="60"/>
      <c r="BD111" s="60"/>
    </row>
    <row r="112" spans="1:56" ht="16.2">
      <c r="A112" s="95">
        <v>111</v>
      </c>
      <c r="B112" s="60">
        <v>0.2600089997125461</v>
      </c>
      <c r="C112" s="60">
        <v>0.44036145835181273</v>
      </c>
      <c r="D112" s="60">
        <v>0.35734430525186123</v>
      </c>
      <c r="E112" s="60">
        <v>0.94722086469311351</v>
      </c>
      <c r="F112" s="60">
        <v>0.8354173363202877</v>
      </c>
      <c r="G112" s="60">
        <v>0.7007275373117261</v>
      </c>
      <c r="H112" s="60">
        <v>0.23561275432175255</v>
      </c>
      <c r="I112" s="60">
        <v>0.23801607828699534</v>
      </c>
      <c r="J112" s="60">
        <v>0.40368671654494692</v>
      </c>
      <c r="K112" s="104">
        <v>0.16405358985143614</v>
      </c>
      <c r="L112" s="105"/>
      <c r="M112" s="106">
        <v>111</v>
      </c>
      <c r="N112" s="136">
        <v>-0.64331766002508706</v>
      </c>
      <c r="O112" s="136">
        <v>-0.15005285285936881</v>
      </c>
      <c r="P112" s="136">
        <v>-0.36556645433376705</v>
      </c>
      <c r="Q112" s="136">
        <v>1.6184842860993751</v>
      </c>
      <c r="R112" s="136">
        <v>0.97579648423774012</v>
      </c>
      <c r="S112" s="136">
        <v>0.5264941358315981</v>
      </c>
      <c r="T112" s="136">
        <v>-0.72048650017150184</v>
      </c>
      <c r="U112" s="60">
        <v>-0.71269880425317744</v>
      </c>
      <c r="V112" s="60">
        <v>-0.2438158643405697</v>
      </c>
      <c r="W112" s="98">
        <v>-0.97793357166865813</v>
      </c>
      <c r="X112" s="60"/>
      <c r="Y112" s="99">
        <v>111</v>
      </c>
      <c r="Z112" s="60">
        <f>(幕後結果!$AB$2+幕後結果!$AB$4*幕後結果_最佳化!$N1113)*12/3</f>
        <v>-8.6259114851124974E-2</v>
      </c>
      <c r="AA112" s="60">
        <f>(幕後結果!$AC$2+幕後結果!$AC$4*幕後結果_最佳化!$O1113)*12/3</f>
        <v>-5.8613766769343443E-3</v>
      </c>
      <c r="AB112" s="60">
        <f>(幕後結果!$AD$2+幕後結果!$AD$4*幕後結果_最佳化!$P1113)*12/3</f>
        <v>-7.66986599337178E-2</v>
      </c>
      <c r="AC112" s="60">
        <f>(幕後結果!$AE$2+幕後結果!$AE$4*幕後結果_最佳化!$Q1113)*12/3</f>
        <v>0.14011395748883229</v>
      </c>
      <c r="AD112" s="60">
        <f>(幕後結果!$AF$2+幕後結果!$AF$4*幕後結果_最佳化!$R1113)*12/3</f>
        <v>7.7703881809992728E-2</v>
      </c>
      <c r="AE112" s="60">
        <f>(幕後結果!$AG$2+幕後結果!$AG$4*幕後結果_最佳化!$S1113)*12/3</f>
        <v>2.4272154868532639E-2</v>
      </c>
      <c r="AF112" s="60">
        <f>(幕後結果!$AH$2+幕後結果!$AH$4*幕後結果_最佳化!$T1113)*12/3</f>
        <v>-7.5318639591828454E-2</v>
      </c>
      <c r="AG112" s="60">
        <f>(幕後結果!$AI$2+幕後結果!$AI$4*幕後結果_最佳化!$U1113)*12/3</f>
        <v>-8.0738716969839183E-2</v>
      </c>
      <c r="AH112" s="60">
        <f>(幕後結果!$AJ$2+幕後結果!$AJ$4*幕後結果_最佳化!$V1113)*12/3</f>
        <v>-1.484484714510787E-2</v>
      </c>
      <c r="AI112" s="100">
        <f>(幕後結果!$AK$2+幕後結果!$AK$4*幕後結果_最佳化!$W1113)*12/3</f>
        <v>-0.2072124839114087</v>
      </c>
      <c r="AJ112" s="60"/>
      <c r="AK112" s="60"/>
      <c r="AL112" s="60"/>
      <c r="AM112" s="108">
        <v>111</v>
      </c>
      <c r="AN112" s="60">
        <f t="shared" si="14"/>
        <v>0.1882941553394365</v>
      </c>
      <c r="AO112" s="60">
        <f t="shared" si="15"/>
        <v>3.8925714370351264E-2</v>
      </c>
      <c r="AP112" s="60">
        <f t="shared" si="16"/>
        <v>5.0007300199955765E-2</v>
      </c>
      <c r="AQ112" s="60">
        <f t="shared" si="17"/>
        <v>0.18536192535806473</v>
      </c>
      <c r="AR112" s="60">
        <f t="shared" si="18"/>
        <v>0.10636306433952938</v>
      </c>
      <c r="AS112" s="60">
        <f t="shared" si="19"/>
        <v>0.11905044561466731</v>
      </c>
      <c r="AT112" s="60">
        <f t="shared" si="20"/>
        <v>1.1226337252328047E-2</v>
      </c>
      <c r="AU112" s="60">
        <f t="shared" si="21"/>
        <v>7.3471556339095814E-2</v>
      </c>
      <c r="AV112" s="60">
        <f t="shared" si="22"/>
        <v>2.3142446586691949E-2</v>
      </c>
      <c r="AW112" s="60">
        <f t="shared" si="23"/>
        <v>0.20415705459987946</v>
      </c>
      <c r="AX112" s="60">
        <f t="shared" si="24"/>
        <v>1.0000000000000002</v>
      </c>
      <c r="AY112" s="60">
        <f>SUMPRODUCT(AN112:AW112,幕後結果_最佳化!$Z$1005:$AI$1005)</f>
        <v>8.9591984378362133E-4</v>
      </c>
      <c r="AZ112" s="60">
        <f>(SUMPRODUCT(AN112:AW112,MMULT(AN112:AW112,幕後結果!$AB$9:$AK$18)))</f>
        <v>2.8747008532649929E-4</v>
      </c>
      <c r="BA112" s="60">
        <f t="shared" si="25"/>
        <v>1.695494279926946E-2</v>
      </c>
      <c r="BB112" s="102">
        <f t="shared" si="26"/>
        <v>-2.4773943889699361</v>
      </c>
      <c r="BC112" s="60"/>
      <c r="BD112" s="60"/>
    </row>
    <row r="113" spans="1:56" ht="16.2">
      <c r="A113" s="95">
        <v>112</v>
      </c>
      <c r="B113" s="60">
        <v>0.93589204951254246</v>
      </c>
      <c r="C113" s="60">
        <v>0.70394958475491687</v>
      </c>
      <c r="D113" s="60">
        <v>0.55480405759144169</v>
      </c>
      <c r="E113" s="60">
        <v>0.98815813317709589</v>
      </c>
      <c r="F113" s="60">
        <v>7.2868789165275061E-2</v>
      </c>
      <c r="G113" s="60">
        <v>0.98226208216931066</v>
      </c>
      <c r="H113" s="60">
        <v>9.0739523303461578E-2</v>
      </c>
      <c r="I113" s="60">
        <v>0.84774009420412377</v>
      </c>
      <c r="J113" s="60">
        <v>0.46809426517296582</v>
      </c>
      <c r="K113" s="104">
        <v>1.769270696734071E-2</v>
      </c>
      <c r="L113" s="105"/>
      <c r="M113" s="106">
        <v>112</v>
      </c>
      <c r="N113" s="136">
        <v>1.521175105193304</v>
      </c>
      <c r="O113" s="136">
        <v>0.53579414306676931</v>
      </c>
      <c r="P113" s="136">
        <v>0.13780835021027316</v>
      </c>
      <c r="Q113" s="136">
        <v>2.2622213049897111</v>
      </c>
      <c r="R113" s="136">
        <v>-1.4547532734730626</v>
      </c>
      <c r="S113" s="136">
        <v>2.1028848592673501</v>
      </c>
      <c r="T113" s="136">
        <v>-1.3362148868149406</v>
      </c>
      <c r="U113" s="60">
        <v>1.0267890393903985</v>
      </c>
      <c r="V113" s="60">
        <v>-8.0061264398459703E-2</v>
      </c>
      <c r="W113" s="98">
        <v>-2.1039201388675681</v>
      </c>
      <c r="X113" s="60"/>
      <c r="Y113" s="99">
        <v>112</v>
      </c>
      <c r="Z113" s="60">
        <f>(幕後結果!$AB$2+幕後結果!$AB$4*幕後結果_最佳化!$N1114)*12/3</f>
        <v>0.24901579686192213</v>
      </c>
      <c r="AA113" s="60">
        <f>(幕後結果!$AC$2+幕後結果!$AC$4*幕後結果_最佳化!$O1114)*12/3</f>
        <v>5.6545173160383488E-2</v>
      </c>
      <c r="AB113" s="60">
        <f>(幕後結果!$AD$2+幕後結果!$AD$4*幕後結果_最佳化!$P1114)*12/3</f>
        <v>2.6640937904165395E-2</v>
      </c>
      <c r="AC113" s="60">
        <f>(幕後結果!$AE$2+幕後結果!$AE$4*幕後結果_最佳化!$Q1114)*12/3</f>
        <v>0.30877506589428882</v>
      </c>
      <c r="AD113" s="60">
        <f>(幕後結果!$AF$2+幕後結果!$AF$4*幕後結果_最佳化!$R1114)*12/3</f>
        <v>-5.0585361933584781E-2</v>
      </c>
      <c r="AE113" s="60">
        <f>(幕後結果!$AG$2+幕後結果!$AG$4*幕後結果_最佳化!$S1114)*12/3</f>
        <v>9.6513020799247395E-2</v>
      </c>
      <c r="AF113" s="60">
        <f>(幕後結果!$AH$2+幕後結果!$AH$4*幕後結果_最佳化!$T1114)*12/3</f>
        <v>1.7783251445752145E-3</v>
      </c>
      <c r="AG113" s="60">
        <f>(幕後結果!$AI$2+幕後結果!$AI$4*幕後結果_最佳化!$U1114)*12/3</f>
        <v>0.11446154233399118</v>
      </c>
      <c r="AH113" s="60">
        <f>(幕後結果!$AJ$2+幕後結果!$AJ$4*幕後結果_最佳化!$V1114)*12/3</f>
        <v>7.0013972816531669E-2</v>
      </c>
      <c r="AI113" s="100">
        <f>(幕後結果!$AK$2+幕後結果!$AK$4*幕後結果_最佳化!$W1114)*12/3</f>
        <v>-0.39881457212632632</v>
      </c>
      <c r="AJ113" s="60"/>
      <c r="AK113" s="60"/>
      <c r="AL113" s="60"/>
      <c r="AM113" s="108">
        <v>112</v>
      </c>
      <c r="AN113" s="60">
        <f t="shared" si="14"/>
        <v>9.333912373346151E-2</v>
      </c>
      <c r="AO113" s="60">
        <f t="shared" si="15"/>
        <v>0.20393586769050775</v>
      </c>
      <c r="AP113" s="60">
        <f t="shared" si="16"/>
        <v>8.5754037502632913E-3</v>
      </c>
      <c r="AQ113" s="60">
        <f t="shared" si="17"/>
        <v>0.14897835103935603</v>
      </c>
      <c r="AR113" s="60">
        <f t="shared" si="18"/>
        <v>0.14456774736620806</v>
      </c>
      <c r="AS113" s="60">
        <f t="shared" si="19"/>
        <v>0.14025895289824819</v>
      </c>
      <c r="AT113" s="60">
        <f t="shared" si="20"/>
        <v>0.10345433868727472</v>
      </c>
      <c r="AU113" s="60">
        <f t="shared" si="21"/>
        <v>0.11556038475110982</v>
      </c>
      <c r="AV113" s="60">
        <f t="shared" si="22"/>
        <v>2.6084554661951972E-2</v>
      </c>
      <c r="AW113" s="60">
        <f t="shared" si="23"/>
        <v>1.5245275421618571E-2</v>
      </c>
      <c r="AX113" s="60">
        <f t="shared" si="24"/>
        <v>0.99999999999999989</v>
      </c>
      <c r="AY113" s="60">
        <f>SUMPRODUCT(AN113:AW113,幕後結果_最佳化!$Z$1005:$AI$1005)</f>
        <v>5.2697648018751528E-3</v>
      </c>
      <c r="AZ113" s="60">
        <f>(SUMPRODUCT(AN113:AW113,MMULT(AN113:AW113,幕後結果!$AB$9:$AK$18)))</f>
        <v>2.3739900351945565E-4</v>
      </c>
      <c r="BA113" s="60">
        <f t="shared" si="25"/>
        <v>1.5407757900468701E-2</v>
      </c>
      <c r="BB113" s="102">
        <f t="shared" si="26"/>
        <v>-2.442291437937258</v>
      </c>
      <c r="BC113" s="60"/>
      <c r="BD113" s="60"/>
    </row>
    <row r="114" spans="1:56" ht="16.2">
      <c r="A114" s="95">
        <v>113</v>
      </c>
      <c r="B114" s="60">
        <v>0.1202281765165687</v>
      </c>
      <c r="C114" s="60">
        <v>0.68056894859848538</v>
      </c>
      <c r="D114" s="60">
        <v>0.84134403245052636</v>
      </c>
      <c r="E114" s="60">
        <v>0.64428784152693264</v>
      </c>
      <c r="F114" s="60">
        <v>0.97768695642500592</v>
      </c>
      <c r="G114" s="60">
        <v>0.47341002272612998</v>
      </c>
      <c r="H114" s="60">
        <v>0.40625407661735213</v>
      </c>
      <c r="I114" s="60">
        <v>0.35285817010364973</v>
      </c>
      <c r="J114" s="60">
        <v>0.86088881178342946</v>
      </c>
      <c r="K114" s="104">
        <v>3.7450702622428E-2</v>
      </c>
      <c r="L114" s="105"/>
      <c r="M114" s="106">
        <v>113</v>
      </c>
      <c r="N114" s="136">
        <v>-1.1738469038233066</v>
      </c>
      <c r="O114" s="136">
        <v>0.46929036285302306</v>
      </c>
      <c r="P114" s="136">
        <v>0.99999705081279544</v>
      </c>
      <c r="Q114" s="136">
        <v>0.36994386484824832</v>
      </c>
      <c r="R114" s="136">
        <v>2.0081619290117985</v>
      </c>
      <c r="S114" s="136">
        <v>-6.6700614061360047E-2</v>
      </c>
      <c r="T114" s="136">
        <v>-0.23719159922277974</v>
      </c>
      <c r="U114" s="60">
        <v>-0.377615376552357</v>
      </c>
      <c r="V114" s="60">
        <v>1.084321272873169</v>
      </c>
      <c r="W114" s="98">
        <v>-1.781067616678226</v>
      </c>
      <c r="X114" s="60"/>
      <c r="Y114" s="99">
        <v>113</v>
      </c>
      <c r="Z114" s="60">
        <f>(幕後結果!$AB$2+幕後結果!$AB$4*幕後結果_最佳化!$N1115)*12/3</f>
        <v>-0.16843686486901002</v>
      </c>
      <c r="AA114" s="60">
        <f>(幕後結果!$AC$2+幕後結果!$AC$4*幕後結果_最佳化!$O1115)*12/3</f>
        <v>5.5392803864633487E-2</v>
      </c>
      <c r="AB114" s="60">
        <f>(幕後結果!$AD$2+幕後結果!$AD$4*幕後結果_最佳化!$P1115)*12/3</f>
        <v>0.16444188780521538</v>
      </c>
      <c r="AC114" s="60">
        <f>(幕後結果!$AE$2+幕後結果!$AE$4*幕後結果_最佳化!$Q1115)*12/3</f>
        <v>0.11692394380159928</v>
      </c>
      <c r="AD114" s="60">
        <f>(幕後結果!$AF$2+幕後結果!$AF$4*幕後結果_最佳化!$R1115)*12/3</f>
        <v>0.28633250098629165</v>
      </c>
      <c r="AE114" s="60">
        <f>(幕後結果!$AG$2+幕後結果!$AG$4*幕後結果_最佳化!$S1115)*12/3</f>
        <v>-4.2875765022473552E-3</v>
      </c>
      <c r="AF114" s="60">
        <f>(幕後結果!$AH$2+幕後結果!$AH$4*幕後結果_最佳化!$T1115)*12/3</f>
        <v>-7.9148860336864524E-3</v>
      </c>
      <c r="AG114" s="60">
        <f>(幕後結果!$AI$2+幕後結果!$AI$4*幕後結果_最佳化!$U1115)*12/3</f>
        <v>1.9922211883175028E-2</v>
      </c>
      <c r="AH114" s="60">
        <f>(幕後結果!$AJ$2+幕後結果!$AJ$4*幕後結果_最佳化!$V1115)*12/3</f>
        <v>6.4769902220695438E-2</v>
      </c>
      <c r="AI114" s="100">
        <f>(幕後結果!$AK$2+幕後結果!$AK$4*幕後結果_最佳化!$W1115)*12/3</f>
        <v>-0.13916137641776044</v>
      </c>
      <c r="AJ114" s="60"/>
      <c r="AK114" s="60"/>
      <c r="AL114" s="60"/>
      <c r="AM114" s="108">
        <v>113</v>
      </c>
      <c r="AN114" s="60">
        <f t="shared" si="14"/>
        <v>0.15336185159577689</v>
      </c>
      <c r="AO114" s="60">
        <f t="shared" si="15"/>
        <v>9.9235507273828141E-2</v>
      </c>
      <c r="AP114" s="60">
        <f t="shared" si="16"/>
        <v>8.8558303700921631E-2</v>
      </c>
      <c r="AQ114" s="60">
        <f t="shared" si="17"/>
        <v>1.0912098660698519E-2</v>
      </c>
      <c r="AR114" s="60">
        <f t="shared" si="18"/>
        <v>0.13657595907272974</v>
      </c>
      <c r="AS114" s="60">
        <f t="shared" si="19"/>
        <v>8.4801487464700509E-2</v>
      </c>
      <c r="AT114" s="60">
        <f t="shared" si="20"/>
        <v>0.10807112133144609</v>
      </c>
      <c r="AU114" s="60">
        <f t="shared" si="21"/>
        <v>6.9756361551317647E-2</v>
      </c>
      <c r="AV114" s="60">
        <f t="shared" si="22"/>
        <v>0.10978544733222015</v>
      </c>
      <c r="AW114" s="60">
        <f t="shared" si="23"/>
        <v>0.13894186201636058</v>
      </c>
      <c r="AX114" s="60">
        <f t="shared" si="24"/>
        <v>0.99999999999999989</v>
      </c>
      <c r="AY114" s="60">
        <f>SUMPRODUCT(AN114:AW114,幕後結果_最佳化!$Z$1005:$AI$1005)</f>
        <v>-1.6989592717683135E-3</v>
      </c>
      <c r="AZ114" s="60">
        <f>(SUMPRODUCT(AN114:AW114,MMULT(AN114:AW114,幕後結果!$AB$9:$AK$18)))</f>
        <v>2.5079131165193906E-4</v>
      </c>
      <c r="BA114" s="60">
        <f t="shared" si="25"/>
        <v>1.5836392002345077E-2</v>
      </c>
      <c r="BB114" s="102">
        <f t="shared" si="26"/>
        <v>-2.8162323378433696</v>
      </c>
      <c r="BC114" s="60"/>
      <c r="BD114" s="60"/>
    </row>
    <row r="115" spans="1:56" ht="16.2">
      <c r="A115" s="95">
        <v>114</v>
      </c>
      <c r="B115" s="60">
        <v>0.71363737540844596</v>
      </c>
      <c r="C115" s="60">
        <v>0.59011064660821622</v>
      </c>
      <c r="D115" s="60">
        <v>0.48288975515709298</v>
      </c>
      <c r="E115" s="60">
        <v>0.59486458556260779</v>
      </c>
      <c r="F115" s="60">
        <v>0.83570301239515388</v>
      </c>
      <c r="G115" s="60">
        <v>0.63746727102860867</v>
      </c>
      <c r="H115" s="60">
        <v>0.53460394315951487</v>
      </c>
      <c r="I115" s="60">
        <v>0.40301785705552806</v>
      </c>
      <c r="J115" s="60">
        <v>0.49473929577527498</v>
      </c>
      <c r="K115" s="104">
        <v>0.10606975671503793</v>
      </c>
      <c r="L115" s="105"/>
      <c r="M115" s="106">
        <v>114</v>
      </c>
      <c r="N115" s="136">
        <v>0.56404244050003916</v>
      </c>
      <c r="O115" s="136">
        <v>0.22782960966100294</v>
      </c>
      <c r="P115" s="136">
        <v>-4.2902180814686851E-2</v>
      </c>
      <c r="Q115" s="136">
        <v>0.24007665857711241</v>
      </c>
      <c r="R115" s="136">
        <v>0.97694986117502036</v>
      </c>
      <c r="S115" s="136">
        <v>0.3516970702926237</v>
      </c>
      <c r="T115" s="136">
        <v>8.684827622788828E-2</v>
      </c>
      <c r="U115" s="60">
        <v>-0.24554339226069127</v>
      </c>
      <c r="V115" s="60">
        <v>-1.318701214180798E-2</v>
      </c>
      <c r="W115" s="98">
        <v>-1.2477038976033801</v>
      </c>
      <c r="X115" s="60"/>
      <c r="Y115" s="99">
        <v>114</v>
      </c>
      <c r="Z115" s="60">
        <f>(幕後結果!$AB$2+幕後結果!$AB$4*幕後結果_最佳化!$N1116)*12/3</f>
        <v>0.10075816587818924</v>
      </c>
      <c r="AA115" s="60">
        <f>(幕後結果!$AC$2+幕後結果!$AC$4*幕後結果_最佳化!$O1116)*12/3</f>
        <v>2.8493736182399431E-2</v>
      </c>
      <c r="AB115" s="60">
        <f>(幕後結果!$AD$2+幕後結果!$AD$4*幕後結果_最佳化!$P1116)*12/3</f>
        <v>-1.2456536318386979E-2</v>
      </c>
      <c r="AC115" s="60">
        <f>(幕後結果!$AE$2+幕後結果!$AE$4*幕後結果_最佳化!$Q1116)*12/3</f>
        <v>6.2352251470063923E-2</v>
      </c>
      <c r="AD115" s="60">
        <f>(幕後結果!$AF$2+幕後結果!$AF$4*幕後結果_最佳化!$R1116)*12/3</f>
        <v>9.7795740881748042E-2</v>
      </c>
      <c r="AE115" s="60">
        <f>(幕後結果!$AG$2+幕後結果!$AG$4*幕後結果_最佳化!$S1116)*12/3</f>
        <v>1.5899023167521261E-3</v>
      </c>
      <c r="AF115" s="60">
        <f>(幕後結果!$AH$2+幕後結果!$AH$4*幕後結果_最佳化!$T1116)*12/3</f>
        <v>4.639378188981505E-2</v>
      </c>
      <c r="AG115" s="60">
        <f>(幕後結果!$AI$2+幕後結果!$AI$4*幕後結果_最佳化!$U1116)*12/3</f>
        <v>-1.2513922664015215E-2</v>
      </c>
      <c r="AH115" s="60">
        <f>(幕後結果!$AJ$2+幕後結果!$AJ$4*幕後結果_最佳化!$V1116)*12/3</f>
        <v>1.5758220462186254E-3</v>
      </c>
      <c r="AI115" s="100">
        <f>(幕後結果!$AK$2+幕後結果!$AK$4*幕後結果_最佳化!$W1116)*12/3</f>
        <v>-0.20288335766234167</v>
      </c>
      <c r="AJ115" s="60"/>
      <c r="AK115" s="60"/>
      <c r="AL115" s="60"/>
      <c r="AM115" s="108">
        <v>114</v>
      </c>
      <c r="AN115" s="60">
        <f t="shared" si="14"/>
        <v>8.068871277747823E-2</v>
      </c>
      <c r="AO115" s="60">
        <f t="shared" si="15"/>
        <v>7.7098517292553514E-2</v>
      </c>
      <c r="AP115" s="60">
        <f t="shared" si="16"/>
        <v>4.2682459856682011E-3</v>
      </c>
      <c r="AQ115" s="60">
        <f t="shared" si="17"/>
        <v>0.13927195689217953</v>
      </c>
      <c r="AR115" s="60">
        <f t="shared" si="18"/>
        <v>5.8684142988107209E-4</v>
      </c>
      <c r="AS115" s="60">
        <f t="shared" si="19"/>
        <v>0.18382633392471653</v>
      </c>
      <c r="AT115" s="60">
        <f t="shared" si="20"/>
        <v>2.2887805253986537E-2</v>
      </c>
      <c r="AU115" s="60">
        <f t="shared" si="21"/>
        <v>4.7260603892547062E-2</v>
      </c>
      <c r="AV115" s="60">
        <f t="shared" si="22"/>
        <v>0.24780660781716249</v>
      </c>
      <c r="AW115" s="60">
        <f t="shared" si="23"/>
        <v>0.19630437473382698</v>
      </c>
      <c r="AX115" s="60">
        <f t="shared" si="24"/>
        <v>1</v>
      </c>
      <c r="AY115" s="60">
        <f>SUMPRODUCT(AN115:AW115,幕後結果_最佳化!$Z$1005:$AI$1005)</f>
        <v>-2.8710495220850537E-3</v>
      </c>
      <c r="AZ115" s="60">
        <f>(SUMPRODUCT(AN115:AW115,MMULT(AN115:AW115,幕後結果!$AB$9:$AK$18)))</f>
        <v>1.8751613252032643E-4</v>
      </c>
      <c r="BA115" s="60">
        <f t="shared" si="25"/>
        <v>1.3693653001311463E-2</v>
      </c>
      <c r="BB115" s="102">
        <f t="shared" si="26"/>
        <v>-3.342501049040858</v>
      </c>
      <c r="BC115" s="60"/>
      <c r="BD115" s="60"/>
    </row>
    <row r="116" spans="1:56" ht="16.2">
      <c r="A116" s="95">
        <v>115</v>
      </c>
      <c r="B116" s="60">
        <v>0.4071484763298836</v>
      </c>
      <c r="C116" s="60">
        <v>0.70399322349562765</v>
      </c>
      <c r="D116" s="60">
        <v>9.3908843859751512E-2</v>
      </c>
      <c r="E116" s="60">
        <v>0.42851046518004066</v>
      </c>
      <c r="F116" s="60">
        <v>0.19842637081851189</v>
      </c>
      <c r="G116" s="60">
        <v>0.33191159085416477</v>
      </c>
      <c r="H116" s="60">
        <v>2.0444378569894894E-3</v>
      </c>
      <c r="I116" s="60">
        <v>0.54029336412047457</v>
      </c>
      <c r="J116" s="60">
        <v>6.9520257622422754E-2</v>
      </c>
      <c r="K116" s="104">
        <v>0.30703118337930557</v>
      </c>
      <c r="L116" s="105"/>
      <c r="M116" s="106">
        <v>115</v>
      </c>
      <c r="N116" s="136">
        <v>-0.23488633928397429</v>
      </c>
      <c r="O116" s="136">
        <v>0.53592041721844486</v>
      </c>
      <c r="P116" s="136">
        <v>-1.3170624638155783</v>
      </c>
      <c r="Q116" s="136">
        <v>-0.18016768059504129</v>
      </c>
      <c r="R116" s="136">
        <v>-0.84725546930602536</v>
      </c>
      <c r="S116" s="136">
        <v>-0.43464079106318504</v>
      </c>
      <c r="T116" s="136">
        <v>-2.8712225296507898</v>
      </c>
      <c r="U116" s="60">
        <v>0.10117282091435105</v>
      </c>
      <c r="V116" s="60">
        <v>-1.479373512667425</v>
      </c>
      <c r="W116" s="98">
        <v>-0.50428322083809984</v>
      </c>
      <c r="X116" s="60"/>
      <c r="Y116" s="99">
        <v>115</v>
      </c>
      <c r="Z116" s="60">
        <f>(幕後結果!$AB$2+幕後結果!$AB$4*幕後結果_最佳化!$N1117)*12/3</f>
        <v>-2.2994050073464112E-2</v>
      </c>
      <c r="AA116" s="60">
        <f>(幕後結果!$AC$2+幕後結果!$AC$4*幕後結果_最佳化!$O1117)*12/3</f>
        <v>6.001916011591326E-2</v>
      </c>
      <c r="AB116" s="60">
        <f>(幕後結果!$AD$2+幕後結果!$AD$4*幕後結果_最佳化!$P1117)*12/3</f>
        <v>-0.20741340651736292</v>
      </c>
      <c r="AC116" s="60">
        <f>(幕後結果!$AE$2+幕後結果!$AE$4*幕後結果_最佳化!$Q1117)*12/3</f>
        <v>-8.6393316355901362E-2</v>
      </c>
      <c r="AD116" s="60">
        <f>(幕後結果!$AF$2+幕後結果!$AF$4*幕後結果_最佳化!$R1117)*12/3</f>
        <v>-0.16752361351375847</v>
      </c>
      <c r="AE116" s="60">
        <f>(幕後結果!$AG$2+幕後結果!$AG$4*幕後結果_最佳化!$S1117)*12/3</f>
        <v>-1.0430269819422515E-2</v>
      </c>
      <c r="AF116" s="60">
        <f>(幕後結果!$AH$2+幕後結果!$AH$4*幕後結果_最佳化!$T1117)*12/3</f>
        <v>-0.26806092575503365</v>
      </c>
      <c r="AG116" s="60">
        <f>(幕後結果!$AI$2+幕後結果!$AI$4*幕後結果_最佳化!$U1117)*12/3</f>
        <v>-0.16692586568096809</v>
      </c>
      <c r="AH116" s="60">
        <f>(幕後結果!$AJ$2+幕後結果!$AJ$4*幕後結果_最佳化!$V1117)*12/3</f>
        <v>-0.11723903874289299</v>
      </c>
      <c r="AI116" s="100">
        <f>(幕後結果!$AK$2+幕後結果!$AK$4*幕後結果_最佳化!$W1117)*12/3</f>
        <v>-0.27010242556436687</v>
      </c>
      <c r="AJ116" s="60"/>
      <c r="AK116" s="60"/>
      <c r="AL116" s="60"/>
      <c r="AM116" s="108">
        <v>115</v>
      </c>
      <c r="AN116" s="60">
        <f t="shared" si="14"/>
        <v>0.16982905201330781</v>
      </c>
      <c r="AO116" s="60">
        <f t="shared" si="15"/>
        <v>1.7336761257790774E-2</v>
      </c>
      <c r="AP116" s="60">
        <f t="shared" si="16"/>
        <v>0.1748157501343785</v>
      </c>
      <c r="AQ116" s="60">
        <f t="shared" si="17"/>
        <v>2.6068097306843137E-3</v>
      </c>
      <c r="AR116" s="60">
        <f t="shared" si="18"/>
        <v>0.13239298849412096</v>
      </c>
      <c r="AS116" s="60">
        <f t="shared" si="19"/>
        <v>7.1518083918821931E-2</v>
      </c>
      <c r="AT116" s="60">
        <f t="shared" si="20"/>
        <v>0.14560756081192749</v>
      </c>
      <c r="AU116" s="60">
        <f t="shared" si="21"/>
        <v>6.5023060388283649E-2</v>
      </c>
      <c r="AV116" s="60">
        <f t="shared" si="22"/>
        <v>5.4579598573702315E-2</v>
      </c>
      <c r="AW116" s="60">
        <f t="shared" si="23"/>
        <v>0.16629033467698218</v>
      </c>
      <c r="AX116" s="60">
        <f t="shared" si="24"/>
        <v>0.99999999999999989</v>
      </c>
      <c r="AY116" s="60">
        <f>SUMPRODUCT(AN116:AW116,幕後結果_最佳化!$Z$1005:$AI$1005)</f>
        <v>-2.8324545352962013E-3</v>
      </c>
      <c r="AZ116" s="60">
        <f>(SUMPRODUCT(AN116:AW116,MMULT(AN116:AW116,幕後結果!$AB$9:$AK$18)))</f>
        <v>3.3946599289689041E-4</v>
      </c>
      <c r="BA116" s="60">
        <f t="shared" si="25"/>
        <v>1.8424602923723769E-2</v>
      </c>
      <c r="BB116" s="102">
        <f t="shared" si="26"/>
        <v>-2.4821405771741474</v>
      </c>
      <c r="BC116" s="60"/>
      <c r="BD116" s="60"/>
    </row>
    <row r="117" spans="1:56" ht="16.2">
      <c r="A117" s="95">
        <v>116</v>
      </c>
      <c r="B117" s="60">
        <v>0.53440040159391655</v>
      </c>
      <c r="C117" s="60">
        <v>0.60778004525085882</v>
      </c>
      <c r="D117" s="60">
        <v>0.90518561440449119</v>
      </c>
      <c r="E117" s="60">
        <v>0.23303582328870487</v>
      </c>
      <c r="F117" s="60">
        <v>0.95415885707045134</v>
      </c>
      <c r="G117" s="60">
        <v>0.62878971757960311</v>
      </c>
      <c r="H117" s="60">
        <v>0.81845945014726929</v>
      </c>
      <c r="I117" s="60">
        <v>0.9419644505712661</v>
      </c>
      <c r="J117" s="60">
        <v>0.68644815425606098</v>
      </c>
      <c r="K117" s="104">
        <v>3.4017644527882807E-2</v>
      </c>
      <c r="L117" s="105"/>
      <c r="M117" s="106">
        <v>116</v>
      </c>
      <c r="N117" s="136">
        <v>8.633615678352162E-2</v>
      </c>
      <c r="O117" s="136">
        <v>0.27353770910610431</v>
      </c>
      <c r="P117" s="136">
        <v>1.3116780935698997</v>
      </c>
      <c r="Q117" s="136">
        <v>-0.72888559575800071</v>
      </c>
      <c r="R117" s="136">
        <v>1.6865896376578198</v>
      </c>
      <c r="S117" s="136">
        <v>0.32864958468400635</v>
      </c>
      <c r="T117" s="136">
        <v>0.90950977629570207</v>
      </c>
      <c r="U117" s="60">
        <v>1.5714804204036672</v>
      </c>
      <c r="V117" s="60">
        <v>0.48580745029724098</v>
      </c>
      <c r="W117" s="98">
        <v>-1.824773018857663</v>
      </c>
      <c r="X117" s="60"/>
      <c r="Y117" s="99">
        <v>116</v>
      </c>
      <c r="Z117" s="60">
        <f>(幕後結果!$AB$2+幕後結果!$AB$4*幕後結果_最佳化!$N1118)*12/3</f>
        <v>2.6762569925405658E-2</v>
      </c>
      <c r="AA117" s="60">
        <f>(幕後結果!$AC$2+幕後結果!$AC$4*幕後結果_最佳化!$O1118)*12/3</f>
        <v>3.3878866984966977E-2</v>
      </c>
      <c r="AB117" s="60">
        <f>(幕後結果!$AD$2+幕後結果!$AD$4*幕後結果_最佳化!$P1118)*12/3</f>
        <v>0.20773672887191622</v>
      </c>
      <c r="AC117" s="60">
        <f>(幕後結果!$AE$2+幕後結果!$AE$4*幕後結果_最佳化!$Q1118)*12/3</f>
        <v>5.4924258762849475E-2</v>
      </c>
      <c r="AD117" s="60">
        <f>(幕後結果!$AF$2+幕後結果!$AF$4*幕後結果_最佳化!$R1118)*12/3</f>
        <v>0.25757207601070209</v>
      </c>
      <c r="AE117" s="60">
        <f>(幕後結果!$AG$2+幕後結果!$AG$4*幕後結果_最佳化!$S1118)*12/3</f>
        <v>-5.4422008974758136E-3</v>
      </c>
      <c r="AF117" s="60">
        <f>(幕後結果!$AH$2+幕後結果!$AH$4*幕後結果_最佳化!$T1118)*12/3</f>
        <v>0.12924520441063453</v>
      </c>
      <c r="AG117" s="60">
        <f>(幕後結果!$AI$2+幕後結果!$AI$4*幕後結果_最佳化!$U1118)*12/3</f>
        <v>0.26009064254547637</v>
      </c>
      <c r="AH117" s="60">
        <f>(幕後結果!$AJ$2+幕後結果!$AJ$4*幕後結果_最佳化!$V1118)*12/3</f>
        <v>4.6288805504995513E-2</v>
      </c>
      <c r="AI117" s="100">
        <f>(幕後結果!$AK$2+幕後結果!$AK$4*幕後結果_最佳化!$W1118)*12/3</f>
        <v>-8.9575604329287017E-2</v>
      </c>
      <c r="AJ117" s="60"/>
      <c r="AK117" s="60"/>
      <c r="AL117" s="60"/>
      <c r="AM117" s="108">
        <v>116</v>
      </c>
      <c r="AN117" s="60">
        <f t="shared" si="14"/>
        <v>7.957982675568312E-2</v>
      </c>
      <c r="AO117" s="60">
        <f t="shared" si="15"/>
        <v>8.1578731701362497E-2</v>
      </c>
      <c r="AP117" s="60">
        <f t="shared" si="16"/>
        <v>0.12285163852747108</v>
      </c>
      <c r="AQ117" s="60">
        <f t="shared" si="17"/>
        <v>0.15923052694564688</v>
      </c>
      <c r="AR117" s="60">
        <f t="shared" si="18"/>
        <v>1.3255218470624091E-2</v>
      </c>
      <c r="AS117" s="60">
        <f t="shared" si="19"/>
        <v>0.1324542743105615</v>
      </c>
      <c r="AT117" s="60">
        <f t="shared" si="20"/>
        <v>0.17703241239585757</v>
      </c>
      <c r="AU117" s="60">
        <f t="shared" si="21"/>
        <v>3.8019553099650431E-2</v>
      </c>
      <c r="AV117" s="60">
        <f t="shared" si="22"/>
        <v>0.16189113247092826</v>
      </c>
      <c r="AW117" s="60">
        <f t="shared" si="23"/>
        <v>3.4106685322214461E-2</v>
      </c>
      <c r="AX117" s="60">
        <f t="shared" si="24"/>
        <v>0.99999999999999989</v>
      </c>
      <c r="AY117" s="60">
        <f>SUMPRODUCT(AN117:AW117,幕後結果_最佳化!$Z$1005:$AI$1005)</f>
        <v>3.8197395410042786E-3</v>
      </c>
      <c r="AZ117" s="60">
        <f>(SUMPRODUCT(AN117:AW117,MMULT(AN117:AW117,幕後結果!$AB$9:$AK$18)))</f>
        <v>2.4401134816993663E-4</v>
      </c>
      <c r="BA117" s="60">
        <f t="shared" si="25"/>
        <v>1.5620862593657771E-2</v>
      </c>
      <c r="BB117" s="102">
        <f t="shared" si="26"/>
        <v>-2.5017991307895318</v>
      </c>
      <c r="BC117" s="60"/>
      <c r="BD117" s="60"/>
    </row>
    <row r="118" spans="1:56" ht="16.2">
      <c r="A118" s="95">
        <v>117</v>
      </c>
      <c r="B118" s="60">
        <v>4.8337392963590631E-2</v>
      </c>
      <c r="C118" s="60">
        <v>0.42074813150007495</v>
      </c>
      <c r="D118" s="60">
        <v>0.90683696650171663</v>
      </c>
      <c r="E118" s="60">
        <v>0.27936714886726999</v>
      </c>
      <c r="F118" s="60">
        <v>0.12747444376202033</v>
      </c>
      <c r="G118" s="60">
        <v>6.025279115972193E-2</v>
      </c>
      <c r="H118" s="60">
        <v>0.88703654767259144</v>
      </c>
      <c r="I118" s="60">
        <v>0.78174536371091041</v>
      </c>
      <c r="J118" s="60">
        <v>3.3105687640590631E-2</v>
      </c>
      <c r="K118" s="104">
        <v>0.66982682805438754</v>
      </c>
      <c r="L118" s="105"/>
      <c r="M118" s="106">
        <v>117</v>
      </c>
      <c r="N118" s="136">
        <v>-1.6611925272109109</v>
      </c>
      <c r="O118" s="136">
        <v>-0.199979948676763</v>
      </c>
      <c r="P118" s="136">
        <v>1.3215259163626123</v>
      </c>
      <c r="Q118" s="136">
        <v>-0.58472253688377329</v>
      </c>
      <c r="R118" s="136">
        <v>-1.1384110369858238</v>
      </c>
      <c r="S118" s="136">
        <v>-1.5526549835063825</v>
      </c>
      <c r="T118" s="136">
        <v>1.2109178137335253</v>
      </c>
      <c r="U118" s="60">
        <v>0.7781013404089564</v>
      </c>
      <c r="V118" s="60">
        <v>-1.8369899754489183</v>
      </c>
      <c r="W118" s="98">
        <v>0.43943503684815033</v>
      </c>
      <c r="X118" s="60"/>
      <c r="Y118" s="99">
        <v>117</v>
      </c>
      <c r="Z118" s="60">
        <f>(幕後結果!$AB$2+幕後結果!$AB$4*幕後結果_最佳化!$N1119)*12/3</f>
        <v>-0.24392557219140798</v>
      </c>
      <c r="AA118" s="60">
        <f>(幕後結果!$AC$2+幕後結果!$AC$4*幕後結果_最佳化!$O1119)*12/3</f>
        <v>-8.708421239967179E-3</v>
      </c>
      <c r="AB118" s="60">
        <f>(幕後結果!$AD$2+幕後結果!$AD$4*幕後結果_最佳化!$P1119)*12/3</f>
        <v>0.19412615761163401</v>
      </c>
      <c r="AC118" s="60">
        <f>(幕後結果!$AE$2+幕後結果!$AE$4*幕後結果_最佳化!$Q1119)*12/3</f>
        <v>1.8194413680071242E-2</v>
      </c>
      <c r="AD118" s="60">
        <f>(幕後結果!$AF$2+幕後結果!$AF$4*幕後結果_最佳化!$R1119)*12/3</f>
        <v>-1.3772384351240072E-2</v>
      </c>
      <c r="AE118" s="60">
        <f>(幕後結果!$AG$2+幕後結果!$AG$4*幕後結果_最佳化!$S1119)*12/3</f>
        <v>-5.2836805110030673E-2</v>
      </c>
      <c r="AF118" s="60">
        <f>(幕後結果!$AH$2+幕後結果!$AH$4*幕後結果_最佳化!$T1119)*12/3</f>
        <v>6.4848549196074301E-2</v>
      </c>
      <c r="AG118" s="60">
        <f>(幕後結果!$AI$2+幕後結果!$AI$4*幕後結果_最佳化!$U1119)*12/3</f>
        <v>0.10302006283416565</v>
      </c>
      <c r="AH118" s="60">
        <f>(幕後結果!$AJ$2+幕後結果!$AJ$4*幕後結果_最佳化!$V1119)*12/3</f>
        <v>-0.13589604381287337</v>
      </c>
      <c r="AI118" s="100">
        <f>(幕後結果!$AK$2+幕後結果!$AK$4*幕後結果_最佳化!$W1119)*12/3</f>
        <v>0.1257408905520371</v>
      </c>
      <c r="AJ118" s="60"/>
      <c r="AK118" s="60"/>
      <c r="AL118" s="60"/>
      <c r="AM118" s="108">
        <v>117</v>
      </c>
      <c r="AN118" s="60">
        <f t="shared" si="14"/>
        <v>6.6906966272828813E-2</v>
      </c>
      <c r="AO118" s="60">
        <f t="shared" si="15"/>
        <v>4.7743317231602272E-2</v>
      </c>
      <c r="AP118" s="60">
        <f t="shared" si="16"/>
        <v>0.13493709117483921</v>
      </c>
      <c r="AQ118" s="60">
        <f t="shared" si="17"/>
        <v>8.7196868115552405E-3</v>
      </c>
      <c r="AR118" s="60">
        <f t="shared" si="18"/>
        <v>9.3700562031683338E-2</v>
      </c>
      <c r="AS118" s="60">
        <f t="shared" si="19"/>
        <v>4.4883727730456527E-2</v>
      </c>
      <c r="AT118" s="60">
        <f t="shared" si="20"/>
        <v>0.16939873349979959</v>
      </c>
      <c r="AU118" s="60">
        <f t="shared" si="21"/>
        <v>8.8221261744963253E-2</v>
      </c>
      <c r="AV118" s="60">
        <f t="shared" si="22"/>
        <v>0.21929018431493877</v>
      </c>
      <c r="AW118" s="60">
        <f t="shared" si="23"/>
        <v>0.12619846918733313</v>
      </c>
      <c r="AX118" s="60">
        <f t="shared" si="24"/>
        <v>1</v>
      </c>
      <c r="AY118" s="60">
        <f>SUMPRODUCT(AN118:AW118,幕後結果_最佳化!$Z$1005:$AI$1005)</f>
        <v>-4.0150383819157788E-3</v>
      </c>
      <c r="AZ118" s="60">
        <f>(SUMPRODUCT(AN118:AW118,MMULT(AN118:AW118,幕後結果!$AB$9:$AK$18)))</f>
        <v>2.788397505745614E-4</v>
      </c>
      <c r="BA118" s="60">
        <f t="shared" si="25"/>
        <v>1.6698495458410657E-2</v>
      </c>
      <c r="BB118" s="102">
        <f t="shared" si="26"/>
        <v>-2.8095368531112621</v>
      </c>
      <c r="BC118" s="60"/>
      <c r="BD118" s="60"/>
    </row>
    <row r="119" spans="1:56" ht="16.2">
      <c r="A119" s="95">
        <v>118</v>
      </c>
      <c r="B119" s="60">
        <v>0.58070925237025017</v>
      </c>
      <c r="C119" s="60">
        <v>0.16797759275876989</v>
      </c>
      <c r="D119" s="60">
        <v>0.34059022479340229</v>
      </c>
      <c r="E119" s="60">
        <v>0.57875234827156041</v>
      </c>
      <c r="F119" s="60">
        <v>0.78753583879969669</v>
      </c>
      <c r="G119" s="60">
        <v>0.17355571741223996</v>
      </c>
      <c r="H119" s="60">
        <v>0.10577882022066687</v>
      </c>
      <c r="I119" s="60">
        <v>0.19470800599701121</v>
      </c>
      <c r="J119" s="60">
        <v>0.86739703496901166</v>
      </c>
      <c r="K119" s="104">
        <v>0.84329580447302743</v>
      </c>
      <c r="L119" s="105"/>
      <c r="M119" s="106">
        <v>118</v>
      </c>
      <c r="N119" s="136">
        <v>0.20370824942994772</v>
      </c>
      <c r="O119" s="136">
        <v>-0.96218798081984369</v>
      </c>
      <c r="P119" s="136">
        <v>-0.41085283352531893</v>
      </c>
      <c r="Q119" s="136">
        <v>0.19870271072420892</v>
      </c>
      <c r="R119" s="136">
        <v>0.79790034633359808</v>
      </c>
      <c r="S119" s="136">
        <v>-0.940206916284543</v>
      </c>
      <c r="T119" s="136">
        <v>-1.2492937845077663</v>
      </c>
      <c r="U119" s="60">
        <v>-0.86067691296099758</v>
      </c>
      <c r="V119" s="60">
        <v>1.1141707759894195</v>
      </c>
      <c r="W119" s="98">
        <v>1.0080959722679916</v>
      </c>
      <c r="X119" s="60"/>
      <c r="Y119" s="99">
        <v>118</v>
      </c>
      <c r="Z119" s="60">
        <f>(幕後結果!$AB$2+幕後結果!$AB$4*幕後結果_最佳化!$N1120)*12/3</f>
        <v>4.4943234990199997E-2</v>
      </c>
      <c r="AA119" s="60">
        <f>(幕後結果!$AC$2+幕後結果!$AC$4*幕後結果_最佳化!$O1120)*12/3</f>
        <v>-8.6481388585971972E-2</v>
      </c>
      <c r="AB119" s="60">
        <f>(幕後結果!$AD$2+幕後結果!$AD$4*幕後結果_最佳化!$P1120)*12/3</f>
        <v>-0.11142336599516571</v>
      </c>
      <c r="AC119" s="60">
        <f>(幕後結果!$AE$2+幕後結果!$AE$4*幕後結果_最佳化!$Q1120)*12/3</f>
        <v>-4.182688550022174E-3</v>
      </c>
      <c r="AD119" s="60">
        <f>(幕後結果!$AF$2+幕後結果!$AF$4*幕後結果_最佳化!$R1120)*12/3</f>
        <v>-1.3872526799936519E-3</v>
      </c>
      <c r="AE119" s="60">
        <f>(幕後結果!$AG$2+幕後結果!$AG$4*幕後結果_最佳化!$S1120)*12/3</f>
        <v>-5.943580011924679E-2</v>
      </c>
      <c r="AF119" s="60">
        <f>(幕後結果!$AH$2+幕後結果!$AH$4*幕後結果_最佳化!$T1120)*12/3</f>
        <v>-0.14779345711886746</v>
      </c>
      <c r="AG119" s="60">
        <f>(幕後結果!$AI$2+幕後結果!$AI$4*幕後結果_最佳化!$U1120)*12/3</f>
        <v>-0.17199914799917879</v>
      </c>
      <c r="AH119" s="60">
        <f>(幕後結果!$AJ$2+幕後結果!$AJ$4*幕後結果_最佳化!$V1120)*12/3</f>
        <v>3.3705085694561814E-3</v>
      </c>
      <c r="AI119" s="100">
        <f>(幕後結果!$AK$2+幕後結果!$AK$4*幕後結果_最佳化!$W1120)*12/3</f>
        <v>2.6563975328668457E-2</v>
      </c>
      <c r="AJ119" s="60"/>
      <c r="AK119" s="60"/>
      <c r="AL119" s="60"/>
      <c r="AM119" s="108">
        <v>118</v>
      </c>
      <c r="AN119" s="60">
        <f t="shared" si="14"/>
        <v>0.13115443415818287</v>
      </c>
      <c r="AO119" s="60">
        <f t="shared" si="15"/>
        <v>0.16313830524242612</v>
      </c>
      <c r="AP119" s="60">
        <f t="shared" si="16"/>
        <v>0.12159895513184789</v>
      </c>
      <c r="AQ119" s="60">
        <f t="shared" si="17"/>
        <v>4.6243174226563197E-2</v>
      </c>
      <c r="AR119" s="60">
        <f t="shared" si="18"/>
        <v>4.6167997174186411E-2</v>
      </c>
      <c r="AS119" s="60">
        <f t="shared" si="19"/>
        <v>6.3025671802750302E-2</v>
      </c>
      <c r="AT119" s="60">
        <f t="shared" si="20"/>
        <v>5.7719484364476187E-2</v>
      </c>
      <c r="AU119" s="60">
        <f t="shared" si="21"/>
        <v>3.5901159172787279E-2</v>
      </c>
      <c r="AV119" s="60">
        <f t="shared" si="22"/>
        <v>0.17300914105009624</v>
      </c>
      <c r="AW119" s="60">
        <f t="shared" si="23"/>
        <v>0.16204167767668345</v>
      </c>
      <c r="AX119" s="60">
        <f t="shared" si="24"/>
        <v>0.99999999999999989</v>
      </c>
      <c r="AY119" s="60">
        <f>SUMPRODUCT(AN119:AW119,幕後結果_最佳化!$Z$1005:$AI$1005)</f>
        <v>-2.1537320569871765E-3</v>
      </c>
      <c r="AZ119" s="60">
        <f>(SUMPRODUCT(AN119:AW119,MMULT(AN119:AW119,幕後結果!$AB$9:$AK$18)))</f>
        <v>2.4188638799166871E-4</v>
      </c>
      <c r="BA119" s="60">
        <f t="shared" si="25"/>
        <v>1.5552697129169226E-2</v>
      </c>
      <c r="BB119" s="102">
        <f t="shared" si="26"/>
        <v>-2.8968436588717781</v>
      </c>
      <c r="BC119" s="60"/>
      <c r="BD119" s="60"/>
    </row>
    <row r="120" spans="1:56" ht="16.2">
      <c r="A120" s="95">
        <v>119</v>
      </c>
      <c r="B120" s="60">
        <v>0.63000825273282324</v>
      </c>
      <c r="C120" s="60">
        <v>0.18444416458203072</v>
      </c>
      <c r="D120" s="60">
        <v>0.72695799618610657</v>
      </c>
      <c r="E120" s="60">
        <v>0.15909939811430363</v>
      </c>
      <c r="F120" s="60">
        <v>0.69408371253445544</v>
      </c>
      <c r="G120" s="60">
        <v>0.166809936761249</v>
      </c>
      <c r="H120" s="60">
        <v>0.57354347700077479</v>
      </c>
      <c r="I120" s="60">
        <v>0.58623031902850165</v>
      </c>
      <c r="J120" s="60">
        <v>0.70634692742212013</v>
      </c>
      <c r="K120" s="104">
        <v>0.45596201576785278</v>
      </c>
      <c r="L120" s="105"/>
      <c r="M120" s="106">
        <v>119</v>
      </c>
      <c r="N120" s="136">
        <v>0.3318752040628592</v>
      </c>
      <c r="O120" s="136">
        <v>-0.89855764211825218</v>
      </c>
      <c r="P120" s="136">
        <v>0.60363850409992537</v>
      </c>
      <c r="Q120" s="136">
        <v>-0.99816615290643507</v>
      </c>
      <c r="R120" s="136">
        <v>0.50745931682639189</v>
      </c>
      <c r="S120" s="136">
        <v>-0.96684830278773737</v>
      </c>
      <c r="T120" s="136">
        <v>0.18540288468042448</v>
      </c>
      <c r="U120" s="60">
        <v>0.21785850093084441</v>
      </c>
      <c r="V120" s="60">
        <v>0.54274389802128042</v>
      </c>
      <c r="W120" s="98">
        <v>-0.11061199965242836</v>
      </c>
      <c r="X120" s="60"/>
      <c r="Y120" s="99">
        <v>119</v>
      </c>
      <c r="Z120" s="60">
        <f>(幕後結果!$AB$2+幕後結果!$AB$4*幕後結果_最佳化!$N1121)*12/3</f>
        <v>6.4795999152589726E-2</v>
      </c>
      <c r="AA120" s="60">
        <f>(幕後結果!$AC$2+幕後結果!$AC$4*幕後結果_最佳化!$O1121)*12/3</f>
        <v>-8.0548332693996486E-2</v>
      </c>
      <c r="AB120" s="60">
        <f>(幕後結果!$AD$2+幕後結果!$AD$4*幕後結果_最佳化!$P1121)*12/3</f>
        <v>5.4297774554244872E-2</v>
      </c>
      <c r="AC120" s="60">
        <f>(幕後結果!$AE$2+幕後結果!$AE$4*幕後結果_最佳化!$Q1121)*12/3</f>
        <v>-4.4993052930991234E-2</v>
      </c>
      <c r="AD120" s="60">
        <f>(幕後結果!$AF$2+幕後結果!$AF$4*幕後結果_最佳化!$R1121)*12/3</f>
        <v>3.8652791900336984E-2</v>
      </c>
      <c r="AE120" s="60">
        <f>(幕後結果!$AG$2+幕後結果!$AG$4*幕後結果_最佳化!$S1121)*12/3</f>
        <v>-6.6425966051446753E-2</v>
      </c>
      <c r="AF120" s="60">
        <f>(幕後結果!$AH$2+幕後結果!$AH$4*幕後結果_最佳化!$T1121)*12/3</f>
        <v>-5.6134364751926884E-4</v>
      </c>
      <c r="AG120" s="60">
        <f>(幕後結果!$AI$2+幕後結果!$AI$4*幕後結果_最佳化!$U1121)*12/3</f>
        <v>9.206731425516701E-3</v>
      </c>
      <c r="AH120" s="60">
        <f>(幕後結果!$AJ$2+幕後結果!$AJ$4*幕後結果_最佳化!$V1121)*12/3</f>
        <v>-1.8955300929094518E-2</v>
      </c>
      <c r="AI120" s="100">
        <f>(幕後結果!$AK$2+幕後結果!$AK$4*幕後結果_最佳化!$W1121)*12/3</f>
        <v>-1.0848092358263913E-2</v>
      </c>
      <c r="AJ120" s="60"/>
      <c r="AK120" s="60"/>
      <c r="AL120" s="60"/>
      <c r="AM120" s="108">
        <v>119</v>
      </c>
      <c r="AN120" s="60">
        <f t="shared" si="14"/>
        <v>4.5338439342310993E-2</v>
      </c>
      <c r="AO120" s="60">
        <f t="shared" si="15"/>
        <v>0.13256236574569721</v>
      </c>
      <c r="AP120" s="60">
        <f t="shared" si="16"/>
        <v>0.12971158145006928</v>
      </c>
      <c r="AQ120" s="60">
        <f t="shared" si="17"/>
        <v>0.11547683059855493</v>
      </c>
      <c r="AR120" s="60">
        <f t="shared" si="18"/>
        <v>0.13505157963155673</v>
      </c>
      <c r="AS120" s="60">
        <f t="shared" si="19"/>
        <v>0.12297757883251323</v>
      </c>
      <c r="AT120" s="60">
        <f t="shared" si="20"/>
        <v>0.11876477355383024</v>
      </c>
      <c r="AU120" s="60">
        <f t="shared" si="21"/>
        <v>4.5630545665280402E-2</v>
      </c>
      <c r="AV120" s="60">
        <f t="shared" si="22"/>
        <v>6.6671059307875343E-3</v>
      </c>
      <c r="AW120" s="60">
        <f t="shared" si="23"/>
        <v>0.14781919924939949</v>
      </c>
      <c r="AX120" s="60">
        <f t="shared" si="24"/>
        <v>0.99999999999999989</v>
      </c>
      <c r="AY120" s="60">
        <f>SUMPRODUCT(AN120:AW120,幕後結果_最佳化!$Z$1005:$AI$1005)</f>
        <v>-4.2625273756156847E-4</v>
      </c>
      <c r="AZ120" s="60">
        <f>(SUMPRODUCT(AN120:AW120,MMULT(AN120:AW120,幕後結果!$AB$9:$AK$18)))</f>
        <v>3.2278286201661897E-4</v>
      </c>
      <c r="BA120" s="60">
        <f t="shared" si="25"/>
        <v>1.7966158799716175E-2</v>
      </c>
      <c r="BB120" s="102">
        <f t="shared" si="26"/>
        <v>-2.4115479118578218</v>
      </c>
      <c r="BC120" s="60"/>
      <c r="BD120" s="60"/>
    </row>
    <row r="121" spans="1:56" ht="16.2">
      <c r="A121" s="95">
        <v>120</v>
      </c>
      <c r="B121" s="60">
        <v>0.93248777247543346</v>
      </c>
      <c r="C121" s="60">
        <v>0.88842718725683789</v>
      </c>
      <c r="D121" s="60">
        <v>9.9360273080933537E-2</v>
      </c>
      <c r="E121" s="60">
        <v>0.43670034405067892</v>
      </c>
      <c r="F121" s="60">
        <v>0.79675159977032251</v>
      </c>
      <c r="G121" s="60">
        <v>0.28917717464781001</v>
      </c>
      <c r="H121" s="60">
        <v>0.67624531538778454</v>
      </c>
      <c r="I121" s="60">
        <v>0.16604404663017891</v>
      </c>
      <c r="J121" s="60">
        <v>0.293747672143017</v>
      </c>
      <c r="K121" s="104">
        <v>0.10361876506412493</v>
      </c>
      <c r="L121" s="105"/>
      <c r="M121" s="106">
        <v>120</v>
      </c>
      <c r="N121" s="136">
        <v>1.4945785982889608</v>
      </c>
      <c r="O121" s="136">
        <v>1.2182061965646889</v>
      </c>
      <c r="P121" s="136">
        <v>-1.2852053168777648</v>
      </c>
      <c r="Q121" s="136">
        <v>-0.15934040588894657</v>
      </c>
      <c r="R121" s="136">
        <v>0.83007425771158061</v>
      </c>
      <c r="S121" s="136">
        <v>-0.55579010699985198</v>
      </c>
      <c r="T121" s="136">
        <v>0.45722494666212016</v>
      </c>
      <c r="U121" s="60">
        <v>-0.96991654327060617</v>
      </c>
      <c r="V121" s="60">
        <v>-0.54246916430106606</v>
      </c>
      <c r="W121" s="98">
        <v>-1.2611979692444759</v>
      </c>
      <c r="X121" s="60"/>
      <c r="Y121" s="99">
        <v>120</v>
      </c>
      <c r="Z121" s="60">
        <f>(幕後結果!$AB$2+幕後結果!$AB$4*幕後結果_最佳化!$N1122)*12/3</f>
        <v>0.24489605959713648</v>
      </c>
      <c r="AA121" s="60">
        <f>(幕後結果!$AC$2+幕後結果!$AC$4*幕後結果_最佳化!$O1122)*12/3</f>
        <v>0.12293707986401615</v>
      </c>
      <c r="AB121" s="60">
        <f>(幕後結果!$AD$2+幕後結果!$AD$4*幕後結果_最佳化!$P1122)*12/3</f>
        <v>-0.18009731369975576</v>
      </c>
      <c r="AC121" s="60">
        <f>(幕後結果!$AE$2+幕後結果!$AE$4*幕後結果_最佳化!$Q1122)*12/3</f>
        <v>-2.5736808499636558E-2</v>
      </c>
      <c r="AD121" s="60">
        <f>(幕後結果!$AF$2+幕後結果!$AF$4*幕後結果_最佳化!$R1122)*12/3</f>
        <v>1.7247604744144704E-2</v>
      </c>
      <c r="AE121" s="60">
        <f>(幕後結果!$AG$2+幕後結果!$AG$4*幕後結果_最佳化!$S1122)*12/3</f>
        <v>-3.5927315625643108E-2</v>
      </c>
      <c r="AF121" s="60">
        <f>(幕後結果!$AH$2+幕後結果!$AH$4*幕後結果_最佳化!$T1122)*12/3</f>
        <v>0.10766716788166952</v>
      </c>
      <c r="AG121" s="60">
        <f>(幕後結果!$AI$2+幕後結果!$AI$4*幕後結果_最佳化!$U1122)*12/3</f>
        <v>-0.15376529517673765</v>
      </c>
      <c r="AH121" s="60">
        <f>(幕後結果!$AJ$2+幕後結果!$AJ$4*幕後結果_最佳化!$V1122)*12/3</f>
        <v>-3.805875341635296E-2</v>
      </c>
      <c r="AI121" s="100">
        <f>(幕後結果!$AK$2+幕後結果!$AK$4*幕後結果_最佳化!$W1122)*12/3</f>
        <v>-0.31020058542600154</v>
      </c>
      <c r="AJ121" s="60"/>
      <c r="AK121" s="60"/>
      <c r="AL121" s="60"/>
      <c r="AM121" s="108">
        <v>120</v>
      </c>
      <c r="AN121" s="60">
        <f t="shared" si="14"/>
        <v>0.17810282626813081</v>
      </c>
      <c r="AO121" s="60">
        <f t="shared" si="15"/>
        <v>4.1785537431871356E-2</v>
      </c>
      <c r="AP121" s="60">
        <f t="shared" si="16"/>
        <v>0.10630101643814058</v>
      </c>
      <c r="AQ121" s="60">
        <f t="shared" si="17"/>
        <v>7.3967346358123479E-2</v>
      </c>
      <c r="AR121" s="60">
        <f t="shared" si="18"/>
        <v>5.5331892566859497E-2</v>
      </c>
      <c r="AS121" s="60">
        <f t="shared" si="19"/>
        <v>0.12161205267520202</v>
      </c>
      <c r="AT121" s="60">
        <f t="shared" si="20"/>
        <v>4.5301034476381362E-2</v>
      </c>
      <c r="AU121" s="60">
        <f t="shared" si="21"/>
        <v>9.4198448439238705E-2</v>
      </c>
      <c r="AV121" s="60">
        <f t="shared" si="22"/>
        <v>0.14699303273393488</v>
      </c>
      <c r="AW121" s="60">
        <f t="shared" si="23"/>
        <v>0.13640681261211737</v>
      </c>
      <c r="AX121" s="60">
        <f t="shared" si="24"/>
        <v>1</v>
      </c>
      <c r="AY121" s="60">
        <f>SUMPRODUCT(AN121:AW121,幕後結果_最佳化!$Z$1005:$AI$1005)</f>
        <v>-1.6735146761433827E-3</v>
      </c>
      <c r="AZ121" s="60">
        <f>(SUMPRODUCT(AN121:AW121,MMULT(AN121:AW121,幕後結果!$AB$9:$AK$18)))</f>
        <v>2.3191496824809694E-4</v>
      </c>
      <c r="BA121" s="60">
        <f t="shared" si="25"/>
        <v>1.522875465191087E-2</v>
      </c>
      <c r="BB121" s="102">
        <f t="shared" si="26"/>
        <v>-2.9269310390098382</v>
      </c>
      <c r="BC121" s="60"/>
      <c r="BD121" s="60"/>
    </row>
    <row r="122" spans="1:56" ht="16.2">
      <c r="A122" s="95">
        <v>121</v>
      </c>
      <c r="B122" s="60">
        <v>0.68166247991513518</v>
      </c>
      <c r="C122" s="60">
        <v>0.75895768988086121</v>
      </c>
      <c r="D122" s="60">
        <v>0.37526998044577131</v>
      </c>
      <c r="E122" s="60">
        <v>0.79089035564635668</v>
      </c>
      <c r="F122" s="60">
        <v>0.9228902893582267</v>
      </c>
      <c r="G122" s="60">
        <v>0.84144711983672682</v>
      </c>
      <c r="H122" s="60">
        <v>0.54940806454076951</v>
      </c>
      <c r="I122" s="60">
        <v>3.6959673217276556E-2</v>
      </c>
      <c r="J122" s="60">
        <v>0.91967972406246634</v>
      </c>
      <c r="K122" s="104">
        <v>7.6687028336170915E-3</v>
      </c>
      <c r="L122" s="105"/>
      <c r="M122" s="106">
        <v>121</v>
      </c>
      <c r="N122" s="136">
        <v>0.4723527278759842</v>
      </c>
      <c r="O122" s="136">
        <v>0.70295367373903506</v>
      </c>
      <c r="P122" s="136">
        <v>-0.31792746197186095</v>
      </c>
      <c r="Q122" s="136">
        <v>0.80951446016639539</v>
      </c>
      <c r="R122" s="136">
        <v>1.4247847866435255</v>
      </c>
      <c r="S122" s="136">
        <v>1.0004231728192277</v>
      </c>
      <c r="T122" s="136">
        <v>0.1241659634025581</v>
      </c>
      <c r="U122" s="60">
        <v>-1.7871122595181195</v>
      </c>
      <c r="V122" s="60">
        <v>1.4029204838172253</v>
      </c>
      <c r="W122" s="98">
        <v>-2.4243123927179604</v>
      </c>
      <c r="X122" s="60"/>
      <c r="Y122" s="99">
        <v>121</v>
      </c>
      <c r="Z122" s="60">
        <f>(幕後結果!$AB$2+幕後結果!$AB$4*幕後結果_最佳化!$N1123)*12/3</f>
        <v>8.6555641943246442E-2</v>
      </c>
      <c r="AA122" s="60">
        <f>(幕後結果!$AC$2+幕後結果!$AC$4*幕後結果_最佳化!$O1123)*12/3</f>
        <v>7.4862826491889287E-2</v>
      </c>
      <c r="AB122" s="60">
        <f>(幕後結果!$AD$2+幕後結果!$AD$4*幕後結果_最佳化!$P1123)*12/3</f>
        <v>-4.0919687621830958E-2</v>
      </c>
      <c r="AC122" s="60">
        <f>(幕後結果!$AE$2+幕後結果!$AE$4*幕後結果_最佳化!$Q1123)*12/3</f>
        <v>0.10771221242322233</v>
      </c>
      <c r="AD122" s="60">
        <f>(幕後結果!$AF$2+幕後結果!$AF$4*幕後結果_最佳化!$R1123)*12/3</f>
        <v>0.14526204301126663</v>
      </c>
      <c r="AE122" s="60">
        <f>(幕後結果!$AG$2+幕後結果!$AG$4*幕後結果_最佳化!$S1123)*12/3</f>
        <v>3.448411776440994E-2</v>
      </c>
      <c r="AF122" s="60">
        <f>(幕後結果!$AH$2+幕後結果!$AH$4*幕後結果_最佳化!$T1123)*12/3</f>
        <v>6.7584056716764568E-2</v>
      </c>
      <c r="AG122" s="60">
        <f>(幕後結果!$AI$2+幕後結果!$AI$4*幕後結果_最佳化!$U1123)*12/3</f>
        <v>-0.15318458066239043</v>
      </c>
      <c r="AH122" s="60">
        <f>(幕後結果!$AJ$2+幕後結果!$AJ$4*幕後結果_最佳化!$V1123)*12/3</f>
        <v>0.1012109919549954</v>
      </c>
      <c r="AI122" s="100">
        <f>(幕後結果!$AK$2+幕後結果!$AK$4*幕後結果_最佳化!$W1123)*12/3</f>
        <v>-0.36023438185382545</v>
      </c>
      <c r="AJ122" s="60"/>
      <c r="AK122" s="60"/>
      <c r="AL122" s="60"/>
      <c r="AM122" s="108">
        <v>121</v>
      </c>
      <c r="AN122" s="60">
        <f t="shared" si="14"/>
        <v>1.5926845855772542E-2</v>
      </c>
      <c r="AO122" s="60">
        <f t="shared" si="15"/>
        <v>9.723255730059599E-2</v>
      </c>
      <c r="AP122" s="60">
        <f t="shared" si="16"/>
        <v>9.7091501179086936E-2</v>
      </c>
      <c r="AQ122" s="60">
        <f t="shared" si="17"/>
        <v>0.10159805188974159</v>
      </c>
      <c r="AR122" s="60">
        <f t="shared" si="18"/>
        <v>0.18460019122816437</v>
      </c>
      <c r="AS122" s="60">
        <f t="shared" si="19"/>
        <v>6.0951082084930934E-2</v>
      </c>
      <c r="AT122" s="60">
        <f t="shared" si="20"/>
        <v>0.16086044725328141</v>
      </c>
      <c r="AU122" s="60">
        <f t="shared" si="21"/>
        <v>2.5024720517252928E-3</v>
      </c>
      <c r="AV122" s="60">
        <f t="shared" si="22"/>
        <v>9.7457763813457013E-2</v>
      </c>
      <c r="AW122" s="60">
        <f t="shared" si="23"/>
        <v>0.18177908734324377</v>
      </c>
      <c r="AX122" s="60">
        <f t="shared" si="24"/>
        <v>0.99999999999999989</v>
      </c>
      <c r="AY122" s="60">
        <f>SUMPRODUCT(AN122:AW122,幕後結果_最佳化!$Z$1005:$AI$1005)</f>
        <v>-1.3350019116524902E-3</v>
      </c>
      <c r="AZ122" s="60">
        <f>(SUMPRODUCT(AN122:AW122,MMULT(AN122:AW122,幕後結果!$AB$9:$AK$18)))</f>
        <v>3.4958752730796969E-4</v>
      </c>
      <c r="BA122" s="60">
        <f t="shared" si="25"/>
        <v>1.8697259887693964E-2</v>
      </c>
      <c r="BB122" s="102">
        <f t="shared" si="26"/>
        <v>-2.365854792485758</v>
      </c>
      <c r="BC122" s="60"/>
      <c r="BD122" s="60"/>
    </row>
    <row r="123" spans="1:56" ht="16.2">
      <c r="A123" s="95">
        <v>122</v>
      </c>
      <c r="B123" s="60">
        <v>0.81690924031674594</v>
      </c>
      <c r="C123" s="60">
        <v>0.51827587952353382</v>
      </c>
      <c r="D123" s="60">
        <v>8.9602390965530798E-2</v>
      </c>
      <c r="E123" s="60">
        <v>0.24217478842372953</v>
      </c>
      <c r="F123" s="60">
        <v>0.5874185447361906</v>
      </c>
      <c r="G123" s="60">
        <v>0.65455371511159188</v>
      </c>
      <c r="H123" s="60">
        <v>0.31366669488385313</v>
      </c>
      <c r="I123" s="60">
        <v>0.22749358013455634</v>
      </c>
      <c r="J123" s="60">
        <v>0.34885006643610961</v>
      </c>
      <c r="K123" s="104">
        <v>0.8454195087574532</v>
      </c>
      <c r="L123" s="105"/>
      <c r="M123" s="106">
        <v>122</v>
      </c>
      <c r="N123" s="136">
        <v>0.90364905781249449</v>
      </c>
      <c r="O123" s="136">
        <v>4.5826871491027883E-2</v>
      </c>
      <c r="P123" s="136">
        <v>-1.3432075366895668</v>
      </c>
      <c r="Q123" s="136">
        <v>-0.69932399165333869</v>
      </c>
      <c r="R123" s="136">
        <v>0.22090948676681746</v>
      </c>
      <c r="S123" s="136">
        <v>0.39764407083544417</v>
      </c>
      <c r="T123" s="136">
        <v>-0.48548353445074849</v>
      </c>
      <c r="U123" s="60">
        <v>-0.74712657477398048</v>
      </c>
      <c r="V123" s="60">
        <v>-0.38842691042943095</v>
      </c>
      <c r="W123" s="98">
        <v>1.0169841228288341</v>
      </c>
      <c r="X123" s="60"/>
      <c r="Y123" s="99">
        <v>122</v>
      </c>
      <c r="Z123" s="60">
        <f>(幕後結果!$AB$2+幕後結果!$AB$4*幕後結果_最佳化!$N1124)*12/3</f>
        <v>0.15336244364074933</v>
      </c>
      <c r="AA123" s="60">
        <f>(幕後結果!$AC$2+幕後結果!$AC$4*幕後結果_最佳化!$O1124)*12/3</f>
        <v>1.0131198749844621E-2</v>
      </c>
      <c r="AB123" s="60">
        <f>(幕後結果!$AD$2+幕後結果!$AD$4*幕後結果_最佳化!$P1124)*12/3</f>
        <v>-0.22839817968130691</v>
      </c>
      <c r="AC123" s="60">
        <f>(幕後結果!$AE$2+幕後結果!$AE$4*幕後結果_最佳化!$Q1124)*12/3</f>
        <v>-0.12454757915998566</v>
      </c>
      <c r="AD123" s="60">
        <f>(幕後結果!$AF$2+幕後結果!$AF$4*幕後結果_最佳化!$R1124)*12/3</f>
        <v>-0.10313178892058965</v>
      </c>
      <c r="AE123" s="60">
        <f>(幕後結果!$AG$2+幕後結果!$AG$4*幕後結果_最佳化!$S1124)*12/3</f>
        <v>-9.2775419831100762E-4</v>
      </c>
      <c r="AF123" s="60">
        <f>(幕後結果!$AH$2+幕後結果!$AH$4*幕後結果_最佳化!$T1124)*12/3</f>
        <v>-3.9029505760229649E-2</v>
      </c>
      <c r="AG123" s="60">
        <f>(幕後結果!$AI$2+幕後結果!$AI$4*幕後結果_最佳化!$U1124)*12/3</f>
        <v>-0.16099687543328567</v>
      </c>
      <c r="AH123" s="60">
        <f>(幕後結果!$AJ$2+幕後結果!$AJ$4*幕後結果_最佳化!$V1124)*12/3</f>
        <v>-4.6764062558548557E-2</v>
      </c>
      <c r="AI123" s="100">
        <f>(幕後結果!$AK$2+幕後結果!$AK$4*幕後結果_最佳化!$W1124)*12/3</f>
        <v>2.6154378700840829E-3</v>
      </c>
      <c r="AJ123" s="60"/>
      <c r="AK123" s="60"/>
      <c r="AL123" s="60"/>
      <c r="AM123" s="108">
        <v>122</v>
      </c>
      <c r="AN123" s="60">
        <f t="shared" si="14"/>
        <v>0.19868900943728712</v>
      </c>
      <c r="AO123" s="60">
        <f t="shared" si="15"/>
        <v>1.1500981804916256E-2</v>
      </c>
      <c r="AP123" s="60">
        <f t="shared" si="16"/>
        <v>0.1398476307508032</v>
      </c>
      <c r="AQ123" s="60">
        <f t="shared" si="17"/>
        <v>4.2358998038875238E-2</v>
      </c>
      <c r="AR123" s="60">
        <f t="shared" si="18"/>
        <v>0.15694968642226495</v>
      </c>
      <c r="AS123" s="60">
        <f t="shared" si="19"/>
        <v>5.0128487818979009E-3</v>
      </c>
      <c r="AT123" s="60">
        <f t="shared" si="20"/>
        <v>2.0938315473513634E-2</v>
      </c>
      <c r="AU123" s="60">
        <f t="shared" si="21"/>
        <v>8.813844406321325E-2</v>
      </c>
      <c r="AV123" s="60">
        <f t="shared" si="22"/>
        <v>0.14497070351077618</v>
      </c>
      <c r="AW123" s="60">
        <f t="shared" si="23"/>
        <v>0.19159338171645221</v>
      </c>
      <c r="AX123" s="60">
        <f t="shared" si="24"/>
        <v>0.99999999999999989</v>
      </c>
      <c r="AY123" s="60">
        <f>SUMPRODUCT(AN123:AW123,幕後結果_最佳化!$Z$1005:$AI$1005)</f>
        <v>-3.6261245098977014E-3</v>
      </c>
      <c r="AZ123" s="60">
        <f>(SUMPRODUCT(AN123:AW123,MMULT(AN123:AW123,幕後結果!$AB$9:$AK$18)))</f>
        <v>3.4287987272870076E-4</v>
      </c>
      <c r="BA123" s="60">
        <f t="shared" si="25"/>
        <v>1.8517015761960694E-2</v>
      </c>
      <c r="BB123" s="102">
        <f t="shared" si="26"/>
        <v>-2.5126146193316861</v>
      </c>
      <c r="BC123" s="60"/>
      <c r="BD123" s="60"/>
    </row>
    <row r="124" spans="1:56" ht="16.2">
      <c r="A124" s="95">
        <v>123</v>
      </c>
      <c r="B124" s="60">
        <v>0.74491253288671699</v>
      </c>
      <c r="C124" s="60">
        <v>0.25366846659036635</v>
      </c>
      <c r="D124" s="60">
        <v>5.8450119976059423E-2</v>
      </c>
      <c r="E124" s="60">
        <v>0.63249137270281963</v>
      </c>
      <c r="F124" s="60">
        <v>0.15850338928522989</v>
      </c>
      <c r="G124" s="60">
        <v>0.91482466498236858</v>
      </c>
      <c r="H124" s="60">
        <v>0.44423734670117487</v>
      </c>
      <c r="I124" s="60">
        <v>0.87542287102178995</v>
      </c>
      <c r="J124" s="60">
        <v>0.48616579793269876</v>
      </c>
      <c r="K124" s="104">
        <v>0.97414546494553766</v>
      </c>
      <c r="L124" s="105"/>
      <c r="M124" s="106">
        <v>123</v>
      </c>
      <c r="N124" s="136">
        <v>0.65856532714499927</v>
      </c>
      <c r="O124" s="136">
        <v>-0.66299003977042514</v>
      </c>
      <c r="P124" s="136">
        <v>-1.5679181305813488</v>
      </c>
      <c r="Q124" s="136">
        <v>0.33845908556818372</v>
      </c>
      <c r="R124" s="136">
        <v>-1.0006278128595243</v>
      </c>
      <c r="S124" s="136">
        <v>1.3710779108604656</v>
      </c>
      <c r="T124" s="136">
        <v>-0.14023452627895286</v>
      </c>
      <c r="U124" s="60">
        <v>1.1524060453684459</v>
      </c>
      <c r="V124" s="60">
        <v>-3.4684154922913935E-2</v>
      </c>
      <c r="W124" s="98">
        <v>1.9455479037141696</v>
      </c>
      <c r="X124" s="60"/>
      <c r="Y124" s="99">
        <v>123</v>
      </c>
      <c r="Z124" s="60">
        <f>(幕後結果!$AB$2+幕後結果!$AB$4*幕後結果_最佳化!$N1125)*12/3</f>
        <v>0.11539954190124735</v>
      </c>
      <c r="AA124" s="60">
        <f>(幕後結果!$AC$2+幕後結果!$AC$4*幕後結果_最佳化!$O1125)*12/3</f>
        <v>-5.8292048039339218E-2</v>
      </c>
      <c r="AB124" s="60">
        <f>(幕後結果!$AD$2+幕後結果!$AD$4*幕後結果_最佳化!$P1125)*12/3</f>
        <v>-0.28823024382943507</v>
      </c>
      <c r="AC124" s="60">
        <f>(幕後結果!$AE$2+幕後結果!$AE$4*幕後結果_最佳化!$Q1125)*12/3</f>
        <v>-5.8400468359413461E-2</v>
      </c>
      <c r="AD124" s="60">
        <f>(幕後結果!$AF$2+幕後結果!$AF$4*幕後結果_最佳化!$R1125)*12/3</f>
        <v>-0.24210351967361621</v>
      </c>
      <c r="AE124" s="60">
        <f>(幕後結果!$AG$2+幕後結果!$AG$4*幕後結果_最佳化!$S1125)*12/3</f>
        <v>4.9279332056408588E-2</v>
      </c>
      <c r="AF124" s="60">
        <f>(幕後結果!$AH$2+幕後結果!$AH$4*幕後結果_最佳化!$T1125)*12/3</f>
        <v>-3.4509218155333907E-2</v>
      </c>
      <c r="AG124" s="60">
        <f>(幕後結果!$AI$2+幕後結果!$AI$4*幕後結果_最佳化!$U1125)*12/3</f>
        <v>4.9498438605067308E-2</v>
      </c>
      <c r="AH124" s="60">
        <f>(幕後結果!$AJ$2+幕後結果!$AJ$4*幕後結果_最佳化!$V1125)*12/3</f>
        <v>7.0664819763428975E-3</v>
      </c>
      <c r="AI124" s="100">
        <f>(幕後結果!$AK$2+幕後結果!$AK$4*幕後結果_最佳化!$W1125)*12/3</f>
        <v>0.15966633901141153</v>
      </c>
      <c r="AJ124" s="60"/>
      <c r="AK124" s="60"/>
      <c r="AL124" s="60"/>
      <c r="AM124" s="108">
        <v>123</v>
      </c>
      <c r="AN124" s="60">
        <f t="shared" si="14"/>
        <v>0.11058874468665877</v>
      </c>
      <c r="AO124" s="60">
        <f t="shared" si="15"/>
        <v>0.11789155034737399</v>
      </c>
      <c r="AP124" s="60">
        <f t="shared" si="16"/>
        <v>0.11344612689968063</v>
      </c>
      <c r="AQ124" s="60">
        <f t="shared" si="17"/>
        <v>2.0296854027033621E-2</v>
      </c>
      <c r="AR124" s="60">
        <f t="shared" si="18"/>
        <v>9.9316990635957419E-2</v>
      </c>
      <c r="AS124" s="60">
        <f t="shared" si="19"/>
        <v>0.13920428989512459</v>
      </c>
      <c r="AT124" s="60">
        <f t="shared" si="20"/>
        <v>0.11571917134035381</v>
      </c>
      <c r="AU124" s="60">
        <f t="shared" si="21"/>
        <v>1.1986583859748965E-2</v>
      </c>
      <c r="AV124" s="60">
        <f t="shared" si="22"/>
        <v>0.12331509322228672</v>
      </c>
      <c r="AW124" s="60">
        <f t="shared" si="23"/>
        <v>0.14823459508578135</v>
      </c>
      <c r="AX124" s="60">
        <f t="shared" si="24"/>
        <v>0.99999999999999978</v>
      </c>
      <c r="AY124" s="60">
        <f>SUMPRODUCT(AN124:AW124,幕後結果_最佳化!$Z$1005:$AI$1005)</f>
        <v>-2.0678276053170599E-3</v>
      </c>
      <c r="AZ124" s="60">
        <f>(SUMPRODUCT(AN124:AW124,MMULT(AN124:AW124,幕後結果!$AB$9:$AK$18)))</f>
        <v>2.3411040164705735E-4</v>
      </c>
      <c r="BA124" s="60">
        <f t="shared" si="25"/>
        <v>1.530066670596603E-2</v>
      </c>
      <c r="BB124" s="102">
        <f t="shared" si="26"/>
        <v>-2.938945633511723</v>
      </c>
      <c r="BC124" s="60"/>
      <c r="BD124" s="60"/>
    </row>
    <row r="125" spans="1:56" ht="16.2">
      <c r="A125" s="95">
        <v>124</v>
      </c>
      <c r="B125" s="60">
        <v>0.92945975252505941</v>
      </c>
      <c r="C125" s="60">
        <v>0.78737991051999079</v>
      </c>
      <c r="D125" s="60">
        <v>0.40194483066298048</v>
      </c>
      <c r="E125" s="60">
        <v>0.16955828817627028</v>
      </c>
      <c r="F125" s="60">
        <v>0.85476706694709548</v>
      </c>
      <c r="G125" s="60">
        <v>0.62349455984163371</v>
      </c>
      <c r="H125" s="60">
        <v>0.22870858201189392</v>
      </c>
      <c r="I125" s="60">
        <v>0.26838926604277158</v>
      </c>
      <c r="J125" s="60">
        <v>0.68605548796371085</v>
      </c>
      <c r="K125" s="104">
        <v>0.57448509787531177</v>
      </c>
      <c r="L125" s="105"/>
      <c r="M125" s="106">
        <v>124</v>
      </c>
      <c r="N125" s="136">
        <v>1.4717792638852878</v>
      </c>
      <c r="O125" s="136">
        <v>0.79736310743092975</v>
      </c>
      <c r="P125" s="136">
        <v>-0.24831633487819757</v>
      </c>
      <c r="Q125" s="136">
        <v>-0.95591223641560075</v>
      </c>
      <c r="R125" s="136">
        <v>1.0571001865217438</v>
      </c>
      <c r="S125" s="136">
        <v>0.31467177015778408</v>
      </c>
      <c r="T125" s="136">
        <v>-0.74310656711926359</v>
      </c>
      <c r="U125" s="60">
        <v>-0.6176917791094676</v>
      </c>
      <c r="V125" s="60">
        <v>0.48470020075196174</v>
      </c>
      <c r="W125" s="98">
        <v>0.18780463240876993</v>
      </c>
      <c r="X125" s="60"/>
      <c r="Y125" s="99">
        <v>124</v>
      </c>
      <c r="Z125" s="60">
        <f>(幕後結果!$AB$2+幕後結果!$AB$4*幕後結果_最佳化!$N1126)*12/3</f>
        <v>0.2413644955502886</v>
      </c>
      <c r="AA125" s="60">
        <f>(幕後結果!$AC$2+幕後結果!$AC$4*幕後結果_最佳化!$O1126)*12/3</f>
        <v>8.2070509684884455E-2</v>
      </c>
      <c r="AB125" s="60">
        <f>(幕後結果!$AD$2+幕後結果!$AD$4*幕後結果_最佳化!$P1126)*12/3</f>
        <v>-2.688970030103079E-2</v>
      </c>
      <c r="AC125" s="60">
        <f>(幕後結果!$AE$2+幕後結果!$AE$4*幕後結果_最佳化!$Q1126)*12/3</f>
        <v>-3.9000173156334986E-2</v>
      </c>
      <c r="AD125" s="60">
        <f>(幕後結果!$AF$2+幕後結果!$AF$4*幕後結果_最佳化!$R1126)*12/3</f>
        <v>9.1594194266183981E-2</v>
      </c>
      <c r="AE125" s="60">
        <f>(幕後結果!$AG$2+幕後結果!$AG$4*幕後結果_最佳化!$S1126)*12/3</f>
        <v>-9.9561831046247502E-3</v>
      </c>
      <c r="AF125" s="60">
        <f>(幕後結果!$AH$2+幕後結果!$AH$4*幕後結果_最佳化!$T1126)*12/3</f>
        <v>1.1875471689038705E-2</v>
      </c>
      <c r="AG125" s="60">
        <f>(幕後結果!$AI$2+幕後結果!$AI$4*幕後結果_最佳化!$U1126)*12/3</f>
        <v>-9.5681415257832567E-2</v>
      </c>
      <c r="AH125" s="60">
        <f>(幕後結果!$AJ$2+幕後結果!$AJ$4*幕後結果_最佳化!$V1126)*12/3</f>
        <v>2.2734367765677541E-2</v>
      </c>
      <c r="AI125" s="100">
        <f>(幕後結果!$AK$2+幕後結果!$AK$4*幕後結果_最佳化!$W1126)*12/3</f>
        <v>-3.4395486368707942E-2</v>
      </c>
      <c r="AJ125" s="60"/>
      <c r="AK125" s="60"/>
      <c r="AL125" s="60"/>
      <c r="AM125" s="108">
        <v>124</v>
      </c>
      <c r="AN125" s="60">
        <f t="shared" si="14"/>
        <v>2.535863227054495E-2</v>
      </c>
      <c r="AO125" s="60">
        <f t="shared" si="15"/>
        <v>5.6016815867130643E-2</v>
      </c>
      <c r="AP125" s="60">
        <f t="shared" si="16"/>
        <v>1.9649276086463476E-2</v>
      </c>
      <c r="AQ125" s="60">
        <f t="shared" si="17"/>
        <v>0.20657965198768474</v>
      </c>
      <c r="AR125" s="60">
        <f t="shared" si="18"/>
        <v>0.11667482476659935</v>
      </c>
      <c r="AS125" s="60">
        <f t="shared" si="19"/>
        <v>0.1400457540377873</v>
      </c>
      <c r="AT125" s="60">
        <f t="shared" si="20"/>
        <v>0.10237233808768854</v>
      </c>
      <c r="AU125" s="60">
        <f t="shared" si="21"/>
        <v>0.20749597864226657</v>
      </c>
      <c r="AV125" s="60">
        <f t="shared" si="22"/>
        <v>9.4224286969911086E-2</v>
      </c>
      <c r="AW125" s="60">
        <f t="shared" si="23"/>
        <v>3.1582441283923388E-2</v>
      </c>
      <c r="AX125" s="60">
        <f t="shared" si="24"/>
        <v>1</v>
      </c>
      <c r="AY125" s="60">
        <f>SUMPRODUCT(AN125:AW125,幕後結果_最佳化!$Z$1005:$AI$1005)</f>
        <v>1.9772309152018769E-3</v>
      </c>
      <c r="AZ125" s="60">
        <f>(SUMPRODUCT(AN125:AW125,MMULT(AN125:AW125,幕後結果!$AB$9:$AK$18)))</f>
        <v>2.7339501686535059E-4</v>
      </c>
      <c r="BA125" s="60">
        <f t="shared" si="25"/>
        <v>1.6534661075006968E-2</v>
      </c>
      <c r="BB125" s="102">
        <f t="shared" si="26"/>
        <v>-2.4749687277627417</v>
      </c>
      <c r="BC125" s="60"/>
      <c r="BD125" s="60"/>
    </row>
    <row r="126" spans="1:56" ht="16.2">
      <c r="A126" s="95">
        <v>125</v>
      </c>
      <c r="B126" s="60">
        <v>0.74748976630568986</v>
      </c>
      <c r="C126" s="60">
        <v>0.31490360282398733</v>
      </c>
      <c r="D126" s="60">
        <v>0.96248802039494952</v>
      </c>
      <c r="E126" s="60">
        <v>0.79014739238932497</v>
      </c>
      <c r="F126" s="60">
        <v>0.65376669888726391</v>
      </c>
      <c r="G126" s="60">
        <v>1.9262918726585809E-2</v>
      </c>
      <c r="H126" s="60">
        <v>0.52938568391854846</v>
      </c>
      <c r="I126" s="60">
        <v>0.80164605185172388</v>
      </c>
      <c r="J126" s="60">
        <v>0.87140694368173688</v>
      </c>
      <c r="K126" s="104">
        <v>0.77861233850708578</v>
      </c>
      <c r="L126" s="105"/>
      <c r="M126" s="106">
        <v>125</v>
      </c>
      <c r="N126" s="136">
        <v>0.66661127167175982</v>
      </c>
      <c r="O126" s="136">
        <v>-0.48199822718099378</v>
      </c>
      <c r="P126" s="136">
        <v>1.780317839502525</v>
      </c>
      <c r="Q126" s="136">
        <v>0.80693277422921705</v>
      </c>
      <c r="R126" s="136">
        <v>0.39550991978239686</v>
      </c>
      <c r="S126" s="136">
        <v>-2.0692158346744747</v>
      </c>
      <c r="T126" s="136">
        <v>7.3725720897334132E-2</v>
      </c>
      <c r="U126" s="60">
        <v>0.84751541921502271</v>
      </c>
      <c r="V126" s="60">
        <v>1.1330670132216416</v>
      </c>
      <c r="W126" s="98">
        <v>0.76751509304308518</v>
      </c>
      <c r="X126" s="60"/>
      <c r="Y126" s="99">
        <v>125</v>
      </c>
      <c r="Z126" s="60">
        <f>(幕後結果!$AB$2+幕後結果!$AB$4*幕後結果_最佳化!$N1127)*12/3</f>
        <v>0.11664584005673484</v>
      </c>
      <c r="AA126" s="60">
        <f>(幕後結果!$AC$2+幕後結果!$AC$4*幕後結果_最佳化!$O1127)*12/3</f>
        <v>-4.071311096668416E-2</v>
      </c>
      <c r="AB126" s="60">
        <f>(幕後結果!$AD$2+幕後結果!$AD$4*幕後結果_最佳化!$P1127)*12/3</f>
        <v>0.25789419429678534</v>
      </c>
      <c r="AC126" s="60">
        <f>(幕後結果!$AE$2+幕後結果!$AE$4*幕後結果_最佳化!$Q1127)*12/3</f>
        <v>0.24107035398536014</v>
      </c>
      <c r="AD126" s="60">
        <f>(幕後結果!$AF$2+幕後結果!$AF$4*幕後結果_最佳化!$R1127)*12/3</f>
        <v>0.17948768820520336</v>
      </c>
      <c r="AE126" s="60">
        <f>(幕後結果!$AG$2+幕後結果!$AG$4*幕後結果_最佳化!$S1127)*12/3</f>
        <v>-0.10123264801543976</v>
      </c>
      <c r="AF126" s="60">
        <f>(幕後結果!$AH$2+幕後結果!$AH$4*幕後結果_最佳化!$T1127)*12/3</f>
        <v>5.3753904047799429E-2</v>
      </c>
      <c r="AG126" s="60">
        <f>(幕後結果!$AI$2+幕後結果!$AI$4*幕後結果_最佳化!$U1127)*12/3</f>
        <v>0.11921691647294357</v>
      </c>
      <c r="AH126" s="60">
        <f>(幕後結果!$AJ$2+幕後結果!$AJ$4*幕後結果_最佳化!$V1127)*12/3</f>
        <v>3.7248619609581958E-2</v>
      </c>
      <c r="AI126" s="100">
        <f>(幕後結果!$AK$2+幕後結果!$AK$4*幕後結果_最佳化!$W1127)*12/3</f>
        <v>0.12494853243002295</v>
      </c>
      <c r="AJ126" s="60"/>
      <c r="AK126" s="60"/>
      <c r="AL126" s="60"/>
      <c r="AM126" s="108">
        <v>125</v>
      </c>
      <c r="AN126" s="60">
        <f t="shared" si="14"/>
        <v>3.4691358904492618E-2</v>
      </c>
      <c r="AO126" s="60">
        <f t="shared" si="15"/>
        <v>0.1640244823688132</v>
      </c>
      <c r="AP126" s="60">
        <f t="shared" si="16"/>
        <v>1.6778800152719882E-2</v>
      </c>
      <c r="AQ126" s="60">
        <f t="shared" si="17"/>
        <v>0.17236727562555781</v>
      </c>
      <c r="AR126" s="60">
        <f t="shared" si="18"/>
        <v>0.1412528362692452</v>
      </c>
      <c r="AS126" s="60">
        <f t="shared" si="19"/>
        <v>0.20296789461497008</v>
      </c>
      <c r="AT126" s="60">
        <f t="shared" si="20"/>
        <v>1.631277066283925E-2</v>
      </c>
      <c r="AU126" s="60">
        <f t="shared" si="21"/>
        <v>2.4369568191128827E-3</v>
      </c>
      <c r="AV126" s="60">
        <f t="shared" si="22"/>
        <v>0.1749573277013115</v>
      </c>
      <c r="AW126" s="60">
        <f t="shared" si="23"/>
        <v>7.421029688093754E-2</v>
      </c>
      <c r="AX126" s="60">
        <f t="shared" si="24"/>
        <v>1</v>
      </c>
      <c r="AY126" s="60">
        <f>SUMPRODUCT(AN126:AW126,幕後結果_最佳化!$Z$1005:$AI$1005)</f>
        <v>2.2239760459512596E-3</v>
      </c>
      <c r="AZ126" s="60">
        <f>(SUMPRODUCT(AN126:AW126,MMULT(AN126:AW126,幕後結果!$AB$9:$AK$18)))</f>
        <v>2.0463584732818382E-4</v>
      </c>
      <c r="BA126" s="60">
        <f t="shared" si="25"/>
        <v>1.4305098647971073E-2</v>
      </c>
      <c r="BB126" s="102">
        <f t="shared" si="26"/>
        <v>-2.8434633661067359</v>
      </c>
      <c r="BC126" s="60"/>
      <c r="BD126" s="60"/>
    </row>
    <row r="127" spans="1:56" ht="16.2">
      <c r="A127" s="95">
        <v>126</v>
      </c>
      <c r="B127" s="60">
        <v>0.97244338607866365</v>
      </c>
      <c r="C127" s="60">
        <v>0.55418215397963433</v>
      </c>
      <c r="D127" s="60">
        <v>0.33780932330148117</v>
      </c>
      <c r="E127" s="60">
        <v>0.99384923520836077</v>
      </c>
      <c r="F127" s="60">
        <v>0.89164929052043851</v>
      </c>
      <c r="G127" s="60">
        <v>0.17623786010536069</v>
      </c>
      <c r="H127" s="60">
        <v>0.234883312967199</v>
      </c>
      <c r="I127" s="60">
        <v>0.81771633448827452</v>
      </c>
      <c r="J127" s="60">
        <v>0.84067284130955144</v>
      </c>
      <c r="K127" s="104">
        <v>0.16450608616140827</v>
      </c>
      <c r="L127" s="105"/>
      <c r="M127" s="106">
        <v>126</v>
      </c>
      <c r="N127" s="136">
        <v>1.9179825183173276</v>
      </c>
      <c r="O127" s="136">
        <v>0.13623476604556126</v>
      </c>
      <c r="P127" s="136">
        <v>-0.4184493017422008</v>
      </c>
      <c r="Q127" s="136">
        <v>2.5033745111885053</v>
      </c>
      <c r="R127" s="136">
        <v>1.235346918744793</v>
      </c>
      <c r="S127" s="136">
        <v>-0.92979792632059655</v>
      </c>
      <c r="T127" s="136">
        <v>-0.72285881939974928</v>
      </c>
      <c r="U127" s="60">
        <v>0.90669646932204073</v>
      </c>
      <c r="V127" s="60">
        <v>0.99722704277648211</v>
      </c>
      <c r="W127" s="98">
        <v>-0.97610552780317505</v>
      </c>
      <c r="X127" s="60"/>
      <c r="Y127" s="99">
        <v>126</v>
      </c>
      <c r="Z127" s="60">
        <f>(幕後結果!$AB$2+幕後結果!$AB$4*幕後結果_最佳化!$N1128)*12/3</f>
        <v>0.31048034529565938</v>
      </c>
      <c r="AA127" s="60">
        <f>(幕後結果!$AC$2+幕後結果!$AC$4*幕後結果_最佳化!$O1128)*12/3</f>
        <v>1.6920493499979955E-2</v>
      </c>
      <c r="AB127" s="60">
        <f>(幕後結果!$AD$2+幕後結果!$AD$4*幕後結果_最佳化!$P1128)*12/3</f>
        <v>-7.6568669339553558E-2</v>
      </c>
      <c r="AC127" s="60">
        <f>(幕後結果!$AE$2+幕後結果!$AE$4*幕後結果_最佳化!$Q1128)*12/3</f>
        <v>0.29230158550446006</v>
      </c>
      <c r="AD127" s="60">
        <f>(幕後結果!$AF$2+幕後結果!$AF$4*幕後結果_最佳化!$R1128)*12/3</f>
        <v>0.13007028956580954</v>
      </c>
      <c r="AE127" s="60">
        <f>(幕後結果!$AG$2+幕後結果!$AG$4*幕後結果_最佳化!$S1128)*12/3</f>
        <v>-5.4091923192725634E-2</v>
      </c>
      <c r="AF127" s="60">
        <f>(幕後結果!$AH$2+幕後結果!$AH$4*幕後結果_最佳化!$T1128)*12/3</f>
        <v>1.85159636807645E-2</v>
      </c>
      <c r="AG127" s="60">
        <f>(幕後結果!$AI$2+幕後結果!$AI$4*幕後結果_最佳化!$U1128)*12/3</f>
        <v>6.5562558976327831E-2</v>
      </c>
      <c r="AH127" s="60">
        <f>(幕後結果!$AJ$2+幕後結果!$AJ$4*幕後結果_最佳化!$V1128)*12/3</f>
        <v>6.4217367884183821E-2</v>
      </c>
      <c r="AI127" s="100">
        <f>(幕後結果!$AK$2+幕後結果!$AK$4*幕後結果_最佳化!$W1128)*12/3</f>
        <v>-0.27316353825281525</v>
      </c>
      <c r="AJ127" s="60"/>
      <c r="AK127" s="60"/>
      <c r="AL127" s="60"/>
      <c r="AM127" s="108">
        <v>126</v>
      </c>
      <c r="AN127" s="60">
        <f t="shared" si="14"/>
        <v>0.11738588111335965</v>
      </c>
      <c r="AO127" s="60">
        <f t="shared" si="15"/>
        <v>9.0872919530909535E-2</v>
      </c>
      <c r="AP127" s="60">
        <f t="shared" si="16"/>
        <v>0.14080076274339873</v>
      </c>
      <c r="AQ127" s="60">
        <f t="shared" si="17"/>
        <v>0.10463840462981951</v>
      </c>
      <c r="AR127" s="60">
        <f t="shared" si="18"/>
        <v>0.14645418907821733</v>
      </c>
      <c r="AS127" s="60">
        <f t="shared" si="19"/>
        <v>0.13777358031046999</v>
      </c>
      <c r="AT127" s="60">
        <f t="shared" si="20"/>
        <v>0.11082094585341266</v>
      </c>
      <c r="AU127" s="60">
        <f t="shared" si="21"/>
        <v>2.3147328340578147E-2</v>
      </c>
      <c r="AV127" s="60">
        <f t="shared" si="22"/>
        <v>3.0129875130105167E-2</v>
      </c>
      <c r="AW127" s="60">
        <f t="shared" si="23"/>
        <v>9.7976113269729187E-2</v>
      </c>
      <c r="AX127" s="60">
        <f t="shared" si="24"/>
        <v>0.99999999999999989</v>
      </c>
      <c r="AY127" s="60">
        <f>SUMPRODUCT(AN127:AW127,幕後結果_最佳化!$Z$1005:$AI$1005)</f>
        <v>1.7075000215590256E-3</v>
      </c>
      <c r="AZ127" s="60">
        <f>(SUMPRODUCT(AN127:AW127,MMULT(AN127:AW127,幕後結果!$AB$9:$AK$18)))</f>
        <v>2.9514956509226376E-4</v>
      </c>
      <c r="BA127" s="60">
        <f t="shared" si="25"/>
        <v>1.7179917493756008E-2</v>
      </c>
      <c r="BB127" s="102">
        <f t="shared" si="26"/>
        <v>-2.3977123285610813</v>
      </c>
      <c r="BC127" s="60"/>
      <c r="BD127" s="60"/>
    </row>
    <row r="128" spans="1:56" ht="16.2">
      <c r="A128" s="95">
        <v>127</v>
      </c>
      <c r="B128" s="60">
        <v>0.61474304554848058</v>
      </c>
      <c r="C128" s="60">
        <v>0.3884612787138455</v>
      </c>
      <c r="D128" s="60">
        <v>0.13071913386778156</v>
      </c>
      <c r="E128" s="60">
        <v>0.71467965436164849</v>
      </c>
      <c r="F128" s="60">
        <v>0.39519501516186972</v>
      </c>
      <c r="G128" s="60">
        <v>0.30722704391724087</v>
      </c>
      <c r="H128" s="60">
        <v>0.17323981896564189</v>
      </c>
      <c r="I128" s="60">
        <v>0.94792594122928997</v>
      </c>
      <c r="J128" s="60">
        <v>0.37058217827882878</v>
      </c>
      <c r="K128" s="104">
        <v>0.57598038034570087</v>
      </c>
      <c r="L128" s="105"/>
      <c r="M128" s="106">
        <v>127</v>
      </c>
      <c r="N128" s="136">
        <v>0.29170274676795199</v>
      </c>
      <c r="O128" s="136">
        <v>-0.28333172859913597</v>
      </c>
      <c r="P128" s="136">
        <v>-1.1229981792537203</v>
      </c>
      <c r="Q128" s="136">
        <v>0.56710817177528428</v>
      </c>
      <c r="R128" s="136">
        <v>-0.26580417155146641</v>
      </c>
      <c r="S128" s="136">
        <v>-0.50372578262060108</v>
      </c>
      <c r="T128" s="136">
        <v>-0.94143958097918246</v>
      </c>
      <c r="U128" s="60">
        <v>1.6250677788581724</v>
      </c>
      <c r="V128" s="60">
        <v>-0.33031182803788822</v>
      </c>
      <c r="W128" s="98">
        <v>0.19162081159487473</v>
      </c>
      <c r="X128" s="60"/>
      <c r="Y128" s="99">
        <v>127</v>
      </c>
      <c r="Z128" s="60">
        <f>(幕後結果!$AB$2+幕後結果!$AB$4*幕後結果_最佳化!$N1129)*12/3</f>
        <v>5.857337864339749E-2</v>
      </c>
      <c r="AA128" s="60">
        <f>(幕後結果!$AC$2+幕後結果!$AC$4*幕後結果_最佳化!$O1129)*12/3</f>
        <v>-2.066104522738911E-2</v>
      </c>
      <c r="AB128" s="60">
        <f>(幕後結果!$AD$2+幕後結果!$AD$4*幕後結果_最佳化!$P1129)*12/3</f>
        <v>-0.20365496471679409</v>
      </c>
      <c r="AC128" s="60">
        <f>(幕後結果!$AE$2+幕後結果!$AE$4*幕後結果_最佳化!$Q1129)*12/3</f>
        <v>-2.6366239986091444E-3</v>
      </c>
      <c r="AD128" s="60">
        <f>(幕後結果!$AF$2+幕後結果!$AF$4*幕後結果_最佳化!$R1129)*12/3</f>
        <v>-0.11966141390682183</v>
      </c>
      <c r="AE128" s="60">
        <f>(幕後結果!$AG$2+幕後結果!$AG$4*幕後結果_最佳化!$S1129)*12/3</f>
        <v>-2.5874392779841937E-2</v>
      </c>
      <c r="AF128" s="60">
        <f>(幕後結果!$AH$2+幕後結果!$AH$4*幕後結果_最佳化!$T1129)*12/3</f>
        <v>-0.10310995153989859</v>
      </c>
      <c r="AG128" s="60">
        <f>(幕後結果!$AI$2+幕後結果!$AI$4*幕後結果_最佳化!$U1129)*12/3</f>
        <v>6.7598187688434244E-2</v>
      </c>
      <c r="AH128" s="60">
        <f>(幕後結果!$AJ$2+幕後結果!$AJ$4*幕後結果_最佳化!$V1129)*12/3</f>
        <v>-3.5772032023248274E-2</v>
      </c>
      <c r="AI128" s="100">
        <f>(幕後結果!$AK$2+幕後結果!$AK$4*幕後結果_最佳化!$W1129)*12/3</f>
        <v>-8.7857400164088731E-2</v>
      </c>
      <c r="AJ128" s="60"/>
      <c r="AK128" s="60"/>
      <c r="AL128" s="60"/>
      <c r="AM128" s="108">
        <v>127</v>
      </c>
      <c r="AN128" s="60">
        <f t="shared" si="14"/>
        <v>0.11553935396995499</v>
      </c>
      <c r="AO128" s="60">
        <f t="shared" si="15"/>
        <v>0.17453859490898679</v>
      </c>
      <c r="AP128" s="60">
        <f t="shared" si="16"/>
        <v>2.1755822323672149E-2</v>
      </c>
      <c r="AQ128" s="60">
        <f t="shared" si="17"/>
        <v>0.12157125928098306</v>
      </c>
      <c r="AR128" s="60">
        <f t="shared" si="18"/>
        <v>0.1610867605087534</v>
      </c>
      <c r="AS128" s="60">
        <f t="shared" si="19"/>
        <v>0.11899241039918494</v>
      </c>
      <c r="AT128" s="60">
        <f t="shared" si="20"/>
        <v>4.9654402002962388E-2</v>
      </c>
      <c r="AU128" s="60">
        <f t="shared" si="21"/>
        <v>0.12930633159394631</v>
      </c>
      <c r="AV128" s="60">
        <f t="shared" si="22"/>
        <v>8.9999293236930858E-2</v>
      </c>
      <c r="AW128" s="60">
        <f t="shared" si="23"/>
        <v>1.7555771774625084E-2</v>
      </c>
      <c r="AX128" s="60">
        <f t="shared" si="24"/>
        <v>1</v>
      </c>
      <c r="AY128" s="60">
        <f>SUMPRODUCT(AN128:AW128,幕後結果_最佳化!$Z$1005:$AI$1005)</f>
        <v>3.4741097721593321E-3</v>
      </c>
      <c r="AZ128" s="60">
        <f>(SUMPRODUCT(AN128:AW128,MMULT(AN128:AW128,幕後結果!$AB$9:$AK$18)))</f>
        <v>2.3036559349739433E-4</v>
      </c>
      <c r="BA128" s="60">
        <f t="shared" si="25"/>
        <v>1.5177799362799414E-2</v>
      </c>
      <c r="BB128" s="102">
        <f t="shared" si="26"/>
        <v>-2.5976025433880094</v>
      </c>
      <c r="BC128" s="60"/>
      <c r="BD128" s="60"/>
    </row>
    <row r="129" spans="1:56" ht="16.2">
      <c r="A129" s="95">
        <v>128</v>
      </c>
      <c r="B129" s="60">
        <v>0.2759106188363909</v>
      </c>
      <c r="C129" s="60">
        <v>0.91177027516330678</v>
      </c>
      <c r="D129" s="60">
        <v>0.36613629556046368</v>
      </c>
      <c r="E129" s="60">
        <v>0.98526814926449791</v>
      </c>
      <c r="F129" s="60">
        <v>0.39129279650510096</v>
      </c>
      <c r="G129" s="60">
        <v>0.56909238362073378</v>
      </c>
      <c r="H129" s="60">
        <v>0.6765492400119606</v>
      </c>
      <c r="I129" s="60">
        <v>0.47230722907286249</v>
      </c>
      <c r="J129" s="60">
        <v>0.5110282403987918</v>
      </c>
      <c r="K129" s="104">
        <v>0.35320090157916173</v>
      </c>
      <c r="L129" s="105"/>
      <c r="M129" s="106">
        <v>128</v>
      </c>
      <c r="N129" s="136">
        <v>-0.59503326166214265</v>
      </c>
      <c r="O129" s="136">
        <v>1.3517370455024338</v>
      </c>
      <c r="P129" s="136">
        <v>-0.3421040480987535</v>
      </c>
      <c r="Q129" s="136">
        <v>2.1772261050948578</v>
      </c>
      <c r="R129" s="136">
        <v>-0.27595114154991507</v>
      </c>
      <c r="S129" s="136">
        <v>0.17406391389973006</v>
      </c>
      <c r="T129" s="136">
        <v>0.45807087875392716</v>
      </c>
      <c r="U129" s="60">
        <v>-6.9471323344176536E-2</v>
      </c>
      <c r="V129" s="60">
        <v>2.7647220911536985E-2</v>
      </c>
      <c r="W129" s="98">
        <v>-0.37669294934455927</v>
      </c>
      <c r="X129" s="60"/>
      <c r="Y129" s="99">
        <v>128</v>
      </c>
      <c r="Z129" s="60">
        <f>(幕後結果!$AB$2+幕後結果!$AB$4*幕後結果_最佳化!$N1130)*12/3</f>
        <v>-7.8779973475191389E-2</v>
      </c>
      <c r="AA129" s="60">
        <f>(幕後結果!$AC$2+幕後結果!$AC$4*幕後結果_最佳化!$O1130)*12/3</f>
        <v>0.14003728146305566</v>
      </c>
      <c r="AB129" s="60">
        <f>(幕後結果!$AD$2+幕後結果!$AD$4*幕後結果_最佳化!$P1130)*12/3</f>
        <v>-2.2777410794367806E-2</v>
      </c>
      <c r="AC129" s="60">
        <f>(幕後結果!$AE$2+幕後結果!$AE$4*幕後結果_最佳化!$Q1130)*12/3</f>
        <v>0.23275499462182045</v>
      </c>
      <c r="AD129" s="60">
        <f>(幕後結果!$AF$2+幕後結果!$AF$4*幕後結果_最佳化!$R1130)*12/3</f>
        <v>4.3111103043758779E-2</v>
      </c>
      <c r="AE129" s="60">
        <f>(幕後結果!$AG$2+幕後結果!$AG$4*幕後結果_最佳化!$S1130)*12/3</f>
        <v>3.5148469961302255E-2</v>
      </c>
      <c r="AF129" s="60">
        <f>(幕後結果!$AH$2+幕後結果!$AH$4*幕後結果_最佳化!$T1130)*12/3</f>
        <v>9.0020757271082122E-2</v>
      </c>
      <c r="AG129" s="60">
        <f>(幕後結果!$AI$2+幕後結果!$AI$4*幕後結果_最佳化!$U1130)*12/3</f>
        <v>1.1551956869970362E-2</v>
      </c>
      <c r="AH129" s="60">
        <f>(幕後結果!$AJ$2+幕後結果!$AJ$4*幕後結果_最佳化!$V1130)*12/3</f>
        <v>5.1700364476135928E-2</v>
      </c>
      <c r="AI129" s="100">
        <f>(幕後結果!$AK$2+幕後結果!$AK$4*幕後結果_最佳化!$W1130)*12/3</f>
        <v>-7.9590822464763289E-2</v>
      </c>
      <c r="AJ129" s="60"/>
      <c r="AK129" s="60"/>
      <c r="AL129" s="60"/>
      <c r="AM129" s="108">
        <v>128</v>
      </c>
      <c r="AN129" s="60">
        <f t="shared" si="14"/>
        <v>0.19241411073566522</v>
      </c>
      <c r="AO129" s="60">
        <f t="shared" si="15"/>
        <v>9.686840673063378E-2</v>
      </c>
      <c r="AP129" s="60">
        <f t="shared" si="16"/>
        <v>0.20465810598904671</v>
      </c>
      <c r="AQ129" s="60">
        <f t="shared" si="17"/>
        <v>2.6978098843681231E-2</v>
      </c>
      <c r="AR129" s="60">
        <f t="shared" si="18"/>
        <v>2.6397109164946888E-2</v>
      </c>
      <c r="AS129" s="60">
        <f t="shared" si="19"/>
        <v>0.11917679958774823</v>
      </c>
      <c r="AT129" s="60">
        <f t="shared" si="20"/>
        <v>9.2431875675847958E-2</v>
      </c>
      <c r="AU129" s="60">
        <f t="shared" si="21"/>
        <v>8.0348855899117482E-3</v>
      </c>
      <c r="AV129" s="60">
        <f t="shared" si="22"/>
        <v>2.4233946583797281E-2</v>
      </c>
      <c r="AW129" s="60">
        <f t="shared" si="23"/>
        <v>0.20880666109872115</v>
      </c>
      <c r="AX129" s="60">
        <f t="shared" si="24"/>
        <v>1</v>
      </c>
      <c r="AY129" s="60">
        <f>SUMPRODUCT(AN129:AW129,幕後結果_最佳化!$Z$1005:$AI$1005)</f>
        <v>-2.5614719278893878E-3</v>
      </c>
      <c r="AZ129" s="60">
        <f>(SUMPRODUCT(AN129:AW129,MMULT(AN129:AW129,幕後結果!$AB$9:$AK$18)))</f>
        <v>3.1019723403297395E-4</v>
      </c>
      <c r="BA129" s="60">
        <f t="shared" si="25"/>
        <v>1.7612417041194942E-2</v>
      </c>
      <c r="BB129" s="102">
        <f t="shared" si="26"/>
        <v>-2.5812170936877261</v>
      </c>
      <c r="BC129" s="60"/>
      <c r="BD129" s="60"/>
    </row>
    <row r="130" spans="1:56" ht="16.2">
      <c r="A130" s="95">
        <v>129</v>
      </c>
      <c r="B130" s="60">
        <v>0.5052757989863268</v>
      </c>
      <c r="C130" s="60">
        <v>0.99789966103843741</v>
      </c>
      <c r="D130" s="60">
        <v>0.4213104034873183</v>
      </c>
      <c r="E130" s="60">
        <v>0.38664503986402154</v>
      </c>
      <c r="F130" s="60">
        <v>0.91871706895770755</v>
      </c>
      <c r="G130" s="60">
        <v>0.9121941904202886</v>
      </c>
      <c r="H130" s="60">
        <v>0.97887956041730195</v>
      </c>
      <c r="I130" s="60">
        <v>0.73960972977082018</v>
      </c>
      <c r="J130" s="60">
        <v>0.23174130918411096</v>
      </c>
      <c r="K130" s="104">
        <v>0.60304975022130236</v>
      </c>
      <c r="L130" s="105"/>
      <c r="M130" s="106">
        <v>129</v>
      </c>
      <c r="N130" s="136">
        <v>1.3224852397503064E-2</v>
      </c>
      <c r="O130" s="136">
        <v>2.8626851204756227</v>
      </c>
      <c r="P130" s="136">
        <v>-0.19854228186655501</v>
      </c>
      <c r="Q130" s="136">
        <v>-0.28807401914545111</v>
      </c>
      <c r="R130" s="136">
        <v>1.3964937476847925</v>
      </c>
      <c r="S130" s="136">
        <v>1.3543911513230333</v>
      </c>
      <c r="T130" s="136">
        <v>2.031139168046685</v>
      </c>
      <c r="U130" s="60">
        <v>0.64214268902419469</v>
      </c>
      <c r="V130" s="60">
        <v>-0.73312430337666812</v>
      </c>
      <c r="W130" s="98">
        <v>0.2612489917646833</v>
      </c>
      <c r="X130" s="60"/>
      <c r="Y130" s="99">
        <v>129</v>
      </c>
      <c r="Z130" s="60">
        <f>(幕後結果!$AB$2+幕後結果!$AB$4*幕後結果_最佳化!$N1131)*12/3</f>
        <v>1.5437798358994413E-2</v>
      </c>
      <c r="AA130" s="60">
        <f>(幕後結果!$AC$2+幕後結果!$AC$4*幕後結果_最佳化!$O1131)*12/3</f>
        <v>0.28572236329224709</v>
      </c>
      <c r="AB130" s="60">
        <f>(幕後結果!$AD$2+幕後結果!$AD$4*幕後結果_最佳化!$P1131)*12/3</f>
        <v>5.0625248689169115E-2</v>
      </c>
      <c r="AC130" s="60">
        <f>(幕後結果!$AE$2+幕後結果!$AE$4*幕後結果_最佳化!$Q1131)*12/3</f>
        <v>4.3459833811483106E-2</v>
      </c>
      <c r="AD130" s="60">
        <f>(幕後結果!$AF$2+幕後結果!$AF$4*幕後結果_最佳化!$R1131)*12/3</f>
        <v>0.22384936609331532</v>
      </c>
      <c r="AE130" s="60">
        <f>(幕後結果!$AG$2+幕後結果!$AG$4*幕後結果_最佳化!$S1131)*12/3</f>
        <v>6.8343604601959124E-2</v>
      </c>
      <c r="AF130" s="60">
        <f>(幕後結果!$AH$2+幕後結果!$AH$4*幕後結果_最佳化!$T1131)*12/3</f>
        <v>0.29834038899701532</v>
      </c>
      <c r="AG130" s="60">
        <f>(幕後結果!$AI$2+幕後結果!$AI$4*幕後結果_最佳化!$U1131)*12/3</f>
        <v>0.17050182236062947</v>
      </c>
      <c r="AH130" s="60">
        <f>(幕後結果!$AJ$2+幕後結果!$AJ$4*幕後結果_最佳化!$V1131)*12/3</f>
        <v>4.673531989913654E-2</v>
      </c>
      <c r="AI130" s="100">
        <f>(幕後結果!$AK$2+幕後結果!$AK$4*幕後結果_最佳化!$W1131)*12/3</f>
        <v>0.16655045238270685</v>
      </c>
      <c r="AJ130" s="60"/>
      <c r="AK130" s="60"/>
      <c r="AL130" s="60"/>
      <c r="AM130" s="108">
        <v>129</v>
      </c>
      <c r="AN130" s="60">
        <f t="shared" si="14"/>
        <v>0.19332651933606906</v>
      </c>
      <c r="AO130" s="60">
        <f t="shared" si="15"/>
        <v>3.4663518733965261E-2</v>
      </c>
      <c r="AP130" s="60">
        <f t="shared" si="16"/>
        <v>0.13089606780843441</v>
      </c>
      <c r="AQ130" s="60">
        <f t="shared" si="17"/>
        <v>0.16641123380827771</v>
      </c>
      <c r="AR130" s="60">
        <f t="shared" si="18"/>
        <v>0.15319270111447006</v>
      </c>
      <c r="AS130" s="60">
        <f t="shared" si="19"/>
        <v>4.1723803618134679E-2</v>
      </c>
      <c r="AT130" s="60">
        <f t="shared" si="20"/>
        <v>0.16108323683823028</v>
      </c>
      <c r="AU130" s="60">
        <f t="shared" si="21"/>
        <v>7.9047609803611071E-2</v>
      </c>
      <c r="AV130" s="60">
        <f t="shared" si="22"/>
        <v>2.8717400847645808E-2</v>
      </c>
      <c r="AW130" s="60">
        <f t="shared" si="23"/>
        <v>1.0937908091161616E-2</v>
      </c>
      <c r="AX130" s="60">
        <f t="shared" si="24"/>
        <v>0.99999999999999978</v>
      </c>
      <c r="AY130" s="60">
        <f>SUMPRODUCT(AN130:AW130,幕後結果_最佳化!$Z$1005:$AI$1005)</f>
        <v>7.1345482611839296E-3</v>
      </c>
      <c r="AZ130" s="60">
        <f>(SUMPRODUCT(AN130:AW130,MMULT(AN130:AW130,幕後結果!$AB$9:$AK$18)))</f>
        <v>3.8411978088132356E-4</v>
      </c>
      <c r="BA130" s="60">
        <f t="shared" si="25"/>
        <v>1.9598973975219303E-2</v>
      </c>
      <c r="BB130" s="102">
        <f t="shared" si="26"/>
        <v>-1.8248634741817329</v>
      </c>
      <c r="BC130" s="60"/>
      <c r="BD130" s="60"/>
    </row>
    <row r="131" spans="1:56" ht="16.2">
      <c r="A131" s="95">
        <v>130</v>
      </c>
      <c r="B131" s="60">
        <v>0.31610762849847873</v>
      </c>
      <c r="C131" s="60">
        <v>0.24927214050532509</v>
      </c>
      <c r="D131" s="60">
        <v>0.73956588598321926</v>
      </c>
      <c r="E131" s="60">
        <v>0.42206855848062963</v>
      </c>
      <c r="F131" s="60">
        <v>0.85152260820190651</v>
      </c>
      <c r="G131" s="60">
        <v>0.30664047809981043</v>
      </c>
      <c r="H131" s="60">
        <v>9.4779722677373002E-2</v>
      </c>
      <c r="I131" s="60">
        <v>0.31762552545352474</v>
      </c>
      <c r="J131" s="60">
        <v>0.53125836126672321</v>
      </c>
      <c r="K131" s="104">
        <v>0.6776370133280134</v>
      </c>
      <c r="L131" s="105"/>
      <c r="M131" s="106">
        <v>130</v>
      </c>
      <c r="N131" s="136">
        <v>-0.47861118889288407</v>
      </c>
      <c r="O131" s="136">
        <v>-0.6767819989365329</v>
      </c>
      <c r="P131" s="136">
        <v>0.6420076313607006</v>
      </c>
      <c r="Q131" s="136">
        <v>-0.19660441297493683</v>
      </c>
      <c r="R131" s="136">
        <v>1.0429859853957186</v>
      </c>
      <c r="S131" s="136">
        <v>-0.50539567467751223</v>
      </c>
      <c r="T131" s="136">
        <v>-1.3118835005819987</v>
      </c>
      <c r="U131" s="60">
        <v>-0.47434900553452652</v>
      </c>
      <c r="V131" s="60">
        <v>7.843343586916933E-2</v>
      </c>
      <c r="W131" s="98">
        <v>0.46110123833204925</v>
      </c>
      <c r="X131" s="60"/>
      <c r="Y131" s="99">
        <v>130</v>
      </c>
      <c r="Z131" s="60">
        <f>(幕後結果!$AB$2+幕後結果!$AB$4*幕後結果_最佳化!$N1132)*12/3</f>
        <v>-6.074646428708156E-2</v>
      </c>
      <c r="AA131" s="60">
        <f>(幕後結果!$AC$2+幕後結果!$AC$4*幕後結果_最佳化!$O1132)*12/3</f>
        <v>-5.7391100903645333E-2</v>
      </c>
      <c r="AB131" s="60">
        <f>(幕後結果!$AD$2+幕後結果!$AD$4*幕後結果_最佳化!$P1132)*12/3</f>
        <v>6.8178255730459297E-2</v>
      </c>
      <c r="AC131" s="60">
        <f>(幕後結果!$AE$2+幕後結果!$AE$4*幕後結果_最佳化!$Q1132)*12/3</f>
        <v>2.4264007491326151E-2</v>
      </c>
      <c r="AD131" s="60">
        <f>(幕後結果!$AF$2+幕後結果!$AF$4*幕後結果_最佳化!$R1132)*12/3</f>
        <v>0.11228262716316346</v>
      </c>
      <c r="AE131" s="60">
        <f>(幕後結果!$AG$2+幕後結果!$AG$4*幕後結果_最佳化!$S1132)*12/3</f>
        <v>-3.6640519991720612E-2</v>
      </c>
      <c r="AF131" s="60">
        <f>(幕後結果!$AH$2+幕後結果!$AH$4*幕後結果_最佳化!$T1132)*12/3</f>
        <v>-0.1391447345845728</v>
      </c>
      <c r="AG131" s="60">
        <f>(幕後結果!$AI$2+幕後結果!$AI$4*幕後結果_最佳化!$U1132)*12/3</f>
        <v>-7.6035261770907428E-2</v>
      </c>
      <c r="AH131" s="60">
        <f>(幕後結果!$AJ$2+幕後結果!$AJ$4*幕後結果_最佳化!$V1132)*12/3</f>
        <v>-4.191536532960969E-2</v>
      </c>
      <c r="AI131" s="100">
        <f>(幕後結果!$AK$2+幕後結果!$AK$4*幕後結果_最佳化!$W1132)*12/3</f>
        <v>3.4889194333178233E-2</v>
      </c>
      <c r="AJ131" s="60"/>
      <c r="AK131" s="60"/>
      <c r="AL131" s="60"/>
      <c r="AM131" s="108">
        <v>130</v>
      </c>
      <c r="AN131" s="60">
        <f t="shared" si="14"/>
        <v>0.19789649256850847</v>
      </c>
      <c r="AO131" s="60">
        <f t="shared" si="15"/>
        <v>0.19334087524525279</v>
      </c>
      <c r="AP131" s="60">
        <f t="shared" si="16"/>
        <v>0.19696435585379918</v>
      </c>
      <c r="AQ131" s="60">
        <f t="shared" si="17"/>
        <v>1.8567519768882337E-2</v>
      </c>
      <c r="AR131" s="60">
        <f t="shared" si="18"/>
        <v>2.7666083334397823E-2</v>
      </c>
      <c r="AS131" s="60">
        <f t="shared" si="19"/>
        <v>0.12679303755036572</v>
      </c>
      <c r="AT131" s="60">
        <f t="shared" si="20"/>
        <v>2.3571055500150893E-2</v>
      </c>
      <c r="AU131" s="60">
        <f t="shared" si="21"/>
        <v>7.9835663595232115E-2</v>
      </c>
      <c r="AV131" s="60">
        <f t="shared" si="22"/>
        <v>6.8362864127143499E-2</v>
      </c>
      <c r="AW131" s="60">
        <f t="shared" si="23"/>
        <v>6.7002052456267322E-2</v>
      </c>
      <c r="AX131" s="60">
        <f t="shared" si="24"/>
        <v>1.0000000000000002</v>
      </c>
      <c r="AY131" s="60">
        <f>SUMPRODUCT(AN131:AW131,幕後結果_最佳化!$Z$1005:$AI$1005)</f>
        <v>-1.5080767129193673E-4</v>
      </c>
      <c r="AZ131" s="60">
        <f>(SUMPRODUCT(AN131:AW131,MMULT(AN131:AW131,幕後結果!$AB$9:$AK$18)))</f>
        <v>2.5031495461290523E-4</v>
      </c>
      <c r="BA131" s="60">
        <f t="shared" si="25"/>
        <v>1.5821344905313998E-2</v>
      </c>
      <c r="BB131" s="102">
        <f t="shared" si="26"/>
        <v>-2.7210586665633105</v>
      </c>
      <c r="BC131" s="60"/>
      <c r="BD131" s="60"/>
    </row>
    <row r="132" spans="1:56" ht="16.2">
      <c r="A132" s="95">
        <v>131</v>
      </c>
      <c r="B132" s="60">
        <v>0.89806697439611161</v>
      </c>
      <c r="C132" s="60">
        <v>0.65273330261447748</v>
      </c>
      <c r="D132" s="60">
        <v>0.20232297169492441</v>
      </c>
      <c r="E132" s="60">
        <v>0.57606337340535374</v>
      </c>
      <c r="F132" s="60">
        <v>0.61877062795155258</v>
      </c>
      <c r="G132" s="60">
        <v>6.2649321386239132E-2</v>
      </c>
      <c r="H132" s="60">
        <v>0.21077948105822641</v>
      </c>
      <c r="I132" s="60">
        <v>0.96886536777151289</v>
      </c>
      <c r="J132" s="60">
        <v>0.60140922615550796</v>
      </c>
      <c r="K132" s="104">
        <v>0.18933573198376896</v>
      </c>
      <c r="L132" s="105"/>
      <c r="M132" s="106">
        <v>131</v>
      </c>
      <c r="N132" s="136">
        <v>1.2706138670875862</v>
      </c>
      <c r="O132" s="136">
        <v>0.39271039146046521</v>
      </c>
      <c r="P132" s="136">
        <v>-0.83335252128686721</v>
      </c>
      <c r="Q132" s="136">
        <v>0.19183270325256749</v>
      </c>
      <c r="R132" s="136">
        <v>0.30225360363984533</v>
      </c>
      <c r="S132" s="136">
        <v>-1.5329075199437423</v>
      </c>
      <c r="T132" s="136">
        <v>-0.80371954778170229</v>
      </c>
      <c r="U132" s="60">
        <v>1.8643735511280024</v>
      </c>
      <c r="V132" s="60">
        <v>0.25699640577632921</v>
      </c>
      <c r="W132" s="98">
        <v>-0.88034680554607303</v>
      </c>
      <c r="X132" s="60"/>
      <c r="Y132" s="99">
        <v>131</v>
      </c>
      <c r="Z132" s="60">
        <f>(幕後結果!$AB$2+幕後結果!$AB$4*幕後結果_最佳化!$N1133)*12/3</f>
        <v>0.21020444191792434</v>
      </c>
      <c r="AA132" s="60">
        <f>(幕後結果!$AC$2+幕後結果!$AC$4*幕後結果_最佳化!$O1133)*12/3</f>
        <v>4.3129469661910592E-2</v>
      </c>
      <c r="AB132" s="60">
        <f>(幕後結果!$AD$2+幕後結果!$AD$4*幕後結果_最佳化!$P1133)*12/3</f>
        <v>-0.13470121916886926</v>
      </c>
      <c r="AC132" s="60">
        <f>(幕後結果!$AE$2+幕後結果!$AE$4*幕後結果_最佳化!$Q1133)*12/3</f>
        <v>1.9344834497384902E-2</v>
      </c>
      <c r="AD132" s="60">
        <f>(幕後結果!$AF$2+幕後結果!$AF$4*幕後結果_最佳化!$R1133)*12/3</f>
        <v>-2.0982960354702027E-2</v>
      </c>
      <c r="AE132" s="60">
        <f>(幕後結果!$AG$2+幕後結果!$AG$4*幕後結果_最佳化!$S1133)*12/3</f>
        <v>-7.7404531470697535E-2</v>
      </c>
      <c r="AF132" s="60">
        <f>(幕後結果!$AH$2+幕後結果!$AH$4*幕後結果_最佳化!$T1133)*12/3</f>
        <v>-3.4888888017256155E-2</v>
      </c>
      <c r="AG132" s="60">
        <f>(幕後結果!$AI$2+幕後結果!$AI$4*幕後結果_最佳化!$U1133)*12/3</f>
        <v>9.3009799885494238E-2</v>
      </c>
      <c r="AH132" s="60">
        <f>(幕後結果!$AJ$2+幕後結果!$AJ$4*幕後結果_最佳化!$V1133)*12/3</f>
        <v>-4.102228499116717E-3</v>
      </c>
      <c r="AI132" s="100">
        <f>(幕後結果!$AK$2+幕後結果!$AK$4*幕後結果_最佳化!$W1133)*12/3</f>
        <v>-0.22556913310469848</v>
      </c>
      <c r="AJ132" s="60"/>
      <c r="AK132" s="60"/>
      <c r="AL132" s="60"/>
      <c r="AM132" s="108">
        <v>131</v>
      </c>
      <c r="AN132" s="60">
        <f t="shared" ref="AN132:AN195" si="27">B1133/SUM($B1133:$K1133)</f>
        <v>1.7140249451821726E-2</v>
      </c>
      <c r="AO132" s="60">
        <f t="shared" ref="AO132:AO195" si="28">C1133/SUM($B1133:$K1133)</f>
        <v>1.4944443931558693E-2</v>
      </c>
      <c r="AP132" s="60">
        <f t="shared" ref="AP132:AP195" si="29">D1133/SUM($B1133:$K1133)</f>
        <v>9.7164143540773212E-2</v>
      </c>
      <c r="AQ132" s="60">
        <f t="shared" ref="AQ132:AQ195" si="30">E1133/SUM($B1133:$K1133)</f>
        <v>6.0908922342751338E-2</v>
      </c>
      <c r="AR132" s="60">
        <f t="shared" ref="AR132:AR195" si="31">F1133/SUM($B1133:$K1133)</f>
        <v>0.15083355190125672</v>
      </c>
      <c r="AS132" s="60">
        <f t="shared" ref="AS132:AS195" si="32">G1133/SUM($B1133:$K1133)</f>
        <v>5.5230616707400357E-2</v>
      </c>
      <c r="AT132" s="60">
        <f t="shared" ref="AT132:AT195" si="33">H1133/SUM($B1133:$K1133)</f>
        <v>0.21549905510953185</v>
      </c>
      <c r="AU132" s="60">
        <f t="shared" ref="AU132:AU195" si="34">I1133/SUM($B1133:$K1133)</f>
        <v>0.12500017872977776</v>
      </c>
      <c r="AV132" s="60">
        <f t="shared" ref="AV132:AV195" si="35">J1133/SUM($B1133:$K1133)</f>
        <v>3.1584743502363476E-2</v>
      </c>
      <c r="AW132" s="60">
        <f t="shared" ref="AW132:AW195" si="36">K1133/SUM($B1133:$K1133)</f>
        <v>0.23169409478276498</v>
      </c>
      <c r="AX132" s="60">
        <f t="shared" ref="AX132:AX195" si="37">SUM(AN132:AW132)</f>
        <v>1.0000000000000002</v>
      </c>
      <c r="AY132" s="60">
        <f>SUMPRODUCT(AN132:AW132,幕後結果_最佳化!$Z$1005:$AI$1005)</f>
        <v>-5.2268362081059928E-3</v>
      </c>
      <c r="AZ132" s="60">
        <f>(SUMPRODUCT(AN132:AW132,MMULT(AN132:AW132,幕後結果!$AB$9:$AK$18)))</f>
        <v>4.0371639411505221E-4</v>
      </c>
      <c r="BA132" s="60">
        <f t="shared" ref="BA132:BA195" si="38">AZ132^0.5</f>
        <v>2.0092695043598612E-2</v>
      </c>
      <c r="BB132" s="102">
        <f t="shared" ref="BB132:BB195" si="39">(AY132-$BC$2)/$BA132</f>
        <v>-2.3952404644412728</v>
      </c>
      <c r="BC132" s="60"/>
      <c r="BD132" s="60"/>
    </row>
    <row r="133" spans="1:56" ht="16.2">
      <c r="A133" s="95">
        <v>132</v>
      </c>
      <c r="B133" s="60">
        <v>7.9628217013881564E-2</v>
      </c>
      <c r="C133" s="60">
        <v>0.18760264525385928</v>
      </c>
      <c r="D133" s="60">
        <v>0.17748560768883026</v>
      </c>
      <c r="E133" s="60">
        <v>3.857014010216675E-2</v>
      </c>
      <c r="F133" s="60">
        <v>0.62305347785985554</v>
      </c>
      <c r="G133" s="60">
        <v>0.41794318208596337</v>
      </c>
      <c r="H133" s="60">
        <v>0.29683264095518047</v>
      </c>
      <c r="I133" s="60">
        <v>0.51572169122080025</v>
      </c>
      <c r="J133" s="60">
        <v>0.93439698315618336</v>
      </c>
      <c r="K133" s="104">
        <v>0.11805089636209942</v>
      </c>
      <c r="L133" s="105"/>
      <c r="M133" s="106">
        <v>132</v>
      </c>
      <c r="N133" s="136">
        <v>-1.4075767567013129</v>
      </c>
      <c r="O133" s="136">
        <v>-0.88676526802883171</v>
      </c>
      <c r="P133" s="136">
        <v>-0.92498979578074436</v>
      </c>
      <c r="Q133" s="136">
        <v>-1.7675253931733368</v>
      </c>
      <c r="R133" s="136">
        <v>0.31351023720689297</v>
      </c>
      <c r="S133" s="136">
        <v>-0.20715813157534965</v>
      </c>
      <c r="T133" s="136">
        <v>-0.53353212114350834</v>
      </c>
      <c r="U133" s="60">
        <v>3.9418641667023822E-2</v>
      </c>
      <c r="V133" s="60">
        <v>1.5093630366263981</v>
      </c>
      <c r="W133" s="98">
        <v>-1.1847866993463749</v>
      </c>
      <c r="X133" s="60"/>
      <c r="Y133" s="99">
        <v>132</v>
      </c>
      <c r="Z133" s="60">
        <f>(幕後結果!$AB$2+幕後結果!$AB$4*幕後結果_最佳化!$N1134)*12/3</f>
        <v>-0.20464107725891392</v>
      </c>
      <c r="AA133" s="60">
        <f>(幕後結果!$AC$2+幕後結果!$AC$4*幕後結果_最佳化!$O1134)*12/3</f>
        <v>-7.5972988685522574E-2</v>
      </c>
      <c r="AB133" s="60">
        <f>(幕後結果!$AD$2+幕後結果!$AD$4*幕後結果_最佳化!$P1134)*12/3</f>
        <v>-0.19127016625223636</v>
      </c>
      <c r="AC133" s="60">
        <f>(幕後結果!$AE$2+幕後結果!$AE$4*幕後結果_最佳化!$Q1134)*12/3</f>
        <v>-0.27661891557919965</v>
      </c>
      <c r="AD133" s="60">
        <f>(幕後結果!$AF$2+幕後結果!$AF$4*幕後結果_最佳化!$R1134)*12/3</f>
        <v>-0.12409416981765981</v>
      </c>
      <c r="AE133" s="60">
        <f>(幕後結果!$AG$2+幕後結果!$AG$4*幕後結果_最佳化!$S1134)*12/3</f>
        <v>-2.0816223618212164E-2</v>
      </c>
      <c r="AF133" s="60">
        <f>(幕後結果!$AH$2+幕後結果!$AH$4*幕後結果_最佳化!$T1134)*12/3</f>
        <v>-0.16152077947505572</v>
      </c>
      <c r="AG133" s="60">
        <f>(幕後結果!$AI$2+幕後結果!$AI$4*幕後結果_最佳化!$U1134)*12/3</f>
        <v>-9.0416817086220388E-2</v>
      </c>
      <c r="AH133" s="60">
        <f>(幕後結果!$AJ$2+幕後結果!$AJ$4*幕後結果_最佳化!$V1134)*12/3</f>
        <v>2.9325057269544805E-2</v>
      </c>
      <c r="AI133" s="100">
        <f>(幕後結果!$AK$2+幕後結果!$AK$4*幕後結果_最佳化!$W1134)*12/3</f>
        <v>-0.13720190272999877</v>
      </c>
      <c r="AJ133" s="60"/>
      <c r="AK133" s="60"/>
      <c r="AL133" s="60"/>
      <c r="AM133" s="108">
        <v>132</v>
      </c>
      <c r="AN133" s="60">
        <f t="shared" si="27"/>
        <v>6.521969253810786E-2</v>
      </c>
      <c r="AO133" s="60">
        <f t="shared" si="28"/>
        <v>1.5333617510881829E-2</v>
      </c>
      <c r="AP133" s="60">
        <f t="shared" si="29"/>
        <v>0.12798391257958314</v>
      </c>
      <c r="AQ133" s="60">
        <f t="shared" si="30"/>
        <v>8.7621590705759811E-2</v>
      </c>
      <c r="AR133" s="60">
        <f t="shared" si="31"/>
        <v>1.5576917655740723E-2</v>
      </c>
      <c r="AS133" s="60">
        <f t="shared" si="32"/>
        <v>0.27733321882701145</v>
      </c>
      <c r="AT133" s="60">
        <f t="shared" si="33"/>
        <v>0.12968577806554663</v>
      </c>
      <c r="AU133" s="60">
        <f t="shared" si="34"/>
        <v>2.3997096846715325E-2</v>
      </c>
      <c r="AV133" s="60">
        <f t="shared" si="35"/>
        <v>0.23255343034352138</v>
      </c>
      <c r="AW133" s="60">
        <f t="shared" si="36"/>
        <v>2.4694744927131924E-2</v>
      </c>
      <c r="AX133" s="60">
        <f t="shared" si="37"/>
        <v>1</v>
      </c>
      <c r="AY133" s="60">
        <f>SUMPRODUCT(AN133:AW133,幕後結果_最佳化!$Z$1005:$AI$1005)</f>
        <v>-1.1047336729815883E-4</v>
      </c>
      <c r="AZ133" s="60">
        <f>(SUMPRODUCT(AN133:AW133,MMULT(AN133:AW133,幕後結果!$AB$9:$AK$18)))</f>
        <v>1.7605843552382394E-4</v>
      </c>
      <c r="BA133" s="60">
        <f t="shared" si="38"/>
        <v>1.3268701350313977E-2</v>
      </c>
      <c r="BB133" s="102">
        <f t="shared" si="39"/>
        <v>-3.2414983374601616</v>
      </c>
      <c r="BC133" s="60"/>
      <c r="BD133" s="60"/>
    </row>
    <row r="134" spans="1:56" ht="16.2">
      <c r="A134" s="95">
        <v>133</v>
      </c>
      <c r="B134" s="60">
        <v>0.28300974614144692</v>
      </c>
      <c r="C134" s="60">
        <v>0.38145097742220857</v>
      </c>
      <c r="D134" s="60">
        <v>0.99197685428397442</v>
      </c>
      <c r="E134" s="60">
        <v>0.79659661515999969</v>
      </c>
      <c r="F134" s="60">
        <v>0.47251591844068463</v>
      </c>
      <c r="G134" s="60">
        <v>0.25452006570602048</v>
      </c>
      <c r="H134" s="60">
        <v>0.52910466971161996</v>
      </c>
      <c r="I134" s="60">
        <v>0.66055224861569162</v>
      </c>
      <c r="J134" s="60">
        <v>0.70697378501631203</v>
      </c>
      <c r="K134" s="104">
        <v>0.52329235136516816</v>
      </c>
      <c r="L134" s="105"/>
      <c r="M134" s="106">
        <v>133</v>
      </c>
      <c r="N134" s="136">
        <v>-0.5739236146219201</v>
      </c>
      <c r="O134" s="136">
        <v>-0.30167221029051455</v>
      </c>
      <c r="P134" s="136">
        <v>2.4078609477477055</v>
      </c>
      <c r="Q134" s="136">
        <v>0.82952610795252224</v>
      </c>
      <c r="R134" s="136">
        <v>-6.8946962351038782E-2</v>
      </c>
      <c r="S134" s="136">
        <v>-0.66033304071551158</v>
      </c>
      <c r="T134" s="136">
        <v>7.3019424096031724E-2</v>
      </c>
      <c r="U134" s="60">
        <v>0.41397078494145223</v>
      </c>
      <c r="V134" s="60">
        <v>0.54456543919826805</v>
      </c>
      <c r="W134" s="98">
        <v>5.841847714800804E-2</v>
      </c>
      <c r="X134" s="60"/>
      <c r="Y134" s="99">
        <v>133</v>
      </c>
      <c r="Z134" s="60">
        <f>(幕後結果!$AB$2+幕後結果!$AB$4*幕後結果_最佳化!$N1135)*12/3</f>
        <v>-7.55101380839929E-2</v>
      </c>
      <c r="AA134" s="60">
        <f>(幕後結果!$AC$2+幕後結果!$AC$4*幕後結果_最佳化!$O1135)*12/3</f>
        <v>-2.0737579528846781E-2</v>
      </c>
      <c r="AB134" s="60">
        <f>(幕後結果!$AD$2+幕後結果!$AD$4*幕後結果_最佳化!$P1135)*12/3</f>
        <v>0.36557759627874115</v>
      </c>
      <c r="AC134" s="60">
        <f>(幕後結果!$AE$2+幕後結果!$AE$4*幕後結果_最佳化!$Q1135)*12/3</f>
        <v>0.26448585870377916</v>
      </c>
      <c r="AD134" s="60">
        <f>(幕後結果!$AF$2+幕後結果!$AF$4*幕後結果_最佳化!$R1135)*12/3</f>
        <v>0.19655780053231073</v>
      </c>
      <c r="AE134" s="60">
        <f>(幕後結果!$AG$2+幕後結果!$AG$4*幕後結果_最佳化!$S1135)*12/3</f>
        <v>-2.62968821227192E-2</v>
      </c>
      <c r="AF134" s="60">
        <f>(幕後結果!$AH$2+幕後結果!$AH$4*幕後結果_最佳化!$T1135)*12/3</f>
        <v>4.4693785963378009E-2</v>
      </c>
      <c r="AG134" s="60">
        <f>(幕後結果!$AI$2+幕後結果!$AI$4*幕後結果_最佳化!$U1135)*12/3</f>
        <v>0.12953740683577752</v>
      </c>
      <c r="AH134" s="60">
        <f>(幕後結果!$AJ$2+幕後結果!$AJ$4*幕後結果_最佳化!$V1135)*12/3</f>
        <v>3.2176065811262866E-2</v>
      </c>
      <c r="AI134" s="100">
        <f>(幕後結果!$AK$2+幕後結果!$AK$4*幕後結果_最佳化!$W1135)*12/3</f>
        <v>0.10147924775884093</v>
      </c>
      <c r="AJ134" s="60"/>
      <c r="AK134" s="60"/>
      <c r="AL134" s="60"/>
      <c r="AM134" s="108">
        <v>133</v>
      </c>
      <c r="AN134" s="60">
        <f t="shared" si="27"/>
        <v>0.21591560904871682</v>
      </c>
      <c r="AO134" s="60">
        <f t="shared" si="28"/>
        <v>6.584890321334283E-2</v>
      </c>
      <c r="AP134" s="60">
        <f t="shared" si="29"/>
        <v>0.16056744757663216</v>
      </c>
      <c r="AQ134" s="60">
        <f t="shared" si="30"/>
        <v>3.1027902591908775E-2</v>
      </c>
      <c r="AR134" s="60">
        <f t="shared" si="31"/>
        <v>0.10519202760140313</v>
      </c>
      <c r="AS134" s="60">
        <f t="shared" si="32"/>
        <v>8.0189405306840753E-2</v>
      </c>
      <c r="AT134" s="60">
        <f t="shared" si="33"/>
        <v>1.7762479934760555E-2</v>
      </c>
      <c r="AU134" s="60">
        <f t="shared" si="34"/>
        <v>7.6365658192193231E-3</v>
      </c>
      <c r="AV134" s="60">
        <f t="shared" si="35"/>
        <v>0.13782222295572483</v>
      </c>
      <c r="AW134" s="60">
        <f t="shared" si="36"/>
        <v>0.17803743595145069</v>
      </c>
      <c r="AX134" s="60">
        <f t="shared" si="37"/>
        <v>1</v>
      </c>
      <c r="AY134" s="60">
        <f>SUMPRODUCT(AN134:AW134,幕後結果_最佳化!$Z$1005:$AI$1005)</f>
        <v>-2.2241423455952249E-3</v>
      </c>
      <c r="AZ134" s="60">
        <f>(SUMPRODUCT(AN134:AW134,MMULT(AN134:AW134,幕後結果!$AB$9:$AK$18)))</f>
        <v>2.8654502407818544E-4</v>
      </c>
      <c r="BA134" s="60">
        <f t="shared" si="38"/>
        <v>1.6927640830257044E-2</v>
      </c>
      <c r="BB134" s="102">
        <f t="shared" si="39"/>
        <v>-2.6657076906392527</v>
      </c>
      <c r="BC134" s="60"/>
      <c r="BD134" s="60"/>
    </row>
    <row r="135" spans="1:56" ht="16.2">
      <c r="A135" s="95">
        <v>134</v>
      </c>
      <c r="B135" s="60">
        <v>0.43114245148530639</v>
      </c>
      <c r="C135" s="60">
        <v>0.13091902728333649</v>
      </c>
      <c r="D135" s="60">
        <v>0.74421995494121962</v>
      </c>
      <c r="E135" s="60">
        <v>0.87264966855640003</v>
      </c>
      <c r="F135" s="60">
        <v>0.13061834442306575</v>
      </c>
      <c r="G135" s="60">
        <v>0.23571465993623342</v>
      </c>
      <c r="H135" s="60">
        <v>0.14689535897777928</v>
      </c>
      <c r="I135" s="60">
        <v>0.9182759647285994</v>
      </c>
      <c r="J135" s="60">
        <v>0.78666466625801457</v>
      </c>
      <c r="K135" s="104">
        <v>0.45317183408035144</v>
      </c>
      <c r="L135" s="105"/>
      <c r="M135" s="106">
        <v>134</v>
      </c>
      <c r="N135" s="136">
        <v>-0.17346631529645601</v>
      </c>
      <c r="O135" s="136">
        <v>-1.1220573542823737</v>
      </c>
      <c r="P135" s="136">
        <v>0.65641041640394504</v>
      </c>
      <c r="Q135" s="136">
        <v>1.1390059730876467</v>
      </c>
      <c r="R135" s="136">
        <v>-1.1234729353660193</v>
      </c>
      <c r="S135" s="136">
        <v>-0.72015540140862755</v>
      </c>
      <c r="T135" s="136">
        <v>-1.0498420947685834</v>
      </c>
      <c r="U135" s="60">
        <v>1.3935680887186761</v>
      </c>
      <c r="V135" s="60">
        <v>0.79490173062530867</v>
      </c>
      <c r="W135" s="98">
        <v>-0.11765166281856962</v>
      </c>
      <c r="X135" s="60"/>
      <c r="Y135" s="99">
        <v>134</v>
      </c>
      <c r="Z135" s="60">
        <f>(幕後結果!$AB$2+幕後結果!$AB$4*幕後結果_最佳化!$N1136)*12/3</f>
        <v>-1.3480230738636861E-2</v>
      </c>
      <c r="AA135" s="60">
        <f>(幕後結果!$AC$2+幕後結果!$AC$4*幕後結果_最佳化!$O1136)*12/3</f>
        <v>-0.10127928458551909</v>
      </c>
      <c r="AB135" s="60">
        <f>(幕後結果!$AD$2+幕後結果!$AD$4*幕後結果_最佳化!$P1136)*12/3</f>
        <v>5.552379816784777E-2</v>
      </c>
      <c r="AC135" s="60">
        <f>(幕後結果!$AE$2+幕後結果!$AE$4*幕後結果_最佳化!$Q1136)*12/3</f>
        <v>0.15701647278447323</v>
      </c>
      <c r="AD135" s="60">
        <f>(幕後結果!$AF$2+幕後結果!$AF$4*幕後結果_最佳化!$R1136)*12/3</f>
        <v>-7.2740361672414877E-2</v>
      </c>
      <c r="AE135" s="60">
        <f>(幕後結果!$AG$2+幕後結果!$AG$4*幕後結果_最佳化!$S1136)*12/3</f>
        <v>-3.0709854403275959E-2</v>
      </c>
      <c r="AF135" s="60">
        <f>(幕後結果!$AH$2+幕後結果!$AH$4*幕後結果_最佳化!$T1136)*12/3</f>
        <v>-0.11309858768549841</v>
      </c>
      <c r="AG135" s="60">
        <f>(幕後結果!$AI$2+幕後結果!$AI$4*幕後結果_最佳化!$U1136)*12/3</f>
        <v>0.10277030210123583</v>
      </c>
      <c r="AH135" s="60">
        <f>(幕後結果!$AJ$2+幕後結果!$AJ$4*幕後結果_最佳化!$V1136)*12/3</f>
        <v>2.5416191257643772E-2</v>
      </c>
      <c r="AI135" s="100">
        <f>(幕後結果!$AK$2+幕後結果!$AK$4*幕後結果_最佳化!$W1136)*12/3</f>
        <v>-5.9803636203185795E-2</v>
      </c>
      <c r="AJ135" s="60"/>
      <c r="AK135" s="60"/>
      <c r="AL135" s="60"/>
      <c r="AM135" s="108">
        <v>134</v>
      </c>
      <c r="AN135" s="60">
        <f t="shared" si="27"/>
        <v>5.0254728707808831E-2</v>
      </c>
      <c r="AO135" s="60">
        <f t="shared" si="28"/>
        <v>5.7147501608892107E-2</v>
      </c>
      <c r="AP135" s="60">
        <f t="shared" si="29"/>
        <v>1.4292742825359894E-2</v>
      </c>
      <c r="AQ135" s="60">
        <f t="shared" si="30"/>
        <v>5.6993146059781764E-2</v>
      </c>
      <c r="AR135" s="60">
        <f t="shared" si="31"/>
        <v>4.8791452733042681E-2</v>
      </c>
      <c r="AS135" s="60">
        <f t="shared" si="32"/>
        <v>0.2244263922119259</v>
      </c>
      <c r="AT135" s="60">
        <f t="shared" si="33"/>
        <v>0.20988763705361216</v>
      </c>
      <c r="AU135" s="60">
        <f t="shared" si="34"/>
        <v>0.16497523364495231</v>
      </c>
      <c r="AV135" s="60">
        <f t="shared" si="35"/>
        <v>0.16493734328245729</v>
      </c>
      <c r="AW135" s="60">
        <f t="shared" si="36"/>
        <v>8.293821872167071E-3</v>
      </c>
      <c r="AX135" s="60">
        <f t="shared" si="37"/>
        <v>1</v>
      </c>
      <c r="AY135" s="60">
        <f>SUMPRODUCT(AN135:AW135,幕後結果_最佳化!$Z$1005:$AI$1005)</f>
        <v>8.4736156739933014E-5</v>
      </c>
      <c r="AZ135" s="60">
        <f>(SUMPRODUCT(AN135:AW135,MMULT(AN135:AW135,幕後結果!$AB$9:$AK$18)))</f>
        <v>1.8233010652104396E-4</v>
      </c>
      <c r="BA135" s="60">
        <f t="shared" si="38"/>
        <v>1.3502966582238289E-2</v>
      </c>
      <c r="BB135" s="102">
        <f t="shared" si="39"/>
        <v>-3.1708042512360932</v>
      </c>
      <c r="BC135" s="60"/>
      <c r="BD135" s="60"/>
    </row>
    <row r="136" spans="1:56" ht="16.2">
      <c r="A136" s="95">
        <v>135</v>
      </c>
      <c r="B136" s="60">
        <v>0.84027930157191033</v>
      </c>
      <c r="C136" s="60">
        <v>0.37206094514882793</v>
      </c>
      <c r="D136" s="60">
        <v>0.99761227351599602</v>
      </c>
      <c r="E136" s="60">
        <v>2.3765540292850273E-2</v>
      </c>
      <c r="F136" s="60">
        <v>0.67717503785657507</v>
      </c>
      <c r="G136" s="60">
        <v>0.38637067094304633</v>
      </c>
      <c r="H136" s="60">
        <v>0.59839675963151739</v>
      </c>
      <c r="I136" s="60">
        <v>0.67295047433541133</v>
      </c>
      <c r="J136" s="60">
        <v>0.65449548863659812</v>
      </c>
      <c r="K136" s="104">
        <v>0.23531565426976986</v>
      </c>
      <c r="L136" s="105"/>
      <c r="M136" s="106">
        <v>135</v>
      </c>
      <c r="N136" s="136">
        <v>0.99560645570733386</v>
      </c>
      <c r="O136" s="136">
        <v>-0.32639979805442293</v>
      </c>
      <c r="P136" s="136">
        <v>2.8218028145103471</v>
      </c>
      <c r="Q136" s="136">
        <v>-1.981537033177367</v>
      </c>
      <c r="R136" s="136">
        <v>0.45981373408207998</v>
      </c>
      <c r="S136" s="136">
        <v>-0.2887909711023588</v>
      </c>
      <c r="T136" s="136">
        <v>0.24919948116907389</v>
      </c>
      <c r="U136" s="60">
        <v>0.44807502571500357</v>
      </c>
      <c r="V136" s="60">
        <v>0.39748611623007113</v>
      </c>
      <c r="W136" s="98">
        <v>-0.72145225106776223</v>
      </c>
      <c r="X136" s="60"/>
      <c r="Y136" s="99">
        <v>135</v>
      </c>
      <c r="Z136" s="60">
        <f>(幕後結果!$AB$2+幕後結果!$AB$4*幕後結果_最佳化!$N1137)*12/3</f>
        <v>0.16760643140360196</v>
      </c>
      <c r="AA136" s="60">
        <f>(幕後結果!$AC$2+幕後結果!$AC$4*幕後結果_最佳化!$O1137)*12/3</f>
        <v>-2.6235431573662746E-2</v>
      </c>
      <c r="AB136" s="60">
        <f>(幕後結果!$AD$2+幕後結果!$AD$4*幕後結果_最佳化!$P1137)*12/3</f>
        <v>0.43097024894744451</v>
      </c>
      <c r="AC136" s="60">
        <f>(幕後結果!$AE$2+幕後結果!$AE$4*幕後結果_最佳化!$Q1137)*12/3</f>
        <v>4.8910838190427318E-2</v>
      </c>
      <c r="AD136" s="60">
        <f>(幕後結果!$AF$2+幕後結果!$AF$4*幕後結果_最佳化!$R1137)*12/3</f>
        <v>0.22807113692870118</v>
      </c>
      <c r="AE136" s="60">
        <f>(幕後結果!$AG$2+幕後結果!$AG$4*幕後結果_最佳化!$S1137)*12/3</f>
        <v>-4.5020485007191281E-2</v>
      </c>
      <c r="AF136" s="60">
        <f>(幕後結果!$AH$2+幕後結果!$AH$4*幕後結果_最佳化!$T1137)*12/3</f>
        <v>0.10259381359867607</v>
      </c>
      <c r="AG136" s="60">
        <f>(幕後結果!$AI$2+幕後結果!$AI$4*幕後結果_最佳化!$U1137)*12/3</f>
        <v>0.13887762547379978</v>
      </c>
      <c r="AH136" s="60">
        <f>(幕後結果!$AJ$2+幕後結果!$AJ$4*幕後結果_最佳化!$V1137)*12/3</f>
        <v>3.2383385144781011E-3</v>
      </c>
      <c r="AI136" s="100">
        <f>(幕後結果!$AK$2+幕後結果!$AK$4*幕後結果_最佳化!$W1137)*12/3</f>
        <v>2.9667332176059394E-2</v>
      </c>
      <c r="AJ136" s="60"/>
      <c r="AK136" s="60"/>
      <c r="AL136" s="60"/>
      <c r="AM136" s="108">
        <v>135</v>
      </c>
      <c r="AN136" s="60">
        <f t="shared" si="27"/>
        <v>9.7118978929721059E-2</v>
      </c>
      <c r="AO136" s="60">
        <f t="shared" si="28"/>
        <v>0.12410996919193887</v>
      </c>
      <c r="AP136" s="60">
        <f t="shared" si="29"/>
        <v>0.11320292980108253</v>
      </c>
      <c r="AQ136" s="60">
        <f t="shared" si="30"/>
        <v>0.1575251323030033</v>
      </c>
      <c r="AR136" s="60">
        <f t="shared" si="31"/>
        <v>7.2730748595008429E-3</v>
      </c>
      <c r="AS136" s="60">
        <f t="shared" si="32"/>
        <v>6.450470398721013E-2</v>
      </c>
      <c r="AT136" s="60">
        <f t="shared" si="33"/>
        <v>6.4376240627046282E-3</v>
      </c>
      <c r="AU136" s="60">
        <f t="shared" si="34"/>
        <v>0.11655741173658205</v>
      </c>
      <c r="AV136" s="60">
        <f t="shared" si="35"/>
        <v>0.14772719156462907</v>
      </c>
      <c r="AW136" s="60">
        <f t="shared" si="36"/>
        <v>0.1655429835636274</v>
      </c>
      <c r="AX136" s="60">
        <f t="shared" si="37"/>
        <v>1</v>
      </c>
      <c r="AY136" s="60">
        <f>SUMPRODUCT(AN136:AW136,幕後結果_最佳化!$Z$1005:$AI$1005)</f>
        <v>-1.866860633354111E-3</v>
      </c>
      <c r="AZ136" s="60">
        <f>(SUMPRODUCT(AN136:AW136,MMULT(AN136:AW136,幕後結果!$AB$9:$AK$18)))</f>
        <v>2.6774112671164616E-4</v>
      </c>
      <c r="BA136" s="60">
        <f t="shared" si="38"/>
        <v>1.6362797032037222E-2</v>
      </c>
      <c r="BB136" s="102">
        <f t="shared" si="39"/>
        <v>-2.735892925011763</v>
      </c>
      <c r="BC136" s="60"/>
      <c r="BD136" s="60"/>
    </row>
    <row r="137" spans="1:56" ht="16.2">
      <c r="A137" s="95">
        <v>136</v>
      </c>
      <c r="B137" s="60">
        <v>0.95822171340414397</v>
      </c>
      <c r="C137" s="60">
        <v>0.41352722520766316</v>
      </c>
      <c r="D137" s="60">
        <v>0.89247270647819477</v>
      </c>
      <c r="E137" s="60">
        <v>4.2763775692040484E-2</v>
      </c>
      <c r="F137" s="60">
        <v>0.68461212692953222</v>
      </c>
      <c r="G137" s="60">
        <v>4.9705110639285177E-2</v>
      </c>
      <c r="H137" s="60">
        <v>0.5928846663930738</v>
      </c>
      <c r="I137" s="60">
        <v>0.14913975952022906</v>
      </c>
      <c r="J137" s="60">
        <v>0.7272295254356671</v>
      </c>
      <c r="K137" s="104">
        <v>0.93514461501823942</v>
      </c>
      <c r="L137" s="105"/>
      <c r="M137" s="106">
        <v>136</v>
      </c>
      <c r="N137" s="136">
        <v>1.730412661947863</v>
      </c>
      <c r="O137" s="136">
        <v>-0.21848088466133606</v>
      </c>
      <c r="P137" s="136">
        <v>1.2397859209784503</v>
      </c>
      <c r="Q137" s="136">
        <v>-1.7194770041041649</v>
      </c>
      <c r="R137" s="136">
        <v>0.48063526646514959</v>
      </c>
      <c r="S137" s="136">
        <v>-1.6477196137542396</v>
      </c>
      <c r="T137" s="136">
        <v>0.23497174026039783</v>
      </c>
      <c r="U137" s="60">
        <v>-1.0401299752074986</v>
      </c>
      <c r="V137" s="60">
        <v>0.60445534534479617</v>
      </c>
      <c r="W137" s="98">
        <v>1.5152434239069243</v>
      </c>
      <c r="X137" s="60"/>
      <c r="Y137" s="99">
        <v>136</v>
      </c>
      <c r="Z137" s="60">
        <f>(幕後結果!$AB$2+幕後結果!$AB$4*幕後結果_最佳化!$N1138)*12/3</f>
        <v>0.2814262093591246</v>
      </c>
      <c r="AA137" s="60">
        <f>(幕後結果!$AC$2+幕後結果!$AC$4*幕後結果_最佳化!$O1138)*12/3</f>
        <v>-1.7192804102680537E-2</v>
      </c>
      <c r="AB137" s="60">
        <f>(幕後結果!$AD$2+幕後結果!$AD$4*幕後結果_最佳化!$P1138)*12/3</f>
        <v>0.17913072308372788</v>
      </c>
      <c r="AC137" s="60">
        <f>(幕後結果!$AE$2+幕後結果!$AE$4*幕後結果_最佳化!$Q1138)*12/3</f>
        <v>-2.2127795553103177E-2</v>
      </c>
      <c r="AD137" s="60">
        <f>(幕後結果!$AF$2+幕後結果!$AF$4*幕後結果_最佳化!$R1138)*12/3</f>
        <v>0.10808526075527351</v>
      </c>
      <c r="AE137" s="60">
        <f>(幕後結果!$AG$2+幕後結果!$AG$4*幕後結果_最佳化!$S1138)*12/3</f>
        <v>-0.10536423250940025</v>
      </c>
      <c r="AF137" s="60">
        <f>(幕後結果!$AH$2+幕後結果!$AH$4*幕後結果_最佳化!$T1138)*12/3</f>
        <v>8.2985442620674671E-2</v>
      </c>
      <c r="AG137" s="60">
        <f>(幕後結果!$AI$2+幕後結果!$AI$4*幕後結果_最佳化!$U1138)*12/3</f>
        <v>-0.11379699744684739</v>
      </c>
      <c r="AH137" s="60">
        <f>(幕後結果!$AJ$2+幕後結果!$AJ$4*幕後結果_最佳化!$V1138)*12/3</f>
        <v>-2.4218633552632887E-2</v>
      </c>
      <c r="AI137" s="100">
        <f>(幕後結果!$AK$2+幕後結果!$AK$4*幕後結果_最佳化!$W1138)*12/3</f>
        <v>0.17412636051625865</v>
      </c>
      <c r="AJ137" s="60"/>
      <c r="AK137" s="60"/>
      <c r="AL137" s="60"/>
      <c r="AM137" s="108">
        <v>136</v>
      </c>
      <c r="AN137" s="60">
        <f t="shared" si="27"/>
        <v>3.004896534098505E-2</v>
      </c>
      <c r="AO137" s="60">
        <f t="shared" si="28"/>
        <v>0.13508298959046208</v>
      </c>
      <c r="AP137" s="60">
        <f t="shared" si="29"/>
        <v>6.2667216611576343E-2</v>
      </c>
      <c r="AQ137" s="60">
        <f t="shared" si="30"/>
        <v>0.18997779475888785</v>
      </c>
      <c r="AR137" s="60">
        <f t="shared" si="31"/>
        <v>0.12987595144677214</v>
      </c>
      <c r="AS137" s="60">
        <f t="shared" si="32"/>
        <v>2.4676750316223711E-2</v>
      </c>
      <c r="AT137" s="60">
        <f t="shared" si="33"/>
        <v>8.431417894092387E-3</v>
      </c>
      <c r="AU137" s="60">
        <f t="shared" si="34"/>
        <v>0.12877504643499518</v>
      </c>
      <c r="AV137" s="60">
        <f t="shared" si="35"/>
        <v>0.1166519896126027</v>
      </c>
      <c r="AW137" s="60">
        <f t="shared" si="36"/>
        <v>0.17381187799340245</v>
      </c>
      <c r="AX137" s="60">
        <f t="shared" si="37"/>
        <v>0.99999999999999989</v>
      </c>
      <c r="AY137" s="60">
        <f>SUMPRODUCT(AN137:AW137,幕後結果_最佳化!$Z$1005:$AI$1005)</f>
        <v>-1.577504124308452E-3</v>
      </c>
      <c r="AZ137" s="60">
        <f>(SUMPRODUCT(AN137:AW137,MMULT(AN137:AW137,幕後結果!$AB$9:$AK$18)))</f>
        <v>3.3443728753590506E-4</v>
      </c>
      <c r="BA137" s="60">
        <f t="shared" si="38"/>
        <v>1.8287626623919931E-2</v>
      </c>
      <c r="BB137" s="102">
        <f t="shared" si="39"/>
        <v>-2.4321091544012918</v>
      </c>
      <c r="BC137" s="60"/>
      <c r="BD137" s="60"/>
    </row>
    <row r="138" spans="1:56" ht="16.2">
      <c r="A138" s="95">
        <v>137</v>
      </c>
      <c r="B138" s="60">
        <v>0.91011127163465666</v>
      </c>
      <c r="C138" s="60">
        <v>0.3473309107842808</v>
      </c>
      <c r="D138" s="60">
        <v>0.7086467482412282</v>
      </c>
      <c r="E138" s="60">
        <v>0.98106286946539289</v>
      </c>
      <c r="F138" s="60">
        <v>0.57443445660237025</v>
      </c>
      <c r="G138" s="60">
        <v>0.29895793226730638</v>
      </c>
      <c r="H138" s="60">
        <v>0.74065320840792959</v>
      </c>
      <c r="I138" s="60">
        <v>0.53098791105951548</v>
      </c>
      <c r="J138" s="60">
        <v>0.68498853833809803</v>
      </c>
      <c r="K138" s="104">
        <v>0.18591375332448945</v>
      </c>
      <c r="L138" s="105"/>
      <c r="M138" s="106">
        <v>137</v>
      </c>
      <c r="N138" s="136">
        <v>1.3414405583952618</v>
      </c>
      <c r="O138" s="136">
        <v>-0.39253653552161671</v>
      </c>
      <c r="P138" s="136">
        <v>0.54943566581029457</v>
      </c>
      <c r="Q138" s="136">
        <v>2.0762129393633417</v>
      </c>
      <c r="R138" s="136">
        <v>0.18767543667005063</v>
      </c>
      <c r="S138" s="136">
        <v>-0.52739996973133996</v>
      </c>
      <c r="T138" s="136">
        <v>0.64536051775292314</v>
      </c>
      <c r="U138" s="60">
        <v>7.7753447394070557E-2</v>
      </c>
      <c r="V138" s="60">
        <v>0.4816945850426374</v>
      </c>
      <c r="W138" s="98">
        <v>-0.89305539796068645</v>
      </c>
      <c r="X138" s="60"/>
      <c r="Y138" s="99">
        <v>137</v>
      </c>
      <c r="Z138" s="60">
        <f>(幕後結果!$AB$2+幕後結果!$AB$4*幕後結果_最佳化!$N1139)*12/3</f>
        <v>0.2211753322145765</v>
      </c>
      <c r="AA138" s="60">
        <f>(幕後結果!$AC$2+幕後結果!$AC$4*幕後結果_最佳化!$O1139)*12/3</f>
        <v>-3.3346537488950868E-2</v>
      </c>
      <c r="AB138" s="60">
        <f>(幕後結果!$AD$2+幕後結果!$AD$4*幕後結果_最佳化!$P1139)*12/3</f>
        <v>6.2098695195920171E-2</v>
      </c>
      <c r="AC138" s="60">
        <f>(幕後結果!$AE$2+幕後結果!$AE$4*幕後結果_最佳化!$Q1139)*12/3</f>
        <v>0.29557196428449795</v>
      </c>
      <c r="AD138" s="60">
        <f>(幕後結果!$AF$2+幕後結果!$AF$4*幕後結果_最佳化!$R1139)*12/3</f>
        <v>8.6459466874400939E-2</v>
      </c>
      <c r="AE138" s="60">
        <f>(幕後結果!$AG$2+幕後結果!$AG$4*幕後結果_最佳化!$S1139)*12/3</f>
        <v>-3.2979114321701704E-2</v>
      </c>
      <c r="AF138" s="60">
        <f>(幕後結果!$AH$2+幕後結果!$AH$4*幕後結果_最佳化!$T1139)*12/3</f>
        <v>0.12130932398382159</v>
      </c>
      <c r="AG138" s="60">
        <f>(幕後結果!$AI$2+幕後結果!$AI$4*幕後結果_最佳化!$U1139)*12/3</f>
        <v>4.8666857293437671E-2</v>
      </c>
      <c r="AH138" s="60">
        <f>(幕後結果!$AJ$2+幕後結果!$AJ$4*幕後結果_最佳化!$V1139)*12/3</f>
        <v>3.3872561761577963E-2</v>
      </c>
      <c r="AI138" s="100">
        <f>(幕後結果!$AK$2+幕後結果!$AK$4*幕後結果_最佳化!$W1139)*12/3</f>
        <v>-0.20040875713821238</v>
      </c>
      <c r="AJ138" s="60"/>
      <c r="AK138" s="60"/>
      <c r="AL138" s="60"/>
      <c r="AM138" s="108">
        <v>137</v>
      </c>
      <c r="AN138" s="60">
        <f t="shared" si="27"/>
        <v>9.5763477221417717E-2</v>
      </c>
      <c r="AO138" s="60">
        <f t="shared" si="28"/>
        <v>0.10848283496562951</v>
      </c>
      <c r="AP138" s="60">
        <f t="shared" si="29"/>
        <v>7.1846532593772845E-3</v>
      </c>
      <c r="AQ138" s="60">
        <f t="shared" si="30"/>
        <v>0.12092365458372126</v>
      </c>
      <c r="AR138" s="60">
        <f t="shared" si="31"/>
        <v>0.13141664227655864</v>
      </c>
      <c r="AS138" s="60">
        <f t="shared" si="32"/>
        <v>0.14629516873724807</v>
      </c>
      <c r="AT138" s="60">
        <f t="shared" si="33"/>
        <v>0.15247593528888559</v>
      </c>
      <c r="AU138" s="60">
        <f t="shared" si="34"/>
        <v>1.2012635635620128E-3</v>
      </c>
      <c r="AV138" s="60">
        <f t="shared" si="35"/>
        <v>0.1426798220170406</v>
      </c>
      <c r="AW138" s="60">
        <f t="shared" si="36"/>
        <v>9.3576548086559186E-2</v>
      </c>
      <c r="AX138" s="60">
        <f t="shared" si="37"/>
        <v>0.99999999999999978</v>
      </c>
      <c r="AY138" s="60">
        <f>SUMPRODUCT(AN138:AW138,幕後結果_最佳化!$Z$1005:$AI$1005)</f>
        <v>3.2129699458054552E-3</v>
      </c>
      <c r="AZ138" s="60">
        <f>(SUMPRODUCT(AN138:AW138,MMULT(AN138:AW138,幕後結果!$AB$9:$AK$18)))</f>
        <v>2.0627413497089131E-4</v>
      </c>
      <c r="BA138" s="60">
        <f t="shared" si="38"/>
        <v>1.4362246863596632E-2</v>
      </c>
      <c r="BB138" s="102">
        <f t="shared" si="39"/>
        <v>-2.763288392903728</v>
      </c>
      <c r="BC138" s="60"/>
      <c r="BD138" s="60"/>
    </row>
    <row r="139" spans="1:56" ht="16.2">
      <c r="A139" s="95">
        <v>138</v>
      </c>
      <c r="B139" s="60">
        <v>0.32867485903270266</v>
      </c>
      <c r="C139" s="60">
        <v>0.19488680544393144</v>
      </c>
      <c r="D139" s="60">
        <v>0.37005417140729047</v>
      </c>
      <c r="E139" s="60">
        <v>0.36273280778075834</v>
      </c>
      <c r="F139" s="60">
        <v>0.18417384948068172</v>
      </c>
      <c r="G139" s="60">
        <v>0.23075423166652942</v>
      </c>
      <c r="H139" s="60">
        <v>0.59917878111450706</v>
      </c>
      <c r="I139" s="60">
        <v>0.5118152745586928</v>
      </c>
      <c r="J139" s="60">
        <v>0.64948833223655411</v>
      </c>
      <c r="K139" s="104">
        <v>9.2920402803789992E-2</v>
      </c>
      <c r="L139" s="105"/>
      <c r="M139" s="106">
        <v>138</v>
      </c>
      <c r="N139" s="136">
        <v>-0.44357522920534914</v>
      </c>
      <c r="O139" s="136">
        <v>-0.86002799488364545</v>
      </c>
      <c r="P139" s="136">
        <v>-0.33170987567254195</v>
      </c>
      <c r="Q139" s="136">
        <v>-0.35116360099518346</v>
      </c>
      <c r="R139" s="136">
        <v>-0.89957268480456831</v>
      </c>
      <c r="S139" s="136">
        <v>-0.73636522248136294</v>
      </c>
      <c r="T139" s="136">
        <v>0.25122204987388524</v>
      </c>
      <c r="U139" s="60">
        <v>2.9620832233282251E-2</v>
      </c>
      <c r="V139" s="60">
        <v>0.38393943732017549</v>
      </c>
      <c r="W139" s="98">
        <v>-1.3229836786415261</v>
      </c>
      <c r="X139" s="60"/>
      <c r="Y139" s="99">
        <v>138</v>
      </c>
      <c r="Z139" s="60">
        <f>(幕後結果!$AB$2+幕後結果!$AB$4*幕後結果_最佳化!$N1140)*12/3</f>
        <v>-5.5319475350098464E-2</v>
      </c>
      <c r="AA139" s="60">
        <f>(幕後結果!$AC$2+幕後結果!$AC$4*幕後結果_最佳化!$O1140)*12/3</f>
        <v>-7.5274101463967624E-2</v>
      </c>
      <c r="AB139" s="60">
        <f>(幕後結果!$AD$2+幕後結果!$AD$4*幕後結果_最佳化!$P1140)*12/3</f>
        <v>-9.5017977798798989E-2</v>
      </c>
      <c r="AC139" s="60">
        <f>(幕後結果!$AE$2+幕後結果!$AE$4*幕後結果_最佳化!$Q1140)*12/3</f>
        <v>-6.6701246042983747E-2</v>
      </c>
      <c r="AD139" s="60">
        <f>(幕後結果!$AF$2+幕後結果!$AF$4*幕後結果_最佳化!$R1140)*12/3</f>
        <v>-0.15278633890955487</v>
      </c>
      <c r="AE139" s="60">
        <f>(幕後結果!$AG$2+幕後結果!$AG$4*幕後結果_最佳化!$S1140)*12/3</f>
        <v>-3.5745038077134861E-2</v>
      </c>
      <c r="AF139" s="60">
        <f>(幕後結果!$AH$2+幕後結果!$AH$4*幕後結果_最佳化!$T1140)*12/3</f>
        <v>-3.6214258497102185E-2</v>
      </c>
      <c r="AG139" s="60">
        <f>(幕後結果!$AI$2+幕後結果!$AI$4*幕後結果_最佳化!$U1140)*12/3</f>
        <v>-5.6369919288156288E-2</v>
      </c>
      <c r="AH139" s="60">
        <f>(幕後結果!$AJ$2+幕後結果!$AJ$4*幕後結果_最佳化!$V1140)*12/3</f>
        <v>-1.9461285833295733E-2</v>
      </c>
      <c r="AI139" s="100">
        <f>(幕後結果!$AK$2+幕後結果!$AK$4*幕後結果_最佳化!$W1140)*12/3</f>
        <v>-0.22872052395794792</v>
      </c>
      <c r="AJ139" s="60"/>
      <c r="AK139" s="60"/>
      <c r="AL139" s="60"/>
      <c r="AM139" s="108">
        <v>138</v>
      </c>
      <c r="AN139" s="60">
        <f t="shared" si="27"/>
        <v>0.18598612362378142</v>
      </c>
      <c r="AO139" s="60">
        <f t="shared" si="28"/>
        <v>0.12831045592598037</v>
      </c>
      <c r="AP139" s="60">
        <f t="shared" si="29"/>
        <v>7.1730924958853581E-2</v>
      </c>
      <c r="AQ139" s="60">
        <f t="shared" si="30"/>
        <v>1.0284618535320976E-2</v>
      </c>
      <c r="AR139" s="60">
        <f t="shared" si="31"/>
        <v>5.7524377204994925E-2</v>
      </c>
      <c r="AS139" s="60">
        <f t="shared" si="32"/>
        <v>0.19767025620111739</v>
      </c>
      <c r="AT139" s="60">
        <f t="shared" si="33"/>
        <v>4.1616433592517349E-2</v>
      </c>
      <c r="AU139" s="60">
        <f t="shared" si="34"/>
        <v>9.6220682298081409E-2</v>
      </c>
      <c r="AV139" s="60">
        <f t="shared" si="35"/>
        <v>7.2468235429687236E-2</v>
      </c>
      <c r="AW139" s="60">
        <f t="shared" si="36"/>
        <v>0.1381878922296654</v>
      </c>
      <c r="AX139" s="60">
        <f t="shared" si="37"/>
        <v>1</v>
      </c>
      <c r="AY139" s="60">
        <f>SUMPRODUCT(AN139:AW139,幕後結果_最佳化!$Z$1005:$AI$1005)</f>
        <v>-2.2924063414236457E-3</v>
      </c>
      <c r="AZ139" s="60">
        <f>(SUMPRODUCT(AN139:AW139,MMULT(AN139:AW139,幕後結果!$AB$9:$AK$18)))</f>
        <v>1.8921650181284705E-4</v>
      </c>
      <c r="BA139" s="60">
        <f t="shared" si="38"/>
        <v>1.3755598925995446E-2</v>
      </c>
      <c r="BB139" s="102">
        <f t="shared" si="39"/>
        <v>-3.2853826710532141</v>
      </c>
      <c r="BC139" s="60"/>
      <c r="BD139" s="60"/>
    </row>
    <row r="140" spans="1:56" ht="16.2">
      <c r="A140" s="95">
        <v>139</v>
      </c>
      <c r="B140" s="60">
        <v>0.99073393466331128</v>
      </c>
      <c r="C140" s="60">
        <v>0.57969010471250892</v>
      </c>
      <c r="D140" s="60">
        <v>0.45105265680095119</v>
      </c>
      <c r="E140" s="60">
        <v>0.23302725233178911</v>
      </c>
      <c r="F140" s="60">
        <v>0.40917474414621058</v>
      </c>
      <c r="G140" s="60">
        <v>0.71087235153469619</v>
      </c>
      <c r="H140" s="60">
        <v>0.94068013877849599</v>
      </c>
      <c r="I140" s="60">
        <v>0.27398848632421657</v>
      </c>
      <c r="J140" s="60">
        <v>0.23256351389559815</v>
      </c>
      <c r="K140" s="104">
        <v>0.92999106595125536</v>
      </c>
      <c r="L140" s="105"/>
      <c r="M140" s="106">
        <v>139</v>
      </c>
      <c r="N140" s="136">
        <v>2.3548109626677647</v>
      </c>
      <c r="O140" s="136">
        <v>0.20110075637450958</v>
      </c>
      <c r="P140" s="136">
        <v>-0.12300225335164193</v>
      </c>
      <c r="Q140" s="136">
        <v>-0.7289136170664422</v>
      </c>
      <c r="R140" s="136">
        <v>-0.22966835290659926</v>
      </c>
      <c r="S140" s="136">
        <v>0.55593499073434227</v>
      </c>
      <c r="T140" s="136">
        <v>1.5605086712276932</v>
      </c>
      <c r="U140" s="60">
        <v>-0.60079434267101584</v>
      </c>
      <c r="V140" s="60">
        <v>-0.73043058667363048</v>
      </c>
      <c r="W140" s="98">
        <v>1.4757244924758539</v>
      </c>
      <c r="X140" s="60"/>
      <c r="Y140" s="99">
        <v>139</v>
      </c>
      <c r="Z140" s="60">
        <f>(幕後結果!$AB$2+幕後結果!$AB$4*幕後結果_最佳化!$N1141)*12/3</f>
        <v>0.37814405869160755</v>
      </c>
      <c r="AA140" s="60">
        <f>(幕後結果!$AC$2+幕後結果!$AC$4*幕後結果_最佳化!$O1141)*12/3</f>
        <v>2.2365208873151503E-2</v>
      </c>
      <c r="AB140" s="60">
        <f>(幕後結果!$AD$2+幕後結果!$AD$4*幕後結果_最佳化!$P1141)*12/3</f>
        <v>-2.68993104411476E-2</v>
      </c>
      <c r="AC140" s="60">
        <f>(幕後結果!$AE$2+幕後結果!$AE$4*幕後結果_最佳化!$Q1141)*12/3</f>
        <v>7.2985778233503051E-4</v>
      </c>
      <c r="AD140" s="60">
        <f>(幕後結果!$AF$2+幕後結果!$AF$4*幕後結果_最佳化!$R1141)*12/3</f>
        <v>-3.1844703820312424E-2</v>
      </c>
      <c r="AE140" s="60">
        <f>(幕後結果!$AG$2+幕後結果!$AG$4*幕後結果_最佳化!$S1141)*12/3</f>
        <v>-3.934050390529212E-3</v>
      </c>
      <c r="AF140" s="60">
        <f>(幕後結果!$AH$2+幕後結果!$AH$4*幕後結果_最佳化!$T1141)*12/3</f>
        <v>0.22665248864992368</v>
      </c>
      <c r="AG140" s="60">
        <f>(幕後結果!$AI$2+幕後結果!$AI$4*幕後結果_最佳化!$U1141)*12/3</f>
        <v>-3.5111149725980229E-2</v>
      </c>
      <c r="AH140" s="60">
        <f>(幕後結果!$AJ$2+幕後結果!$AJ$4*幕後結果_最佳化!$V1141)*12/3</f>
        <v>-3.7335865019693881E-2</v>
      </c>
      <c r="AI140" s="100">
        <f>(幕後結果!$AK$2+幕後結果!$AK$4*幕後結果_最佳化!$W1141)*12/3</f>
        <v>0.12000580177274785</v>
      </c>
      <c r="AJ140" s="60"/>
      <c r="AK140" s="60"/>
      <c r="AL140" s="60"/>
      <c r="AM140" s="108">
        <v>139</v>
      </c>
      <c r="AN140" s="60">
        <f t="shared" si="27"/>
        <v>0.15111826793110492</v>
      </c>
      <c r="AO140" s="60">
        <f t="shared" si="28"/>
        <v>4.8491462133272156E-2</v>
      </c>
      <c r="AP140" s="60">
        <f t="shared" si="29"/>
        <v>8.9428652315536455E-2</v>
      </c>
      <c r="AQ140" s="60">
        <f t="shared" si="30"/>
        <v>9.7094213331534313E-2</v>
      </c>
      <c r="AR140" s="60">
        <f t="shared" si="31"/>
        <v>0.11966663087411938</v>
      </c>
      <c r="AS140" s="60">
        <f t="shared" si="32"/>
        <v>0.11324402000916511</v>
      </c>
      <c r="AT140" s="60">
        <f t="shared" si="33"/>
        <v>4.1081710092995001E-2</v>
      </c>
      <c r="AU140" s="60">
        <f t="shared" si="34"/>
        <v>0.19271783827694494</v>
      </c>
      <c r="AV140" s="60">
        <f t="shared" si="35"/>
        <v>0.1256997570557008</v>
      </c>
      <c r="AW140" s="60">
        <f t="shared" si="36"/>
        <v>2.1457447979627113E-2</v>
      </c>
      <c r="AX140" s="60">
        <f t="shared" si="37"/>
        <v>1.0000000000000002</v>
      </c>
      <c r="AY140" s="60">
        <f>SUMPRODUCT(AN140:AW140,幕後結果_最佳化!$Z$1005:$AI$1005)</f>
        <v>5.5002771012948063E-4</v>
      </c>
      <c r="AZ140" s="60">
        <f>(SUMPRODUCT(AN140:AW140,MMULT(AN140:AW140,幕後結果!$AB$9:$AK$18)))</f>
        <v>2.5753686688602157E-4</v>
      </c>
      <c r="BA140" s="60">
        <f t="shared" si="38"/>
        <v>1.6047955224452164E-2</v>
      </c>
      <c r="BB140" s="102">
        <f t="shared" si="39"/>
        <v>-2.6389637618967274</v>
      </c>
      <c r="BC140" s="60"/>
      <c r="BD140" s="60"/>
    </row>
    <row r="141" spans="1:56" ht="16.2">
      <c r="A141" s="95">
        <v>140</v>
      </c>
      <c r="B141" s="60">
        <v>0.75645646933157673</v>
      </c>
      <c r="C141" s="60">
        <v>0.40757434425129846</v>
      </c>
      <c r="D141" s="60">
        <v>0.26042946371008102</v>
      </c>
      <c r="E141" s="60">
        <v>9.0857028049686317E-2</v>
      </c>
      <c r="F141" s="60">
        <v>0.4592770830920323</v>
      </c>
      <c r="G141" s="60">
        <v>0.16304821400214009</v>
      </c>
      <c r="H141" s="60">
        <v>0.37729622441355071</v>
      </c>
      <c r="I141" s="60">
        <v>8.5148608994179531E-2</v>
      </c>
      <c r="J141" s="60">
        <v>0.32596846582035188</v>
      </c>
      <c r="K141" s="104">
        <v>0.4574653072880368</v>
      </c>
      <c r="L141" s="105"/>
      <c r="M141" s="106">
        <v>140</v>
      </c>
      <c r="N141" s="136">
        <v>0.69494932225484596</v>
      </c>
      <c r="O141" s="136">
        <v>-0.23378913032739149</v>
      </c>
      <c r="P141" s="136">
        <v>-0.64202195574391552</v>
      </c>
      <c r="Q141" s="136">
        <v>-1.3354960228491908</v>
      </c>
      <c r="R141" s="136">
        <v>-0.10225513433628071</v>
      </c>
      <c r="S141" s="136">
        <v>-0.98200694247241427</v>
      </c>
      <c r="T141" s="136">
        <v>-0.31258964161561476</v>
      </c>
      <c r="U141" s="60">
        <v>-1.3712494173628849</v>
      </c>
      <c r="V141" s="60">
        <v>-0.45107300691039365</v>
      </c>
      <c r="W141" s="98">
        <v>-0.10682146969477602</v>
      </c>
      <c r="X141" s="60"/>
      <c r="Y141" s="99">
        <v>140</v>
      </c>
      <c r="Z141" s="60">
        <f>(幕後結果!$AB$2+幕後結果!$AB$4*幕後結果_最佳化!$N1142)*12/3</f>
        <v>0.12103533840019798</v>
      </c>
      <c r="AA141" s="60">
        <f>(幕後結果!$AC$2+幕後結果!$AC$4*幕後結果_最佳化!$O1142)*12/3</f>
        <v>-1.6639766530455312E-2</v>
      </c>
      <c r="AB141" s="60">
        <f>(幕後結果!$AD$2+幕後結果!$AD$4*幕後結果_最佳化!$P1142)*12/3</f>
        <v>-0.12455899194656468</v>
      </c>
      <c r="AC141" s="60">
        <f>(幕後結果!$AE$2+幕後結果!$AE$4*幕後結果_最佳化!$Q1142)*12/3</f>
        <v>-0.14779500862035713</v>
      </c>
      <c r="AD141" s="60">
        <f>(幕後結果!$AF$2+幕後結果!$AF$4*幕後結果_最佳化!$R1142)*12/3</f>
        <v>-9.7216059825427081E-2</v>
      </c>
      <c r="AE141" s="60">
        <f>(幕後結果!$AG$2+幕後結果!$AG$4*幕後結果_最佳化!$S1142)*12/3</f>
        <v>-6.1139254807830341E-2</v>
      </c>
      <c r="AF141" s="60">
        <f>(幕後結果!$AH$2+幕後結果!$AH$4*幕後結果_最佳化!$T1142)*12/3</f>
        <v>-3.9913078497622011E-2</v>
      </c>
      <c r="AG141" s="60">
        <f>(幕後結果!$AI$2+幕後結果!$AI$4*幕後結果_最佳化!$U1142)*12/3</f>
        <v>-0.23515951006425664</v>
      </c>
      <c r="AH141" s="60">
        <f>(幕後結果!$AJ$2+幕後結果!$AJ$4*幕後結果_最佳化!$V1142)*12/3</f>
        <v>-8.8326668407790854E-2</v>
      </c>
      <c r="AI141" s="100">
        <f>(幕後結果!$AK$2+幕後結果!$AK$4*幕後結果_最佳化!$W1142)*12/3</f>
        <v>-0.14926442001649487</v>
      </c>
      <c r="AJ141" s="60"/>
      <c r="AK141" s="60"/>
      <c r="AL141" s="60"/>
      <c r="AM141" s="108">
        <v>140</v>
      </c>
      <c r="AN141" s="60">
        <f t="shared" si="27"/>
        <v>1.9581933704191336E-2</v>
      </c>
      <c r="AO141" s="60">
        <f t="shared" si="28"/>
        <v>0.17213820372342731</v>
      </c>
      <c r="AP141" s="60">
        <f t="shared" si="29"/>
        <v>2.4533594055135659E-2</v>
      </c>
      <c r="AQ141" s="60">
        <f t="shared" si="30"/>
        <v>4.5621617062761077E-2</v>
      </c>
      <c r="AR141" s="60">
        <f t="shared" si="31"/>
        <v>2.2289937645723481E-2</v>
      </c>
      <c r="AS141" s="60">
        <f t="shared" si="32"/>
        <v>0.22284299003154939</v>
      </c>
      <c r="AT141" s="60">
        <f t="shared" si="33"/>
        <v>6.450021899074454E-2</v>
      </c>
      <c r="AU141" s="60">
        <f t="shared" si="34"/>
        <v>0.17835816754088452</v>
      </c>
      <c r="AV141" s="60">
        <f t="shared" si="35"/>
        <v>5.0722590758902716E-2</v>
      </c>
      <c r="AW141" s="60">
        <f t="shared" si="36"/>
        <v>0.19941074648668</v>
      </c>
      <c r="AX141" s="60">
        <f t="shared" si="37"/>
        <v>1</v>
      </c>
      <c r="AY141" s="60">
        <f>SUMPRODUCT(AN141:AW141,幕後結果_最佳化!$Z$1005:$AI$1005)</f>
        <v>-6.5493461920265806E-3</v>
      </c>
      <c r="AZ141" s="60">
        <f>(SUMPRODUCT(AN141:AW141,MMULT(AN141:AW141,幕後結果!$AB$9:$AK$18)))</f>
        <v>2.33749482941623E-4</v>
      </c>
      <c r="BA141" s="60">
        <f t="shared" si="38"/>
        <v>1.5288867941794218E-2</v>
      </c>
      <c r="BB141" s="102">
        <f t="shared" si="39"/>
        <v>-3.2343366677169083</v>
      </c>
      <c r="BC141" s="60"/>
      <c r="BD141" s="60"/>
    </row>
    <row r="142" spans="1:56" ht="16.2">
      <c r="A142" s="95">
        <v>141</v>
      </c>
      <c r="B142" s="60">
        <v>0.75052192776876203</v>
      </c>
      <c r="C142" s="60">
        <v>0.8778793003011176</v>
      </c>
      <c r="D142" s="60">
        <v>0.29044022585720741</v>
      </c>
      <c r="E142" s="60">
        <v>1.2629077645018638E-2</v>
      </c>
      <c r="F142" s="60">
        <v>0.16314739338812112</v>
      </c>
      <c r="G142" s="60">
        <v>5.069144458557151E-2</v>
      </c>
      <c r="H142" s="60">
        <v>0.1621922031768912</v>
      </c>
      <c r="I142" s="60">
        <v>0.84155077002770007</v>
      </c>
      <c r="J142" s="60">
        <v>0.12132075489128025</v>
      </c>
      <c r="K142" s="104">
        <v>0.63936513435048581</v>
      </c>
      <c r="L142" s="105"/>
      <c r="M142" s="106">
        <v>141</v>
      </c>
      <c r="N142" s="136">
        <v>0.67613309762922114</v>
      </c>
      <c r="O142" s="136">
        <v>1.1644507295233026</v>
      </c>
      <c r="P142" s="136">
        <v>-0.55209910993187605</v>
      </c>
      <c r="Q142" s="136">
        <v>-2.2374314447433226</v>
      </c>
      <c r="R142" s="136">
        <v>-0.98160438418340101</v>
      </c>
      <c r="S142" s="136">
        <v>-1.6381860480215111</v>
      </c>
      <c r="T142" s="136">
        <v>-0.98548803382993533</v>
      </c>
      <c r="U142" s="60">
        <v>1.0008518044610839</v>
      </c>
      <c r="V142" s="60">
        <v>-1.1684097851794939</v>
      </c>
      <c r="W142" s="98">
        <v>0.35676234056035422</v>
      </c>
      <c r="X142" s="60"/>
      <c r="Y142" s="99">
        <v>141</v>
      </c>
      <c r="Z142" s="60">
        <f>(幕後結果!$AB$2+幕後結果!$AB$4*幕後結果_最佳化!$N1143)*12/3</f>
        <v>0.11812074882452311</v>
      </c>
      <c r="AA142" s="60">
        <f>(幕後結果!$AC$2+幕後結果!$AC$4*幕後結果_最佳化!$O1143)*12/3</f>
        <v>0.11932473329181803</v>
      </c>
      <c r="AB142" s="60">
        <f>(幕後結果!$AD$2+幕後結果!$AD$4*幕後結果_最佳化!$P1143)*12/3</f>
        <v>-6.3351981107175118E-2</v>
      </c>
      <c r="AC142" s="60">
        <f>(幕後結果!$AE$2+幕後結果!$AE$4*幕後結果_最佳化!$Q1143)*12/3</f>
        <v>-0.20111620570636654</v>
      </c>
      <c r="AD142" s="60">
        <f>(幕後結果!$AF$2+幕後結果!$AF$4*幕後結果_最佳化!$R1143)*12/3</f>
        <v>-0.12483989096361033</v>
      </c>
      <c r="AE142" s="60">
        <f>(幕後結果!$AG$2+幕後結果!$AG$4*幕後結果_最佳化!$S1143)*12/3</f>
        <v>-7.4088874156764961E-2</v>
      </c>
      <c r="AF142" s="60">
        <f>(幕後結果!$AH$2+幕後結果!$AH$4*幕後結果_最佳化!$T1143)*12/3</f>
        <v>-5.5012080436609843E-2</v>
      </c>
      <c r="AG142" s="60">
        <f>(幕後結果!$AI$2+幕後結果!$AI$4*幕後結果_最佳化!$U1143)*12/3</f>
        <v>-3.3667406455580889E-2</v>
      </c>
      <c r="AH142" s="60">
        <f>(幕後結果!$AJ$2+幕後結果!$AJ$4*幕後結果_最佳化!$V1143)*12/3</f>
        <v>-0.10398183146004941</v>
      </c>
      <c r="AI142" s="100">
        <f>(幕後結果!$AK$2+幕後結果!$AK$4*幕後結果_最佳化!$W1143)*12/3</f>
        <v>-3.9619893648654467E-2</v>
      </c>
      <c r="AJ142" s="60"/>
      <c r="AK142" s="60"/>
      <c r="AL142" s="60"/>
      <c r="AM142" s="108">
        <v>141</v>
      </c>
      <c r="AN142" s="60">
        <f t="shared" si="27"/>
        <v>0.14192080224618384</v>
      </c>
      <c r="AO142" s="60">
        <f t="shared" si="28"/>
        <v>3.1220582853307786E-2</v>
      </c>
      <c r="AP142" s="60">
        <f t="shared" si="29"/>
        <v>0.10926482667407084</v>
      </c>
      <c r="AQ142" s="60">
        <f t="shared" si="30"/>
        <v>0.14629192229235241</v>
      </c>
      <c r="AR142" s="60">
        <f t="shared" si="31"/>
        <v>3.587243063404371E-2</v>
      </c>
      <c r="AS142" s="60">
        <f t="shared" si="32"/>
        <v>4.2878987411528173E-2</v>
      </c>
      <c r="AT142" s="60">
        <f t="shared" si="33"/>
        <v>0.12952523382745715</v>
      </c>
      <c r="AU142" s="60">
        <f t="shared" si="34"/>
        <v>0.12324183463838266</v>
      </c>
      <c r="AV142" s="60">
        <f t="shared" si="35"/>
        <v>0.12516647051160537</v>
      </c>
      <c r="AW142" s="60">
        <f t="shared" si="36"/>
        <v>0.11461690891106799</v>
      </c>
      <c r="AX142" s="60">
        <f t="shared" si="37"/>
        <v>0.99999999999999989</v>
      </c>
      <c r="AY142" s="60">
        <f>SUMPRODUCT(AN142:AW142,幕後結果_最佳化!$Z$1005:$AI$1005)</f>
        <v>1.0671948279838118E-3</v>
      </c>
      <c r="AZ142" s="60">
        <f>(SUMPRODUCT(AN142:AW142,MMULT(AN142:AW142,幕後結果!$AB$9:$AK$18)))</f>
        <v>2.8920061730287823E-4</v>
      </c>
      <c r="BA142" s="60">
        <f t="shared" si="38"/>
        <v>1.7005899485263289E-2</v>
      </c>
      <c r="BB142" s="102">
        <f t="shared" si="39"/>
        <v>-2.4598995900373875</v>
      </c>
      <c r="BC142" s="60"/>
      <c r="BD142" s="60"/>
    </row>
    <row r="143" spans="1:56" ht="16.2">
      <c r="A143" s="95">
        <v>142</v>
      </c>
      <c r="B143" s="60">
        <v>0.36870779639880946</v>
      </c>
      <c r="C143" s="60">
        <v>0.13210320040560486</v>
      </c>
      <c r="D143" s="60">
        <v>0.92111342223121651</v>
      </c>
      <c r="E143" s="60">
        <v>0.85081607307774787</v>
      </c>
      <c r="F143" s="60">
        <v>0.93591871611668509</v>
      </c>
      <c r="G143" s="60">
        <v>0.84773097177038959</v>
      </c>
      <c r="H143" s="60">
        <v>0.53623052055364195</v>
      </c>
      <c r="I143" s="60">
        <v>0.84743753906841479</v>
      </c>
      <c r="J143" s="60">
        <v>0.46025205160417193</v>
      </c>
      <c r="K143" s="104">
        <v>0.79724273402075219</v>
      </c>
      <c r="L143" s="105"/>
      <c r="M143" s="106">
        <v>142</v>
      </c>
      <c r="N143" s="136">
        <v>-0.33527772813821516</v>
      </c>
      <c r="O143" s="136">
        <v>-1.1165041359162897</v>
      </c>
      <c r="P143" s="136">
        <v>1.4126007257891067</v>
      </c>
      <c r="Q143" s="136">
        <v>1.0399398349796614</v>
      </c>
      <c r="R143" s="136">
        <v>1.5213877236131446</v>
      </c>
      <c r="S143" s="136">
        <v>1.0267503020835533</v>
      </c>
      <c r="T143" s="136">
        <v>9.0941645573944407E-2</v>
      </c>
      <c r="U143" s="60">
        <v>1.0255050965585304</v>
      </c>
      <c r="V143" s="60">
        <v>-9.9798746529390178E-2</v>
      </c>
      <c r="W143" s="98">
        <v>0.83181295203610017</v>
      </c>
      <c r="X143" s="60"/>
      <c r="Y143" s="99">
        <v>142</v>
      </c>
      <c r="Z143" s="60">
        <f>(幕後結果!$AB$2+幕後結果!$AB$4*幕後結果_最佳化!$N1144)*12/3</f>
        <v>-3.854444348467042E-2</v>
      </c>
      <c r="AA143" s="60">
        <f>(幕後結果!$AC$2+幕後結果!$AC$4*幕後結果_最佳化!$O1144)*12/3</f>
        <v>-0.10042046062586245</v>
      </c>
      <c r="AB143" s="60">
        <f>(幕後結果!$AD$2+幕後結果!$AD$4*幕後結果_最佳化!$P1144)*12/3</f>
        <v>0.17774245324475643</v>
      </c>
      <c r="AC143" s="60">
        <f>(幕後結果!$AE$2+幕後結果!$AE$4*幕後結果_最佳化!$Q1144)*12/3</f>
        <v>0.19937095781582989</v>
      </c>
      <c r="AD143" s="60">
        <f>(幕後結果!$AF$2+幕後結果!$AF$4*幕後結果_最佳化!$R1144)*12/3</f>
        <v>0.22394679070790546</v>
      </c>
      <c r="AE143" s="60">
        <f>(幕後結果!$AG$2+幕後結果!$AG$4*幕後結果_最佳化!$S1144)*12/3</f>
        <v>2.5164632699926758E-2</v>
      </c>
      <c r="AF143" s="60">
        <f>(幕後結果!$AH$2+幕後結果!$AH$4*幕後結果_最佳化!$T1144)*12/3</f>
        <v>1.2016751451149369E-2</v>
      </c>
      <c r="AG143" s="60">
        <f>(幕後結果!$AI$2+幕後結果!$AI$4*幕後結果_最佳化!$U1144)*12/3</f>
        <v>0.209034657483289</v>
      </c>
      <c r="AH143" s="60">
        <f>(幕後結果!$AJ$2+幕後結果!$AJ$4*幕後結果_最佳化!$V1144)*12/3</f>
        <v>2.5230815294535781E-3</v>
      </c>
      <c r="AI143" s="100">
        <f>(幕後結果!$AK$2+幕後結果!$AK$4*幕後結果_最佳化!$W1144)*12/3</f>
        <v>0.19374995278407933</v>
      </c>
      <c r="AJ143" s="60"/>
      <c r="AK143" s="60"/>
      <c r="AL143" s="60"/>
      <c r="AM143" s="108">
        <v>142</v>
      </c>
      <c r="AN143" s="60">
        <f t="shared" si="27"/>
        <v>0.1707880651078908</v>
      </c>
      <c r="AO143" s="60">
        <f t="shared" si="28"/>
        <v>4.6322089052989866E-2</v>
      </c>
      <c r="AP143" s="60">
        <f t="shared" si="29"/>
        <v>0.11626618243399897</v>
      </c>
      <c r="AQ143" s="60">
        <f t="shared" si="30"/>
        <v>0.12964313955595824</v>
      </c>
      <c r="AR143" s="60">
        <f t="shared" si="31"/>
        <v>5.3708614265645993E-2</v>
      </c>
      <c r="AS143" s="60">
        <f t="shared" si="32"/>
        <v>7.6657739442321321E-2</v>
      </c>
      <c r="AT143" s="60">
        <f t="shared" si="33"/>
        <v>6.7958832643622791E-2</v>
      </c>
      <c r="AU143" s="60">
        <f t="shared" si="34"/>
        <v>5.8904623584233359E-2</v>
      </c>
      <c r="AV143" s="60">
        <f t="shared" si="35"/>
        <v>0.11963785647566642</v>
      </c>
      <c r="AW143" s="60">
        <f t="shared" si="36"/>
        <v>0.16011285743767223</v>
      </c>
      <c r="AX143" s="60">
        <f t="shared" si="37"/>
        <v>1</v>
      </c>
      <c r="AY143" s="60">
        <f>SUMPRODUCT(AN143:AW143,幕後結果_最佳化!$Z$1005:$AI$1005)</f>
        <v>1.354702036874475E-4</v>
      </c>
      <c r="AZ143" s="60">
        <f>(SUMPRODUCT(AN143:AW143,MMULT(AN143:AW143,幕後結果!$AB$9:$AK$18)))</f>
        <v>2.7397290635084327E-4</v>
      </c>
      <c r="BA143" s="60">
        <f t="shared" si="38"/>
        <v>1.6552126943412536E-2</v>
      </c>
      <c r="BB143" s="102">
        <f t="shared" si="39"/>
        <v>-2.5836274662775049</v>
      </c>
      <c r="BC143" s="60"/>
      <c r="BD143" s="60"/>
    </row>
    <row r="144" spans="1:56" ht="16.2">
      <c r="A144" s="95">
        <v>143</v>
      </c>
      <c r="B144" s="60">
        <v>0.89915744738502701</v>
      </c>
      <c r="C144" s="60">
        <v>0.29121192972090015</v>
      </c>
      <c r="D144" s="60">
        <v>3.4470292053247142E-2</v>
      </c>
      <c r="E144" s="60">
        <v>0.85408484969057952</v>
      </c>
      <c r="F144" s="60">
        <v>0.14984641047891323</v>
      </c>
      <c r="G144" s="60">
        <v>0.25562017027746387</v>
      </c>
      <c r="H144" s="60">
        <v>0.24378322391498997</v>
      </c>
      <c r="I144" s="60">
        <v>0.91509514088449717</v>
      </c>
      <c r="J144" s="60">
        <v>0.95135170536597569</v>
      </c>
      <c r="K144" s="104">
        <v>0.38147245588209144</v>
      </c>
      <c r="L144" s="105"/>
      <c r="M144" s="106">
        <v>143</v>
      </c>
      <c r="N144" s="136">
        <v>1.2767653408704587</v>
      </c>
      <c r="O144" s="136">
        <v>-0.54984766968842957</v>
      </c>
      <c r="P144" s="136">
        <v>-1.8188089393026825</v>
      </c>
      <c r="Q144" s="136">
        <v>1.0541149319216332</v>
      </c>
      <c r="R144" s="136">
        <v>-1.0370923481209016</v>
      </c>
      <c r="S144" s="136">
        <v>-0.65690758537625671</v>
      </c>
      <c r="T144" s="136">
        <v>-0.69418460195583687</v>
      </c>
      <c r="U144" s="60">
        <v>1.372815476396342</v>
      </c>
      <c r="V144" s="60">
        <v>1.6581034421103753</v>
      </c>
      <c r="W144" s="98">
        <v>-0.30161586584507122</v>
      </c>
      <c r="X144" s="60"/>
      <c r="Y144" s="99">
        <v>143</v>
      </c>
      <c r="Z144" s="60">
        <f>(幕後結果!$AB$2+幕後結果!$AB$4*幕後結果_最佳化!$N1145)*12/3</f>
        <v>0.21115729094685123</v>
      </c>
      <c r="AA144" s="60">
        <f>(幕後結果!$AC$2+幕後結果!$AC$4*幕後結果_最佳化!$O1145)*12/3</f>
        <v>-4.8511766534526816E-2</v>
      </c>
      <c r="AB144" s="60">
        <f>(幕後結果!$AD$2+幕後結果!$AD$4*幕後結果_最佳化!$P1145)*12/3</f>
        <v>-0.32513875034012768</v>
      </c>
      <c r="AC144" s="60">
        <f>(幕後結果!$AE$2+幕後結果!$AE$4*幕後結果_最佳化!$Q1145)*12/3</f>
        <v>1.2193654114112502E-2</v>
      </c>
      <c r="AD144" s="60">
        <f>(幕後結果!$AF$2+幕後結果!$AF$4*幕後結果_最佳化!$R1145)*12/3</f>
        <v>-0.24704194908367896</v>
      </c>
      <c r="AE144" s="60">
        <f>(幕後結果!$AG$2+幕後結果!$AG$4*幕後結果_最佳化!$S1145)*12/3</f>
        <v>-3.5647171291579863E-2</v>
      </c>
      <c r="AF144" s="60">
        <f>(幕後結果!$AH$2+幕後結果!$AH$4*幕後結果_最佳化!$T1145)*12/3</f>
        <v>-7.2679759077776643E-2</v>
      </c>
      <c r="AG144" s="60">
        <f>(幕後結果!$AI$2+幕後結果!$AI$4*幕後結果_最佳化!$U1145)*12/3</f>
        <v>6.4140510766125952E-3</v>
      </c>
      <c r="AH144" s="60">
        <f>(幕後結果!$AJ$2+幕後結果!$AJ$4*幕後結果_最佳化!$V1145)*12/3</f>
        <v>8.0108909009332915E-2</v>
      </c>
      <c r="AI144" s="100">
        <f>(幕後結果!$AK$2+幕後結果!$AK$4*幕後結果_最佳化!$W1145)*12/3</f>
        <v>-0.20760746630779481</v>
      </c>
      <c r="AJ144" s="60"/>
      <c r="AK144" s="60"/>
      <c r="AL144" s="60"/>
      <c r="AM144" s="108">
        <v>143</v>
      </c>
      <c r="AN144" s="60">
        <f t="shared" si="27"/>
        <v>1.5321975692444817E-2</v>
      </c>
      <c r="AO144" s="60">
        <f t="shared" si="28"/>
        <v>9.9084757732009324E-2</v>
      </c>
      <c r="AP144" s="60">
        <f t="shared" si="29"/>
        <v>0.1711653042859963</v>
      </c>
      <c r="AQ144" s="60">
        <f t="shared" si="30"/>
        <v>0.19654479159422794</v>
      </c>
      <c r="AR144" s="60">
        <f t="shared" si="31"/>
        <v>0.10943321517897719</v>
      </c>
      <c r="AS144" s="60">
        <f t="shared" si="32"/>
        <v>0.13920804005107126</v>
      </c>
      <c r="AT144" s="60">
        <f t="shared" si="33"/>
        <v>6.9562933871736121E-2</v>
      </c>
      <c r="AU144" s="60">
        <f t="shared" si="34"/>
        <v>6.6230163067910547E-2</v>
      </c>
      <c r="AV144" s="60">
        <f t="shared" si="35"/>
        <v>4.0045044306701673E-2</v>
      </c>
      <c r="AW144" s="60">
        <f t="shared" si="36"/>
        <v>9.3403774218924943E-2</v>
      </c>
      <c r="AX144" s="60">
        <f t="shared" si="37"/>
        <v>1</v>
      </c>
      <c r="AY144" s="60">
        <f>SUMPRODUCT(AN144:AW144,幕後結果_最佳化!$Z$1005:$AI$1005)</f>
        <v>8.4531982049883833E-4</v>
      </c>
      <c r="AZ144" s="60">
        <f>(SUMPRODUCT(AN144:AW144,MMULT(AN144:AW144,幕後結果!$AB$9:$AK$18)))</f>
        <v>3.5705365121555064E-4</v>
      </c>
      <c r="BA144" s="60">
        <f t="shared" si="38"/>
        <v>1.8895863336073074E-2</v>
      </c>
      <c r="BB144" s="102">
        <f t="shared" si="39"/>
        <v>-2.2256024734904192</v>
      </c>
      <c r="BC144" s="60"/>
      <c r="BD144" s="60"/>
    </row>
    <row r="145" spans="1:56" ht="16.2">
      <c r="A145" s="95">
        <v>144</v>
      </c>
      <c r="B145" s="60">
        <v>0.81100931764831219</v>
      </c>
      <c r="C145" s="60">
        <v>0.45678113518102847</v>
      </c>
      <c r="D145" s="60">
        <v>0.26495950444500882</v>
      </c>
      <c r="E145" s="60">
        <v>0.65643928028349774</v>
      </c>
      <c r="F145" s="60">
        <v>0.89168340989029526</v>
      </c>
      <c r="G145" s="60">
        <v>0.58184297893428782</v>
      </c>
      <c r="H145" s="60">
        <v>0.35706907127024801</v>
      </c>
      <c r="I145" s="60">
        <v>0.15584835195666447</v>
      </c>
      <c r="J145" s="60">
        <v>0.59795623926049046</v>
      </c>
      <c r="K145" s="104">
        <v>0.8904462819443193</v>
      </c>
      <c r="L145" s="105"/>
      <c r="M145" s="106">
        <v>144</v>
      </c>
      <c r="N145" s="136">
        <v>0.88162179538104335</v>
      </c>
      <c r="O145" s="136">
        <v>-0.10854640715772455</v>
      </c>
      <c r="P145" s="136">
        <v>-0.62812965335363491</v>
      </c>
      <c r="Q145" s="136">
        <v>0.40276455397832506</v>
      </c>
      <c r="R145" s="136">
        <v>1.2355303716724433</v>
      </c>
      <c r="S145" s="136">
        <v>0.206610522093673</v>
      </c>
      <c r="T145" s="136">
        <v>-0.36630413752435087</v>
      </c>
      <c r="U145" s="60">
        <v>-1.0116682442196958</v>
      </c>
      <c r="V145" s="60">
        <v>0.24806059761647542</v>
      </c>
      <c r="W145" s="98">
        <v>1.2289049746189658</v>
      </c>
      <c r="X145" s="60"/>
      <c r="Y145" s="99">
        <v>144</v>
      </c>
      <c r="Z145" s="60">
        <f>(幕後結果!$AB$2+幕後結果!$AB$4*幕後結果_最佳化!$N1146)*12/3</f>
        <v>0.1499504717526198</v>
      </c>
      <c r="AA145" s="60">
        <f>(幕後結果!$AC$2+幕後結果!$AC$4*幕後結果_最佳化!$O1146)*12/3</f>
        <v>-4.8325034938255925E-3</v>
      </c>
      <c r="AB145" s="60">
        <f>(幕後結果!$AD$2+幕後結果!$AD$4*幕後結果_最佳化!$P1146)*12/3</f>
        <v>-0.11820115712065532</v>
      </c>
      <c r="AC145" s="60">
        <f>(幕後結果!$AE$2+幕後結果!$AE$4*幕後結果_最佳化!$Q1146)*12/3</f>
        <v>3.5370529687471716E-2</v>
      </c>
      <c r="AD145" s="60">
        <f>(幕後結果!$AF$2+幕後結果!$AF$4*幕後結果_最佳化!$R1146)*12/3</f>
        <v>6.0929397438104937E-2</v>
      </c>
      <c r="AE145" s="60">
        <f>(幕後結果!$AG$2+幕後結果!$AG$4*幕後結果_最佳化!$S1146)*12/3</f>
        <v>-1.1161900944172305E-2</v>
      </c>
      <c r="AF145" s="60">
        <f>(幕後結果!$AH$2+幕後結果!$AH$4*幕後結果_最佳化!$T1146)*12/3</f>
        <v>-9.7246504549211195E-3</v>
      </c>
      <c r="AG145" s="60">
        <f>(幕後結果!$AI$2+幕後結果!$AI$4*幕後結果_最佳化!$U1146)*12/3</f>
        <v>-0.13150653092739339</v>
      </c>
      <c r="AH145" s="60">
        <f>(幕後結果!$AJ$2+幕後結果!$AJ$4*幕後結果_最佳化!$V1146)*12/3</f>
        <v>-3.8130803797206589E-3</v>
      </c>
      <c r="AI145" s="100">
        <f>(幕後結果!$AK$2+幕後結果!$AK$4*幕後結果_最佳化!$W1146)*12/3</f>
        <v>6.4449752891612686E-2</v>
      </c>
      <c r="AJ145" s="60"/>
      <c r="AK145" s="60"/>
      <c r="AL145" s="60"/>
      <c r="AM145" s="108">
        <v>144</v>
      </c>
      <c r="AN145" s="60">
        <f t="shared" si="27"/>
        <v>6.6514859985102037E-2</v>
      </c>
      <c r="AO145" s="60">
        <f t="shared" si="28"/>
        <v>0.17560669185503133</v>
      </c>
      <c r="AP145" s="60">
        <f t="shared" si="29"/>
        <v>7.0974286881231904E-2</v>
      </c>
      <c r="AQ145" s="60">
        <f t="shared" si="30"/>
        <v>4.8676131751967736E-2</v>
      </c>
      <c r="AR145" s="60">
        <f t="shared" si="31"/>
        <v>4.0589609354789682E-2</v>
      </c>
      <c r="AS145" s="60">
        <f t="shared" si="32"/>
        <v>0.17050319011310086</v>
      </c>
      <c r="AT145" s="60">
        <f t="shared" si="33"/>
        <v>0.15124877448300642</v>
      </c>
      <c r="AU145" s="60">
        <f t="shared" si="34"/>
        <v>8.7667529440419403E-2</v>
      </c>
      <c r="AV145" s="60">
        <f t="shared" si="35"/>
        <v>5.3165760012322039E-2</v>
      </c>
      <c r="AW145" s="60">
        <f t="shared" si="36"/>
        <v>0.13505316612302848</v>
      </c>
      <c r="AX145" s="60">
        <f t="shared" si="37"/>
        <v>1</v>
      </c>
      <c r="AY145" s="60">
        <f>SUMPRODUCT(AN145:AW145,幕後結果_最佳化!$Z$1005:$AI$1005)</f>
        <v>-1.53383173125411E-3</v>
      </c>
      <c r="AZ145" s="60">
        <f>(SUMPRODUCT(AN145:AW145,MMULT(AN145:AW145,幕後結果!$AB$9:$AK$18)))</f>
        <v>2.1753409713259805E-4</v>
      </c>
      <c r="BA145" s="60">
        <f t="shared" si="38"/>
        <v>1.4749037159509704E-2</v>
      </c>
      <c r="BB145" s="102">
        <f t="shared" si="39"/>
        <v>-3.0126598265843145</v>
      </c>
      <c r="BC145" s="60"/>
      <c r="BD145" s="60"/>
    </row>
    <row r="146" spans="1:56" ht="16.2">
      <c r="A146" s="95">
        <v>145</v>
      </c>
      <c r="B146" s="60">
        <v>0.1226096985276619</v>
      </c>
      <c r="C146" s="60">
        <v>0.28378988211892686</v>
      </c>
      <c r="D146" s="60">
        <v>0.42421080859260663</v>
      </c>
      <c r="E146" s="60">
        <v>0.65214975333567415</v>
      </c>
      <c r="F146" s="60">
        <v>2.5013473709314393E-2</v>
      </c>
      <c r="G146" s="60">
        <v>0.23405260227259417</v>
      </c>
      <c r="H146" s="60">
        <v>0.17354772052767009</v>
      </c>
      <c r="I146" s="60">
        <v>0.67425537975484051</v>
      </c>
      <c r="J146" s="60">
        <v>0.11016073401966731</v>
      </c>
      <c r="K146" s="104">
        <v>0.16927820386747139</v>
      </c>
      <c r="L146" s="105"/>
      <c r="M146" s="106">
        <v>145</v>
      </c>
      <c r="N146" s="136">
        <v>-1.1620395576229035</v>
      </c>
      <c r="O146" s="136">
        <v>-0.57161952584605857</v>
      </c>
      <c r="P146" s="136">
        <v>-0.19113271505180732</v>
      </c>
      <c r="Q146" s="136">
        <v>0.3911308838850962</v>
      </c>
      <c r="R146" s="136">
        <v>-1.959733500319643</v>
      </c>
      <c r="S146" s="136">
        <v>-0.72556545558107777</v>
      </c>
      <c r="T146" s="136">
        <v>-0.94023810323504597</v>
      </c>
      <c r="U146" s="60">
        <v>0.4516942786437963</v>
      </c>
      <c r="V146" s="60">
        <v>-1.2256737612560551</v>
      </c>
      <c r="W146" s="98">
        <v>-0.95702149111744916</v>
      </c>
      <c r="X146" s="60"/>
      <c r="Y146" s="99">
        <v>145</v>
      </c>
      <c r="Z146" s="60">
        <f>(幕後結果!$AB$2+幕後結果!$AB$4*幕後結果_最佳化!$N1147)*12/3</f>
        <v>-0.16660793431376925</v>
      </c>
      <c r="AA146" s="60">
        <f>(幕後結果!$AC$2+幕後結果!$AC$4*幕後結果_最佳化!$O1147)*12/3</f>
        <v>-4.5820680154463965E-2</v>
      </c>
      <c r="AB146" s="60">
        <f>(幕後結果!$AD$2+幕後結果!$AD$4*幕後結果_最佳化!$P1147)*12/3</f>
        <v>-6.2458055674893764E-2</v>
      </c>
      <c r="AC146" s="60">
        <f>(幕後結果!$AE$2+幕後結果!$AE$4*幕後結果_最佳化!$Q1147)*12/3</f>
        <v>7.8328114761850674E-3</v>
      </c>
      <c r="AD146" s="60">
        <f>(幕後結果!$AF$2+幕後結果!$AF$4*幕後結果_最佳化!$R1147)*12/3</f>
        <v>-0.21051735735638608</v>
      </c>
      <c r="AE146" s="60">
        <f>(幕後結果!$AG$2+幕後結果!$AG$4*幕後結果_最佳化!$S1147)*12/3</f>
        <v>-1.4691047297219506E-2</v>
      </c>
      <c r="AF146" s="60">
        <f>(幕後結果!$AH$2+幕後結果!$AH$4*幕後結果_最佳化!$T1147)*12/3</f>
        <v>-0.14358602850930069</v>
      </c>
      <c r="AG146" s="60">
        <f>(幕後結果!$AI$2+幕後結果!$AI$4*幕後結果_最佳化!$U1147)*12/3</f>
        <v>-4.5882401221790464E-2</v>
      </c>
      <c r="AH146" s="60">
        <f>(幕後結果!$AJ$2+幕後結果!$AJ$4*幕後結果_最佳化!$V1147)*12/3</f>
        <v>-0.10280199834464299</v>
      </c>
      <c r="AI146" s="100">
        <f>(幕後結果!$AK$2+幕後結果!$AK$4*幕後結果_最佳化!$W1147)*12/3</f>
        <v>-0.23310981438505399</v>
      </c>
      <c r="AJ146" s="60"/>
      <c r="AK146" s="60"/>
      <c r="AL146" s="60"/>
      <c r="AM146" s="108">
        <v>145</v>
      </c>
      <c r="AN146" s="60">
        <f t="shared" si="27"/>
        <v>8.5166538076928519E-2</v>
      </c>
      <c r="AO146" s="60">
        <f t="shared" si="28"/>
        <v>1.6651909577195298E-2</v>
      </c>
      <c r="AP146" s="60">
        <f t="shared" si="29"/>
        <v>4.2279926952001274E-3</v>
      </c>
      <c r="AQ146" s="60">
        <f t="shared" si="30"/>
        <v>0.12230617244117857</v>
      </c>
      <c r="AR146" s="60">
        <f t="shared" si="31"/>
        <v>0.17354223032292088</v>
      </c>
      <c r="AS146" s="60">
        <f t="shared" si="32"/>
        <v>6.9170397964112951E-2</v>
      </c>
      <c r="AT146" s="60">
        <f t="shared" si="33"/>
        <v>0.18486370317341533</v>
      </c>
      <c r="AU146" s="60">
        <f t="shared" si="34"/>
        <v>0.12984042301210336</v>
      </c>
      <c r="AV146" s="60">
        <f t="shared" si="35"/>
        <v>9.7617628353180511E-2</v>
      </c>
      <c r="AW146" s="60">
        <f t="shared" si="36"/>
        <v>0.11661300438376446</v>
      </c>
      <c r="AX146" s="60">
        <f t="shared" si="37"/>
        <v>1</v>
      </c>
      <c r="AY146" s="60">
        <f>SUMPRODUCT(AN146:AW146,幕後結果_最佳化!$Z$1005:$AI$1005)</f>
        <v>9.0435406707040132E-4</v>
      </c>
      <c r="AZ146" s="60">
        <f>(SUMPRODUCT(AN146:AW146,MMULT(AN146:AW146,幕後結果!$AB$9:$AK$18)))</f>
        <v>2.8038037407548109E-4</v>
      </c>
      <c r="BA146" s="60">
        <f t="shared" si="38"/>
        <v>1.6744562522666307E-2</v>
      </c>
      <c r="BB146" s="102">
        <f t="shared" si="39"/>
        <v>-2.5080169085386448</v>
      </c>
      <c r="BC146" s="60"/>
      <c r="BD146" s="60"/>
    </row>
    <row r="147" spans="1:56" ht="16.2">
      <c r="A147" s="95">
        <v>146</v>
      </c>
      <c r="B147" s="60">
        <v>0.69110839565746773</v>
      </c>
      <c r="C147" s="60">
        <v>0.40255977021416167</v>
      </c>
      <c r="D147" s="60">
        <v>0.584559022582122</v>
      </c>
      <c r="E147" s="60">
        <v>0.37043088337118424</v>
      </c>
      <c r="F147" s="60">
        <v>0.94439716442629895</v>
      </c>
      <c r="G147" s="60">
        <v>3.7080053106382405E-2</v>
      </c>
      <c r="H147" s="60">
        <v>0.49071868621096093</v>
      </c>
      <c r="I147" s="60">
        <v>0.16512203865637209</v>
      </c>
      <c r="J147" s="60">
        <v>0.67938484524169529</v>
      </c>
      <c r="K147" s="104">
        <v>0.10423924805122131</v>
      </c>
      <c r="L147" s="105"/>
      <c r="M147" s="106">
        <v>146</v>
      </c>
      <c r="N147" s="136">
        <v>0.49899457100776662</v>
      </c>
      <c r="O147" s="136">
        <v>-0.24672695995604876</v>
      </c>
      <c r="P147" s="136">
        <v>0.213570565849413</v>
      </c>
      <c r="Q147" s="136">
        <v>-0.3307123580193822</v>
      </c>
      <c r="R147" s="136">
        <v>1.5927972995445321</v>
      </c>
      <c r="S147" s="136">
        <v>-1.7856243213653284</v>
      </c>
      <c r="T147" s="136">
        <v>-2.326690265035386E-2</v>
      </c>
      <c r="U147" s="60">
        <v>-0.97362236526174406</v>
      </c>
      <c r="V147" s="60">
        <v>0.46597931110447932</v>
      </c>
      <c r="W147" s="98">
        <v>-1.2577601926301067</v>
      </c>
      <c r="X147" s="60"/>
      <c r="Y147" s="99">
        <v>146</v>
      </c>
      <c r="Z147" s="60">
        <f>(幕後結果!$AB$2+幕後結果!$AB$4*幕後結果_最佳化!$N1148)*12/3</f>
        <v>9.0682401684566205E-2</v>
      </c>
      <c r="AA147" s="60">
        <f>(幕後結果!$AC$2+幕後結果!$AC$4*幕後結果_最佳化!$O1148)*12/3</f>
        <v>-1.7511210478745869E-2</v>
      </c>
      <c r="AB147" s="60">
        <f>(幕後結果!$AD$2+幕後結果!$AD$4*幕後結果_最佳化!$P1148)*12/3</f>
        <v>1.3088089121614147E-2</v>
      </c>
      <c r="AC147" s="60">
        <f>(幕後結果!$AE$2+幕後結果!$AE$4*幕後結果_最佳化!$Q1148)*12/3</f>
        <v>1.1781694002897516E-2</v>
      </c>
      <c r="AD147" s="60">
        <f>(幕後結果!$AF$2+幕後結果!$AF$4*幕後結果_最佳化!$R1148)*12/3</f>
        <v>0.1430326392399506</v>
      </c>
      <c r="AE147" s="60">
        <f>(幕後結果!$AG$2+幕後結果!$AG$4*幕後結果_最佳化!$S1148)*12/3</f>
        <v>-9.9178813369547328E-2</v>
      </c>
      <c r="AF147" s="60">
        <f>(幕後結果!$AH$2+幕後結果!$AH$4*幕後結果_最佳化!$T1148)*12/3</f>
        <v>1.849718030383256E-3</v>
      </c>
      <c r="AG147" s="60">
        <f>(幕後結果!$AI$2+幕後結果!$AI$4*幕後結果_最佳化!$U1148)*12/3</f>
        <v>-0.12964820217787834</v>
      </c>
      <c r="AH147" s="60">
        <f>(幕後結果!$AJ$2+幕後結果!$AJ$4*幕後結果_最佳化!$V1148)*12/3</f>
        <v>-3.2854602254979347E-2</v>
      </c>
      <c r="AI147" s="100">
        <f>(幕後結果!$AK$2+幕後結果!$AK$4*幕後結果_最佳化!$W1148)*12/3</f>
        <v>-0.23003895179452183</v>
      </c>
      <c r="AJ147" s="60"/>
      <c r="AK147" s="60"/>
      <c r="AL147" s="60"/>
      <c r="AM147" s="108">
        <v>146</v>
      </c>
      <c r="AN147" s="60">
        <f t="shared" si="27"/>
        <v>0.17033830640776415</v>
      </c>
      <c r="AO147" s="60">
        <f t="shared" si="28"/>
        <v>0.13651456356342151</v>
      </c>
      <c r="AP147" s="60">
        <f t="shared" si="29"/>
        <v>0.17522812700251131</v>
      </c>
      <c r="AQ147" s="60">
        <f t="shared" si="30"/>
        <v>8.5335637920901392E-3</v>
      </c>
      <c r="AR147" s="60">
        <f t="shared" si="31"/>
        <v>6.6627802274550466E-2</v>
      </c>
      <c r="AS147" s="60">
        <f t="shared" si="32"/>
        <v>7.2905326723932712E-2</v>
      </c>
      <c r="AT147" s="60">
        <f t="shared" si="33"/>
        <v>7.1409540316393072E-2</v>
      </c>
      <c r="AU147" s="60">
        <f t="shared" si="34"/>
        <v>0.18887458395081708</v>
      </c>
      <c r="AV147" s="60">
        <f t="shared" si="35"/>
        <v>7.3332096315727485E-2</v>
      </c>
      <c r="AW147" s="60">
        <f t="shared" si="36"/>
        <v>3.6236089652791945E-2</v>
      </c>
      <c r="AX147" s="60">
        <f t="shared" si="37"/>
        <v>0.99999999999999978</v>
      </c>
      <c r="AY147" s="60">
        <f>SUMPRODUCT(AN147:AW147,幕後結果_最佳化!$Z$1005:$AI$1005)</f>
        <v>-1.1317804581819294E-3</v>
      </c>
      <c r="AZ147" s="60">
        <f>(SUMPRODUCT(AN147:AW147,MMULT(AN147:AW147,幕後結果!$AB$9:$AK$18)))</f>
        <v>2.8385750995070329E-4</v>
      </c>
      <c r="BA147" s="60">
        <f t="shared" si="38"/>
        <v>1.6848071401519619E-2</v>
      </c>
      <c r="BB147" s="102">
        <f t="shared" si="39"/>
        <v>-2.613461173616018</v>
      </c>
      <c r="BC147" s="60"/>
      <c r="BD147" s="60"/>
    </row>
    <row r="148" spans="1:56" ht="16.2">
      <c r="A148" s="95">
        <v>147</v>
      </c>
      <c r="B148" s="60">
        <v>0.95160062690864367</v>
      </c>
      <c r="C148" s="60">
        <v>0.7461213330801062</v>
      </c>
      <c r="D148" s="60">
        <v>0.80608356050752028</v>
      </c>
      <c r="E148" s="60">
        <v>0.83792016625834331</v>
      </c>
      <c r="F148" s="60">
        <v>8.4933244734669122E-2</v>
      </c>
      <c r="G148" s="60">
        <v>0.67939351288566674</v>
      </c>
      <c r="H148" s="60">
        <v>0.13490822870381858</v>
      </c>
      <c r="I148" s="60">
        <v>2.4913448002549465E-2</v>
      </c>
      <c r="J148" s="60">
        <v>0.93847361003545982</v>
      </c>
      <c r="K148" s="104">
        <v>0.64472480366332574</v>
      </c>
      <c r="L148" s="105"/>
      <c r="M148" s="106">
        <v>147</v>
      </c>
      <c r="N148" s="136">
        <v>1.6605754339790819</v>
      </c>
      <c r="O148" s="136">
        <v>0.66233377785400704</v>
      </c>
      <c r="P148" s="136">
        <v>0.86355411648079405</v>
      </c>
      <c r="Q148" s="136">
        <v>0.98594588742365663</v>
      </c>
      <c r="R148" s="136">
        <v>-1.3726329295102357</v>
      </c>
      <c r="S148" s="136">
        <v>0.46600352942865647</v>
      </c>
      <c r="T148" s="136">
        <v>-1.1034853331775278</v>
      </c>
      <c r="U148" s="60">
        <v>-1.9614470503175478</v>
      </c>
      <c r="V148" s="60">
        <v>1.5420856568492824</v>
      </c>
      <c r="W148" s="98">
        <v>0.37111699585721569</v>
      </c>
      <c r="X148" s="60"/>
      <c r="Y148" s="99">
        <v>147</v>
      </c>
      <c r="Z148" s="60">
        <f>(幕後結果!$AB$2+幕後結果!$AB$4*幕後結果_最佳化!$N1149)*12/3</f>
        <v>0.27060858463994264</v>
      </c>
      <c r="AA148" s="60">
        <f>(幕後結果!$AC$2+幕後結果!$AC$4*幕後結果_最佳化!$O1149)*12/3</f>
        <v>6.8571700401205207E-2</v>
      </c>
      <c r="AB148" s="60">
        <f>(幕後結果!$AD$2+幕後結果!$AD$4*幕後結果_最佳化!$P1149)*12/3</f>
        <v>0.14788331065891994</v>
      </c>
      <c r="AC148" s="60">
        <f>(幕後結果!$AE$2+幕後結果!$AE$4*幕後結果_最佳化!$Q1149)*12/3</f>
        <v>0.24024952237957384</v>
      </c>
      <c r="AD148" s="60">
        <f>(幕後結果!$AF$2+幕後結果!$AF$4*幕後結果_最佳化!$R1149)*12/3</f>
        <v>-4.1764005279544048E-4</v>
      </c>
      <c r="AE148" s="60">
        <f>(幕後結果!$AG$2+幕後結果!$AG$4*幕後結果_最佳化!$S1149)*12/3</f>
        <v>1.9952555473742056E-2</v>
      </c>
      <c r="AF148" s="60">
        <f>(幕後結果!$AH$2+幕後結果!$AH$4*幕後結果_最佳化!$T1149)*12/3</f>
        <v>2.7137722196996523E-2</v>
      </c>
      <c r="AG148" s="60">
        <f>(幕後結果!$AI$2+幕後結果!$AI$4*幕後結果_最佳化!$U1149)*12/3</f>
        <v>-0.20825895487404911</v>
      </c>
      <c r="AH148" s="60">
        <f>(幕後結果!$AJ$2+幕後結果!$AJ$4*幕後結果_最佳化!$V1149)*12/3</f>
        <v>0.1090405720861226</v>
      </c>
      <c r="AI148" s="100">
        <f>(幕後結果!$AK$2+幕後結果!$AK$4*幕後結果_最佳化!$W1149)*12/3</f>
        <v>-6.3521161519796282E-2</v>
      </c>
      <c r="AJ148" s="60"/>
      <c r="AK148" s="60"/>
      <c r="AL148" s="60"/>
      <c r="AM148" s="108">
        <v>147</v>
      </c>
      <c r="AN148" s="60">
        <f t="shared" si="27"/>
        <v>4.6321876644172699E-2</v>
      </c>
      <c r="AO148" s="60">
        <f t="shared" si="28"/>
        <v>0.10206390047644978</v>
      </c>
      <c r="AP148" s="60">
        <f t="shared" si="29"/>
        <v>5.0941167222897273E-2</v>
      </c>
      <c r="AQ148" s="60">
        <f t="shared" si="30"/>
        <v>4.0427563655105227E-2</v>
      </c>
      <c r="AR148" s="60">
        <f t="shared" si="31"/>
        <v>0.12421687912870712</v>
      </c>
      <c r="AS148" s="60">
        <f t="shared" si="32"/>
        <v>6.7591740730687147E-2</v>
      </c>
      <c r="AT148" s="60">
        <f t="shared" si="33"/>
        <v>0.1521282750423508</v>
      </c>
      <c r="AU148" s="60">
        <f t="shared" si="34"/>
        <v>0.10194754951570302</v>
      </c>
      <c r="AV148" s="60">
        <f t="shared" si="35"/>
        <v>0.12757891775049904</v>
      </c>
      <c r="AW148" s="60">
        <f t="shared" si="36"/>
        <v>0.18678212983342804</v>
      </c>
      <c r="AX148" s="60">
        <f t="shared" si="37"/>
        <v>1.0000000000000002</v>
      </c>
      <c r="AY148" s="60">
        <f>SUMPRODUCT(AN148:AW148,幕後結果_最佳化!$Z$1005:$AI$1005)</f>
        <v>-3.9862952644162718E-3</v>
      </c>
      <c r="AZ148" s="60">
        <f>(SUMPRODUCT(AN148:AW148,MMULT(AN148:AW148,幕後結果!$AB$9:$AK$18)))</f>
        <v>2.7976179202932207E-4</v>
      </c>
      <c r="BA148" s="60">
        <f t="shared" si="38"/>
        <v>1.6726081191639663E-2</v>
      </c>
      <c r="BB148" s="102">
        <f t="shared" si="39"/>
        <v>-2.8031847225428899</v>
      </c>
      <c r="BC148" s="60"/>
      <c r="BD148" s="60"/>
    </row>
    <row r="149" spans="1:56" ht="16.2">
      <c r="A149" s="95">
        <v>148</v>
      </c>
      <c r="B149" s="60">
        <v>0.68578792762322904</v>
      </c>
      <c r="C149" s="60">
        <v>0.98407087657623205</v>
      </c>
      <c r="D149" s="60">
        <v>0.22004994711979275</v>
      </c>
      <c r="E149" s="60">
        <v>0.50452590011462006</v>
      </c>
      <c r="F149" s="60">
        <v>1.3277173682424426E-4</v>
      </c>
      <c r="G149" s="60">
        <v>0.2829418612133261</v>
      </c>
      <c r="H149" s="60">
        <v>0.53931813964947084</v>
      </c>
      <c r="I149" s="60">
        <v>0.96513596181835903</v>
      </c>
      <c r="J149" s="60">
        <v>0.98928530974256867</v>
      </c>
      <c r="K149" s="104">
        <v>2.0219886013947752E-2</v>
      </c>
      <c r="L149" s="105"/>
      <c r="M149" s="106">
        <v>148</v>
      </c>
      <c r="N149" s="136">
        <v>0.48394606822826325</v>
      </c>
      <c r="O149" s="136">
        <v>2.1461846863926768</v>
      </c>
      <c r="P149" s="136">
        <v>-0.77202453823614747</v>
      </c>
      <c r="Q149" s="136">
        <v>1.1344992557599708E-2</v>
      </c>
      <c r="R149" s="136">
        <v>-3.6467835026313451</v>
      </c>
      <c r="S149" s="136">
        <v>-0.5741242530275209</v>
      </c>
      <c r="T149" s="136">
        <v>9.8716055482298642E-2</v>
      </c>
      <c r="U149" s="60">
        <v>1.813673051290174</v>
      </c>
      <c r="V149" s="60">
        <v>2.3003326633944607</v>
      </c>
      <c r="W149" s="98">
        <v>-2.0492285452984125</v>
      </c>
      <c r="X149" s="60"/>
      <c r="Y149" s="99">
        <v>148</v>
      </c>
      <c r="Z149" s="60">
        <f>(幕後結果!$AB$2+幕後結果!$AB$4*幕後結果_最佳化!$N1150)*12/3</f>
        <v>8.8351423488710501E-2</v>
      </c>
      <c r="AA149" s="60">
        <f>(幕後結果!$AC$2+幕後結果!$AC$4*幕後結果_最佳化!$O1150)*12/3</f>
        <v>0.21514111526151544</v>
      </c>
      <c r="AB149" s="60">
        <f>(幕後結果!$AD$2+幕後結果!$AD$4*幕後結果_最佳化!$P1150)*12/3</f>
        <v>-6.5973280000828333E-2</v>
      </c>
      <c r="AC149" s="60">
        <f>(幕後結果!$AE$2+幕後結果!$AE$4*幕後結果_最佳化!$Q1150)*12/3</f>
        <v>2.6246979137908799E-2</v>
      </c>
      <c r="AD149" s="60">
        <f>(幕後結果!$AF$2+幕後結果!$AF$4*幕後結果_最佳化!$R1150)*12/3</f>
        <v>-0.2968223432351339</v>
      </c>
      <c r="AE149" s="60">
        <f>(幕後結果!$AG$2+幕後結果!$AG$4*幕後結果_最佳化!$S1150)*12/3</f>
        <v>1.2257042477338905E-2</v>
      </c>
      <c r="AF149" s="60">
        <f>(幕後結果!$AH$2+幕後結果!$AH$4*幕後結果_最佳化!$T1150)*12/3</f>
        <v>9.2312018855737865E-2</v>
      </c>
      <c r="AG149" s="60">
        <f>(幕後結果!$AI$2+幕後結果!$AI$4*幕後結果_最佳化!$U1150)*12/3</f>
        <v>9.0994671895569312E-2</v>
      </c>
      <c r="AH149" s="60">
        <f>(幕後結果!$AJ$2+幕後結果!$AJ$4*幕後結果_最佳化!$V1150)*12/3</f>
        <v>0.19224004850137497</v>
      </c>
      <c r="AI149" s="100">
        <f>(幕後結果!$AK$2+幕後結果!$AK$4*幕後結果_最佳化!$W1150)*12/3</f>
        <v>-0.28972118652259243</v>
      </c>
      <c r="AJ149" s="60"/>
      <c r="AK149" s="60"/>
      <c r="AL149" s="60"/>
      <c r="AM149" s="108">
        <v>148</v>
      </c>
      <c r="AN149" s="60">
        <f t="shared" si="27"/>
        <v>2.2253301801286159E-2</v>
      </c>
      <c r="AO149" s="60">
        <f t="shared" si="28"/>
        <v>0.17061247144541353</v>
      </c>
      <c r="AP149" s="60">
        <f t="shared" si="29"/>
        <v>0.16716371350607057</v>
      </c>
      <c r="AQ149" s="60">
        <f t="shared" si="30"/>
        <v>0.11265944312757425</v>
      </c>
      <c r="AR149" s="60">
        <f t="shared" si="31"/>
        <v>3.0499216980621035E-2</v>
      </c>
      <c r="AS149" s="60">
        <f t="shared" si="32"/>
        <v>1.4657680054239017E-2</v>
      </c>
      <c r="AT149" s="60">
        <f t="shared" si="33"/>
        <v>0.14522405752341572</v>
      </c>
      <c r="AU149" s="60">
        <f t="shared" si="34"/>
        <v>0.16514336309294686</v>
      </c>
      <c r="AV149" s="60">
        <f t="shared" si="35"/>
        <v>5.7434950842014429E-2</v>
      </c>
      <c r="AW149" s="60">
        <f t="shared" si="36"/>
        <v>0.11435180162641857</v>
      </c>
      <c r="AX149" s="60">
        <f t="shared" si="37"/>
        <v>1.0000000000000002</v>
      </c>
      <c r="AY149" s="60">
        <f>SUMPRODUCT(AN149:AW149,幕後結果_最佳化!$Z$1005:$AI$1005)</f>
        <v>-1.5418010661948781E-3</v>
      </c>
      <c r="AZ149" s="60">
        <f>(SUMPRODUCT(AN149:AW149,MMULT(AN149:AW149,幕後結果!$AB$9:$AK$18)))</f>
        <v>3.5430367221295157E-4</v>
      </c>
      <c r="BA149" s="60">
        <f t="shared" si="38"/>
        <v>1.8822955990304806E-2</v>
      </c>
      <c r="BB149" s="102">
        <f t="shared" si="39"/>
        <v>-2.3610426061180636</v>
      </c>
      <c r="BC149" s="60"/>
      <c r="BD149" s="60"/>
    </row>
    <row r="150" spans="1:56" ht="16.2">
      <c r="A150" s="95">
        <v>149</v>
      </c>
      <c r="B150" s="60">
        <v>0.9966619338031939</v>
      </c>
      <c r="C150" s="60">
        <v>0.68562283799955881</v>
      </c>
      <c r="D150" s="60">
        <v>0.28745765258627642</v>
      </c>
      <c r="E150" s="60">
        <v>0.39934682008373756</v>
      </c>
      <c r="F150" s="60">
        <v>0.48752370764743103</v>
      </c>
      <c r="G150" s="60">
        <v>0.22874913543094966</v>
      </c>
      <c r="H150" s="60">
        <v>0.23372809190095167</v>
      </c>
      <c r="I150" s="60">
        <v>0.5793974909383981</v>
      </c>
      <c r="J150" s="60">
        <v>0.92487489255632793</v>
      </c>
      <c r="K150" s="104">
        <v>0.86942590351241233</v>
      </c>
      <c r="L150" s="105"/>
      <c r="M150" s="106">
        <v>149</v>
      </c>
      <c r="N150" s="136">
        <v>2.7125816893151913</v>
      </c>
      <c r="O150" s="136">
        <v>0.48348089195980182</v>
      </c>
      <c r="P150" s="136">
        <v>-0.56082725441783443</v>
      </c>
      <c r="Q150" s="136">
        <v>-0.25503814178294448</v>
      </c>
      <c r="R150" s="136">
        <v>-3.1278526629892507E-2</v>
      </c>
      <c r="S150" s="136">
        <v>-0.74297259756889877</v>
      </c>
      <c r="T150" s="136">
        <v>-0.72662422534340965</v>
      </c>
      <c r="U150" s="60">
        <v>0.20035235630058792</v>
      </c>
      <c r="V150" s="60">
        <v>1.4386482271861294</v>
      </c>
      <c r="W150" s="98">
        <v>1.123681439755865</v>
      </c>
      <c r="X150" s="60"/>
      <c r="Y150" s="99">
        <v>149</v>
      </c>
      <c r="Z150" s="60">
        <f>(幕後結果!$AB$2+幕後結果!$AB$4*幕後結果_最佳化!$N1151)*12/3</f>
        <v>0.43356191488302148</v>
      </c>
      <c r="AA150" s="60">
        <f>(幕後結果!$AC$2+幕後結果!$AC$4*幕後結果_最佳化!$O1151)*12/3</f>
        <v>4.9111021929423966E-2</v>
      </c>
      <c r="AB150" s="60">
        <f>(幕後結果!$AD$2+幕後結果!$AD$4*幕後結果_最佳化!$P1151)*12/3</f>
        <v>-8.8217568040730734E-2</v>
      </c>
      <c r="AC150" s="60">
        <f>(幕後結果!$AE$2+幕後結果!$AE$4*幕後結果_最佳化!$Q1151)*12/3</f>
        <v>3.0752867760944585E-2</v>
      </c>
      <c r="AD150" s="60">
        <f>(幕後結果!$AF$2+幕後結果!$AF$4*幕後結果_最佳化!$R1151)*12/3</f>
        <v>-2.9357866142017141E-2</v>
      </c>
      <c r="AE150" s="60">
        <f>(幕後結果!$AG$2+幕後結果!$AG$4*幕後結果_最佳化!$S1151)*12/3</f>
        <v>-5.7201548667585665E-2</v>
      </c>
      <c r="AF150" s="60">
        <f>(幕後結果!$AH$2+幕後結果!$AH$4*幕後結果_最佳化!$T1151)*12/3</f>
        <v>3.3814216214706545E-2</v>
      </c>
      <c r="AG150" s="60">
        <f>(幕後結果!$AI$2+幕後結果!$AI$4*幕後結果_最佳化!$U1151)*12/3</f>
        <v>-5.8779692193544862E-2</v>
      </c>
      <c r="AH150" s="60">
        <f>(幕後結果!$AJ$2+幕後結果!$AJ$4*幕後結果_最佳化!$V1151)*12/3</f>
        <v>7.1069669650921305E-2</v>
      </c>
      <c r="AI150" s="100">
        <f>(幕後結果!$AK$2+幕後結果!$AK$4*幕後結果_最佳化!$W1151)*12/3</f>
        <v>1.7580694836630502E-2</v>
      </c>
      <c r="AJ150" s="60"/>
      <c r="AK150" s="60"/>
      <c r="AL150" s="60"/>
      <c r="AM150" s="108">
        <v>149</v>
      </c>
      <c r="AN150" s="60">
        <f t="shared" si="27"/>
        <v>7.0235038283077995E-3</v>
      </c>
      <c r="AO150" s="60">
        <f t="shared" si="28"/>
        <v>5.740591023661662E-2</v>
      </c>
      <c r="AP150" s="60">
        <f t="shared" si="29"/>
        <v>0.20413832133550505</v>
      </c>
      <c r="AQ150" s="60">
        <f t="shared" si="30"/>
        <v>8.0105504243244988E-2</v>
      </c>
      <c r="AR150" s="60">
        <f t="shared" si="31"/>
        <v>0.17123731939389567</v>
      </c>
      <c r="AS150" s="60">
        <f t="shared" si="32"/>
        <v>0.15459712074134035</v>
      </c>
      <c r="AT150" s="60">
        <f t="shared" si="33"/>
        <v>9.61524132289895E-2</v>
      </c>
      <c r="AU150" s="60">
        <f t="shared" si="34"/>
        <v>4.9865610418522617E-2</v>
      </c>
      <c r="AV150" s="60">
        <f t="shared" si="35"/>
        <v>6.2506547076109902E-3</v>
      </c>
      <c r="AW150" s="60">
        <f t="shared" si="36"/>
        <v>0.17322364186596631</v>
      </c>
      <c r="AX150" s="60">
        <f t="shared" si="37"/>
        <v>0.99999999999999989</v>
      </c>
      <c r="AY150" s="60">
        <f>SUMPRODUCT(AN150:AW150,幕後結果_最佳化!$Z$1005:$AI$1005)</f>
        <v>-4.4556548138274038E-3</v>
      </c>
      <c r="AZ150" s="60">
        <f>(SUMPRODUCT(AN150:AW150,MMULT(AN150:AW150,幕後結果!$AB$9:$AK$18)))</f>
        <v>4.1239466050963804E-4</v>
      </c>
      <c r="BA150" s="60">
        <f t="shared" si="38"/>
        <v>2.0307502567022812E-2</v>
      </c>
      <c r="BB150" s="102">
        <f t="shared" si="39"/>
        <v>-2.3319290325107662</v>
      </c>
      <c r="BC150" s="60"/>
      <c r="BD150" s="60"/>
    </row>
    <row r="151" spans="1:56" ht="16.2">
      <c r="A151" s="95">
        <v>150</v>
      </c>
      <c r="B151" s="60">
        <v>0.13226242169616786</v>
      </c>
      <c r="C151" s="60">
        <v>1.6376655484961367E-2</v>
      </c>
      <c r="D151" s="60">
        <v>0.87890569403923502</v>
      </c>
      <c r="E151" s="60">
        <v>6.0498547123881918E-2</v>
      </c>
      <c r="F151" s="60">
        <v>0.59377847485937263</v>
      </c>
      <c r="G151" s="60">
        <v>0.59637145487901488</v>
      </c>
      <c r="H151" s="60">
        <v>0.50859393519815366</v>
      </c>
      <c r="I151" s="60">
        <v>0.47763648179580209</v>
      </c>
      <c r="J151" s="60">
        <v>0.60557805216070215</v>
      </c>
      <c r="K151" s="104">
        <v>0.64394999746862447</v>
      </c>
      <c r="L151" s="105"/>
      <c r="M151" s="106">
        <v>150</v>
      </c>
      <c r="N151" s="136">
        <v>-1.1157600853701377</v>
      </c>
      <c r="O151" s="136">
        <v>-2.1350942654397964</v>
      </c>
      <c r="P151" s="136">
        <v>1.1695338486704272</v>
      </c>
      <c r="Q151" s="136">
        <v>-1.5506019929917942</v>
      </c>
      <c r="R151" s="136">
        <v>0.23727552234349428</v>
      </c>
      <c r="S151" s="136">
        <v>0.24396608032794112</v>
      </c>
      <c r="T151" s="136">
        <v>2.1543467304567816E-2</v>
      </c>
      <c r="U151" s="60">
        <v>-5.6086418227532929E-2</v>
      </c>
      <c r="V151" s="60">
        <v>0.26781217887466052</v>
      </c>
      <c r="W151" s="98">
        <v>0.36903718935057278</v>
      </c>
      <c r="X151" s="60"/>
      <c r="Y151" s="99">
        <v>150</v>
      </c>
      <c r="Z151" s="60">
        <f>(幕後結果!$AB$2+幕後結果!$AB$4*幕後結果_最佳化!$N1152)*12/3</f>
        <v>-0.15943935134458251</v>
      </c>
      <c r="AA151" s="60">
        <f>(幕後結果!$AC$2+幕後結果!$AC$4*幕後結果_最佳化!$O1152)*12/3</f>
        <v>-0.19790233379312153</v>
      </c>
      <c r="AB151" s="60">
        <f>(幕後結果!$AD$2+幕後結果!$AD$4*幕後結果_最佳化!$P1152)*12/3</f>
        <v>0.10479255711091767</v>
      </c>
      <c r="AC151" s="60">
        <f>(幕後結果!$AE$2+幕後結果!$AE$4*幕後結果_最佳化!$Q1152)*12/3</f>
        <v>-0.12055247874466986</v>
      </c>
      <c r="AD151" s="60">
        <f>(幕後結果!$AF$2+幕後結果!$AF$4*幕後結果_最佳化!$R1152)*12/3</f>
        <v>-3.8875581461968295E-3</v>
      </c>
      <c r="AE151" s="60">
        <f>(幕後結果!$AG$2+幕後結果!$AG$4*幕後結果_最佳化!$S1152)*12/3</f>
        <v>-1.6076445021663045E-2</v>
      </c>
      <c r="AF151" s="60">
        <f>(幕後結果!$AH$2+幕後結果!$AH$4*幕後結果_最佳化!$T1152)*12/3</f>
        <v>-9.3760191214412369E-2</v>
      </c>
      <c r="AG151" s="60">
        <f>(幕後結果!$AI$2+幕後結果!$AI$4*幕後結果_最佳化!$U1152)*12/3</f>
        <v>1.1830869513190906E-2</v>
      </c>
      <c r="AH151" s="60">
        <f>(幕後結果!$AJ$2+幕後結果!$AJ$4*幕後結果_最佳化!$V1152)*12/3</f>
        <v>-4.8123462511529484E-2</v>
      </c>
      <c r="AI151" s="100">
        <f>(幕後結果!$AK$2+幕後結果!$AK$4*幕後結果_最佳化!$W1152)*12/3</f>
        <v>0.1247846841810067</v>
      </c>
      <c r="AJ151" s="60"/>
      <c r="AK151" s="60"/>
      <c r="AL151" s="60"/>
      <c r="AM151" s="108">
        <v>150</v>
      </c>
      <c r="AN151" s="60">
        <f t="shared" si="27"/>
        <v>0.156573532432396</v>
      </c>
      <c r="AO151" s="60">
        <f t="shared" si="28"/>
        <v>1.2131663764522878E-2</v>
      </c>
      <c r="AP151" s="60">
        <f t="shared" si="29"/>
        <v>7.8594090294834995E-2</v>
      </c>
      <c r="AQ151" s="60">
        <f t="shared" si="30"/>
        <v>6.6426239666571657E-2</v>
      </c>
      <c r="AR151" s="60">
        <f t="shared" si="31"/>
        <v>0.19246936945955617</v>
      </c>
      <c r="AS151" s="60">
        <f t="shared" si="32"/>
        <v>4.4650409155708608E-2</v>
      </c>
      <c r="AT151" s="60">
        <f t="shared" si="33"/>
        <v>0.19468862718772822</v>
      </c>
      <c r="AU151" s="60">
        <f t="shared" si="34"/>
        <v>6.4622196748534769E-3</v>
      </c>
      <c r="AV151" s="60">
        <f t="shared" si="35"/>
        <v>0.18495014723710484</v>
      </c>
      <c r="AW151" s="60">
        <f t="shared" si="36"/>
        <v>6.3053701126723094E-2</v>
      </c>
      <c r="AX151" s="60">
        <f t="shared" si="37"/>
        <v>1</v>
      </c>
      <c r="AY151" s="60">
        <f>SUMPRODUCT(AN151:AW151,幕後結果_最佳化!$Z$1005:$AI$1005)</f>
        <v>3.1595211489154969E-3</v>
      </c>
      <c r="AZ151" s="60">
        <f>(SUMPRODUCT(AN151:AW151,MMULT(AN151:AW151,幕後結果!$AB$9:$AK$18)))</f>
        <v>2.8701451476973187E-4</v>
      </c>
      <c r="BA151" s="60">
        <f t="shared" si="38"/>
        <v>1.694150273056472E-2</v>
      </c>
      <c r="BB151" s="102">
        <f t="shared" si="39"/>
        <v>-2.3457469790674121</v>
      </c>
      <c r="BC151" s="60"/>
      <c r="BD151" s="60"/>
    </row>
    <row r="152" spans="1:56" ht="16.2">
      <c r="A152" s="95">
        <v>151</v>
      </c>
      <c r="B152" s="60">
        <v>0.55738246314766693</v>
      </c>
      <c r="C152" s="60">
        <v>0.68562290465410292</v>
      </c>
      <c r="D152" s="60">
        <v>0.60216912630542341</v>
      </c>
      <c r="E152" s="60">
        <v>0.98940835185451781</v>
      </c>
      <c r="F152" s="60">
        <v>8.536463657352833E-2</v>
      </c>
      <c r="G152" s="60">
        <v>0.49387659798644967</v>
      </c>
      <c r="H152" s="60">
        <v>0.31268776506949969</v>
      </c>
      <c r="I152" s="60">
        <v>0.64799175647889218</v>
      </c>
      <c r="J152" s="60">
        <v>0.23768182971655061</v>
      </c>
      <c r="K152" s="104">
        <v>0.7544832360882241</v>
      </c>
      <c r="L152" s="105"/>
      <c r="M152" s="106">
        <v>151</v>
      </c>
      <c r="N152" s="136">
        <v>0.14433609920310186</v>
      </c>
      <c r="O152" s="136">
        <v>0.4834810797525006</v>
      </c>
      <c r="P152" s="136">
        <v>0.25896564552287149</v>
      </c>
      <c r="Q152" s="136">
        <v>2.3047015096981132</v>
      </c>
      <c r="R152" s="136">
        <v>-1.369864275862724</v>
      </c>
      <c r="S152" s="136">
        <v>-1.5349695367802792E-2</v>
      </c>
      <c r="T152" s="136">
        <v>-0.48824610642996458</v>
      </c>
      <c r="U152" s="60">
        <v>0.37990425723435445</v>
      </c>
      <c r="V152" s="60">
        <v>-0.71377930349057073</v>
      </c>
      <c r="W152" s="98">
        <v>0.68866591920485409</v>
      </c>
      <c r="X152" s="60"/>
      <c r="Y152" s="99">
        <v>151</v>
      </c>
      <c r="Z152" s="60">
        <f>(幕後結果!$AB$2+幕後結果!$AB$4*幕後結果_最佳化!$N1153)*12/3</f>
        <v>3.5746626553621992E-2</v>
      </c>
      <c r="AA152" s="60">
        <f>(幕後結果!$AC$2+幕後結果!$AC$4*幕後結果_最佳化!$O1153)*12/3</f>
        <v>5.4173804453966558E-2</v>
      </c>
      <c r="AB152" s="60">
        <f>(幕後結果!$AD$2+幕後結果!$AD$4*幕後結果_最佳化!$P1153)*12/3</f>
        <v>4.4921163848702518E-2</v>
      </c>
      <c r="AC152" s="60">
        <f>(幕後結果!$AE$2+幕後結果!$AE$4*幕後結果_最佳化!$Q1153)*12/3</f>
        <v>0.28824640720016326</v>
      </c>
      <c r="AD152" s="60">
        <f>(幕後結果!$AF$2+幕後結果!$AF$4*幕後結果_最佳化!$R1153)*12/3</f>
        <v>-3.7022343818407674E-2</v>
      </c>
      <c r="AE152" s="60">
        <f>(幕後結果!$AG$2+幕後結果!$AG$4*幕後結果_最佳化!$S1153)*12/3</f>
        <v>1.976759348018349E-2</v>
      </c>
      <c r="AF152" s="60">
        <f>(幕後結果!$AH$2+幕後結果!$AH$4*幕後結果_最佳化!$T1153)*12/3</f>
        <v>1.4038891820600911E-2</v>
      </c>
      <c r="AG152" s="60">
        <f>(幕後結果!$AI$2+幕後結果!$AI$4*幕後結果_最佳化!$U1153)*12/3</f>
        <v>3.1827679731522701E-2</v>
      </c>
      <c r="AH152" s="60">
        <f>(幕後結果!$AJ$2+幕後結果!$AJ$4*幕後結果_最佳化!$V1153)*12/3</f>
        <v>-9.4325699240415169E-3</v>
      </c>
      <c r="AI152" s="100">
        <f>(幕後結果!$AK$2+幕後結果!$AK$4*幕後結果_最佳化!$W1153)*12/3</f>
        <v>-7.470139815878539E-3</v>
      </c>
      <c r="AJ152" s="60"/>
      <c r="AK152" s="60"/>
      <c r="AL152" s="60"/>
      <c r="AM152" s="108">
        <v>151</v>
      </c>
      <c r="AN152" s="60">
        <f t="shared" si="27"/>
        <v>0.19488068955331497</v>
      </c>
      <c r="AO152" s="60">
        <f t="shared" si="28"/>
        <v>0.12408896384552295</v>
      </c>
      <c r="AP152" s="60">
        <f t="shared" si="29"/>
        <v>6.3601320121989435E-2</v>
      </c>
      <c r="AQ152" s="60">
        <f t="shared" si="30"/>
        <v>9.352632180916802E-2</v>
      </c>
      <c r="AR152" s="60">
        <f t="shared" si="31"/>
        <v>4.0186074676159075E-2</v>
      </c>
      <c r="AS152" s="60">
        <f t="shared" si="32"/>
        <v>0.1124089799131992</v>
      </c>
      <c r="AT152" s="60">
        <f t="shared" si="33"/>
        <v>0.15548370624409869</v>
      </c>
      <c r="AU152" s="60">
        <f t="shared" si="34"/>
        <v>8.9692766096163799E-3</v>
      </c>
      <c r="AV152" s="60">
        <f t="shared" si="35"/>
        <v>0.11884562595575306</v>
      </c>
      <c r="AW152" s="60">
        <f t="shared" si="36"/>
        <v>8.8009041271177965E-2</v>
      </c>
      <c r="AX152" s="60">
        <f t="shared" si="37"/>
        <v>0.99999999999999967</v>
      </c>
      <c r="AY152" s="60">
        <f>SUMPRODUCT(AN152:AW152,幕後結果_最佳化!$Z$1005:$AI$1005)</f>
        <v>4.2521269583331717E-3</v>
      </c>
      <c r="AZ152" s="60">
        <f>(SUMPRODUCT(AN152:AW152,MMULT(AN152:AW152,幕後結果!$AB$9:$AK$18)))</f>
        <v>2.2436414138003407E-4</v>
      </c>
      <c r="BA152" s="60">
        <f t="shared" si="38"/>
        <v>1.4978789716797352E-2</v>
      </c>
      <c r="BB152" s="102">
        <f t="shared" si="39"/>
        <v>-2.5801732831810003</v>
      </c>
      <c r="BC152" s="60"/>
      <c r="BD152" s="60"/>
    </row>
    <row r="153" spans="1:56" ht="16.2">
      <c r="A153" s="95">
        <v>152</v>
      </c>
      <c r="B153" s="60">
        <v>0.6138356554619373</v>
      </c>
      <c r="C153" s="60">
        <v>0.44876955423288023</v>
      </c>
      <c r="D153" s="60">
        <v>0.2351809743887856</v>
      </c>
      <c r="E153" s="60">
        <v>0.14142725642300924</v>
      </c>
      <c r="F153" s="60">
        <v>0.14003678570299583</v>
      </c>
      <c r="G153" s="60">
        <v>0.77749120621701606</v>
      </c>
      <c r="H153" s="60">
        <v>0.93868814879457729</v>
      </c>
      <c r="I153" s="60">
        <v>0.22450782966358873</v>
      </c>
      <c r="J153" s="60">
        <v>0.55359762382957056</v>
      </c>
      <c r="K153" s="104">
        <v>0.96909022017128899</v>
      </c>
      <c r="L153" s="105"/>
      <c r="M153" s="106">
        <v>152</v>
      </c>
      <c r="N153" s="136">
        <v>0.28933021931092529</v>
      </c>
      <c r="O153" s="136">
        <v>-0.1287706772701743</v>
      </c>
      <c r="P153" s="136">
        <v>-0.72189026203477291</v>
      </c>
      <c r="Q153" s="136">
        <v>-1.0739289814465507</v>
      </c>
      <c r="R153" s="136">
        <v>-1.0801540835445249</v>
      </c>
      <c r="S153" s="136">
        <v>0.76374773618344804</v>
      </c>
      <c r="T153" s="136">
        <v>1.5438540148781685</v>
      </c>
      <c r="U153" s="60">
        <v>-0.75705709146456768</v>
      </c>
      <c r="V153" s="60">
        <v>0.13475605438508564</v>
      </c>
      <c r="W153" s="98">
        <v>1.867587718160562</v>
      </c>
      <c r="X153" s="60"/>
      <c r="Y153" s="99">
        <v>152</v>
      </c>
      <c r="Z153" s="60">
        <f>(幕後結果!$AB$2+幕後結果!$AB$4*幕後結果_最佳化!$N1154)*12/3</f>
        <v>5.8205879640179002E-2</v>
      </c>
      <c r="AA153" s="60">
        <f>(幕後結果!$AC$2+幕後結果!$AC$4*幕後結果_最佳化!$O1154)*12/3</f>
        <v>-5.6309898634198481E-3</v>
      </c>
      <c r="AB153" s="60">
        <f>(幕後結果!$AD$2+幕後結果!$AD$4*幕後結果_最佳化!$P1154)*12/3</f>
        <v>-0.13379222740457394</v>
      </c>
      <c r="AC153" s="60">
        <f>(幕後結果!$AE$2+幕後結果!$AE$4*幕後結果_最佳化!$Q1154)*12/3</f>
        <v>-0.13465487773993345</v>
      </c>
      <c r="AD153" s="60">
        <f>(幕後結果!$AF$2+幕後結果!$AF$4*幕後結果_最佳化!$R1154)*12/3</f>
        <v>-0.18230220596474514</v>
      </c>
      <c r="AE153" s="60">
        <f>(幕後結果!$AG$2+幕後結果!$AG$4*幕後結果_最佳化!$S1154)*12/3</f>
        <v>2.4614190261007408E-2</v>
      </c>
      <c r="AF153" s="60">
        <f>(幕後結果!$AH$2+幕後結果!$AH$4*幕後結果_最佳化!$T1154)*12/3</f>
        <v>0.12529307376382803</v>
      </c>
      <c r="AG153" s="60">
        <f>(幕後結果!$AI$2+幕後結果!$AI$4*幕後結果_最佳化!$U1154)*12/3</f>
        <v>-8.9870756702688556E-2</v>
      </c>
      <c r="AH153" s="60">
        <f>(幕後結果!$AJ$2+幕後結果!$AJ$4*幕後結果_最佳化!$V1154)*12/3</f>
        <v>2.9545309571446989E-3</v>
      </c>
      <c r="AI153" s="100">
        <f>(幕後結果!$AK$2+幕後結果!$AK$4*幕後結果_最佳化!$W1154)*12/3</f>
        <v>0.23112424426692643</v>
      </c>
      <c r="AJ153" s="60"/>
      <c r="AK153" s="60"/>
      <c r="AL153" s="60"/>
      <c r="AM153" s="108">
        <v>152</v>
      </c>
      <c r="AN153" s="60">
        <f t="shared" si="27"/>
        <v>2.3724117186338309E-2</v>
      </c>
      <c r="AO153" s="60">
        <f t="shared" si="28"/>
        <v>6.0289303785408054E-2</v>
      </c>
      <c r="AP153" s="60">
        <f t="shared" si="29"/>
        <v>6.5523900624434597E-2</v>
      </c>
      <c r="AQ153" s="60">
        <f t="shared" si="30"/>
        <v>9.7409575807267654E-2</v>
      </c>
      <c r="AR153" s="60">
        <f t="shared" si="31"/>
        <v>0.18625796215976237</v>
      </c>
      <c r="AS153" s="60">
        <f t="shared" si="32"/>
        <v>7.024632806614084E-2</v>
      </c>
      <c r="AT153" s="60">
        <f t="shared" si="33"/>
        <v>0.19935319911288474</v>
      </c>
      <c r="AU153" s="60">
        <f t="shared" si="34"/>
        <v>0.15900701895947053</v>
      </c>
      <c r="AV153" s="60">
        <f t="shared" si="35"/>
        <v>4.6004446334667048E-2</v>
      </c>
      <c r="AW153" s="60">
        <f t="shared" si="36"/>
        <v>9.2184147963625812E-2</v>
      </c>
      <c r="AX153" s="60">
        <f t="shared" si="37"/>
        <v>1</v>
      </c>
      <c r="AY153" s="60">
        <f>SUMPRODUCT(AN153:AW153,幕後結果_最佳化!$Z$1005:$AI$1005)</f>
        <v>-4.4071226778215605E-4</v>
      </c>
      <c r="AZ153" s="60">
        <f>(SUMPRODUCT(AN153:AW153,MMULT(AN153:AW153,幕後結果!$AB$9:$AK$18)))</f>
        <v>3.3339721249673113E-4</v>
      </c>
      <c r="BA153" s="60">
        <f t="shared" si="38"/>
        <v>1.8259167902638148E-2</v>
      </c>
      <c r="BB153" s="102">
        <f t="shared" si="39"/>
        <v>-2.3736411483198059</v>
      </c>
      <c r="BC153" s="60"/>
      <c r="BD153" s="60"/>
    </row>
    <row r="154" spans="1:56" ht="16.2">
      <c r="A154" s="95">
        <v>153</v>
      </c>
      <c r="B154" s="60">
        <v>0.89955089310663383</v>
      </c>
      <c r="C154" s="60">
        <v>0.52964312198267627</v>
      </c>
      <c r="D154" s="60">
        <v>0.99835876818380065</v>
      </c>
      <c r="E154" s="60">
        <v>0.20646449973809466</v>
      </c>
      <c r="F154" s="60">
        <v>0.86893857296249188</v>
      </c>
      <c r="G154" s="60">
        <v>0.98027377678840066</v>
      </c>
      <c r="H154" s="60">
        <v>0.40543195648374231</v>
      </c>
      <c r="I154" s="60">
        <v>0.61999370552377742</v>
      </c>
      <c r="J154" s="60">
        <v>0.57068510634205971</v>
      </c>
      <c r="K154" s="104">
        <v>0.41844294761915535</v>
      </c>
      <c r="L154" s="105"/>
      <c r="M154" s="106">
        <v>153</v>
      </c>
      <c r="N154" s="136">
        <v>1.2789967118878725</v>
      </c>
      <c r="O154" s="136">
        <v>7.437279405506439E-2</v>
      </c>
      <c r="P154" s="136">
        <v>2.9399677940158311</v>
      </c>
      <c r="Q154" s="136">
        <v>-0.81875011168461043</v>
      </c>
      <c r="R154" s="136">
        <v>1.121387736192146</v>
      </c>
      <c r="S154" s="136">
        <v>2.0594364560358449</v>
      </c>
      <c r="T154" s="136">
        <v>-0.23931167511126739</v>
      </c>
      <c r="U154" s="60">
        <v>0.30546425659822229</v>
      </c>
      <c r="V154" s="60">
        <v>0.17811866061308104</v>
      </c>
      <c r="W154" s="98">
        <v>-0.20587840393817727</v>
      </c>
      <c r="X154" s="60"/>
      <c r="Y154" s="99">
        <v>153</v>
      </c>
      <c r="Z154" s="60">
        <f>(幕後結果!$AB$2+幕後結果!$AB$4*幕後結果_最佳化!$N1155)*12/3</f>
        <v>0.21150292514479554</v>
      </c>
      <c r="AA154" s="60">
        <f>(幕後結果!$AC$2+幕後結果!$AC$4*幕後結果_最佳化!$O1155)*12/3</f>
        <v>1.216631981082183E-2</v>
      </c>
      <c r="AB154" s="60">
        <f>(幕後結果!$AD$2+幕後結果!$AD$4*幕後結果_最佳化!$P1155)*12/3</f>
        <v>0.46331521706641504</v>
      </c>
      <c r="AC154" s="60">
        <f>(幕後結果!$AE$2+幕後結果!$AE$4*幕後結果_最佳化!$Q1155)*12/3</f>
        <v>0.1903371849106085</v>
      </c>
      <c r="AD154" s="60">
        <f>(幕後結果!$AF$2+幕後結果!$AF$4*幕後結果_最佳化!$R1155)*12/3</f>
        <v>0.33612552572435872</v>
      </c>
      <c r="AE154" s="60">
        <f>(幕後結果!$AG$2+幕後結果!$AG$4*幕後結果_最佳化!$S1155)*12/3</f>
        <v>5.6422741404802246E-2</v>
      </c>
      <c r="AF154" s="60">
        <f>(幕後結果!$AH$2+幕後結果!$AH$4*幕後結果_最佳化!$T1155)*12/3</f>
        <v>0.11543274980387302</v>
      </c>
      <c r="AG154" s="60">
        <f>(幕後結果!$AI$2+幕後結果!$AI$4*幕後結果_最佳化!$U1155)*12/3</f>
        <v>0.19354456465580214</v>
      </c>
      <c r="AH154" s="60">
        <f>(幕後結果!$AJ$2+幕後結果!$AJ$4*幕後結果_最佳化!$V1155)*12/3</f>
        <v>4.9898726912414669E-2</v>
      </c>
      <c r="AI154" s="100">
        <f>(幕後結果!$AK$2+幕後結果!$AK$4*幕後結果_最佳化!$W1155)*12/3</f>
        <v>0.11415271210911093</v>
      </c>
      <c r="AJ154" s="60"/>
      <c r="AK154" s="60"/>
      <c r="AL154" s="60"/>
      <c r="AM154" s="108">
        <v>153</v>
      </c>
      <c r="AN154" s="60">
        <f t="shared" si="27"/>
        <v>0.1873624353023351</v>
      </c>
      <c r="AO154" s="60">
        <f t="shared" si="28"/>
        <v>0.18595206305936221</v>
      </c>
      <c r="AP154" s="60">
        <f t="shared" si="29"/>
        <v>1.6281710066205716E-2</v>
      </c>
      <c r="AQ154" s="60">
        <f t="shared" si="30"/>
        <v>0.16134008654889445</v>
      </c>
      <c r="AR154" s="60">
        <f t="shared" si="31"/>
        <v>0.12353518078593366</v>
      </c>
      <c r="AS154" s="60">
        <f t="shared" si="32"/>
        <v>8.050459803592995E-2</v>
      </c>
      <c r="AT154" s="60">
        <f t="shared" si="33"/>
        <v>2.0296903127288578E-3</v>
      </c>
      <c r="AU154" s="60">
        <f t="shared" si="34"/>
        <v>4.8692093863796958E-3</v>
      </c>
      <c r="AV154" s="60">
        <f t="shared" si="35"/>
        <v>0.13846881197810074</v>
      </c>
      <c r="AW154" s="60">
        <f t="shared" si="36"/>
        <v>9.9656214524129566E-2</v>
      </c>
      <c r="AX154" s="60">
        <f t="shared" si="37"/>
        <v>0.99999999999999978</v>
      </c>
      <c r="AY154" s="60">
        <f>SUMPRODUCT(AN154:AW154,幕後結果_最佳化!$Z$1005:$AI$1005)</f>
        <v>4.9411976938028967E-3</v>
      </c>
      <c r="AZ154" s="60">
        <f>(SUMPRODUCT(AN154:AW154,MMULT(AN154:AW154,幕後結果!$AB$9:$AK$18)))</f>
        <v>2.300818089918584E-4</v>
      </c>
      <c r="BA154" s="60">
        <f t="shared" si="38"/>
        <v>1.516844781089543E-2</v>
      </c>
      <c r="BB154" s="102">
        <f t="shared" si="39"/>
        <v>-2.5024842870825226</v>
      </c>
      <c r="BC154" s="60"/>
      <c r="BD154" s="60"/>
    </row>
    <row r="155" spans="1:56" ht="16.2">
      <c r="A155" s="95">
        <v>154</v>
      </c>
      <c r="B155" s="60">
        <v>0.79114453871001045</v>
      </c>
      <c r="C155" s="60">
        <v>0.47971082730525394</v>
      </c>
      <c r="D155" s="60">
        <v>4.1177610628372996E-2</v>
      </c>
      <c r="E155" s="60">
        <v>0.64736299050847412</v>
      </c>
      <c r="F155" s="60">
        <v>0.6264096468191489</v>
      </c>
      <c r="G155" s="60">
        <v>0.77338145214091636</v>
      </c>
      <c r="H155" s="60">
        <v>0.64701687659226614</v>
      </c>
      <c r="I155" s="60">
        <v>0.28870426617875888</v>
      </c>
      <c r="J155" s="60">
        <v>0.18338354578877869</v>
      </c>
      <c r="K155" s="104">
        <v>0.71599904808217341</v>
      </c>
      <c r="L155" s="105"/>
      <c r="M155" s="106">
        <v>154</v>
      </c>
      <c r="N155" s="136">
        <v>0.81039894751135355</v>
      </c>
      <c r="O155" s="136">
        <v>-5.0879357399204912E-2</v>
      </c>
      <c r="P155" s="136">
        <v>-1.7371810355021542</v>
      </c>
      <c r="Q155" s="136">
        <v>0.37821077859674906</v>
      </c>
      <c r="R155" s="136">
        <v>0.32235904570406537</v>
      </c>
      <c r="S155" s="136">
        <v>0.75002923786079223</v>
      </c>
      <c r="T155" s="136">
        <v>0.37727904015726976</v>
      </c>
      <c r="U155" s="60">
        <v>-0.55717402874557609</v>
      </c>
      <c r="V155" s="60">
        <v>-0.90254563389392461</v>
      </c>
      <c r="W155" s="98">
        <v>0.57099666452639153</v>
      </c>
      <c r="X155" s="60"/>
      <c r="Y155" s="99">
        <v>154</v>
      </c>
      <c r="Z155" s="60">
        <f>(幕後結果!$AB$2+幕後結果!$AB$4*幕後結果_最佳化!$N1156)*12/3</f>
        <v>0.13891821772286209</v>
      </c>
      <c r="AA155" s="60">
        <f>(幕後結果!$AC$2+幕後結果!$AC$4*幕後結果_最佳化!$O1156)*12/3</f>
        <v>9.138975420587836E-4</v>
      </c>
      <c r="AB155" s="60">
        <f>(幕後結果!$AD$2+幕後結果!$AD$4*幕後結果_最佳化!$P1156)*12/3</f>
        <v>-0.29514436938019883</v>
      </c>
      <c r="AC155" s="60">
        <f>(幕後結果!$AE$2+幕後結果!$AE$4*幕後結果_最佳化!$Q1156)*12/3</f>
        <v>-4.9678013615226252E-2</v>
      </c>
      <c r="AD155" s="60">
        <f>(幕後結果!$AF$2+幕後結果!$AF$4*幕後結果_最佳化!$R1156)*12/3</f>
        <v>-0.11146324146323189</v>
      </c>
      <c r="AE155" s="60">
        <f>(幕後結果!$AG$2+幕後結果!$AG$4*幕後結果_最佳化!$S1156)*12/3</f>
        <v>1.93064171487605E-2</v>
      </c>
      <c r="AF155" s="60">
        <f>(幕後結果!$AH$2+幕後結果!$AH$4*幕後結果_最佳化!$T1156)*12/3</f>
        <v>3.0893734379426621E-2</v>
      </c>
      <c r="AG155" s="60">
        <f>(幕後結果!$AI$2+幕後結果!$AI$4*幕後結果_最佳化!$U1156)*12/3</f>
        <v>-0.11150451138927657</v>
      </c>
      <c r="AH155" s="60">
        <f>(幕後結果!$AJ$2+幕後結果!$AJ$4*幕後結果_最佳化!$V1156)*12/3</f>
        <v>-5.7872361269535849E-2</v>
      </c>
      <c r="AI155" s="100">
        <f>(幕後結果!$AK$2+幕後結果!$AK$4*幕後結果_最佳化!$W1156)*12/3</f>
        <v>-7.1255604382763377E-2</v>
      </c>
      <c r="AJ155" s="60"/>
      <c r="AK155" s="60"/>
      <c r="AL155" s="60"/>
      <c r="AM155" s="108">
        <v>154</v>
      </c>
      <c r="AN155" s="60">
        <f t="shared" si="27"/>
        <v>3.7047229445005346E-2</v>
      </c>
      <c r="AO155" s="60">
        <f t="shared" si="28"/>
        <v>0.15176472414325626</v>
      </c>
      <c r="AP155" s="60">
        <f t="shared" si="29"/>
        <v>6.7763990380726072E-2</v>
      </c>
      <c r="AQ155" s="60">
        <f t="shared" si="30"/>
        <v>8.5040762436053699E-2</v>
      </c>
      <c r="AR155" s="60">
        <f t="shared" si="31"/>
        <v>0.19969389206782309</v>
      </c>
      <c r="AS155" s="60">
        <f t="shared" si="32"/>
        <v>5.2396558241627929E-2</v>
      </c>
      <c r="AT155" s="60">
        <f t="shared" si="33"/>
        <v>8.4187684492826625E-2</v>
      </c>
      <c r="AU155" s="60">
        <f t="shared" si="34"/>
        <v>0.16643540779827459</v>
      </c>
      <c r="AV155" s="60">
        <f t="shared" si="35"/>
        <v>2.5208646154378185E-2</v>
      </c>
      <c r="AW155" s="60">
        <f t="shared" si="36"/>
        <v>0.1304611048400281</v>
      </c>
      <c r="AX155" s="60">
        <f t="shared" si="37"/>
        <v>1</v>
      </c>
      <c r="AY155" s="60">
        <f>SUMPRODUCT(AN155:AW155,幕後結果_最佳化!$Z$1005:$AI$1005)</f>
        <v>-2.1156683933176998E-3</v>
      </c>
      <c r="AZ155" s="60">
        <f>(SUMPRODUCT(AN155:AW155,MMULT(AN155:AW155,幕後結果!$AB$9:$AK$18)))</f>
        <v>3.3803190123573673E-4</v>
      </c>
      <c r="BA155" s="60">
        <f t="shared" si="38"/>
        <v>1.8385643889614982E-2</v>
      </c>
      <c r="BB155" s="102">
        <f t="shared" si="39"/>
        <v>-2.4484140269215442</v>
      </c>
      <c r="BC155" s="60"/>
      <c r="BD155" s="60"/>
    </row>
    <row r="156" spans="1:56" ht="16.2">
      <c r="A156" s="95">
        <v>155</v>
      </c>
      <c r="B156" s="60">
        <v>0.70562407016206707</v>
      </c>
      <c r="C156" s="60">
        <v>9.3270184227009834E-2</v>
      </c>
      <c r="D156" s="60">
        <v>5.5544478880920733E-2</v>
      </c>
      <c r="E156" s="60">
        <v>0.57663503699061813</v>
      </c>
      <c r="F156" s="60">
        <v>0.25691420210048954</v>
      </c>
      <c r="G156" s="60">
        <v>0.44864088739394981</v>
      </c>
      <c r="H156" s="60">
        <v>0.56840351637779341</v>
      </c>
      <c r="I156" s="60">
        <v>0.89522402092690823</v>
      </c>
      <c r="J156" s="60">
        <v>6.2191257604746752E-2</v>
      </c>
      <c r="K156" s="104">
        <v>0.19271285467266352</v>
      </c>
      <c r="L156" s="105"/>
      <c r="M156" s="106">
        <v>155</v>
      </c>
      <c r="N156" s="136">
        <v>0.54064563101664176</v>
      </c>
      <c r="O156" s="136">
        <v>-1.3208830314814728</v>
      </c>
      <c r="P156" s="136">
        <v>-1.5933176115264718</v>
      </c>
      <c r="Q156" s="136">
        <v>0.19329246640027886</v>
      </c>
      <c r="R156" s="136">
        <v>-0.65288812641421257</v>
      </c>
      <c r="S156" s="136">
        <v>-0.12909588913214404</v>
      </c>
      <c r="T156" s="136">
        <v>0.17231108866612455</v>
      </c>
      <c r="U156" s="60">
        <v>1.2547983874257016</v>
      </c>
      <c r="V156" s="60">
        <v>-1.5366358221056184</v>
      </c>
      <c r="W156" s="98">
        <v>-0.86794268604645719</v>
      </c>
      <c r="X156" s="60"/>
      <c r="Y156" s="99">
        <v>155</v>
      </c>
      <c r="Z156" s="60">
        <f>(幕後結果!$AB$2+幕後結果!$AB$4*幕後結果_最佳化!$N1157)*12/3</f>
        <v>9.713405432652894E-2</v>
      </c>
      <c r="AA156" s="60">
        <f>(幕後結果!$AC$2+幕後結果!$AC$4*幕後結果_最佳化!$O1157)*12/3</f>
        <v>-0.12201549388420803</v>
      </c>
      <c r="AB156" s="60">
        <f>(幕後結果!$AD$2+幕後結果!$AD$4*幕後結果_最佳化!$P1157)*12/3</f>
        <v>-0.31425675076504023</v>
      </c>
      <c r="AC156" s="60">
        <f>(幕後結果!$AE$2+幕後結果!$AE$4*幕後結果_最佳化!$Q1157)*12/3</f>
        <v>-9.2373673825119559E-2</v>
      </c>
      <c r="AD156" s="60">
        <f>(幕後結果!$AF$2+幕後結果!$AF$4*幕後結果_最佳化!$R1157)*12/3</f>
        <v>-0.24439293531409731</v>
      </c>
      <c r="AE156" s="60">
        <f>(幕後結果!$AG$2+幕後結果!$AG$4*幕後結果_最佳化!$S1157)*12/3</f>
        <v>-2.1818063251530063E-2</v>
      </c>
      <c r="AF156" s="60">
        <f>(幕後結果!$AH$2+幕後結果!$AH$4*幕後結果_最佳化!$T1157)*12/3</f>
        <v>-4.9919410319906959E-2</v>
      </c>
      <c r="AG156" s="60">
        <f>(幕後結果!$AI$2+幕後結果!$AI$4*幕後結果_最佳化!$U1157)*12/3</f>
        <v>3.3517181388123506E-2</v>
      </c>
      <c r="AH156" s="60">
        <f>(幕後結果!$AJ$2+幕後結果!$AJ$4*幕後結果_最佳化!$V1157)*12/3</f>
        <v>-0.12679730494267202</v>
      </c>
      <c r="AI156" s="100">
        <f>(幕後結果!$AK$2+幕後結果!$AK$4*幕後結果_最佳化!$W1157)*12/3</f>
        <v>-0.28156716823926531</v>
      </c>
      <c r="AJ156" s="60"/>
      <c r="AK156" s="60"/>
      <c r="AL156" s="60"/>
      <c r="AM156" s="108">
        <v>155</v>
      </c>
      <c r="AN156" s="60">
        <f t="shared" si="27"/>
        <v>8.2814907358583184E-2</v>
      </c>
      <c r="AO156" s="60">
        <f t="shared" si="28"/>
        <v>9.0422656125974582E-2</v>
      </c>
      <c r="AP156" s="60">
        <f t="shared" si="29"/>
        <v>0.11904791335651323</v>
      </c>
      <c r="AQ156" s="60">
        <f t="shared" si="30"/>
        <v>0.12847682928997922</v>
      </c>
      <c r="AR156" s="60">
        <f t="shared" si="31"/>
        <v>2.6800711367433217E-2</v>
      </c>
      <c r="AS156" s="60">
        <f t="shared" si="32"/>
        <v>1.0995636113635429E-2</v>
      </c>
      <c r="AT156" s="60">
        <f t="shared" si="33"/>
        <v>0.15635264253599829</v>
      </c>
      <c r="AU156" s="60">
        <f t="shared" si="34"/>
        <v>0.12499890624433425</v>
      </c>
      <c r="AV156" s="60">
        <f t="shared" si="35"/>
        <v>8.4047469371267294E-2</v>
      </c>
      <c r="AW156" s="60">
        <f t="shared" si="36"/>
        <v>0.1760423282362813</v>
      </c>
      <c r="AX156" s="60">
        <f t="shared" si="37"/>
        <v>1</v>
      </c>
      <c r="AY156" s="60">
        <f>SUMPRODUCT(AN156:AW156,幕後結果_最佳化!$Z$1005:$AI$1005)</f>
        <v>-1.2348072250710066E-3</v>
      </c>
      <c r="AZ156" s="60">
        <f>(SUMPRODUCT(AN156:AW156,MMULT(AN156:AW156,幕後結果!$AB$9:$AK$18)))</f>
        <v>3.2471658760323328E-4</v>
      </c>
      <c r="BA156" s="60">
        <f t="shared" si="38"/>
        <v>1.8019894217315296E-2</v>
      </c>
      <c r="BB156" s="102">
        <f t="shared" si="39"/>
        <v>-2.4492267653081958</v>
      </c>
      <c r="BC156" s="60"/>
      <c r="BD156" s="60"/>
    </row>
    <row r="157" spans="1:56" ht="16.2">
      <c r="A157" s="95">
        <v>156</v>
      </c>
      <c r="B157" s="60">
        <v>0.64434864809125658</v>
      </c>
      <c r="C157" s="60">
        <v>8.7789619177633282E-2</v>
      </c>
      <c r="D157" s="60">
        <v>0.51550203981177933</v>
      </c>
      <c r="E157" s="60">
        <v>0.22724604597635145</v>
      </c>
      <c r="F157" s="60">
        <v>0.662308262722344</v>
      </c>
      <c r="G157" s="60">
        <v>3.4945394819297482E-2</v>
      </c>
      <c r="H157" s="60">
        <v>0.76375324148717572</v>
      </c>
      <c r="I157" s="60">
        <v>0.21026857921772502</v>
      </c>
      <c r="J157" s="60">
        <v>0.21919826034911072</v>
      </c>
      <c r="K157" s="104">
        <v>0.43616830627208758</v>
      </c>
      <c r="L157" s="105"/>
      <c r="M157" s="106">
        <v>156</v>
      </c>
      <c r="N157" s="136">
        <v>0.3701070843137102</v>
      </c>
      <c r="O157" s="136">
        <v>-1.3544927076515565</v>
      </c>
      <c r="P157" s="136">
        <v>3.8867635267356163E-2</v>
      </c>
      <c r="Q157" s="136">
        <v>-0.7479470574338809</v>
      </c>
      <c r="R157" s="136">
        <v>0.41877103601235888</v>
      </c>
      <c r="S157" s="136">
        <v>-1.8126178054702402</v>
      </c>
      <c r="T157" s="136">
        <v>0.71842785471851112</v>
      </c>
      <c r="U157" s="60">
        <v>-0.80548968146672417</v>
      </c>
      <c r="V157" s="60">
        <v>-0.77490377605640393</v>
      </c>
      <c r="W157" s="98">
        <v>-0.16069121041064052</v>
      </c>
      <c r="X157" s="60"/>
      <c r="Y157" s="99">
        <v>156</v>
      </c>
      <c r="Z157" s="60">
        <f>(幕後結果!$AB$2+幕後結果!$AB$4*幕後結果_最佳化!$N1158)*12/3</f>
        <v>7.0718028776206671E-2</v>
      </c>
      <c r="AA157" s="60">
        <f>(幕後結果!$AC$2+幕後結果!$AC$4*幕後結果_最佳化!$O1158)*12/3</f>
        <v>-0.12494661750595855</v>
      </c>
      <c r="AB157" s="60">
        <f>(幕後結果!$AD$2+幕後結果!$AD$4*幕後結果_最佳化!$P1158)*12/3</f>
        <v>-5.204167562540038E-2</v>
      </c>
      <c r="AC157" s="60">
        <f>(幕後結果!$AE$2+幕後結果!$AE$4*幕後結果_最佳化!$Q1158)*12/3</f>
        <v>-7.0937348619878812E-2</v>
      </c>
      <c r="AD157" s="60">
        <f>(幕後結果!$AF$2+幕後結果!$AF$4*幕後結果_最佳化!$R1158)*12/3</f>
        <v>-3.1407300812665497E-2</v>
      </c>
      <c r="AE157" s="60">
        <f>(幕後結果!$AG$2+幕後結果!$AG$4*幕後結果_最佳化!$S1158)*12/3</f>
        <v>-0.10423538553923055</v>
      </c>
      <c r="AF157" s="60">
        <f>(幕後結果!$AH$2+幕後結果!$AH$4*幕後結果_最佳化!$T1158)*12/3</f>
        <v>1.1076407221143053E-2</v>
      </c>
      <c r="AG157" s="60">
        <f>(幕後結果!$AI$2+幕後結果!$AI$4*幕後結果_最佳化!$U1158)*12/3</f>
        <v>-0.12694540998760334</v>
      </c>
      <c r="AH157" s="60">
        <f>(幕後結果!$AJ$2+幕後結果!$AJ$4*幕後結果_最佳化!$V1158)*12/3</f>
        <v>-0.12976654405816634</v>
      </c>
      <c r="AI157" s="100">
        <f>(幕後結果!$AK$2+幕後結果!$AK$4*幕後結果_最佳化!$W1158)*12/3</f>
        <v>-0.1188253786675207</v>
      </c>
      <c r="AJ157" s="60"/>
      <c r="AK157" s="60"/>
      <c r="AL157" s="60"/>
      <c r="AM157" s="108">
        <v>156</v>
      </c>
      <c r="AN157" s="60">
        <f t="shared" si="27"/>
        <v>4.356523322382283E-2</v>
      </c>
      <c r="AO157" s="60">
        <f t="shared" si="28"/>
        <v>0.16173603389702812</v>
      </c>
      <c r="AP157" s="60">
        <f t="shared" si="29"/>
        <v>9.8019379938275267E-2</v>
      </c>
      <c r="AQ157" s="60">
        <f t="shared" si="30"/>
        <v>0.16049256629982128</v>
      </c>
      <c r="AR157" s="60">
        <f t="shared" si="31"/>
        <v>0.11338287048544986</v>
      </c>
      <c r="AS157" s="60">
        <f t="shared" si="32"/>
        <v>0.1901039799449612</v>
      </c>
      <c r="AT157" s="60">
        <f t="shared" si="33"/>
        <v>4.6008621913943733E-2</v>
      </c>
      <c r="AU157" s="60">
        <f t="shared" si="34"/>
        <v>2.8233554589477294E-2</v>
      </c>
      <c r="AV157" s="60">
        <f t="shared" si="35"/>
        <v>1.5954049307230933E-2</v>
      </c>
      <c r="AW157" s="60">
        <f t="shared" si="36"/>
        <v>0.14250371039998924</v>
      </c>
      <c r="AX157" s="60">
        <f t="shared" si="37"/>
        <v>0.99999999999999967</v>
      </c>
      <c r="AY157" s="60">
        <f>SUMPRODUCT(AN157:AW157,幕後結果_最佳化!$Z$1005:$AI$1005)</f>
        <v>4.0213157276445047E-4</v>
      </c>
      <c r="AZ157" s="60">
        <f>(SUMPRODUCT(AN157:AW157,MMULT(AN157:AW157,幕後結果!$AB$9:$AK$18)))</f>
        <v>2.7263028897792671E-4</v>
      </c>
      <c r="BA157" s="60">
        <f t="shared" si="38"/>
        <v>1.651151988697366E-2</v>
      </c>
      <c r="BB157" s="102">
        <f t="shared" si="39"/>
        <v>-2.5738314048704352</v>
      </c>
      <c r="BC157" s="60"/>
      <c r="BD157" s="60"/>
    </row>
    <row r="158" spans="1:56" ht="16.2">
      <c r="A158" s="95">
        <v>157</v>
      </c>
      <c r="B158" s="60">
        <v>0.33032840524448104</v>
      </c>
      <c r="C158" s="60">
        <v>0.2073274464791115</v>
      </c>
      <c r="D158" s="60">
        <v>0.51919538291941869</v>
      </c>
      <c r="E158" s="60">
        <v>0.10905867217329246</v>
      </c>
      <c r="F158" s="60">
        <v>0.58766380344663172</v>
      </c>
      <c r="G158" s="60">
        <v>0.87234215370469315</v>
      </c>
      <c r="H158" s="60">
        <v>2.5713114269879878E-2</v>
      </c>
      <c r="I158" s="60">
        <v>0.15202842952119977</v>
      </c>
      <c r="J158" s="60">
        <v>0.19133223159509338</v>
      </c>
      <c r="K158" s="104">
        <v>3.287534332150388E-2</v>
      </c>
      <c r="L158" s="105"/>
      <c r="M158" s="106">
        <v>157</v>
      </c>
      <c r="N158" s="136">
        <v>-0.43900652211297886</v>
      </c>
      <c r="O158" s="136">
        <v>-0.81572944735311281</v>
      </c>
      <c r="P158" s="136">
        <v>4.8134270222654631E-2</v>
      </c>
      <c r="Q158" s="136">
        <v>-1.2315496893272073</v>
      </c>
      <c r="R158" s="136">
        <v>0.22153948832977835</v>
      </c>
      <c r="S158" s="136">
        <v>1.137532628402409</v>
      </c>
      <c r="T158" s="136">
        <v>-1.947905859657262</v>
      </c>
      <c r="U158" s="60">
        <v>-1.0277724913590782</v>
      </c>
      <c r="V158" s="60">
        <v>-0.87299745814506513</v>
      </c>
      <c r="W158" s="98">
        <v>-1.840119557063288</v>
      </c>
      <c r="X158" s="60"/>
      <c r="Y158" s="99">
        <v>157</v>
      </c>
      <c r="Z158" s="60">
        <f>(幕後結果!$AB$2+幕後結果!$AB$4*幕後結果_最佳化!$N1159)*12/3</f>
        <v>-5.4611793212439454E-2</v>
      </c>
      <c r="AA158" s="60">
        <f>(幕後結果!$AC$2+幕後結果!$AC$4*幕後結果_最佳化!$O1159)*12/3</f>
        <v>-7.0976703010116465E-2</v>
      </c>
      <c r="AB158" s="60">
        <f>(幕後結果!$AD$2+幕後結果!$AD$4*幕後結果_最佳化!$P1159)*12/3</f>
        <v>-3.2269924160016838E-2</v>
      </c>
      <c r="AC158" s="60">
        <f>(幕後結果!$AE$2+幕後結果!$AE$4*幕後結果_最佳化!$Q1159)*12/3</f>
        <v>-0.1260498482220998</v>
      </c>
      <c r="AD158" s="60">
        <f>(幕後結果!$AF$2+幕後結果!$AF$4*幕後結果_最佳化!$R1159)*12/3</f>
        <v>-3.5697148492206419E-2</v>
      </c>
      <c r="AE158" s="60">
        <f>(幕後結果!$AG$2+幕後結果!$AG$4*幕後結果_最佳化!$S1159)*12/3</f>
        <v>3.0281862555718093E-2</v>
      </c>
      <c r="AF158" s="60">
        <f>(幕後結果!$AH$2+幕後結果!$AH$4*幕後結果_最佳化!$T1159)*12/3</f>
        <v>-0.20983772790319202</v>
      </c>
      <c r="AG158" s="60">
        <f>(幕後結果!$AI$2+幕後結果!$AI$4*幕後結果_最佳化!$U1159)*12/3</f>
        <v>-0.16579440762944408</v>
      </c>
      <c r="AH158" s="60">
        <f>(幕後結果!$AJ$2+幕後結果!$AJ$4*幕後結果_最佳化!$V1159)*12/3</f>
        <v>-9.2515957613073019E-2</v>
      </c>
      <c r="AI158" s="100">
        <f>(幕後結果!$AK$2+幕後結果!$AK$4*幕後結果_最佳化!$W1159)*12/3</f>
        <v>-0.32675968568745295</v>
      </c>
      <c r="AJ158" s="60"/>
      <c r="AK158" s="60"/>
      <c r="AL158" s="60"/>
      <c r="AM158" s="108">
        <v>157</v>
      </c>
      <c r="AN158" s="60">
        <f t="shared" si="27"/>
        <v>0.19950550603116918</v>
      </c>
      <c r="AO158" s="60">
        <f t="shared" si="28"/>
        <v>0.10669755517166184</v>
      </c>
      <c r="AP158" s="60">
        <f t="shared" si="29"/>
        <v>0.13424274843153325</v>
      </c>
      <c r="AQ158" s="60">
        <f t="shared" si="30"/>
        <v>0.14125655496030706</v>
      </c>
      <c r="AR158" s="60">
        <f t="shared" si="31"/>
        <v>5.6613068859673106E-2</v>
      </c>
      <c r="AS158" s="60">
        <f t="shared" si="32"/>
        <v>1.6481183007125678E-2</v>
      </c>
      <c r="AT158" s="60">
        <f t="shared" si="33"/>
        <v>1.7529940211555402E-2</v>
      </c>
      <c r="AU158" s="60">
        <f t="shared" si="34"/>
        <v>0.19056631470851065</v>
      </c>
      <c r="AV158" s="60">
        <f t="shared" si="35"/>
        <v>9.9474910859171706E-2</v>
      </c>
      <c r="AW158" s="60">
        <f t="shared" si="36"/>
        <v>3.7632217759292097E-2</v>
      </c>
      <c r="AX158" s="60">
        <f t="shared" si="37"/>
        <v>1</v>
      </c>
      <c r="AY158" s="60">
        <f>SUMPRODUCT(AN158:AW158,幕後結果_最佳化!$Z$1005:$AI$1005)</f>
        <v>2.5381930052930501E-3</v>
      </c>
      <c r="AZ158" s="60">
        <f>(SUMPRODUCT(AN158:AW158,MMULT(AN158:AW158,幕後結果!$AB$9:$AK$18)))</f>
        <v>3.1413589806227044E-4</v>
      </c>
      <c r="BA158" s="60">
        <f t="shared" si="38"/>
        <v>1.7723879317527256E-2</v>
      </c>
      <c r="BB158" s="102">
        <f t="shared" si="39"/>
        <v>-2.2772558011491819</v>
      </c>
      <c r="BC158" s="60"/>
      <c r="BD158" s="60"/>
    </row>
    <row r="159" spans="1:56" ht="16.2">
      <c r="A159" s="95">
        <v>158</v>
      </c>
      <c r="B159" s="60">
        <v>0.77783093168926576</v>
      </c>
      <c r="C159" s="60">
        <v>0.3073167513928079</v>
      </c>
      <c r="D159" s="60">
        <v>0.24325275939939739</v>
      </c>
      <c r="E159" s="60">
        <v>0.41060686370636024</v>
      </c>
      <c r="F159" s="60">
        <v>0.6126126500542719</v>
      </c>
      <c r="G159" s="60">
        <v>0.35024698283922961</v>
      </c>
      <c r="H159" s="60">
        <v>0.68260020020376722</v>
      </c>
      <c r="I159" s="60">
        <v>0.10242152346108013</v>
      </c>
      <c r="J159" s="60">
        <v>0.60241831895545439</v>
      </c>
      <c r="K159" s="104">
        <v>0.38839591395251571</v>
      </c>
      <c r="L159" s="105"/>
      <c r="M159" s="106">
        <v>158</v>
      </c>
      <c r="N159" s="136">
        <v>0.76488817384438623</v>
      </c>
      <c r="O159" s="136">
        <v>-0.50347051864985159</v>
      </c>
      <c r="P159" s="136">
        <v>-0.69587754842021243</v>
      </c>
      <c r="Q159" s="136">
        <v>-0.22598417639745297</v>
      </c>
      <c r="R159" s="136">
        <v>0.28613503352895941</v>
      </c>
      <c r="S159" s="136">
        <v>-0.3846537498908783</v>
      </c>
      <c r="T159" s="136">
        <v>0.47498228552019023</v>
      </c>
      <c r="U159" s="60">
        <v>-1.2678737297073066</v>
      </c>
      <c r="V159" s="60">
        <v>0.25961163301455153</v>
      </c>
      <c r="W159" s="98">
        <v>-0.28350228813680306</v>
      </c>
      <c r="X159" s="60"/>
      <c r="Y159" s="99">
        <v>158</v>
      </c>
      <c r="Z159" s="60">
        <f>(幕後結果!$AB$2+幕後結果!$AB$4*幕後結果_最佳化!$N1160)*12/3</f>
        <v>0.13186870438265674</v>
      </c>
      <c r="AA159" s="60">
        <f>(幕後結果!$AC$2+幕後結果!$AC$4*幕後結果_最佳化!$O1160)*12/3</f>
        <v>-4.2994234248906561E-2</v>
      </c>
      <c r="AB159" s="60">
        <f>(幕後結果!$AD$2+幕後結果!$AD$4*幕後結果_最佳化!$P1160)*12/3</f>
        <v>-0.14227694981573036</v>
      </c>
      <c r="AC159" s="60">
        <f>(幕後結果!$AE$2+幕後結果!$AE$4*幕後結果_最佳化!$Q1160)*12/3</f>
        <v>-4.450261096099567E-2</v>
      </c>
      <c r="AD159" s="60">
        <f>(幕後結果!$AF$2+幕後結果!$AF$4*幕後結果_最佳化!$R1160)*12/3</f>
        <v>-5.7977148819784413E-2</v>
      </c>
      <c r="AE159" s="60">
        <f>(幕後結果!$AG$2+幕後結果!$AG$4*幕後結果_最佳化!$S1160)*12/3</f>
        <v>-3.5760622131959879E-2</v>
      </c>
      <c r="AF159" s="60">
        <f>(幕後結果!$AH$2+幕後結果!$AH$4*幕後結果_最佳化!$T1160)*12/3</f>
        <v>3.296379466287383E-2</v>
      </c>
      <c r="AG159" s="60">
        <f>(幕後結果!$AI$2+幕後結果!$AI$4*幕後結果_最佳化!$U1160)*12/3</f>
        <v>-0.17305152412042824</v>
      </c>
      <c r="AH159" s="60">
        <f>(幕後結果!$AJ$2+幕後結果!$AJ$4*幕後結果_最佳化!$V1160)*12/3</f>
        <v>-2.4228441124766562E-2</v>
      </c>
      <c r="AI159" s="100">
        <f>(幕後結果!$AK$2+幕後結果!$AK$4*幕後結果_最佳化!$W1160)*12/3</f>
        <v>-0.14642384203967368</v>
      </c>
      <c r="AJ159" s="60"/>
      <c r="AK159" s="60"/>
      <c r="AL159" s="60"/>
      <c r="AM159" s="108">
        <v>158</v>
      </c>
      <c r="AN159" s="60">
        <f t="shared" si="27"/>
        <v>6.5697360973188276E-2</v>
      </c>
      <c r="AO159" s="60">
        <f t="shared" si="28"/>
        <v>0.19651329231860662</v>
      </c>
      <c r="AP159" s="60">
        <f t="shared" si="29"/>
        <v>8.4240453820325509E-2</v>
      </c>
      <c r="AQ159" s="60">
        <f t="shared" si="30"/>
        <v>2.3356432898522902E-2</v>
      </c>
      <c r="AR159" s="60">
        <f t="shared" si="31"/>
        <v>0.18197236661209215</v>
      </c>
      <c r="AS159" s="60">
        <f t="shared" si="32"/>
        <v>7.8683095093245586E-2</v>
      </c>
      <c r="AT159" s="60">
        <f t="shared" si="33"/>
        <v>0.10968843941871752</v>
      </c>
      <c r="AU159" s="60">
        <f t="shared" si="34"/>
        <v>8.1484854522351963E-2</v>
      </c>
      <c r="AV159" s="60">
        <f t="shared" si="35"/>
        <v>1.795121929340392E-2</v>
      </c>
      <c r="AW159" s="60">
        <f t="shared" si="36"/>
        <v>0.16041248504954539</v>
      </c>
      <c r="AX159" s="60">
        <f t="shared" si="37"/>
        <v>0.99999999999999989</v>
      </c>
      <c r="AY159" s="60">
        <f>SUMPRODUCT(AN159:AW159,幕後結果_最佳化!$Z$1005:$AI$1005)</f>
        <v>-2.3909747285212435E-3</v>
      </c>
      <c r="AZ159" s="60">
        <f>(SUMPRODUCT(AN159:AW159,MMULT(AN159:AW159,幕後結果!$AB$9:$AK$18)))</f>
        <v>3.0740175241729655E-4</v>
      </c>
      <c r="BA159" s="60">
        <f t="shared" si="38"/>
        <v>1.7532876330405588E-2</v>
      </c>
      <c r="BB159" s="102">
        <f t="shared" si="39"/>
        <v>-2.5832027714686747</v>
      </c>
      <c r="BC159" s="60"/>
      <c r="BD159" s="60"/>
    </row>
    <row r="160" spans="1:56" ht="16.2">
      <c r="A160" s="95">
        <v>159</v>
      </c>
      <c r="B160" s="60">
        <v>0.83629766735335553</v>
      </c>
      <c r="C160" s="60">
        <v>0.91886281098370159</v>
      </c>
      <c r="D160" s="60">
        <v>0.56853288119165923</v>
      </c>
      <c r="E160" s="60">
        <v>0.52928626507722321</v>
      </c>
      <c r="F160" s="60">
        <v>2.2830240899787579E-2</v>
      </c>
      <c r="G160" s="60">
        <v>0.76191474642502355</v>
      </c>
      <c r="H160" s="60">
        <v>0.95891612467799381</v>
      </c>
      <c r="I160" s="60">
        <v>0.33452290366763049</v>
      </c>
      <c r="J160" s="60">
        <v>0.47398952819643658</v>
      </c>
      <c r="K160" s="104">
        <v>0.8851609328343788</v>
      </c>
      <c r="L160" s="105"/>
      <c r="M160" s="106">
        <v>159</v>
      </c>
      <c r="N160" s="136">
        <v>0.97935487494080919</v>
      </c>
      <c r="O160" s="136">
        <v>1.3974630251527955</v>
      </c>
      <c r="P160" s="136">
        <v>0.17264021737628132</v>
      </c>
      <c r="Q160" s="136">
        <v>7.347583891907021E-2</v>
      </c>
      <c r="R160" s="136">
        <v>-1.9985184493036743</v>
      </c>
      <c r="S160" s="136">
        <v>0.71247529062842341</v>
      </c>
      <c r="T160" s="136">
        <v>1.7382444456489854</v>
      </c>
      <c r="U160" s="60">
        <v>-0.42745794888186778</v>
      </c>
      <c r="V160" s="60">
        <v>-6.5244844534748644E-2</v>
      </c>
      <c r="W160" s="98">
        <v>1.2011883838747195</v>
      </c>
      <c r="X160" s="60"/>
      <c r="Y160" s="99">
        <v>159</v>
      </c>
      <c r="Z160" s="60">
        <f>(幕後結果!$AB$2+幕後結果!$AB$4*幕後結果_最佳化!$N1161)*12/3</f>
        <v>0.16508909921647208</v>
      </c>
      <c r="AA160" s="60">
        <f>(幕後結果!$AC$2+幕後結果!$AC$4*幕後結果_最佳化!$O1161)*12/3</f>
        <v>0.14137887132003388</v>
      </c>
      <c r="AB160" s="60">
        <f>(幕後結果!$AD$2+幕後結果!$AD$4*幕後結果_最佳化!$P1161)*12/3</f>
        <v>6.1226196017317165E-2</v>
      </c>
      <c r="AC160" s="60">
        <f>(幕後結果!$AE$2+幕後結果!$AE$4*幕後結果_最佳化!$Q1161)*12/3</f>
        <v>9.7513038699973131E-2</v>
      </c>
      <c r="AD160" s="60">
        <f>(幕後結果!$AF$2+幕後結果!$AF$4*幕後結果_最佳化!$R1161)*12/3</f>
        <v>-0.10090142291934441</v>
      </c>
      <c r="AE160" s="60">
        <f>(幕後結果!$AG$2+幕後結果!$AG$4*幕後結果_最佳化!$S1161)*12/3</f>
        <v>4.304063369255904E-2</v>
      </c>
      <c r="AF160" s="60">
        <f>(幕後結果!$AH$2+幕後結果!$AH$4*幕後結果_最佳化!$T1161)*12/3</f>
        <v>0.25684857112094439</v>
      </c>
      <c r="AG160" s="60">
        <f>(幕後結果!$AI$2+幕後結果!$AI$4*幕後結果_最佳化!$U1161)*12/3</f>
        <v>-3.2015106977253092E-3</v>
      </c>
      <c r="AH160" s="60">
        <f>(幕後結果!$AJ$2+幕後結果!$AJ$4*幕後結果_最佳化!$V1161)*12/3</f>
        <v>4.9757653672623803E-2</v>
      </c>
      <c r="AI160" s="100">
        <f>(幕後結果!$AK$2+幕後結果!$AK$4*幕後結果_最佳化!$W1161)*12/3</f>
        <v>0.15317199764902581</v>
      </c>
      <c r="AJ160" s="60"/>
      <c r="AK160" s="60"/>
      <c r="AL160" s="60"/>
      <c r="AM160" s="108">
        <v>159</v>
      </c>
      <c r="AN160" s="60">
        <f t="shared" si="27"/>
        <v>3.9317575943552348E-2</v>
      </c>
      <c r="AO160" s="60">
        <f t="shared" si="28"/>
        <v>0.11978581044151065</v>
      </c>
      <c r="AP160" s="60">
        <f t="shared" si="29"/>
        <v>0.11380383076505823</v>
      </c>
      <c r="AQ160" s="60">
        <f t="shared" si="30"/>
        <v>0.11408463077560026</v>
      </c>
      <c r="AR160" s="60">
        <f t="shared" si="31"/>
        <v>7.3888422207116097E-2</v>
      </c>
      <c r="AS160" s="60">
        <f t="shared" si="32"/>
        <v>0.11605272855265537</v>
      </c>
      <c r="AT160" s="60">
        <f t="shared" si="33"/>
        <v>8.1923664420841313E-2</v>
      </c>
      <c r="AU160" s="60">
        <f t="shared" si="34"/>
        <v>0.14844237833109536</v>
      </c>
      <c r="AV160" s="60">
        <f t="shared" si="35"/>
        <v>5.0075153202440152E-2</v>
      </c>
      <c r="AW160" s="60">
        <f t="shared" si="36"/>
        <v>0.14262580536012992</v>
      </c>
      <c r="AX160" s="60">
        <f t="shared" si="37"/>
        <v>0.99999999999999978</v>
      </c>
      <c r="AY160" s="60">
        <f>SUMPRODUCT(AN160:AW160,幕後結果_最佳化!$Z$1005:$AI$1005)</f>
        <v>-2.6977492593970457E-3</v>
      </c>
      <c r="AZ160" s="60">
        <f>(SUMPRODUCT(AN160:AW160,MMULT(AN160:AW160,幕後結果!$AB$9:$AK$18)))</f>
        <v>2.9370359413375313E-4</v>
      </c>
      <c r="BA160" s="60">
        <f t="shared" si="38"/>
        <v>1.7137782649273889E-2</v>
      </c>
      <c r="BB160" s="102">
        <f t="shared" si="39"/>
        <v>-2.6606562933232776</v>
      </c>
      <c r="BC160" s="60"/>
      <c r="BD160" s="60"/>
    </row>
    <row r="161" spans="1:56" ht="16.2">
      <c r="A161" s="95">
        <v>160</v>
      </c>
      <c r="B161" s="60">
        <v>0.71068245149544329</v>
      </c>
      <c r="C161" s="60">
        <v>0.36025602585044991</v>
      </c>
      <c r="D161" s="60">
        <v>0.87061639619808773</v>
      </c>
      <c r="E161" s="60">
        <v>0.99555881974960325</v>
      </c>
      <c r="F161" s="60">
        <v>0.38877701574886103</v>
      </c>
      <c r="G161" s="60">
        <v>0.44116087686916994</v>
      </c>
      <c r="H161" s="60">
        <v>0.9945403288738226</v>
      </c>
      <c r="I161" s="60">
        <v>0.83734934133379268</v>
      </c>
      <c r="J161" s="60">
        <v>0.82453109741510677</v>
      </c>
      <c r="K161" s="104">
        <v>0.17852201783947486</v>
      </c>
      <c r="L161" s="105"/>
      <c r="M161" s="106">
        <v>160</v>
      </c>
      <c r="N161" s="136">
        <v>0.55537952114681655</v>
      </c>
      <c r="O161" s="136">
        <v>-0.35777453135068193</v>
      </c>
      <c r="P161" s="136">
        <v>1.1293097066427897</v>
      </c>
      <c r="Q161" s="136">
        <v>2.6165490367205084</v>
      </c>
      <c r="R161" s="136">
        <v>-0.28250797613257711</v>
      </c>
      <c r="S161" s="136">
        <v>-0.14802662786394372</v>
      </c>
      <c r="T161" s="136">
        <v>2.5452695166230721</v>
      </c>
      <c r="U161" s="60">
        <v>0.98362217612254033</v>
      </c>
      <c r="V161" s="60">
        <v>0.93277179823453282</v>
      </c>
      <c r="W161" s="98">
        <v>-0.92101224187031805</v>
      </c>
      <c r="X161" s="60"/>
      <c r="Y161" s="99">
        <v>160</v>
      </c>
      <c r="Z161" s="60">
        <f>(幕後結果!$AB$2+幕後結果!$AB$4*幕後結果_最佳化!$N1162)*12/3</f>
        <v>9.9416299752323065E-2</v>
      </c>
      <c r="AA161" s="60">
        <f>(幕後結果!$AC$2+幕後結果!$AC$4*幕後結果_最佳化!$O1162)*12/3</f>
        <v>-2.8417654387478664E-2</v>
      </c>
      <c r="AB161" s="60">
        <f>(幕後結果!$AD$2+幕後結果!$AD$4*幕後結果_最佳化!$P1162)*12/3</f>
        <v>0.1570718458765975</v>
      </c>
      <c r="AC161" s="60">
        <f>(幕後結果!$AE$2+幕後結果!$AE$4*幕後結果_最佳化!$Q1162)*12/3</f>
        <v>0.37506944615744403</v>
      </c>
      <c r="AD161" s="60">
        <f>(幕後結果!$AF$2+幕後結果!$AF$4*幕後結果_最佳化!$R1162)*12/3</f>
        <v>0.10331094336132805</v>
      </c>
      <c r="AE161" s="60">
        <f>(幕後結果!$AG$2+幕後結果!$AG$4*幕後結果_最佳化!$S1162)*12/3</f>
        <v>-3.6713852317259593E-3</v>
      </c>
      <c r="AF161" s="60">
        <f>(幕後結果!$AH$2+幕後結果!$AH$4*幕後結果_最佳化!$T1162)*12/3</f>
        <v>0.28321717400795071</v>
      </c>
      <c r="AG161" s="60">
        <f>(幕後結果!$AI$2+幕後結果!$AI$4*幕後結果_最佳化!$U1162)*12/3</f>
        <v>0.23386399861717946</v>
      </c>
      <c r="AH161" s="60">
        <f>(幕後結果!$AJ$2+幕後結果!$AJ$4*幕後結果_最佳化!$V1162)*12/3</f>
        <v>9.7455940200520216E-2</v>
      </c>
      <c r="AI161" s="100">
        <f>(幕後結果!$AK$2+幕後結果!$AK$4*幕後結果_最佳化!$W1162)*12/3</f>
        <v>-7.1289818554834516E-2</v>
      </c>
      <c r="AJ161" s="60"/>
      <c r="AK161" s="60"/>
      <c r="AL161" s="60"/>
      <c r="AM161" s="108">
        <v>160</v>
      </c>
      <c r="AN161" s="60">
        <f t="shared" si="27"/>
        <v>5.3675120914000521E-2</v>
      </c>
      <c r="AO161" s="60">
        <f t="shared" si="28"/>
        <v>0.15370563435039095</v>
      </c>
      <c r="AP161" s="60">
        <f t="shared" si="29"/>
        <v>0.14801750503258262</v>
      </c>
      <c r="AQ161" s="60">
        <f t="shared" si="30"/>
        <v>5.5436971355940411E-2</v>
      </c>
      <c r="AR161" s="60">
        <f t="shared" si="31"/>
        <v>4.2730046588897667E-2</v>
      </c>
      <c r="AS161" s="60">
        <f t="shared" si="32"/>
        <v>0.15853801000705584</v>
      </c>
      <c r="AT161" s="60">
        <f t="shared" si="33"/>
        <v>5.2621541584529558E-2</v>
      </c>
      <c r="AU161" s="60">
        <f t="shared" si="34"/>
        <v>0.13468806810852424</v>
      </c>
      <c r="AV161" s="60">
        <f t="shared" si="35"/>
        <v>4.5207286261601573E-2</v>
      </c>
      <c r="AW161" s="60">
        <f t="shared" si="36"/>
        <v>0.15537981579647675</v>
      </c>
      <c r="AX161" s="60">
        <f t="shared" si="37"/>
        <v>1</v>
      </c>
      <c r="AY161" s="60">
        <f>SUMPRODUCT(AN161:AW161,幕後結果_最佳化!$Z$1005:$AI$1005)</f>
        <v>-4.7483720723847439E-3</v>
      </c>
      <c r="AZ161" s="60">
        <f>(SUMPRODUCT(AN161:AW161,MMULT(AN161:AW161,幕後結果!$AB$9:$AK$18)))</f>
        <v>2.7179167193904229E-4</v>
      </c>
      <c r="BA161" s="60">
        <f t="shared" si="38"/>
        <v>1.6486105420597138E-2</v>
      </c>
      <c r="BB161" s="102">
        <f t="shared" si="39"/>
        <v>-2.8902139624107104</v>
      </c>
      <c r="BC161" s="60"/>
      <c r="BD161" s="60"/>
    </row>
    <row r="162" spans="1:56" ht="16.2">
      <c r="A162" s="95">
        <v>161</v>
      </c>
      <c r="B162" s="60">
        <v>0.88306878391335708</v>
      </c>
      <c r="C162" s="60">
        <v>0.73016116457496238</v>
      </c>
      <c r="D162" s="60">
        <v>0.97864174457264053</v>
      </c>
      <c r="E162" s="60">
        <v>0.66423048906095739</v>
      </c>
      <c r="F162" s="60">
        <v>0.21422239151931866</v>
      </c>
      <c r="G162" s="60">
        <v>0.94850265906247122</v>
      </c>
      <c r="H162" s="60">
        <v>0.6165345065658614</v>
      </c>
      <c r="I162" s="60">
        <v>0.75193246956414206</v>
      </c>
      <c r="J162" s="60">
        <v>0.40906630958983747</v>
      </c>
      <c r="K162" s="104">
        <v>0.74213963034117647</v>
      </c>
      <c r="L162" s="105"/>
      <c r="M162" s="106">
        <v>161</v>
      </c>
      <c r="N162" s="136">
        <v>1.1904681728620259</v>
      </c>
      <c r="O162" s="136">
        <v>0.61330048788662672</v>
      </c>
      <c r="P162" s="136">
        <v>2.0264713003257198</v>
      </c>
      <c r="Q162" s="136">
        <v>0.42403673641488016</v>
      </c>
      <c r="R162" s="136">
        <v>-0.79185576358503773</v>
      </c>
      <c r="S162" s="136">
        <v>1.6305056035094896</v>
      </c>
      <c r="T162" s="136">
        <v>0.29639166896852426</v>
      </c>
      <c r="U162" s="60">
        <v>0.68058351488517355</v>
      </c>
      <c r="V162" s="60">
        <v>-0.2299474308734332</v>
      </c>
      <c r="W162" s="98">
        <v>0.64995585179985516</v>
      </c>
      <c r="X162" s="60"/>
      <c r="Y162" s="99">
        <v>161</v>
      </c>
      <c r="Z162" s="60">
        <f>(幕後結果!$AB$2+幕後結果!$AB$4*幕後結果_最佳化!$N1163)*12/3</f>
        <v>0.19779005967214011</v>
      </c>
      <c r="AA162" s="60">
        <f>(幕後結果!$AC$2+幕後結果!$AC$4*幕後結果_最佳化!$O1163)*12/3</f>
        <v>6.473173520170622E-2</v>
      </c>
      <c r="AB162" s="60">
        <f>(幕後結果!$AD$2+幕後結果!$AD$4*幕後結果_最佳化!$P1163)*12/3</f>
        <v>0.33399396062102976</v>
      </c>
      <c r="AC162" s="60">
        <f>(幕後結果!$AE$2+幕後結果!$AE$4*幕後結果_最佳化!$Q1163)*12/3</f>
        <v>0.25764519945011366</v>
      </c>
      <c r="AD162" s="60">
        <f>(幕後結果!$AF$2+幕後結果!$AF$4*幕後結果_最佳化!$R1163)*12/3</f>
        <v>0.13534647541343078</v>
      </c>
      <c r="AE162" s="60">
        <f>(幕後結果!$AG$2+幕後結果!$AG$4*幕後結果_最佳化!$S1163)*12/3</f>
        <v>6.4807432936146436E-2</v>
      </c>
      <c r="AF162" s="60">
        <f>(幕後結果!$AH$2+幕後結果!$AH$4*幕後結果_最佳化!$T1163)*12/3</f>
        <v>0.16431270228321884</v>
      </c>
      <c r="AG162" s="60">
        <f>(幕後結果!$AI$2+幕後結果!$AI$4*幕後結果_最佳化!$U1163)*12/3</f>
        <v>0.18836630019156819</v>
      </c>
      <c r="AH162" s="60">
        <f>(幕後結果!$AJ$2+幕後結果!$AJ$4*幕後結果_最佳化!$V1163)*12/3</f>
        <v>4.9826108167264183E-2</v>
      </c>
      <c r="AI162" s="100">
        <f>(幕後結果!$AK$2+幕後結果!$AK$4*幕後結果_最佳化!$W1163)*12/3</f>
        <v>0.15324384591597673</v>
      </c>
      <c r="AJ162" s="60"/>
      <c r="AK162" s="60"/>
      <c r="AL162" s="60"/>
      <c r="AM162" s="108">
        <v>161</v>
      </c>
      <c r="AN162" s="60">
        <f t="shared" si="27"/>
        <v>4.3416135132246694E-2</v>
      </c>
      <c r="AO162" s="60">
        <f t="shared" si="28"/>
        <v>2.2139924197728037E-2</v>
      </c>
      <c r="AP162" s="60">
        <f t="shared" si="29"/>
        <v>1.4701333367588814E-2</v>
      </c>
      <c r="AQ162" s="60">
        <f t="shared" si="30"/>
        <v>7.1587948982051605E-2</v>
      </c>
      <c r="AR162" s="60">
        <f t="shared" si="31"/>
        <v>2.628692206744828E-2</v>
      </c>
      <c r="AS162" s="60">
        <f t="shared" si="32"/>
        <v>0.15283570192287357</v>
      </c>
      <c r="AT162" s="60">
        <f t="shared" si="33"/>
        <v>1.2903848982122683E-2</v>
      </c>
      <c r="AU162" s="60">
        <f t="shared" si="34"/>
        <v>0.28810227437818509</v>
      </c>
      <c r="AV162" s="60">
        <f t="shared" si="35"/>
        <v>0.15525693011456138</v>
      </c>
      <c r="AW162" s="60">
        <f t="shared" si="36"/>
        <v>0.21276898085519388</v>
      </c>
      <c r="AX162" s="60">
        <f t="shared" si="37"/>
        <v>1</v>
      </c>
      <c r="AY162" s="60">
        <f>SUMPRODUCT(AN162:AW162,幕後結果_最佳化!$Z$1005:$AI$1005)</f>
        <v>-9.3392702226411418E-3</v>
      </c>
      <c r="AZ162" s="60">
        <f>(SUMPRODUCT(AN162:AW162,MMULT(AN162:AW162,幕後結果!$AB$9:$AK$18)))</f>
        <v>2.8538378497749571E-4</v>
      </c>
      <c r="BA162" s="60">
        <f t="shared" si="38"/>
        <v>1.6893305922095168E-2</v>
      </c>
      <c r="BB162" s="102">
        <f t="shared" si="39"/>
        <v>-3.0923059384318687</v>
      </c>
      <c r="BC162" s="60"/>
      <c r="BD162" s="60"/>
    </row>
    <row r="163" spans="1:56" ht="16.2">
      <c r="A163" s="95">
        <v>162</v>
      </c>
      <c r="B163" s="60">
        <v>0.91858332475985094</v>
      </c>
      <c r="C163" s="60">
        <v>0.40763331520973556</v>
      </c>
      <c r="D163" s="60">
        <v>0.28634619553782592</v>
      </c>
      <c r="E163" s="60">
        <v>0.8601948516640141</v>
      </c>
      <c r="F163" s="60">
        <v>0.85339598639566927</v>
      </c>
      <c r="G163" s="60">
        <v>0.21595103902142054</v>
      </c>
      <c r="H163" s="60">
        <v>0.87267299870690263</v>
      </c>
      <c r="I163" s="60">
        <v>0.22774637042737278</v>
      </c>
      <c r="J163" s="60">
        <v>0.81023180433312736</v>
      </c>
      <c r="K163" s="104">
        <v>0.89868256968110805</v>
      </c>
      <c r="L163" s="105"/>
      <c r="M163" s="106">
        <v>162</v>
      </c>
      <c r="N163" s="136">
        <v>1.3956054164157967</v>
      </c>
      <c r="O163" s="136">
        <v>-0.23363721936871729</v>
      </c>
      <c r="P163" s="136">
        <v>-0.56409072330169741</v>
      </c>
      <c r="Q163" s="136">
        <v>1.0811951911566693</v>
      </c>
      <c r="R163" s="136">
        <v>1.051110097075189</v>
      </c>
      <c r="S163" s="136">
        <v>-0.78594095753489501</v>
      </c>
      <c r="T163" s="136">
        <v>1.1391178518818101</v>
      </c>
      <c r="U163" s="60">
        <v>-0.74628918877036599</v>
      </c>
      <c r="V163" s="60">
        <v>0.87875083077204341</v>
      </c>
      <c r="W163" s="98">
        <v>1.2740805784649452</v>
      </c>
      <c r="X163" s="60"/>
      <c r="Y163" s="99">
        <v>162</v>
      </c>
      <c r="Z163" s="60">
        <f>(幕後結果!$AB$2+幕後結果!$AB$4*幕後結果_最佳化!$N1164)*12/3</f>
        <v>0.22956534315968224</v>
      </c>
      <c r="AA163" s="60">
        <f>(幕後結果!$AC$2+幕後結果!$AC$4*幕後結果_最佳化!$O1164)*12/3</f>
        <v>-1.8006197152043036E-2</v>
      </c>
      <c r="AB163" s="60">
        <f>(幕後結果!$AD$2+幕後結果!$AD$4*幕後結果_最佳化!$P1164)*12/3</f>
        <v>-0.11222969863592847</v>
      </c>
      <c r="AC163" s="60">
        <f>(幕後結果!$AE$2+幕後結果!$AE$4*幕後結果_最佳化!$Q1164)*12/3</f>
        <v>0.11776629408716849</v>
      </c>
      <c r="AD163" s="60">
        <f>(幕後結果!$AF$2+幕後結果!$AF$4*幕後結果_最佳化!$R1164)*12/3</f>
        <v>5.8178688078979968E-2</v>
      </c>
      <c r="AE163" s="60">
        <f>(幕後結果!$AG$2+幕後結果!$AG$4*幕後結果_最佳化!$S1164)*12/3</f>
        <v>-5.3551312398328242E-2</v>
      </c>
      <c r="AF163" s="60">
        <f>(幕後結果!$AH$2+幕後結果!$AH$4*幕後結果_最佳化!$T1164)*12/3</f>
        <v>0.13407781275514005</v>
      </c>
      <c r="AG163" s="60">
        <f>(幕後結果!$AI$2+幕後結果!$AI$4*幕後結果_最佳化!$U1164)*12/3</f>
        <v>-7.5192666683237264E-2</v>
      </c>
      <c r="AH163" s="60">
        <f>(幕後結果!$AJ$2+幕後結果!$AJ$4*幕後結果_最佳化!$V1164)*12/3</f>
        <v>3.339086801956212E-2</v>
      </c>
      <c r="AI163" s="100">
        <f>(幕後結果!$AK$2+幕後結果!$AK$4*幕後結果_最佳化!$W1164)*12/3</f>
        <v>7.9551076099463242E-2</v>
      </c>
      <c r="AJ163" s="60"/>
      <c r="AK163" s="60"/>
      <c r="AL163" s="60"/>
      <c r="AM163" s="108">
        <v>162</v>
      </c>
      <c r="AN163" s="60">
        <f t="shared" si="27"/>
        <v>0.13982406963070218</v>
      </c>
      <c r="AO163" s="60">
        <f t="shared" si="28"/>
        <v>0.13707411455536975</v>
      </c>
      <c r="AP163" s="60">
        <f t="shared" si="29"/>
        <v>3.8463361273149005E-2</v>
      </c>
      <c r="AQ163" s="60">
        <f t="shared" si="30"/>
        <v>4.4312761086236305E-3</v>
      </c>
      <c r="AR163" s="60">
        <f t="shared" si="31"/>
        <v>5.0408808132679242E-2</v>
      </c>
      <c r="AS163" s="60">
        <f t="shared" si="32"/>
        <v>8.0334303701494567E-2</v>
      </c>
      <c r="AT163" s="60">
        <f t="shared" si="33"/>
        <v>9.0277068303666469E-2</v>
      </c>
      <c r="AU163" s="60">
        <f t="shared" si="34"/>
        <v>0.23109064588965905</v>
      </c>
      <c r="AV163" s="60">
        <f t="shared" si="35"/>
        <v>0.18497527316344575</v>
      </c>
      <c r="AW163" s="60">
        <f t="shared" si="36"/>
        <v>4.3121079241210419E-2</v>
      </c>
      <c r="AX163" s="60">
        <f t="shared" si="37"/>
        <v>1</v>
      </c>
      <c r="AY163" s="60">
        <f>SUMPRODUCT(AN163:AW163,幕後結果_最佳化!$Z$1005:$AI$1005)</f>
        <v>-1.9746959388585025E-3</v>
      </c>
      <c r="AZ163" s="60">
        <f>(SUMPRODUCT(AN163:AW163,MMULT(AN163:AW163,幕後結果!$AB$9:$AK$18)))</f>
        <v>2.0969878830487225E-4</v>
      </c>
      <c r="BA163" s="60">
        <f t="shared" si="38"/>
        <v>1.4480980225967863E-2</v>
      </c>
      <c r="BB163" s="102">
        <f t="shared" si="39"/>
        <v>-3.0988714326387541</v>
      </c>
      <c r="BC163" s="60"/>
      <c r="BD163" s="60"/>
    </row>
    <row r="164" spans="1:56" ht="16.2">
      <c r="A164" s="95">
        <v>163</v>
      </c>
      <c r="B164" s="60">
        <v>0.8505952374715533</v>
      </c>
      <c r="C164" s="60">
        <v>0.21409220480704527</v>
      </c>
      <c r="D164" s="60">
        <v>0.99976308173334716</v>
      </c>
      <c r="E164" s="60">
        <v>0.93128414020111383</v>
      </c>
      <c r="F164" s="60">
        <v>0.66718184381042156</v>
      </c>
      <c r="G164" s="60">
        <v>0.63724405598384459</v>
      </c>
      <c r="H164" s="60">
        <v>0.92213717095237824</v>
      </c>
      <c r="I164" s="60">
        <v>0.66425680642022567</v>
      </c>
      <c r="J164" s="60">
        <v>0.21297932978639378</v>
      </c>
      <c r="K164" s="104">
        <v>0.78216452922634017</v>
      </c>
      <c r="L164" s="105"/>
      <c r="M164" s="106">
        <v>163</v>
      </c>
      <c r="N164" s="136">
        <v>1.0389897032909781</v>
      </c>
      <c r="O164" s="136">
        <v>-0.79230233655582316</v>
      </c>
      <c r="P164" s="136">
        <v>3.4951268311626222</v>
      </c>
      <c r="Q164" s="136">
        <v>1.4854233290360437</v>
      </c>
      <c r="R164" s="136">
        <v>0.43214461201017329</v>
      </c>
      <c r="S164" s="136">
        <v>0.35110191939566787</v>
      </c>
      <c r="T164" s="136">
        <v>1.4195948757640506</v>
      </c>
      <c r="U164" s="60">
        <v>0.42410891087049363</v>
      </c>
      <c r="V164" s="60">
        <v>-0.79612624749309424</v>
      </c>
      <c r="W164" s="98">
        <v>0.77952427855423623</v>
      </c>
      <c r="X164" s="60"/>
      <c r="Y164" s="99">
        <v>163</v>
      </c>
      <c r="Z164" s="60">
        <f>(幕後結果!$AB$2+幕後結果!$AB$4*幕後結果_最佳化!$N1165)*12/3</f>
        <v>0.17432639588542545</v>
      </c>
      <c r="AA164" s="60">
        <f>(幕後結果!$AC$2+幕後結果!$AC$4*幕後結果_最佳化!$O1165)*12/3</f>
        <v>-7.1612841441958869E-2</v>
      </c>
      <c r="AB164" s="60">
        <f>(幕後結果!$AD$2+幕後結果!$AD$4*幕後結果_最佳化!$P1165)*12/3</f>
        <v>0.52400541110568288</v>
      </c>
      <c r="AC164" s="60">
        <f>(幕後結果!$AE$2+幕後結果!$AE$4*幕後結果_最佳化!$Q1165)*12/3</f>
        <v>0.43830091087907225</v>
      </c>
      <c r="AD164" s="60">
        <f>(幕後結果!$AF$2+幕後結果!$AF$4*幕後結果_最佳化!$R1165)*12/3</f>
        <v>0.32672904658462704</v>
      </c>
      <c r="AE164" s="60">
        <f>(幕後結果!$AG$2+幕後結果!$AG$4*幕後結果_最佳化!$S1165)*12/3</f>
        <v>-3.839055983494849E-3</v>
      </c>
      <c r="AF164" s="60">
        <f>(幕後結果!$AH$2+幕後結果!$AH$4*幕後結果_最佳化!$T1165)*12/3</f>
        <v>0.23857563195364298</v>
      </c>
      <c r="AG164" s="60">
        <f>(幕後結果!$AI$2+幕後結果!$AI$4*幕後結果_最佳化!$U1165)*12/3</f>
        <v>0.25175159193364016</v>
      </c>
      <c r="AH164" s="60">
        <f>(幕後結果!$AJ$2+幕後結果!$AJ$4*幕後結果_最佳化!$V1165)*12/3</f>
        <v>-1.9287813005936356E-2</v>
      </c>
      <c r="AI164" s="100">
        <f>(幕後結果!$AK$2+幕後結果!$AK$4*幕後結果_最佳化!$W1165)*12/3</f>
        <v>0.20214673887224102</v>
      </c>
      <c r="AJ164" s="60"/>
      <c r="AK164" s="60"/>
      <c r="AL164" s="60"/>
      <c r="AM164" s="108">
        <v>163</v>
      </c>
      <c r="AN164" s="60">
        <f t="shared" si="27"/>
        <v>5.8654357665650941E-2</v>
      </c>
      <c r="AO164" s="60">
        <f t="shared" si="28"/>
        <v>0.13021505935974995</v>
      </c>
      <c r="AP164" s="60">
        <f t="shared" si="29"/>
        <v>7.5106588133391938E-2</v>
      </c>
      <c r="AQ164" s="60">
        <f t="shared" si="30"/>
        <v>0.2069663269676085</v>
      </c>
      <c r="AR164" s="60">
        <f t="shared" si="31"/>
        <v>6.092932881864932E-2</v>
      </c>
      <c r="AS164" s="60">
        <f t="shared" si="32"/>
        <v>6.9092685691026084E-2</v>
      </c>
      <c r="AT164" s="60">
        <f t="shared" si="33"/>
        <v>4.03503385617743E-2</v>
      </c>
      <c r="AU164" s="60">
        <f t="shared" si="34"/>
        <v>0.10572736296932454</v>
      </c>
      <c r="AV164" s="60">
        <f t="shared" si="35"/>
        <v>3.8044843401617907E-2</v>
      </c>
      <c r="AW164" s="60">
        <f t="shared" si="36"/>
        <v>0.21491310843120651</v>
      </c>
      <c r="AX164" s="60">
        <f t="shared" si="37"/>
        <v>1</v>
      </c>
      <c r="AY164" s="60">
        <f>SUMPRODUCT(AN164:AW164,幕後結果_最佳化!$Z$1005:$AI$1005)</f>
        <v>-9.7347533943143404E-4</v>
      </c>
      <c r="AZ164" s="60">
        <f>(SUMPRODUCT(AN164:AW164,MMULT(AN164:AW164,幕後結果!$AB$9:$AK$18)))</f>
        <v>3.2376005204246867E-4</v>
      </c>
      <c r="BA164" s="60">
        <f t="shared" si="38"/>
        <v>1.7993333544467759E-2</v>
      </c>
      <c r="BB164" s="102">
        <f t="shared" si="39"/>
        <v>-2.4383183489043252</v>
      </c>
      <c r="BC164" s="60"/>
      <c r="BD164" s="60"/>
    </row>
    <row r="165" spans="1:56" ht="16.2">
      <c r="A165" s="95">
        <v>164</v>
      </c>
      <c r="B165" s="60">
        <v>0.74764041998200437</v>
      </c>
      <c r="C165" s="60">
        <v>0.60594802820053428</v>
      </c>
      <c r="D165" s="60">
        <v>0.34132875308705213</v>
      </c>
      <c r="E165" s="60">
        <v>0.28459211365837556</v>
      </c>
      <c r="F165" s="60">
        <v>3.0794012487543654E-2</v>
      </c>
      <c r="G165" s="60">
        <v>0.68796630651899915</v>
      </c>
      <c r="H165" s="60">
        <v>0.56762143026885026</v>
      </c>
      <c r="I165" s="60">
        <v>0.34279788485785123</v>
      </c>
      <c r="J165" s="60">
        <v>0.85131605155740342</v>
      </c>
      <c r="K165" s="104">
        <v>0.65053646546990418</v>
      </c>
      <c r="L165" s="105"/>
      <c r="M165" s="106">
        <v>164</v>
      </c>
      <c r="N165" s="136">
        <v>0.66708293466639357</v>
      </c>
      <c r="O165" s="136">
        <v>0.26877355656202562</v>
      </c>
      <c r="P165" s="136">
        <v>-0.40883942366453158</v>
      </c>
      <c r="Q165" s="136">
        <v>-0.56925333945318124</v>
      </c>
      <c r="R165" s="136">
        <v>-1.8692501144149183</v>
      </c>
      <c r="S165" s="136">
        <v>0.49009399530673209</v>
      </c>
      <c r="T165" s="136">
        <v>0.17032170889620069</v>
      </c>
      <c r="U165" s="60">
        <v>-0.4048391219746218</v>
      </c>
      <c r="V165" s="60">
        <v>1.0420944383036721</v>
      </c>
      <c r="W165" s="98">
        <v>0.3867692160032204</v>
      </c>
      <c r="X165" s="60"/>
      <c r="Y165" s="99">
        <v>164</v>
      </c>
      <c r="Z165" s="60">
        <f>(幕後結果!$AB$2+幕後結果!$AB$4*幕後結果_最佳化!$N1166)*12/3</f>
        <v>0.11671889956121799</v>
      </c>
      <c r="AA165" s="60">
        <f>(幕後結果!$AC$2+幕後結果!$AC$4*幕後結果_最佳化!$O1166)*12/3</f>
        <v>3.227090635341999E-2</v>
      </c>
      <c r="AB165" s="60">
        <f>(幕後結果!$AD$2+幕後結果!$AD$4*幕後結果_最佳化!$P1166)*12/3</f>
        <v>-7.0152442828295969E-2</v>
      </c>
      <c r="AC165" s="60">
        <f>(幕後結果!$AE$2+幕後結果!$AE$4*幕後結果_最佳化!$Q1166)*12/3</f>
        <v>-4.2849368551816841E-2</v>
      </c>
      <c r="AD165" s="60">
        <f>(幕後結果!$AF$2+幕後結果!$AF$4*幕後結果_最佳化!$R1166)*12/3</f>
        <v>-0.1990550268737209</v>
      </c>
      <c r="AE165" s="60">
        <f>(幕後結果!$AG$2+幕後結果!$AG$4*幕後結果_最佳化!$S1166)*12/3</f>
        <v>2.1516162311745395E-2</v>
      </c>
      <c r="AF165" s="60">
        <f>(幕後結果!$AH$2+幕後結果!$AH$4*幕後結果_最佳化!$T1166)*12/3</f>
        <v>4.407343729384345E-2</v>
      </c>
      <c r="AG165" s="60">
        <f>(幕後結果!$AI$2+幕後結果!$AI$4*幕後結果_最佳化!$U1166)*12/3</f>
        <v>-9.0121406072708202E-2</v>
      </c>
      <c r="AH165" s="60">
        <f>(幕後結果!$AJ$2+幕後結果!$AJ$4*幕後結果_最佳化!$V1166)*12/3</f>
        <v>6.6463897972875316E-2</v>
      </c>
      <c r="AI165" s="100">
        <f>(幕後結果!$AK$2+幕後結果!$AK$4*幕後結果_最佳化!$W1166)*12/3</f>
        <v>-2.158927883410558E-3</v>
      </c>
      <c r="AJ165" s="60"/>
      <c r="AK165" s="60"/>
      <c r="AL165" s="60"/>
      <c r="AM165" s="108">
        <v>164</v>
      </c>
      <c r="AN165" s="60">
        <f t="shared" si="27"/>
        <v>6.8663980236284963E-2</v>
      </c>
      <c r="AO165" s="60">
        <f t="shared" si="28"/>
        <v>0.13405109202005069</v>
      </c>
      <c r="AP165" s="60">
        <f t="shared" si="29"/>
        <v>9.2400746794797955E-2</v>
      </c>
      <c r="AQ165" s="60">
        <f t="shared" si="30"/>
        <v>3.3147127118057902E-2</v>
      </c>
      <c r="AR165" s="60">
        <f t="shared" si="31"/>
        <v>0.13557584168366596</v>
      </c>
      <c r="AS165" s="60">
        <f t="shared" si="32"/>
        <v>0.10434776250392706</v>
      </c>
      <c r="AT165" s="60">
        <f t="shared" si="33"/>
        <v>0.1081393386979807</v>
      </c>
      <c r="AU165" s="60">
        <f t="shared" si="34"/>
        <v>7.069096330127729E-2</v>
      </c>
      <c r="AV165" s="60">
        <f t="shared" si="35"/>
        <v>0.15258897936406843</v>
      </c>
      <c r="AW165" s="60">
        <f t="shared" si="36"/>
        <v>0.10039416827988906</v>
      </c>
      <c r="AX165" s="60">
        <f t="shared" si="37"/>
        <v>1</v>
      </c>
      <c r="AY165" s="60">
        <f>SUMPRODUCT(AN165:AW165,幕後結果_最佳化!$Z$1005:$AI$1005)</f>
        <v>-1.8345821386760834E-3</v>
      </c>
      <c r="AZ165" s="60">
        <f>(SUMPRODUCT(AN165:AW165,MMULT(AN165:AW165,幕後結果!$AB$9:$AK$18)))</f>
        <v>2.4006964921976108E-4</v>
      </c>
      <c r="BA165" s="60">
        <f t="shared" si="38"/>
        <v>1.5494181140665714E-2</v>
      </c>
      <c r="BB165" s="102">
        <f t="shared" si="39"/>
        <v>-2.8871859527488426</v>
      </c>
      <c r="BC165" s="60"/>
      <c r="BD165" s="60"/>
    </row>
    <row r="166" spans="1:56" ht="16.2">
      <c r="A166" s="95">
        <v>165</v>
      </c>
      <c r="B166" s="60">
        <v>0.69419301767654784</v>
      </c>
      <c r="C166" s="60">
        <v>0.30508212870777651</v>
      </c>
      <c r="D166" s="60">
        <v>0.62770095344040211</v>
      </c>
      <c r="E166" s="60">
        <v>6.4569834249429636E-2</v>
      </c>
      <c r="F166" s="60">
        <v>0.48680669635263918</v>
      </c>
      <c r="G166" s="60">
        <v>0.99512557470826257</v>
      </c>
      <c r="H166" s="60">
        <v>0.60878890824288301</v>
      </c>
      <c r="I166" s="60">
        <v>0.82572686399841277</v>
      </c>
      <c r="J166" s="60">
        <v>0.40940854161653784</v>
      </c>
      <c r="K166" s="104">
        <v>0.29619858319373038</v>
      </c>
      <c r="L166" s="105"/>
      <c r="M166" s="106">
        <v>165</v>
      </c>
      <c r="N166" s="136">
        <v>0.50777097860131248</v>
      </c>
      <c r="O166" s="136">
        <v>-0.50983900427435302</v>
      </c>
      <c r="P166" s="136">
        <v>0.3257703766645198</v>
      </c>
      <c r="Q166" s="136">
        <v>-1.5175032700918805</v>
      </c>
      <c r="R166" s="136">
        <v>-3.3076738349853883E-2</v>
      </c>
      <c r="S166" s="136">
        <v>2.584612459886789</v>
      </c>
      <c r="T166" s="136">
        <v>0.27616389937071284</v>
      </c>
      <c r="U166" s="60">
        <v>0.93741277526190359</v>
      </c>
      <c r="V166" s="60">
        <v>-0.22906668929372739</v>
      </c>
      <c r="W166" s="98">
        <v>-0.53536546430976129</v>
      </c>
      <c r="X166" s="60"/>
      <c r="Y166" s="99">
        <v>165</v>
      </c>
      <c r="Z166" s="60">
        <f>(幕後結果!$AB$2+幕後結果!$AB$4*幕後結果_最佳化!$N1167)*12/3</f>
        <v>9.2041846875775699E-2</v>
      </c>
      <c r="AA166" s="60">
        <f>(幕後結果!$AC$2+幕後結果!$AC$4*幕後結果_最佳化!$O1167)*12/3</f>
        <v>-4.3106481982772817E-2</v>
      </c>
      <c r="AB166" s="60">
        <f>(幕後結果!$AD$2+幕後結果!$AD$4*幕後結果_最佳化!$P1167)*12/3</f>
        <v>2.2396379945834776E-2</v>
      </c>
      <c r="AC166" s="60">
        <f>(幕後結果!$AE$2+幕後結果!$AE$4*幕後結果_最佳化!$Q1167)*12/3</f>
        <v>-0.10499628326381145</v>
      </c>
      <c r="AD166" s="60">
        <f>(幕後結果!$AF$2+幕後結果!$AF$4*幕後結果_最佳化!$R1167)*12/3</f>
        <v>-2.5405247052521701E-2</v>
      </c>
      <c r="AE166" s="60">
        <f>(幕後結果!$AG$2+幕後結果!$AG$4*幕後結果_最佳化!$S1167)*12/3</f>
        <v>8.4952753960363211E-2</v>
      </c>
      <c r="AF166" s="60">
        <f>(幕後結果!$AH$2+幕後結果!$AH$4*幕後結果_最佳化!$T1167)*12/3</f>
        <v>4.3691050014492187E-2</v>
      </c>
      <c r="AG166" s="60">
        <f>(幕後結果!$AI$2+幕後結果!$AI$4*幕後結果_最佳化!$U1167)*12/3</f>
        <v>0.14425068193223545</v>
      </c>
      <c r="AH166" s="60">
        <f>(幕後結果!$AJ$2+幕後結果!$AJ$4*幕後結果_最佳化!$V1167)*12/3</f>
        <v>9.7707265929127003E-3</v>
      </c>
      <c r="AI166" s="100">
        <f>(幕後結果!$AK$2+幕後結果!$AK$4*幕後結果_最佳化!$W1167)*12/3</f>
        <v>-6.2230162648976434E-3</v>
      </c>
      <c r="AJ166" s="60"/>
      <c r="AK166" s="60"/>
      <c r="AL166" s="60"/>
      <c r="AM166" s="108">
        <v>165</v>
      </c>
      <c r="AN166" s="60">
        <f t="shared" si="27"/>
        <v>0.17435387345311493</v>
      </c>
      <c r="AO166" s="60">
        <f t="shared" si="28"/>
        <v>2.1264505463288206E-4</v>
      </c>
      <c r="AP166" s="60">
        <f t="shared" si="29"/>
        <v>0.17416775678237414</v>
      </c>
      <c r="AQ166" s="60">
        <f t="shared" si="30"/>
        <v>6.2972584520736133E-2</v>
      </c>
      <c r="AR166" s="60">
        <f t="shared" si="31"/>
        <v>0.10751056961252485</v>
      </c>
      <c r="AS166" s="60">
        <f t="shared" si="32"/>
        <v>0.13429925741631357</v>
      </c>
      <c r="AT166" s="60">
        <f t="shared" si="33"/>
        <v>7.695857181592998E-2</v>
      </c>
      <c r="AU166" s="60">
        <f t="shared" si="34"/>
        <v>0.16366524821258852</v>
      </c>
      <c r="AV166" s="60">
        <f t="shared" si="35"/>
        <v>5.6727733972342688E-2</v>
      </c>
      <c r="AW166" s="60">
        <f t="shared" si="36"/>
        <v>4.9131759159442387E-2</v>
      </c>
      <c r="AX166" s="60">
        <f t="shared" si="37"/>
        <v>1</v>
      </c>
      <c r="AY166" s="60">
        <f>SUMPRODUCT(AN166:AW166,幕後結果_最佳化!$Z$1005:$AI$1005)</f>
        <v>-6.3309383931365302E-4</v>
      </c>
      <c r="AZ166" s="60">
        <f>(SUMPRODUCT(AN166:AW166,MMULT(AN166:AW166,幕後結果!$AB$9:$AK$18)))</f>
        <v>3.0855202286575803E-4</v>
      </c>
      <c r="BA166" s="60">
        <f t="shared" si="38"/>
        <v>1.7565648945192944E-2</v>
      </c>
      <c r="BB166" s="102">
        <f t="shared" si="39"/>
        <v>-2.4783083150040421</v>
      </c>
      <c r="BC166" s="60"/>
      <c r="BD166" s="60"/>
    </row>
    <row r="167" spans="1:56" ht="16.2">
      <c r="A167" s="95">
        <v>166</v>
      </c>
      <c r="B167" s="60">
        <v>0.98473165992933831</v>
      </c>
      <c r="C167" s="60">
        <v>0.32773829083867212</v>
      </c>
      <c r="D167" s="60">
        <v>5.8708262322581417E-2</v>
      </c>
      <c r="E167" s="60">
        <v>0.91834218213491181</v>
      </c>
      <c r="F167" s="60">
        <v>0.49564456743103347</v>
      </c>
      <c r="G167" s="60">
        <v>0.28741455937657601</v>
      </c>
      <c r="H167" s="60">
        <v>0.10708678296966001</v>
      </c>
      <c r="I167" s="60">
        <v>0.75213916828889604</v>
      </c>
      <c r="J167" s="60">
        <v>0.58518108656025025</v>
      </c>
      <c r="K167" s="104">
        <v>0.91621009523408259</v>
      </c>
      <c r="L167" s="105"/>
      <c r="M167" s="106">
        <v>166</v>
      </c>
      <c r="N167" s="136">
        <v>2.1630585042750115</v>
      </c>
      <c r="O167" s="136">
        <v>-0.44616705088982428</v>
      </c>
      <c r="P167" s="136">
        <v>-1.5657099977671365</v>
      </c>
      <c r="Q167" s="136">
        <v>1.3940065201437157</v>
      </c>
      <c r="R167" s="136">
        <v>-1.0917667311137802E-2</v>
      </c>
      <c r="S167" s="136">
        <v>-0.56095367357462378</v>
      </c>
      <c r="T167" s="136">
        <v>-1.2421707588564219</v>
      </c>
      <c r="U167" s="60">
        <v>0.68123680425000377</v>
      </c>
      <c r="V167" s="60">
        <v>0.21516609141753751</v>
      </c>
      <c r="W167" s="98">
        <v>1.3800222003214311</v>
      </c>
      <c r="X167" s="60"/>
      <c r="Y167" s="99">
        <v>166</v>
      </c>
      <c r="Z167" s="60">
        <f>(幕後結果!$AB$2+幕後結果!$AB$4*幕後結果_最佳化!$N1168)*12/3</f>
        <v>0.34844204739756496</v>
      </c>
      <c r="AA167" s="60">
        <f>(幕後結果!$AC$2+幕後結果!$AC$4*幕後結果_最佳化!$O1168)*12/3</f>
        <v>-4.0179782515328367E-2</v>
      </c>
      <c r="AB167" s="60">
        <f>(幕後結果!$AD$2+幕後結果!$AD$4*幕後結果_最佳化!$P1168)*12/3</f>
        <v>-0.2811620964122325</v>
      </c>
      <c r="AC167" s="60">
        <f>(幕後結果!$AE$2+幕後結果!$AE$4*幕後結果_最佳化!$Q1168)*12/3</f>
        <v>8.8458859256114783E-2</v>
      </c>
      <c r="AD167" s="60">
        <f>(幕後結果!$AF$2+幕後結果!$AF$4*幕後結果_最佳化!$R1168)*12/3</f>
        <v>-0.12207171366555784</v>
      </c>
      <c r="AE167" s="60">
        <f>(幕後結果!$AG$2+幕後結果!$AG$4*幕後結果_最佳化!$S1168)*12/3</f>
        <v>-4.3874800831714661E-2</v>
      </c>
      <c r="AF167" s="60">
        <f>(幕後結果!$AH$2+幕後結果!$AH$4*幕後結果_最佳化!$T1168)*12/3</f>
        <v>-7.6191539068504316E-2</v>
      </c>
      <c r="AG167" s="60">
        <f>(幕後結果!$AI$2+幕後結果!$AI$4*幕後結果_最佳化!$U1168)*12/3</f>
        <v>-4.9937257732421025E-2</v>
      </c>
      <c r="AH167" s="60">
        <f>(幕後結果!$AJ$2+幕後結果!$AJ$4*幕後結果_最佳化!$V1168)*12/3</f>
        <v>-8.8992323034201015E-3</v>
      </c>
      <c r="AI167" s="100">
        <f>(幕後結果!$AK$2+幕後結果!$AK$4*幕後結果_最佳化!$W1168)*12/3</f>
        <v>-5.1481027798546408E-2</v>
      </c>
      <c r="AJ167" s="60"/>
      <c r="AK167" s="60"/>
      <c r="AL167" s="60"/>
      <c r="AM167" s="108">
        <v>166</v>
      </c>
      <c r="AN167" s="60">
        <f t="shared" si="27"/>
        <v>0.11260240479640563</v>
      </c>
      <c r="AO167" s="60">
        <f t="shared" si="28"/>
        <v>7.8145001796855892E-2</v>
      </c>
      <c r="AP167" s="60">
        <f t="shared" si="29"/>
        <v>0.1290365373203344</v>
      </c>
      <c r="AQ167" s="60">
        <f t="shared" si="30"/>
        <v>9.8842498616407301E-2</v>
      </c>
      <c r="AR167" s="60">
        <f t="shared" si="31"/>
        <v>9.8758346344700654E-2</v>
      </c>
      <c r="AS167" s="60">
        <f t="shared" si="32"/>
        <v>0.10756730835129619</v>
      </c>
      <c r="AT167" s="60">
        <f t="shared" si="33"/>
        <v>0.13881090248318309</v>
      </c>
      <c r="AU167" s="60">
        <f t="shared" si="34"/>
        <v>8.6433853659519985E-2</v>
      </c>
      <c r="AV167" s="60">
        <f t="shared" si="35"/>
        <v>4.4209409302313422E-2</v>
      </c>
      <c r="AW167" s="60">
        <f t="shared" si="36"/>
        <v>0.1055937373289834</v>
      </c>
      <c r="AX167" s="60">
        <f t="shared" si="37"/>
        <v>0.99999999999999989</v>
      </c>
      <c r="AY167" s="60">
        <f>SUMPRODUCT(AN167:AW167,幕後結果_最佳化!$Z$1005:$AI$1005)</f>
        <v>6.0680596355620897E-4</v>
      </c>
      <c r="AZ167" s="60">
        <f>(SUMPRODUCT(AN167:AW167,MMULT(AN167:AW167,幕後結果!$AB$9:$AK$18)))</f>
        <v>2.8629968050400813E-4</v>
      </c>
      <c r="BA167" s="60">
        <f t="shared" si="38"/>
        <v>1.6920392445330817E-2</v>
      </c>
      <c r="BB167" s="102">
        <f t="shared" si="39"/>
        <v>-2.4995397815441689</v>
      </c>
      <c r="BC167" s="60"/>
      <c r="BD167" s="60"/>
    </row>
    <row r="168" spans="1:56" ht="16.2">
      <c r="A168" s="95">
        <v>167</v>
      </c>
      <c r="B168" s="60">
        <v>0.59050207802685084</v>
      </c>
      <c r="C168" s="60">
        <v>0.68882043900227918</v>
      </c>
      <c r="D168" s="60">
        <v>0.54262097654190433</v>
      </c>
      <c r="E168" s="60">
        <v>0.33865089763026224</v>
      </c>
      <c r="F168" s="60">
        <v>0.12548179738929766</v>
      </c>
      <c r="G168" s="60">
        <v>0.53369882640589927</v>
      </c>
      <c r="H168" s="60">
        <v>0.76773557915902302</v>
      </c>
      <c r="I168" s="60">
        <v>0.64627030798224161</v>
      </c>
      <c r="J168" s="60">
        <v>0.31227628809737928</v>
      </c>
      <c r="K168" s="104">
        <v>0.77484226564373926</v>
      </c>
      <c r="L168" s="105"/>
      <c r="M168" s="106">
        <v>167</v>
      </c>
      <c r="N168" s="136">
        <v>0.22883669628596229</v>
      </c>
      <c r="O168" s="136">
        <v>0.49250962135442378</v>
      </c>
      <c r="P168" s="136">
        <v>0.10703899121353476</v>
      </c>
      <c r="Q168" s="136">
        <v>-0.41614788057196456</v>
      </c>
      <c r="R168" s="136">
        <v>-1.1480120369338169</v>
      </c>
      <c r="S168" s="136">
        <v>8.4571135725005214E-2</v>
      </c>
      <c r="T168" s="136">
        <v>0.73140986459423851</v>
      </c>
      <c r="U168" s="60">
        <v>0.37527039136956403</v>
      </c>
      <c r="V168" s="60">
        <v>-0.48940841991357215</v>
      </c>
      <c r="W168" s="98">
        <v>0.75488919622598682</v>
      </c>
      <c r="X168" s="60"/>
      <c r="Y168" s="99">
        <v>167</v>
      </c>
      <c r="Z168" s="60">
        <f>(幕後結果!$AB$2+幕後結果!$AB$4*幕後結果_最佳化!$N1169)*12/3</f>
        <v>4.8835573156683187E-2</v>
      </c>
      <c r="AA168" s="60">
        <f>(幕後結果!$AC$2+幕後結果!$AC$4*幕後結果_最佳化!$O1169)*12/3</f>
        <v>5.4884922683255115E-2</v>
      </c>
      <c r="AB168" s="60">
        <f>(幕後結果!$AD$2+幕後結果!$AD$4*幕後結果_最佳化!$P1169)*12/3</f>
        <v>2.06866339677797E-2</v>
      </c>
      <c r="AC168" s="60">
        <f>(幕後結果!$AE$2+幕後結果!$AE$4*幕後結果_最佳化!$Q1169)*12/3</f>
        <v>5.3980813636420877E-3</v>
      </c>
      <c r="AD168" s="60">
        <f>(幕後結果!$AF$2+幕後結果!$AF$4*幕後結果_最佳化!$R1169)*12/3</f>
        <v>-8.0080489528284574E-2</v>
      </c>
      <c r="AE168" s="60">
        <f>(幕後結果!$AG$2+幕後結果!$AG$4*幕後結果_最佳化!$S1169)*12/3</f>
        <v>6.5321468717952089E-3</v>
      </c>
      <c r="AF168" s="60">
        <f>(幕後結果!$AH$2+幕後結果!$AH$4*幕後結果_最佳化!$T1169)*12/3</f>
        <v>9.7800084009530386E-2</v>
      </c>
      <c r="AG168" s="60">
        <f>(幕後結果!$AI$2+幕後結果!$AI$4*幕後結果_最佳化!$U1169)*12/3</f>
        <v>3.5219444249779942E-2</v>
      </c>
      <c r="AH168" s="60">
        <f>(幕後結果!$AJ$2+幕後結果!$AJ$4*幕後結果_最佳化!$V1169)*12/3</f>
        <v>-1.7250369654735243E-2</v>
      </c>
      <c r="AI168" s="100">
        <f>(幕後結果!$AK$2+幕後結果!$AK$4*幕後結果_最佳化!$W1169)*12/3</f>
        <v>9.2764012185336156E-2</v>
      </c>
      <c r="AJ168" s="60"/>
      <c r="AK168" s="60"/>
      <c r="AL168" s="60"/>
      <c r="AM168" s="108">
        <v>167</v>
      </c>
      <c r="AN168" s="60">
        <f t="shared" si="27"/>
        <v>0.17001057719606105</v>
      </c>
      <c r="AO168" s="60">
        <f t="shared" si="28"/>
        <v>1.1687955152270535E-3</v>
      </c>
      <c r="AP168" s="60">
        <f t="shared" si="29"/>
        <v>8.1365109749099607E-2</v>
      </c>
      <c r="AQ168" s="60">
        <f t="shared" si="30"/>
        <v>5.0803807833138072E-2</v>
      </c>
      <c r="AR168" s="60">
        <f t="shared" si="31"/>
        <v>4.3338214544706745E-2</v>
      </c>
      <c r="AS168" s="60">
        <f t="shared" si="32"/>
        <v>7.9364919052933067E-2</v>
      </c>
      <c r="AT168" s="60">
        <f t="shared" si="33"/>
        <v>1.0201688263601806E-2</v>
      </c>
      <c r="AU168" s="60">
        <f t="shared" si="34"/>
        <v>0.13089170282718218</v>
      </c>
      <c r="AV168" s="60">
        <f t="shared" si="35"/>
        <v>0.18053208980321139</v>
      </c>
      <c r="AW168" s="60">
        <f t="shared" si="36"/>
        <v>0.25232309521483898</v>
      </c>
      <c r="AX168" s="60">
        <f t="shared" si="37"/>
        <v>1</v>
      </c>
      <c r="AY168" s="60">
        <f>SUMPRODUCT(AN168:AW168,幕後結果_最佳化!$Z$1005:$AI$1005)</f>
        <v>-6.7223600542221139E-3</v>
      </c>
      <c r="AZ168" s="60">
        <f>(SUMPRODUCT(AN168:AW168,MMULT(AN168:AW168,幕後結果!$AB$9:$AK$18)))</f>
        <v>2.8026871488014572E-4</v>
      </c>
      <c r="BA168" s="60">
        <f t="shared" si="38"/>
        <v>1.6741227997973916E-2</v>
      </c>
      <c r="BB168" s="102">
        <f t="shared" si="39"/>
        <v>-2.9640812525955442</v>
      </c>
      <c r="BC168" s="60"/>
      <c r="BD168" s="60"/>
    </row>
    <row r="169" spans="1:56" ht="16.2">
      <c r="A169" s="95">
        <v>168</v>
      </c>
      <c r="B169" s="60">
        <v>0.71316428283445621</v>
      </c>
      <c r="C169" s="60">
        <v>0.82748278733918768</v>
      </c>
      <c r="D169" s="60">
        <v>5.5948368328771148E-2</v>
      </c>
      <c r="E169" s="60">
        <v>0.3432128586855967</v>
      </c>
      <c r="F169" s="60">
        <v>0.25217349320040738</v>
      </c>
      <c r="G169" s="60">
        <v>0.14593075595438942</v>
      </c>
      <c r="H169" s="60">
        <v>0.53790518592126113</v>
      </c>
      <c r="I169" s="60">
        <v>0.93935451023299987</v>
      </c>
      <c r="J169" s="60">
        <v>0.27437320446785241</v>
      </c>
      <c r="K169" s="104">
        <v>0.58087292814297076</v>
      </c>
      <c r="L169" s="105"/>
      <c r="M169" s="106">
        <v>168</v>
      </c>
      <c r="N169" s="136">
        <v>0.56265264776724777</v>
      </c>
      <c r="O169" s="136">
        <v>0.94426465026708073</v>
      </c>
      <c r="P169" s="136">
        <v>-1.5897253070778496</v>
      </c>
      <c r="Q169" s="136">
        <v>-0.40371036411918809</v>
      </c>
      <c r="R169" s="136">
        <v>-0.66766573585790423</v>
      </c>
      <c r="S169" s="136">
        <v>-1.0540467544316858</v>
      </c>
      <c r="T169" s="136">
        <v>9.5157624233561292E-2</v>
      </c>
      <c r="U169" s="60">
        <v>1.5493775822939271</v>
      </c>
      <c r="V169" s="60">
        <v>-0.59963966124279655</v>
      </c>
      <c r="W169" s="98">
        <v>0.20412714314694369</v>
      </c>
      <c r="X169" s="60"/>
      <c r="Y169" s="99">
        <v>168</v>
      </c>
      <c r="Z169" s="60">
        <f>(幕後結果!$AB$2+幕後結果!$AB$4*幕後結果_最佳化!$N1170)*12/3</f>
        <v>0.10054289020562808</v>
      </c>
      <c r="AA169" s="60">
        <f>(幕後結果!$AC$2+幕後結果!$AC$4*幕後結果_最佳化!$O1170)*12/3</f>
        <v>9.8143437405416825E-2</v>
      </c>
      <c r="AB169" s="60">
        <f>(幕後結果!$AD$2+幕後結果!$AD$4*幕後結果_最佳化!$P1170)*12/3</f>
        <v>-0.23803834752930406</v>
      </c>
      <c r="AC169" s="60">
        <f>(幕後結果!$AE$2+幕後結果!$AE$4*幕後結果_最佳化!$Q1170)*12/3</f>
        <v>-0.10108270982545524</v>
      </c>
      <c r="AD169" s="60">
        <f>(幕後結果!$AF$2+幕後結果!$AF$4*幕後結果_最佳化!$R1170)*12/3</f>
        <v>-0.15956086876453493</v>
      </c>
      <c r="AE169" s="60">
        <f>(幕後結果!$AG$2+幕後結果!$AG$4*幕後結果_最佳化!$S1170)*12/3</f>
        <v>-4.2015071283540213E-2</v>
      </c>
      <c r="AF169" s="60">
        <f>(幕後結果!$AH$2+幕後結果!$AH$4*幕後結果_最佳化!$T1170)*12/3</f>
        <v>2.024215658218903E-2</v>
      </c>
      <c r="AG169" s="60">
        <f>(幕後結果!$AI$2+幕後結果!$AI$4*幕後結果_最佳化!$U1170)*12/3</f>
        <v>4.7717298238250792E-2</v>
      </c>
      <c r="AH169" s="60">
        <f>(幕後結果!$AJ$2+幕後結果!$AJ$4*幕後結果_最佳化!$V1170)*12/3</f>
        <v>-4.0172446581289704E-2</v>
      </c>
      <c r="AI169" s="100">
        <f>(幕後結果!$AK$2+幕後結果!$AK$4*幕後結果_最佳化!$W1170)*12/3</f>
        <v>-7.0795310993386068E-2</v>
      </c>
      <c r="AJ169" s="60"/>
      <c r="AK169" s="60"/>
      <c r="AL169" s="60"/>
      <c r="AM169" s="108">
        <v>168</v>
      </c>
      <c r="AN169" s="60">
        <f t="shared" si="27"/>
        <v>0.17891368601357865</v>
      </c>
      <c r="AO169" s="60">
        <f t="shared" si="28"/>
        <v>6.1289515384160533E-2</v>
      </c>
      <c r="AP169" s="60">
        <f t="shared" si="29"/>
        <v>0.14272788461685929</v>
      </c>
      <c r="AQ169" s="60">
        <f t="shared" si="30"/>
        <v>0.20060888736099228</v>
      </c>
      <c r="AR169" s="60">
        <f t="shared" si="31"/>
        <v>9.7447420194454917E-2</v>
      </c>
      <c r="AS169" s="60">
        <f t="shared" si="32"/>
        <v>5.2515419783303312E-2</v>
      </c>
      <c r="AT169" s="60">
        <f t="shared" si="33"/>
        <v>6.538440795444718E-2</v>
      </c>
      <c r="AU169" s="60">
        <f t="shared" si="34"/>
        <v>6.4361466882696646E-3</v>
      </c>
      <c r="AV169" s="60">
        <f t="shared" si="35"/>
        <v>8.2129370298764645E-2</v>
      </c>
      <c r="AW169" s="60">
        <f t="shared" si="36"/>
        <v>0.1125472617051694</v>
      </c>
      <c r="AX169" s="60">
        <f t="shared" si="37"/>
        <v>0.99999999999999989</v>
      </c>
      <c r="AY169" s="60">
        <f>SUMPRODUCT(AN169:AW169,幕後結果_最佳化!$Z$1005:$AI$1005)</f>
        <v>4.5642919482260166E-3</v>
      </c>
      <c r="AZ169" s="60">
        <f>(SUMPRODUCT(AN169:AW169,MMULT(AN169:AW169,幕後結果!$AB$9:$AK$18)))</f>
        <v>3.3768478659232105E-4</v>
      </c>
      <c r="BA169" s="60">
        <f t="shared" si="38"/>
        <v>1.8376201636690893E-2</v>
      </c>
      <c r="BB169" s="102">
        <f t="shared" si="39"/>
        <v>-2.0861606119531735</v>
      </c>
      <c r="BC169" s="60"/>
      <c r="BD169" s="60"/>
    </row>
    <row r="170" spans="1:56" ht="16.2">
      <c r="A170" s="95">
        <v>169</v>
      </c>
      <c r="B170" s="60">
        <v>0.27822197133754489</v>
      </c>
      <c r="C170" s="60">
        <v>0.42487882710739755</v>
      </c>
      <c r="D170" s="60">
        <v>0.20625256189246155</v>
      </c>
      <c r="E170" s="60">
        <v>0.34455960680165565</v>
      </c>
      <c r="F170" s="60">
        <v>0.13274780221284099</v>
      </c>
      <c r="G170" s="60">
        <v>0.77999720616920643</v>
      </c>
      <c r="H170" s="60">
        <v>0.30560408640016878</v>
      </c>
      <c r="I170" s="60">
        <v>7.1533785580013554E-3</v>
      </c>
      <c r="J170" s="60">
        <v>0.32046072456249619</v>
      </c>
      <c r="K170" s="104">
        <v>0.97553373774240848</v>
      </c>
      <c r="L170" s="105"/>
      <c r="M170" s="106">
        <v>169</v>
      </c>
      <c r="N170" s="136">
        <v>-0.58813163197309659</v>
      </c>
      <c r="O170" s="136">
        <v>-0.18942765124236777</v>
      </c>
      <c r="P170" s="136">
        <v>-0.81949312331926072</v>
      </c>
      <c r="Q170" s="136">
        <v>-0.40005064699772519</v>
      </c>
      <c r="R170" s="136">
        <v>-1.1134956758841532</v>
      </c>
      <c r="S170" s="136">
        <v>0.7721837785886968</v>
      </c>
      <c r="T170" s="136">
        <v>-0.50834962659292748</v>
      </c>
      <c r="U170" s="60">
        <v>-2.4494676239280668</v>
      </c>
      <c r="V170" s="60">
        <v>-0.46641084655007564</v>
      </c>
      <c r="W170" s="98">
        <v>1.9691791305704329</v>
      </c>
      <c r="X170" s="60"/>
      <c r="Y170" s="99">
        <v>169</v>
      </c>
      <c r="Z170" s="60">
        <f>(幕後結果!$AB$2+幕後結果!$AB$4*幕後結果_最佳化!$N1171)*12/3</f>
        <v>-7.7710927035372218E-2</v>
      </c>
      <c r="AA170" s="60">
        <f>(幕後結果!$AC$2+幕後結果!$AC$4*幕後結果_最佳化!$O1171)*12/3</f>
        <v>-9.7979156764823744E-3</v>
      </c>
      <c r="AB170" s="60">
        <f>(幕後結果!$AD$2+幕後結果!$AD$4*幕後結果_最佳化!$P1171)*12/3</f>
        <v>-0.15125307814632469</v>
      </c>
      <c r="AC170" s="60">
        <f>(幕後結果!$AE$2+幕後結果!$AE$4*幕後結果_最佳化!$Q1171)*12/3</f>
        <v>-9.6214501994834986E-2</v>
      </c>
      <c r="AD170" s="60">
        <f>(幕後結果!$AF$2+幕後結果!$AF$4*幕後結果_最佳化!$R1171)*12/3</f>
        <v>-0.18524753738042163</v>
      </c>
      <c r="AE170" s="60">
        <f>(幕後結果!$AG$2+幕後結果!$AG$4*幕後結果_最佳化!$S1171)*12/3</f>
        <v>3.6515151446040055E-2</v>
      </c>
      <c r="AF170" s="60">
        <f>(幕後結果!$AH$2+幕後結果!$AH$4*幕後結果_最佳化!$T1171)*12/3</f>
        <v>-8.2724669557085045E-2</v>
      </c>
      <c r="AG170" s="60">
        <f>(幕後結果!$AI$2+幕後結果!$AI$4*幕後結果_最佳化!$U1171)*12/3</f>
        <v>-0.32353009273612648</v>
      </c>
      <c r="AH170" s="60">
        <f>(幕後結果!$AJ$2+幕後結果!$AJ$4*幕後結果_最佳化!$V1171)*12/3</f>
        <v>-5.4815111458536979E-2</v>
      </c>
      <c r="AI170" s="100">
        <f>(幕後結果!$AK$2+幕後結果!$AK$4*幕後結果_最佳化!$W1171)*12/3</f>
        <v>0.14328541090898164</v>
      </c>
      <c r="AJ170" s="60"/>
      <c r="AK170" s="60"/>
      <c r="AL170" s="60"/>
      <c r="AM170" s="108">
        <v>169</v>
      </c>
      <c r="AN170" s="60">
        <f t="shared" si="27"/>
        <v>1.1188199141801143E-2</v>
      </c>
      <c r="AO170" s="60">
        <f t="shared" si="28"/>
        <v>0.19862811688672502</v>
      </c>
      <c r="AP170" s="60">
        <f t="shared" si="29"/>
        <v>5.2588291146549171E-2</v>
      </c>
      <c r="AQ170" s="60">
        <f t="shared" si="30"/>
        <v>9.8563683304098662E-2</v>
      </c>
      <c r="AR170" s="60">
        <f t="shared" si="31"/>
        <v>8.8618550257789808E-2</v>
      </c>
      <c r="AS170" s="60">
        <f t="shared" si="32"/>
        <v>0.22983687017851365</v>
      </c>
      <c r="AT170" s="60">
        <f t="shared" si="33"/>
        <v>6.2219178699521392E-2</v>
      </c>
      <c r="AU170" s="60">
        <f t="shared" si="34"/>
        <v>0.11425877052119401</v>
      </c>
      <c r="AV170" s="60">
        <f t="shared" si="35"/>
        <v>8.9984379795838787E-2</v>
      </c>
      <c r="AW170" s="60">
        <f t="shared" si="36"/>
        <v>5.4113960067968508E-2</v>
      </c>
      <c r="AX170" s="60">
        <f t="shared" si="37"/>
        <v>1.0000000000000002</v>
      </c>
      <c r="AY170" s="60">
        <f>SUMPRODUCT(AN170:AW170,幕後結果_最佳化!$Z$1005:$AI$1005)</f>
        <v>-5.562761540102198E-4</v>
      </c>
      <c r="AZ170" s="60">
        <f>(SUMPRODUCT(AN170:AW170,MMULT(AN170:AW170,幕後結果!$AB$9:$AK$18)))</f>
        <v>2.0097112515343198E-4</v>
      </c>
      <c r="BA170" s="60">
        <f t="shared" si="38"/>
        <v>1.4176428504860877E-2</v>
      </c>
      <c r="BB170" s="102">
        <f t="shared" si="39"/>
        <v>-3.0653895753157956</v>
      </c>
      <c r="BC170" s="60"/>
      <c r="BD170" s="60"/>
    </row>
    <row r="171" spans="1:56" ht="16.2">
      <c r="A171" s="95">
        <v>170</v>
      </c>
      <c r="B171" s="60">
        <v>0.43032697538134679</v>
      </c>
      <c r="C171" s="60">
        <v>0.50147869244179288</v>
      </c>
      <c r="D171" s="60">
        <v>0.37795230157268533</v>
      </c>
      <c r="E171" s="60">
        <v>0.60860529937394747</v>
      </c>
      <c r="F171" s="60">
        <v>0.8187865833484913</v>
      </c>
      <c r="G171" s="60">
        <v>0.99498211953763227</v>
      </c>
      <c r="H171" s="60">
        <v>2.3448738724168861E-2</v>
      </c>
      <c r="I171" s="60">
        <v>4.3671648465321899E-2</v>
      </c>
      <c r="J171" s="60">
        <v>0.45646017101950265</v>
      </c>
      <c r="K171" s="104">
        <v>0.10369857622337442</v>
      </c>
      <c r="L171" s="105"/>
      <c r="M171" s="106">
        <v>170</v>
      </c>
      <c r="N171" s="136">
        <v>-0.17554177231265664</v>
      </c>
      <c r="O171" s="136">
        <v>3.706540771081145E-3</v>
      </c>
      <c r="P171" s="136">
        <v>-0.31086322411336254</v>
      </c>
      <c r="Q171" s="136">
        <v>0.27568580239668999</v>
      </c>
      <c r="R171" s="136">
        <v>0.91075053015294627</v>
      </c>
      <c r="S171" s="136">
        <v>2.5745946999420806</v>
      </c>
      <c r="T171" s="136">
        <v>-1.9872249202349692</v>
      </c>
      <c r="U171" s="60">
        <v>-1.7095814573484611</v>
      </c>
      <c r="V171" s="60">
        <v>-0.10935573428764481</v>
      </c>
      <c r="W171" s="98">
        <v>-1.2607549413772796</v>
      </c>
      <c r="X171" s="60"/>
      <c r="Y171" s="99">
        <v>170</v>
      </c>
      <c r="Z171" s="60">
        <f>(幕後結果!$AB$2+幕後結果!$AB$4*幕後結果_最佳化!$N1172)*12/3</f>
        <v>-1.380171421922529E-2</v>
      </c>
      <c r="AA171" s="60">
        <f>(幕後結果!$AC$2+幕後結果!$AC$4*幕後結果_最佳化!$O1172)*12/3</f>
        <v>8.1639467284673334E-3</v>
      </c>
      <c r="AB171" s="60">
        <f>(幕後結果!$AD$2+幕後結果!$AD$4*幕後結果_最佳化!$P1172)*12/3</f>
        <v>-6.2904377065632108E-2</v>
      </c>
      <c r="AC171" s="60">
        <f>(幕後結果!$AE$2+幕後結果!$AE$4*幕後結果_最佳化!$Q1172)*12/3</f>
        <v>2.3557410394449113E-2</v>
      </c>
      <c r="AD171" s="60">
        <f>(幕後結果!$AF$2+幕後結果!$AF$4*幕後結果_最佳化!$R1172)*12/3</f>
        <v>5.9043626560331602E-2</v>
      </c>
      <c r="AE171" s="60">
        <f>(幕後結果!$AG$2+幕後結果!$AG$4*幕後結果_最佳化!$S1172)*12/3</f>
        <v>9.9886340005040042E-2</v>
      </c>
      <c r="AF171" s="60">
        <f>(幕後結果!$AH$2+幕後結果!$AH$4*幕後結果_最佳化!$T1172)*12/3</f>
        <v>-0.15822157110105936</v>
      </c>
      <c r="AG171" s="60">
        <f>(幕後結果!$AI$2+幕後結果!$AI$4*幕後結果_最佳化!$U1172)*12/3</f>
        <v>-0.18880079186928311</v>
      </c>
      <c r="AH171" s="60">
        <f>(幕後結果!$AJ$2+幕後結果!$AJ$4*幕後結果_最佳化!$V1172)*12/3</f>
        <v>5.6611141789463569E-3</v>
      </c>
      <c r="AI171" s="100">
        <f>(幕後結果!$AK$2+幕後結果!$AK$4*幕後結果_最佳化!$W1172)*12/3</f>
        <v>-0.24890135260966093</v>
      </c>
      <c r="AJ171" s="60"/>
      <c r="AK171" s="60"/>
      <c r="AL171" s="60"/>
      <c r="AM171" s="108">
        <v>170</v>
      </c>
      <c r="AN171" s="60">
        <f t="shared" si="27"/>
        <v>0.12442100839880216</v>
      </c>
      <c r="AO171" s="60">
        <f t="shared" si="28"/>
        <v>0.18142957365241191</v>
      </c>
      <c r="AP171" s="60">
        <f t="shared" si="29"/>
        <v>9.7449426550382787E-2</v>
      </c>
      <c r="AQ171" s="60">
        <f t="shared" si="30"/>
        <v>0.14604836278626809</v>
      </c>
      <c r="AR171" s="60">
        <f t="shared" si="31"/>
        <v>4.8694212124291744E-2</v>
      </c>
      <c r="AS171" s="60">
        <f t="shared" si="32"/>
        <v>8.1440031509608227E-2</v>
      </c>
      <c r="AT171" s="60">
        <f t="shared" si="33"/>
        <v>0.16831555982256624</v>
      </c>
      <c r="AU171" s="60">
        <f t="shared" si="34"/>
        <v>9.7767391008333926E-2</v>
      </c>
      <c r="AV171" s="60">
        <f t="shared" si="35"/>
        <v>3.869740292403321E-2</v>
      </c>
      <c r="AW171" s="60">
        <f t="shared" si="36"/>
        <v>1.5737031223301699E-2</v>
      </c>
      <c r="AX171" s="60">
        <f t="shared" si="37"/>
        <v>0.99999999999999989</v>
      </c>
      <c r="AY171" s="60">
        <f>SUMPRODUCT(AN171:AW171,幕後結果_最佳化!$Z$1005:$AI$1005)</f>
        <v>5.8811895094853352E-3</v>
      </c>
      <c r="AZ171" s="60">
        <f>(SUMPRODUCT(AN171:AW171,MMULT(AN171:AW171,幕後結果!$AB$9:$AK$18)))</f>
        <v>2.7524576862167989E-4</v>
      </c>
      <c r="BA171" s="60">
        <f t="shared" si="38"/>
        <v>1.6590532499642076E-2</v>
      </c>
      <c r="BB171" s="102">
        <f t="shared" si="39"/>
        <v>-2.2313214172789997</v>
      </c>
      <c r="BC171" s="60"/>
      <c r="BD171" s="60"/>
    </row>
    <row r="172" spans="1:56" ht="16.2">
      <c r="A172" s="95">
        <v>171</v>
      </c>
      <c r="B172" s="60">
        <v>8.0834972015373152E-2</v>
      </c>
      <c r="C172" s="60">
        <v>0.16264841152524667</v>
      </c>
      <c r="D172" s="60">
        <v>0.40678608238734992</v>
      </c>
      <c r="E172" s="60">
        <v>0.53656441969346425</v>
      </c>
      <c r="F172" s="60">
        <v>0.58943430882806358</v>
      </c>
      <c r="G172" s="60">
        <v>0.11545678379808488</v>
      </c>
      <c r="H172" s="60">
        <v>0.74723545384553614</v>
      </c>
      <c r="I172" s="60">
        <v>0.15789938165802164</v>
      </c>
      <c r="J172" s="60">
        <v>0.21448293397899976</v>
      </c>
      <c r="K172" s="104">
        <v>0.10507588562080383</v>
      </c>
      <c r="L172" s="105"/>
      <c r="M172" s="106">
        <v>171</v>
      </c>
      <c r="N172" s="136">
        <v>-1.39947715586737</v>
      </c>
      <c r="O172" s="136">
        <v>-0.98363131335955423</v>
      </c>
      <c r="P172" s="136">
        <v>-0.23582023615130746</v>
      </c>
      <c r="Q172" s="136">
        <v>9.1782106976173922E-2</v>
      </c>
      <c r="R172" s="136">
        <v>0.22609005109707803</v>
      </c>
      <c r="S172" s="136">
        <v>-1.1980088604306467</v>
      </c>
      <c r="T172" s="136">
        <v>0.66581541244012254</v>
      </c>
      <c r="U172" s="60">
        <v>-1.0031287114538368</v>
      </c>
      <c r="V172" s="60">
        <v>-0.79096251170811227</v>
      </c>
      <c r="W172" s="98">
        <v>-1.2531482169040247</v>
      </c>
      <c r="X172" s="60"/>
      <c r="Y172" s="99">
        <v>171</v>
      </c>
      <c r="Z172" s="60">
        <f>(幕後結果!$AB$2+幕後結果!$AB$4*幕後結果_最佳化!$N1173)*12/3</f>
        <v>-0.20338646786582729</v>
      </c>
      <c r="AA172" s="60">
        <f>(幕後結果!$AC$2+幕後結果!$AC$4*幕後結果_最佳化!$O1173)*12/3</f>
        <v>-8.5405616129907783E-2</v>
      </c>
      <c r="AB172" s="60">
        <f>(幕後結果!$AD$2+幕後結果!$AD$4*幕後結果_最佳化!$P1173)*12/3</f>
        <v>-8.3342339178228711E-2</v>
      </c>
      <c r="AC172" s="60">
        <f>(幕後結果!$AE$2+幕後結果!$AE$4*幕後結果_最佳化!$Q1173)*12/3</f>
        <v>-4.0425329253557421E-2</v>
      </c>
      <c r="AD172" s="60">
        <f>(幕後結果!$AF$2+幕後結果!$AF$4*幕後結果_最佳化!$R1173)*12/3</f>
        <v>-4.3589549562309961E-2</v>
      </c>
      <c r="AE172" s="60">
        <f>(幕後結果!$AG$2+幕後結果!$AG$4*幕後結果_最佳化!$S1173)*12/3</f>
        <v>-5.2535109262082942E-2</v>
      </c>
      <c r="AF172" s="60">
        <f>(幕後結果!$AH$2+幕後結果!$AH$4*幕後結果_最佳化!$T1173)*12/3</f>
        <v>-3.5065336082802344E-2</v>
      </c>
      <c r="AG172" s="60">
        <f>(幕後結果!$AI$2+幕後結果!$AI$4*幕後結果_最佳化!$U1173)*12/3</f>
        <v>-0.136374927648862</v>
      </c>
      <c r="AH172" s="60">
        <f>(幕後結果!$AJ$2+幕後結果!$AJ$4*幕後結果_最佳化!$V1173)*12/3</f>
        <v>-0.10693120421261097</v>
      </c>
      <c r="AI172" s="100">
        <f>(幕後結果!$AK$2+幕後結果!$AK$4*幕後結果_最佳化!$W1173)*12/3</f>
        <v>-0.22284603521401736</v>
      </c>
      <c r="AJ172" s="60"/>
      <c r="AK172" s="60"/>
      <c r="AL172" s="60"/>
      <c r="AM172" s="108">
        <v>171</v>
      </c>
      <c r="AN172" s="60">
        <f t="shared" si="27"/>
        <v>0.11078462113430512</v>
      </c>
      <c r="AO172" s="60">
        <f t="shared" si="28"/>
        <v>0.18038107607701795</v>
      </c>
      <c r="AP172" s="60">
        <f t="shared" si="29"/>
        <v>6.5553961635872834E-2</v>
      </c>
      <c r="AQ172" s="60">
        <f t="shared" si="30"/>
        <v>5.8489484856222511E-2</v>
      </c>
      <c r="AR172" s="60">
        <f t="shared" si="31"/>
        <v>7.8032636775058811E-2</v>
      </c>
      <c r="AS172" s="60">
        <f t="shared" si="32"/>
        <v>0.1631710866243575</v>
      </c>
      <c r="AT172" s="60">
        <f t="shared" si="33"/>
        <v>0.14969864959232135</v>
      </c>
      <c r="AU172" s="60">
        <f t="shared" si="34"/>
        <v>2.7065299609421468E-4</v>
      </c>
      <c r="AV172" s="60">
        <f t="shared" si="35"/>
        <v>4.651077477896589E-2</v>
      </c>
      <c r="AW172" s="60">
        <f t="shared" si="36"/>
        <v>0.14710705552978384</v>
      </c>
      <c r="AX172" s="60">
        <f t="shared" si="37"/>
        <v>1</v>
      </c>
      <c r="AY172" s="60">
        <f>SUMPRODUCT(AN172:AW172,幕後結果_最佳化!$Z$1005:$AI$1005)</f>
        <v>7.7527355617696119E-4</v>
      </c>
      <c r="AZ172" s="60">
        <f>(SUMPRODUCT(AN172:AW172,MMULT(AN172:AW172,幕後結果!$AB$9:$AK$18)))</f>
        <v>2.2127931251596456E-4</v>
      </c>
      <c r="BA172" s="60">
        <f t="shared" si="38"/>
        <v>1.4875460077455237E-2</v>
      </c>
      <c r="BB172" s="102">
        <f t="shared" si="39"/>
        <v>-2.8318267955735976</v>
      </c>
      <c r="BC172" s="60"/>
      <c r="BD172" s="60"/>
    </row>
    <row r="173" spans="1:56" ht="16.2">
      <c r="A173" s="95">
        <v>172</v>
      </c>
      <c r="B173" s="60">
        <v>0.91186312728267227</v>
      </c>
      <c r="C173" s="60">
        <v>0.22097914446422284</v>
      </c>
      <c r="D173" s="60">
        <v>0.83009255476463073</v>
      </c>
      <c r="E173" s="60">
        <v>0.32714401723717068</v>
      </c>
      <c r="F173" s="60">
        <v>0.65351830781800069</v>
      </c>
      <c r="G173" s="60">
        <v>0.10154279979317193</v>
      </c>
      <c r="H173" s="60">
        <v>0.14049108662583221</v>
      </c>
      <c r="I173" s="60">
        <v>4.5330951499033656E-2</v>
      </c>
      <c r="J173" s="60">
        <v>0.24054671173858266</v>
      </c>
      <c r="K173" s="104">
        <v>0.45501152116607679</v>
      </c>
      <c r="L173" s="105"/>
      <c r="M173" s="106">
        <v>172</v>
      </c>
      <c r="N173" s="136">
        <v>1.3523175720641196</v>
      </c>
      <c r="O173" s="136">
        <v>-0.76889054816300484</v>
      </c>
      <c r="P173" s="136">
        <v>0.95453106870153437</v>
      </c>
      <c r="Q173" s="136">
        <v>-0.44781317458258152</v>
      </c>
      <c r="R173" s="136">
        <v>0.39483673226207089</v>
      </c>
      <c r="S173" s="136">
        <v>-1.2728096399714666</v>
      </c>
      <c r="T173" s="136">
        <v>-1.0781155941716529</v>
      </c>
      <c r="U173" s="60">
        <v>-1.6919164606771748</v>
      </c>
      <c r="V173" s="60">
        <v>-0.70454502063404145</v>
      </c>
      <c r="W173" s="98">
        <v>-0.11300947631545256</v>
      </c>
      <c r="X173" s="60"/>
      <c r="Y173" s="99">
        <v>172</v>
      </c>
      <c r="Z173" s="60">
        <f>(幕後結果!$AB$2+幕後結果!$AB$4*幕後結果_最佳化!$N1174)*12/3</f>
        <v>0.2228601564173314</v>
      </c>
      <c r="AA173" s="60">
        <f>(幕後結果!$AC$2+幕後結果!$AC$4*幕後結果_最佳化!$O1174)*12/3</f>
        <v>-6.9954566964875356E-2</v>
      </c>
      <c r="AB173" s="60">
        <f>(幕後結果!$AD$2+幕後結果!$AD$4*幕後結果_最佳化!$P1174)*12/3</f>
        <v>0.11486957295389427</v>
      </c>
      <c r="AC173" s="60">
        <f>(幕後結果!$AE$2+幕後結果!$AE$4*幕後結果_最佳化!$Q1174)*12/3</f>
        <v>6.3454597900527099E-2</v>
      </c>
      <c r="AD173" s="60">
        <f>(幕後結果!$AF$2+幕後結果!$AF$4*幕後結果_最佳化!$R1174)*12/3</f>
        <v>7.5871023216155381E-2</v>
      </c>
      <c r="AE173" s="60">
        <f>(幕後結果!$AG$2+幕後結果!$AG$4*幕後結果_最佳化!$S1174)*12/3</f>
        <v>-8.3668745788668689E-2</v>
      </c>
      <c r="AF173" s="60">
        <f>(幕後結果!$AH$2+幕後結果!$AH$4*幕後結果_最佳化!$T1174)*12/3</f>
        <v>-5.9523604399574916E-2</v>
      </c>
      <c r="AG173" s="60">
        <f>(幕後結果!$AI$2+幕後結果!$AI$4*幕後結果_最佳化!$U1174)*12/3</f>
        <v>-0.21433993822774541</v>
      </c>
      <c r="AH173" s="60">
        <f>(幕後結果!$AJ$2+幕後結果!$AJ$4*幕後結果_最佳化!$V1174)*12/3</f>
        <v>-0.1103207536308826</v>
      </c>
      <c r="AI173" s="100">
        <f>(幕後結果!$AK$2+幕後結果!$AK$4*幕後結果_最佳化!$W1174)*12/3</f>
        <v>-0.16354858068181938</v>
      </c>
      <c r="AJ173" s="60"/>
      <c r="AK173" s="60"/>
      <c r="AL173" s="60"/>
      <c r="AM173" s="108">
        <v>172</v>
      </c>
      <c r="AN173" s="60">
        <f t="shared" si="27"/>
        <v>4.2361937356836937E-2</v>
      </c>
      <c r="AO173" s="60">
        <f t="shared" si="28"/>
        <v>0.12318553423089891</v>
      </c>
      <c r="AP173" s="60">
        <f t="shared" si="29"/>
        <v>9.6413663749869899E-2</v>
      </c>
      <c r="AQ173" s="60">
        <f t="shared" si="30"/>
        <v>0.12216185071342441</v>
      </c>
      <c r="AR173" s="60">
        <f t="shared" si="31"/>
        <v>5.6778827974893815E-2</v>
      </c>
      <c r="AS173" s="60">
        <f t="shared" si="32"/>
        <v>0.15518855513239982</v>
      </c>
      <c r="AT173" s="60">
        <f t="shared" si="33"/>
        <v>0.10022167091889883</v>
      </c>
      <c r="AU173" s="60">
        <f t="shared" si="34"/>
        <v>0.12492303899682269</v>
      </c>
      <c r="AV173" s="60">
        <f t="shared" si="35"/>
        <v>4.3039560163450417E-2</v>
      </c>
      <c r="AW173" s="60">
        <f t="shared" si="36"/>
        <v>0.13572536076250438</v>
      </c>
      <c r="AX173" s="60">
        <f t="shared" si="37"/>
        <v>1.0000000000000002</v>
      </c>
      <c r="AY173" s="60">
        <f>SUMPRODUCT(AN173:AW173,幕後結果_最佳化!$Z$1005:$AI$1005)</f>
        <v>-1.6568795952953772E-3</v>
      </c>
      <c r="AZ173" s="60">
        <f>(SUMPRODUCT(AN173:AW173,MMULT(AN173:AW173,幕後結果!$AB$9:$AK$18)))</f>
        <v>2.6084583756029906E-4</v>
      </c>
      <c r="BA173" s="60">
        <f t="shared" si="38"/>
        <v>1.6150722508925075E-2</v>
      </c>
      <c r="BB173" s="102">
        <f t="shared" si="39"/>
        <v>-2.7588164907590191</v>
      </c>
      <c r="BC173" s="60"/>
      <c r="BD173" s="60"/>
    </row>
    <row r="174" spans="1:56" ht="16.2">
      <c r="A174" s="95">
        <v>173</v>
      </c>
      <c r="B174" s="60">
        <v>0.86141007338013353</v>
      </c>
      <c r="C174" s="60">
        <v>0.21579790901834173</v>
      </c>
      <c r="D174" s="60">
        <v>0.23990356602945062</v>
      </c>
      <c r="E174" s="60">
        <v>0.34479032139561649</v>
      </c>
      <c r="F174" s="60">
        <v>0.25333483321241679</v>
      </c>
      <c r="G174" s="60">
        <v>0.82030156678668398</v>
      </c>
      <c r="H174" s="60">
        <v>0.51525983024205924</v>
      </c>
      <c r="I174" s="60">
        <v>0.15430798407077329</v>
      </c>
      <c r="J174" s="60">
        <v>0.32007201933041629</v>
      </c>
      <c r="K174" s="104">
        <v>0.92178847834389432</v>
      </c>
      <c r="L174" s="105"/>
      <c r="M174" s="106">
        <v>173</v>
      </c>
      <c r="N174" s="136">
        <v>1.0866763867662084</v>
      </c>
      <c r="O174" s="136">
        <v>-0.78646380139990579</v>
      </c>
      <c r="P174" s="136">
        <v>-0.70661280039007235</v>
      </c>
      <c r="Q174" s="136">
        <v>-0.39942423081450296</v>
      </c>
      <c r="R174" s="136">
        <v>-0.66403225608834271</v>
      </c>
      <c r="S174" s="136">
        <v>0.91651495662291071</v>
      </c>
      <c r="T174" s="136">
        <v>3.8260054281970116E-2</v>
      </c>
      <c r="U174" s="60">
        <v>-1.0181304460231673</v>
      </c>
      <c r="V174" s="60">
        <v>-0.46749741842564924</v>
      </c>
      <c r="W174" s="98">
        <v>1.417204853079852</v>
      </c>
      <c r="X174" s="60"/>
      <c r="Y174" s="99">
        <v>173</v>
      </c>
      <c r="Z174" s="60">
        <f>(幕後結果!$AB$2+幕後結果!$AB$4*幕後結果_最佳化!$N1175)*12/3</f>
        <v>0.18171295261084505</v>
      </c>
      <c r="AA174" s="60">
        <f>(幕後結果!$AC$2+幕後結果!$AC$4*幕後結果_最佳化!$O1175)*12/3</f>
        <v>-7.11392630242208E-2</v>
      </c>
      <c r="AB174" s="60">
        <f>(幕後結果!$AD$2+幕後結果!$AD$4*幕後結果_最佳化!$P1175)*12/3</f>
        <v>-0.15357255935610906</v>
      </c>
      <c r="AC174" s="60">
        <f>(幕後結果!$AE$2+幕後結果!$AE$4*幕後結果_最佳化!$Q1175)*12/3</f>
        <v>-6.1447919759430293E-2</v>
      </c>
      <c r="AD174" s="60">
        <f>(幕後結果!$AF$2+幕後結果!$AF$4*幕後結果_最佳化!$R1175)*12/3</f>
        <v>-0.15805328978917721</v>
      </c>
      <c r="AE174" s="60">
        <f>(幕後結果!$AG$2+幕後結果!$AG$4*幕後結果_最佳化!$S1175)*12/3</f>
        <v>1.8303117453016743E-2</v>
      </c>
      <c r="AF174" s="60">
        <f>(幕後結果!$AH$2+幕後結果!$AH$4*幕後結果_最佳化!$T1175)*12/3</f>
        <v>3.0152517505693463E-3</v>
      </c>
      <c r="AG174" s="60">
        <f>(幕後結果!$AI$2+幕後結果!$AI$4*幕後結果_最佳化!$U1175)*12/3</f>
        <v>-0.1485928906572434</v>
      </c>
      <c r="AH174" s="60">
        <f>(幕後結果!$AJ$2+幕後結果!$AJ$4*幕後結果_最佳化!$V1175)*12/3</f>
        <v>-4.9849868157336476E-2</v>
      </c>
      <c r="AI174" s="100">
        <f>(幕後結果!$AK$2+幕後結果!$AK$4*幕後結果_最佳化!$W1175)*12/3</f>
        <v>5.990210623593667E-2</v>
      </c>
      <c r="AJ174" s="60"/>
      <c r="AK174" s="60"/>
      <c r="AL174" s="60"/>
      <c r="AM174" s="108">
        <v>173</v>
      </c>
      <c r="AN174" s="60">
        <f t="shared" si="27"/>
        <v>6.6597340918911835E-3</v>
      </c>
      <c r="AO174" s="60">
        <f t="shared" si="28"/>
        <v>7.4898627595682013E-2</v>
      </c>
      <c r="AP174" s="60">
        <f t="shared" si="29"/>
        <v>3.8976780369802025E-2</v>
      </c>
      <c r="AQ174" s="60">
        <f t="shared" si="30"/>
        <v>0.14255528136244142</v>
      </c>
      <c r="AR174" s="60">
        <f t="shared" si="31"/>
        <v>0.11419491205326483</v>
      </c>
      <c r="AS174" s="60">
        <f t="shared" si="32"/>
        <v>0.14290499496880343</v>
      </c>
      <c r="AT174" s="60">
        <f t="shared" si="33"/>
        <v>7.2838326856150062E-2</v>
      </c>
      <c r="AU174" s="60">
        <f t="shared" si="34"/>
        <v>0.10535901211709384</v>
      </c>
      <c r="AV174" s="60">
        <f t="shared" si="35"/>
        <v>0.10662029279291389</v>
      </c>
      <c r="AW174" s="60">
        <f t="shared" si="36"/>
        <v>0.19499203779195728</v>
      </c>
      <c r="AX174" s="60">
        <f t="shared" si="37"/>
        <v>1</v>
      </c>
      <c r="AY174" s="60">
        <f>SUMPRODUCT(AN174:AW174,幕後結果_最佳化!$Z$1005:$AI$1005)</f>
        <v>-3.5551827284383067E-3</v>
      </c>
      <c r="AZ174" s="60">
        <f>(SUMPRODUCT(AN174:AW174,MMULT(AN174:AW174,幕後結果!$AB$9:$AK$18)))</f>
        <v>2.8251229169417978E-4</v>
      </c>
      <c r="BA174" s="60">
        <f t="shared" si="38"/>
        <v>1.6808101965843134E-2</v>
      </c>
      <c r="BB174" s="102">
        <f t="shared" si="39"/>
        <v>-2.7638565510158726</v>
      </c>
      <c r="BC174" s="60"/>
      <c r="BD174" s="60"/>
    </row>
    <row r="175" spans="1:56" ht="16.2">
      <c r="A175" s="95">
        <v>174</v>
      </c>
      <c r="B175" s="60">
        <v>0.40964661033317862</v>
      </c>
      <c r="C175" s="60">
        <v>0.2377060099918562</v>
      </c>
      <c r="D175" s="60">
        <v>0.32176532585449324</v>
      </c>
      <c r="E175" s="60">
        <v>0.54466051926177816</v>
      </c>
      <c r="F175" s="60">
        <v>0.51761920754716795</v>
      </c>
      <c r="G175" s="60">
        <v>0.74038764153881598</v>
      </c>
      <c r="H175" s="60">
        <v>0.48863911814039307</v>
      </c>
      <c r="I175" s="60">
        <v>0.18745710017982975</v>
      </c>
      <c r="J175" s="60">
        <v>0.1100555437504851</v>
      </c>
      <c r="K175" s="104">
        <v>0.17547266622766022</v>
      </c>
      <c r="L175" s="105"/>
      <c r="M175" s="106">
        <v>174</v>
      </c>
      <c r="N175" s="136">
        <v>-0.22845411908235375</v>
      </c>
      <c r="O175" s="136">
        <v>-0.71370110985126511</v>
      </c>
      <c r="P175" s="136">
        <v>-0.46276802653988564</v>
      </c>
      <c r="Q175" s="136">
        <v>0.11218217595944152</v>
      </c>
      <c r="R175" s="136">
        <v>4.417917108591797E-2</v>
      </c>
      <c r="S175" s="136">
        <v>0.64454094272948859</v>
      </c>
      <c r="T175" s="136">
        <v>-2.8481357846948677E-2</v>
      </c>
      <c r="U175" s="60">
        <v>-0.88730595497283216</v>
      </c>
      <c r="V175" s="60">
        <v>-1.2262327839320983</v>
      </c>
      <c r="W175" s="98">
        <v>-0.93275722260886917</v>
      </c>
      <c r="X175" s="60"/>
      <c r="Y175" s="99">
        <v>174</v>
      </c>
      <c r="Z175" s="60">
        <f>(幕後結果!$AB$2+幕後結果!$AB$4*幕後結果_最佳化!$N1176)*12/3</f>
        <v>-2.1997714075085478E-2</v>
      </c>
      <c r="AA175" s="60">
        <f>(幕後結果!$AC$2+幕後結果!$AC$4*幕後結果_最佳化!$O1176)*12/3</f>
        <v>-6.14732596304449E-2</v>
      </c>
      <c r="AB175" s="60">
        <f>(幕後結果!$AD$2+幕後結果!$AD$4*幕後結果_最佳化!$P1176)*12/3</f>
        <v>-0.11134706727681237</v>
      </c>
      <c r="AC175" s="60">
        <f>(幕後結果!$AE$2+幕後結果!$AE$4*幕後結果_最佳化!$Q1176)*12/3</f>
        <v>-2.1423893305623786E-2</v>
      </c>
      <c r="AD175" s="60">
        <f>(幕後結果!$AF$2+幕後結果!$AF$4*幕後結果_最佳化!$R1176)*12/3</f>
        <v>-6.4582626294512308E-2</v>
      </c>
      <c r="AE175" s="60">
        <f>(幕後結果!$AG$2+幕後結果!$AG$4*幕後結果_最佳化!$S1176)*12/3</f>
        <v>1.774749163593917E-2</v>
      </c>
      <c r="AF175" s="60">
        <f>(幕後結果!$AH$2+幕後結果!$AH$4*幕後結果_最佳化!$T1176)*12/3</f>
        <v>-3.6729251692783321E-2</v>
      </c>
      <c r="AG175" s="60">
        <f>(幕後結果!$AI$2+幕後結果!$AI$4*幕後結果_最佳化!$U1176)*12/3</f>
        <v>-0.11461422651781135</v>
      </c>
      <c r="AH175" s="60">
        <f>(幕後結果!$AJ$2+幕後結果!$AJ$4*幕後結果_最佳化!$V1176)*12/3</f>
        <v>-9.5464166785834401E-2</v>
      </c>
      <c r="AI175" s="100">
        <f>(幕後結果!$AK$2+幕後結果!$AK$4*幕後結果_最佳化!$W1176)*12/3</f>
        <v>-0.22188035998692676</v>
      </c>
      <c r="AJ175" s="60"/>
      <c r="AK175" s="60"/>
      <c r="AL175" s="60"/>
      <c r="AM175" s="108">
        <v>174</v>
      </c>
      <c r="AN175" s="60">
        <f t="shared" si="27"/>
        <v>0.11028632201340292</v>
      </c>
      <c r="AO175" s="60">
        <f t="shared" si="28"/>
        <v>1.1832750183584058E-3</v>
      </c>
      <c r="AP175" s="60">
        <f t="shared" si="29"/>
        <v>5.3174636138305698E-2</v>
      </c>
      <c r="AQ175" s="60">
        <f t="shared" si="30"/>
        <v>9.0934593467136726E-2</v>
      </c>
      <c r="AR175" s="60">
        <f t="shared" si="31"/>
        <v>0.12778731116864783</v>
      </c>
      <c r="AS175" s="60">
        <f t="shared" si="32"/>
        <v>4.8911075177380407E-2</v>
      </c>
      <c r="AT175" s="60">
        <f t="shared" si="33"/>
        <v>0.13471645382580394</v>
      </c>
      <c r="AU175" s="60">
        <f t="shared" si="34"/>
        <v>0.12812706132886639</v>
      </c>
      <c r="AV175" s="60">
        <f t="shared" si="35"/>
        <v>0.16426680376992364</v>
      </c>
      <c r="AW175" s="60">
        <f t="shared" si="36"/>
        <v>0.14061246809217418</v>
      </c>
      <c r="AX175" s="60">
        <f t="shared" si="37"/>
        <v>1.0000000000000002</v>
      </c>
      <c r="AY175" s="60">
        <f>SUMPRODUCT(AN175:AW175,幕後結果_最佳化!$Z$1005:$AI$1005)</f>
        <v>-1.606360861921622E-3</v>
      </c>
      <c r="AZ175" s="60">
        <f>(SUMPRODUCT(AN175:AW175,MMULT(AN175:AW175,幕後結果!$AB$9:$AK$18)))</f>
        <v>2.7483047311627348E-4</v>
      </c>
      <c r="BA175" s="60">
        <f t="shared" si="38"/>
        <v>1.6578011735919163E-2</v>
      </c>
      <c r="BB175" s="102">
        <f t="shared" si="39"/>
        <v>-2.6846621640091382</v>
      </c>
      <c r="BC175" s="60"/>
      <c r="BD175" s="60"/>
    </row>
    <row r="176" spans="1:56" ht="16.2">
      <c r="A176" s="95">
        <v>175</v>
      </c>
      <c r="B176" s="60">
        <v>0.84693077155610785</v>
      </c>
      <c r="C176" s="60">
        <v>0.91105593228668336</v>
      </c>
      <c r="D176" s="60">
        <v>0.17188238916970167</v>
      </c>
      <c r="E176" s="60">
        <v>0.60174076567517565</v>
      </c>
      <c r="F176" s="60">
        <v>0.20380290104098076</v>
      </c>
      <c r="G176" s="60">
        <v>0.96562419985864878</v>
      </c>
      <c r="H176" s="60">
        <v>0.15625893373129673</v>
      </c>
      <c r="I176" s="60">
        <v>0.27986208743246377</v>
      </c>
      <c r="J176" s="60">
        <v>0.46213747983949549</v>
      </c>
      <c r="K176" s="104">
        <v>0.71448114387878259</v>
      </c>
      <c r="L176" s="105"/>
      <c r="M176" s="106">
        <v>175</v>
      </c>
      <c r="N176" s="136">
        <v>1.0233583236283441</v>
      </c>
      <c r="O176" s="136">
        <v>1.3472860119603005</v>
      </c>
      <c r="P176" s="136">
        <v>-0.94675276087692684</v>
      </c>
      <c r="Q176" s="136">
        <v>0.25785544933837568</v>
      </c>
      <c r="R176" s="136">
        <v>-0.82811424646045395</v>
      </c>
      <c r="S176" s="136">
        <v>1.8200486250220849</v>
      </c>
      <c r="T176" s="136">
        <v>-1.0099528766867913</v>
      </c>
      <c r="U176" s="60">
        <v>-0.58325125021369006</v>
      </c>
      <c r="V176" s="60">
        <v>-9.5050192280418319E-2</v>
      </c>
      <c r="W176" s="98">
        <v>0.5665238682094661</v>
      </c>
      <c r="X176" s="60"/>
      <c r="Y176" s="99">
        <v>175</v>
      </c>
      <c r="Z176" s="60">
        <f>(幕後結果!$AB$2+幕後結果!$AB$4*幕後結果_最佳化!$N1177)*12/3</f>
        <v>0.17190513141156902</v>
      </c>
      <c r="AA176" s="60">
        <f>(幕後結果!$AC$2+幕後結果!$AC$4*幕後結果_最佳化!$O1177)*12/3</f>
        <v>0.13641425830982262</v>
      </c>
      <c r="AB176" s="60">
        <f>(幕後結果!$AD$2+幕後結果!$AD$4*幕後結果_最佳化!$P1177)*12/3</f>
        <v>-0.1210272235403556</v>
      </c>
      <c r="AC176" s="60">
        <f>(幕後結果!$AE$2+幕後結果!$AE$4*幕後結果_最佳化!$Q1177)*12/3</f>
        <v>3.3044048002401426E-2</v>
      </c>
      <c r="AD176" s="60">
        <f>(幕後結果!$AF$2+幕後結果!$AF$4*幕後結果_最佳化!$R1177)*12/3</f>
        <v>-8.9420174992625681E-2</v>
      </c>
      <c r="AE176" s="60">
        <f>(幕後結果!$AG$2+幕後結果!$AG$4*幕後結果_最佳化!$S1177)*12/3</f>
        <v>8.2205965028309486E-2</v>
      </c>
      <c r="AF176" s="60">
        <f>(幕後結果!$AH$2+幕後結果!$AH$4*幕後結果_最佳化!$T1177)*12/3</f>
        <v>-1.4816087703565855E-3</v>
      </c>
      <c r="AG176" s="60">
        <f>(幕後結果!$AI$2+幕後結果!$AI$4*幕後結果_最佳化!$U1177)*12/3</f>
        <v>-0.10604013896914667</v>
      </c>
      <c r="AH176" s="60">
        <f>(幕後結果!$AJ$2+幕後結果!$AJ$4*幕後結果_最佳化!$V1177)*12/3</f>
        <v>4.1094610049503717E-2</v>
      </c>
      <c r="AI176" s="100">
        <f>(幕後結果!$AK$2+幕後結果!$AK$4*幕後結果_最佳化!$W1177)*12/3</f>
        <v>-3.3116808601475853E-2</v>
      </c>
      <c r="AJ176" s="60"/>
      <c r="AK176" s="60"/>
      <c r="AL176" s="60"/>
      <c r="AM176" s="108">
        <v>175</v>
      </c>
      <c r="AN176" s="60">
        <f t="shared" si="27"/>
        <v>7.1696036372902852E-2</v>
      </c>
      <c r="AO176" s="60">
        <f t="shared" si="28"/>
        <v>5.985796251533052E-3</v>
      </c>
      <c r="AP176" s="60">
        <f t="shared" si="29"/>
        <v>0.18300833773817057</v>
      </c>
      <c r="AQ176" s="60">
        <f t="shared" si="30"/>
        <v>8.9786505666501829E-2</v>
      </c>
      <c r="AR176" s="60">
        <f t="shared" si="31"/>
        <v>7.4447806394367794E-2</v>
      </c>
      <c r="AS176" s="60">
        <f t="shared" si="32"/>
        <v>4.9333908298620825E-2</v>
      </c>
      <c r="AT176" s="60">
        <f t="shared" si="33"/>
        <v>9.9486909981798793E-2</v>
      </c>
      <c r="AU176" s="60">
        <f t="shared" si="34"/>
        <v>0.13376192197423406</v>
      </c>
      <c r="AV176" s="60">
        <f t="shared" si="35"/>
        <v>0.11358642227183913</v>
      </c>
      <c r="AW176" s="60">
        <f t="shared" si="36"/>
        <v>0.17890635505003119</v>
      </c>
      <c r="AX176" s="60">
        <f t="shared" si="37"/>
        <v>1</v>
      </c>
      <c r="AY176" s="60">
        <f>SUMPRODUCT(AN176:AW176,幕後結果_最佳化!$Z$1005:$AI$1005)</f>
        <v>-4.8365731910161571E-3</v>
      </c>
      <c r="AZ176" s="60">
        <f>(SUMPRODUCT(AN176:AW176,MMULT(AN176:AW176,幕後結果!$AB$9:$AK$18)))</f>
        <v>3.6766974452959026E-4</v>
      </c>
      <c r="BA176" s="60">
        <f t="shared" si="38"/>
        <v>1.9174716282896867E-2</v>
      </c>
      <c r="BB176" s="102">
        <f t="shared" si="39"/>
        <v>-2.4895582540428722</v>
      </c>
      <c r="BC176" s="60"/>
      <c r="BD176" s="60"/>
    </row>
    <row r="177" spans="1:56" ht="16.2">
      <c r="A177" s="95">
        <v>176</v>
      </c>
      <c r="B177" s="60">
        <v>0.93856623062004085</v>
      </c>
      <c r="C177" s="60">
        <v>0.52077689559646512</v>
      </c>
      <c r="D177" s="60">
        <v>0.82941550736305203</v>
      </c>
      <c r="E177" s="60">
        <v>0.71919279018165816</v>
      </c>
      <c r="F177" s="60">
        <v>0.7346122742814345</v>
      </c>
      <c r="G177" s="60">
        <v>0.7862780225421695</v>
      </c>
      <c r="H177" s="60">
        <v>0.64360406527803682</v>
      </c>
      <c r="I177" s="60">
        <v>0.92539914177063376</v>
      </c>
      <c r="J177" s="60">
        <v>0.21777894760275962</v>
      </c>
      <c r="K177" s="104">
        <v>0.78785291972899585</v>
      </c>
      <c r="L177" s="105"/>
      <c r="M177" s="106">
        <v>176</v>
      </c>
      <c r="N177" s="136">
        <v>1.5428484998591268</v>
      </c>
      <c r="O177" s="136">
        <v>5.2103519267691398E-2</v>
      </c>
      <c r="P177" s="136">
        <v>0.95185803379697131</v>
      </c>
      <c r="Q177" s="136">
        <v>0.58044521766056034</v>
      </c>
      <c r="R177" s="136">
        <v>0.62682271595722439</v>
      </c>
      <c r="S177" s="136">
        <v>0.79357317350072765</v>
      </c>
      <c r="T177" s="136">
        <v>0.36810912189009015</v>
      </c>
      <c r="U177" s="60">
        <v>1.4423568983138064</v>
      </c>
      <c r="V177" s="60">
        <v>-0.77971627811445854</v>
      </c>
      <c r="W177" s="98">
        <v>0.79899353528644468</v>
      </c>
      <c r="X177" s="60"/>
      <c r="Y177" s="99">
        <v>176</v>
      </c>
      <c r="Z177" s="60">
        <f>(幕後結果!$AB$2+幕後結果!$AB$4*幕後結果_最佳化!$N1178)*12/3</f>
        <v>0.25237295545347443</v>
      </c>
      <c r="AA177" s="60">
        <f>(幕後結果!$AC$2+幕後結果!$AC$4*幕後結果_最佳化!$O1178)*12/3</f>
        <v>9.4813226141716653E-3</v>
      </c>
      <c r="AB177" s="60">
        <f>(幕後結果!$AD$2+幕後結果!$AD$4*幕後結果_最佳化!$P1178)*12/3</f>
        <v>0.14178925656511931</v>
      </c>
      <c r="AC177" s="60">
        <f>(幕後結果!$AE$2+幕後結果!$AE$4*幕後結果_最佳化!$Q1178)*12/3</f>
        <v>0.18957340017233168</v>
      </c>
      <c r="AD177" s="60">
        <f>(幕後結果!$AF$2+幕後結果!$AF$4*幕後結果_最佳化!$R1178)*12/3</f>
        <v>0.15088394540323485</v>
      </c>
      <c r="AE177" s="60">
        <f>(幕後結果!$AG$2+幕後結果!$AG$4*幕後結果_最佳化!$S1178)*12/3</f>
        <v>1.3099775771702049E-2</v>
      </c>
      <c r="AF177" s="60">
        <f>(幕後結果!$AH$2+幕後結果!$AH$4*幕後結果_最佳化!$T1178)*12/3</f>
        <v>0.12879432659868492</v>
      </c>
      <c r="AG177" s="60">
        <f>(幕後結果!$AI$2+幕後結果!$AI$4*幕後結果_最佳化!$U1178)*12/3</f>
        <v>0.22224729803713919</v>
      </c>
      <c r="AH177" s="60">
        <f>(幕後結果!$AJ$2+幕後結果!$AJ$4*幕後結果_最佳化!$V1178)*12/3</f>
        <v>-1.3855020595668864E-2</v>
      </c>
      <c r="AI177" s="100">
        <f>(幕後結果!$AK$2+幕後結果!$AK$4*幕後結果_最佳化!$W1178)*12/3</f>
        <v>0.11216225974312029</v>
      </c>
      <c r="AJ177" s="60"/>
      <c r="AK177" s="60"/>
      <c r="AL177" s="60"/>
      <c r="AM177" s="108">
        <v>176</v>
      </c>
      <c r="AN177" s="60">
        <f t="shared" si="27"/>
        <v>9.2848238046799897E-2</v>
      </c>
      <c r="AO177" s="60">
        <f t="shared" si="28"/>
        <v>0.11047303204718846</v>
      </c>
      <c r="AP177" s="60">
        <f t="shared" si="29"/>
        <v>0.11830482924989992</v>
      </c>
      <c r="AQ177" s="60">
        <f t="shared" si="30"/>
        <v>7.0514256418883148E-2</v>
      </c>
      <c r="AR177" s="60">
        <f t="shared" si="31"/>
        <v>7.8095745241001061E-2</v>
      </c>
      <c r="AS177" s="60">
        <f t="shared" si="32"/>
        <v>0.10389917693607205</v>
      </c>
      <c r="AT177" s="60">
        <f t="shared" si="33"/>
        <v>0.12609144751801482</v>
      </c>
      <c r="AU177" s="60">
        <f t="shared" si="34"/>
        <v>0.11990885507793714</v>
      </c>
      <c r="AV177" s="60">
        <f t="shared" si="35"/>
        <v>0.14371479612105242</v>
      </c>
      <c r="AW177" s="60">
        <f t="shared" si="36"/>
        <v>3.614962334315084E-2</v>
      </c>
      <c r="AX177" s="60">
        <f t="shared" si="37"/>
        <v>0.99999999999999978</v>
      </c>
      <c r="AY177" s="60">
        <f>SUMPRODUCT(AN177:AW177,幕後結果_最佳化!$Z$1005:$AI$1005)</f>
        <v>4.3809219989765415E-4</v>
      </c>
      <c r="AZ177" s="60">
        <f>(SUMPRODUCT(AN177:AW177,MMULT(AN177:AW177,幕後結果!$AB$9:$AK$18)))</f>
        <v>2.4135641997877062E-4</v>
      </c>
      <c r="BA177" s="60">
        <f t="shared" si="38"/>
        <v>1.5535649969626975E-2</v>
      </c>
      <c r="BB177" s="102">
        <f t="shared" si="39"/>
        <v>-2.7331915872923016</v>
      </c>
      <c r="BC177" s="60"/>
      <c r="BD177" s="60"/>
    </row>
    <row r="178" spans="1:56" ht="16.2">
      <c r="A178" s="95">
        <v>177</v>
      </c>
      <c r="B178" s="60">
        <v>0.64550029694345135</v>
      </c>
      <c r="C178" s="60">
        <v>0.18467317998042909</v>
      </c>
      <c r="D178" s="60">
        <v>0.2419643035717427</v>
      </c>
      <c r="E178" s="60">
        <v>0.28649185418698964</v>
      </c>
      <c r="F178" s="60">
        <v>0.80037126931734481</v>
      </c>
      <c r="G178" s="60">
        <v>0.5590708487408329</v>
      </c>
      <c r="H178" s="60">
        <v>0.72626640105639506</v>
      </c>
      <c r="I178" s="60">
        <v>0.35969929604218454</v>
      </c>
      <c r="J178" s="60">
        <v>0.72244841669542281</v>
      </c>
      <c r="K178" s="104">
        <v>0.19696480189896315</v>
      </c>
      <c r="L178" s="105"/>
      <c r="M178" s="106">
        <v>177</v>
      </c>
      <c r="N178" s="136">
        <v>0.37320025538686691</v>
      </c>
      <c r="O178" s="136">
        <v>-0.89769840514434318</v>
      </c>
      <c r="P178" s="136">
        <v>-0.69999791404326883</v>
      </c>
      <c r="Q178" s="136">
        <v>-0.56366269775788858</v>
      </c>
      <c r="R178" s="136">
        <v>0.84294811677447834</v>
      </c>
      <c r="S178" s="136">
        <v>0.14861390213573808</v>
      </c>
      <c r="T178" s="136">
        <v>0.60155979526565684</v>
      </c>
      <c r="U178" s="60">
        <v>-0.35926267752621627</v>
      </c>
      <c r="V178" s="60">
        <v>0.59013049346789614</v>
      </c>
      <c r="W178" s="98">
        <v>-0.85251268097250443</v>
      </c>
      <c r="X178" s="60"/>
      <c r="Y178" s="99">
        <v>177</v>
      </c>
      <c r="Z178" s="60">
        <f>(幕後結果!$AB$2+幕後結果!$AB$4*幕後結果_最佳化!$N1179)*12/3</f>
        <v>7.1197153805003577E-2</v>
      </c>
      <c r="AA178" s="60">
        <f>(幕後結果!$AC$2+幕後結果!$AC$4*幕後結果_最佳化!$O1179)*12/3</f>
        <v>-8.0546267275649425E-2</v>
      </c>
      <c r="AB178" s="60">
        <f>(幕後結果!$AD$2+幕後結果!$AD$4*幕後結果_最佳化!$P1179)*12/3</f>
        <v>-0.15596945082262792</v>
      </c>
      <c r="AC178" s="60">
        <f>(幕後結果!$AE$2+幕後結果!$AE$4*幕後結果_最佳化!$Q1179)*12/3</f>
        <v>-9.6868442292588661E-2</v>
      </c>
      <c r="AD178" s="60">
        <f>(幕後結果!$AF$2+幕後結果!$AF$4*幕後結果_最佳化!$R1179)*12/3</f>
        <v>-3.273009372202914E-2</v>
      </c>
      <c r="AE178" s="60">
        <f>(幕後結果!$AG$2+幕後結果!$AG$4*幕後結果_最佳化!$S1179)*12/3</f>
        <v>-1.9318349527525217E-2</v>
      </c>
      <c r="AF178" s="60">
        <f>(幕後結果!$AH$2+幕後結果!$AH$4*幕後結果_最佳化!$T1179)*12/3</f>
        <v>1.6293470840923953E-2</v>
      </c>
      <c r="AG178" s="60">
        <f>(幕後結果!$AI$2+幕後結果!$AI$4*幕後結果_最佳化!$U1179)*12/3</f>
        <v>-6.0436632530010859E-2</v>
      </c>
      <c r="AH178" s="60">
        <f>(幕後結果!$AJ$2+幕後結果!$AJ$4*幕後結果_最佳化!$V1179)*12/3</f>
        <v>-1.3209328784710445E-3</v>
      </c>
      <c r="AI178" s="100">
        <f>(幕後結果!$AK$2+幕後結果!$AK$4*幕後結果_最佳化!$W1179)*12/3</f>
        <v>-0.15672331014245749</v>
      </c>
      <c r="AJ178" s="60"/>
      <c r="AK178" s="60"/>
      <c r="AL178" s="60"/>
      <c r="AM178" s="108">
        <v>177</v>
      </c>
      <c r="AN178" s="60">
        <f t="shared" si="27"/>
        <v>2.9820463850785878E-2</v>
      </c>
      <c r="AO178" s="60">
        <f t="shared" si="28"/>
        <v>0.1532416497246227</v>
      </c>
      <c r="AP178" s="60">
        <f t="shared" si="29"/>
        <v>0.11998385261702849</v>
      </c>
      <c r="AQ178" s="60">
        <f t="shared" si="30"/>
        <v>0.131061290014054</v>
      </c>
      <c r="AR178" s="60">
        <f t="shared" si="31"/>
        <v>0.15044203512188861</v>
      </c>
      <c r="AS178" s="60">
        <f t="shared" si="32"/>
        <v>0.1109606284062816</v>
      </c>
      <c r="AT178" s="60">
        <f t="shared" si="33"/>
        <v>7.0051635330834167E-2</v>
      </c>
      <c r="AU178" s="60">
        <f t="shared" si="34"/>
        <v>7.6871748578200783E-2</v>
      </c>
      <c r="AV178" s="60">
        <f t="shared" si="35"/>
        <v>7.287329740817261E-2</v>
      </c>
      <c r="AW178" s="60">
        <f t="shared" si="36"/>
        <v>8.4693398948131299E-2</v>
      </c>
      <c r="AX178" s="60">
        <f t="shared" si="37"/>
        <v>1</v>
      </c>
      <c r="AY178" s="60">
        <f>SUMPRODUCT(AN178:AW178,幕後結果_最佳化!$Z$1005:$AI$1005)</f>
        <v>3.1745887737047625E-4</v>
      </c>
      <c r="AZ178" s="60">
        <f>(SUMPRODUCT(AN178:AW178,MMULT(AN178:AW178,幕後結果!$AB$9:$AK$18)))</f>
        <v>3.0480655482380031E-4</v>
      </c>
      <c r="BA178" s="60">
        <f t="shared" si="38"/>
        <v>1.7458709998845856E-2</v>
      </c>
      <c r="BB178" s="102">
        <f t="shared" si="39"/>
        <v>-2.4390428116077612</v>
      </c>
      <c r="BC178" s="60"/>
      <c r="BD178" s="60"/>
    </row>
    <row r="179" spans="1:56" ht="16.2">
      <c r="A179" s="95">
        <v>178</v>
      </c>
      <c r="B179" s="60">
        <v>0.12239505241689397</v>
      </c>
      <c r="C179" s="60">
        <v>0.97774144300555843</v>
      </c>
      <c r="D179" s="60">
        <v>9.7721673140269472E-2</v>
      </c>
      <c r="E179" s="60">
        <v>6.1041272291516124E-2</v>
      </c>
      <c r="F179" s="60">
        <v>0.92184499581211021</v>
      </c>
      <c r="G179" s="60">
        <v>0.45976316782231819</v>
      </c>
      <c r="H179" s="60">
        <v>0.85077448430253888</v>
      </c>
      <c r="I179" s="60">
        <v>0.2399453534823548</v>
      </c>
      <c r="J179" s="60">
        <v>0.53804334185350045</v>
      </c>
      <c r="K179" s="104">
        <v>0.42912053365245062</v>
      </c>
      <c r="L179" s="105"/>
      <c r="M179" s="106">
        <v>178</v>
      </c>
      <c r="N179" s="136">
        <v>-1.1630971092792666</v>
      </c>
      <c r="O179" s="136">
        <v>2.0091888098895958</v>
      </c>
      <c r="P179" s="136">
        <v>-1.2946431889707546</v>
      </c>
      <c r="Q179" s="136">
        <v>-1.5460911966372681</v>
      </c>
      <c r="R179" s="136">
        <v>1.4175916876822476</v>
      </c>
      <c r="S179" s="136">
        <v>-0.10103039027512625</v>
      </c>
      <c r="T179" s="136">
        <v>1.0397608300770658</v>
      </c>
      <c r="U179" s="60">
        <v>-0.70647835770352119</v>
      </c>
      <c r="V179" s="60">
        <v>9.5505507013201929E-2</v>
      </c>
      <c r="W179" s="98">
        <v>-0.17861366069323945</v>
      </c>
      <c r="X179" s="60"/>
      <c r="Y179" s="99">
        <v>178</v>
      </c>
      <c r="Z179" s="60">
        <f>(幕後結果!$AB$2+幕後結果!$AB$4*幕後結果_最佳化!$N1180)*12/3</f>
        <v>-0.16677174661377633</v>
      </c>
      <c r="AA179" s="60">
        <f>(幕後結果!$AC$2+幕後結果!$AC$4*幕後結果_最佳化!$O1180)*12/3</f>
        <v>0.20507010865801298</v>
      </c>
      <c r="AB179" s="60">
        <f>(幕後結果!$AD$2+幕後結果!$AD$4*幕後結果_最佳化!$P1180)*12/3</f>
        <v>-0.15426954827739439</v>
      </c>
      <c r="AC179" s="60">
        <f>(幕後結果!$AE$2+幕後結果!$AE$4*幕後結果_最佳化!$Q1180)*12/3</f>
        <v>-0.21127186858216129</v>
      </c>
      <c r="AD179" s="60">
        <f>(幕後結果!$AF$2+幕後結果!$AF$4*幕後結果_最佳化!$R1180)*12/3</f>
        <v>7.1526093597582524E-2</v>
      </c>
      <c r="AE179" s="60">
        <f>(幕後結果!$AG$2+幕後結果!$AG$4*幕後結果_最佳化!$S1180)*12/3</f>
        <v>3.4327036160812113E-3</v>
      </c>
      <c r="AF179" s="60">
        <f>(幕後結果!$AH$2+幕後結果!$AH$4*幕後結果_最佳化!$T1180)*12/3</f>
        <v>8.9612327903079339E-2</v>
      </c>
      <c r="AG179" s="60">
        <f>(幕後結果!$AI$2+幕後結果!$AI$4*幕後結果_最佳化!$U1180)*12/3</f>
        <v>-9.9056556446321872E-2</v>
      </c>
      <c r="AH179" s="60">
        <f>(幕後結果!$AJ$2+幕後結果!$AJ$4*幕後結果_最佳化!$V1180)*12/3</f>
        <v>1.238875430466835E-2</v>
      </c>
      <c r="AI179" s="100">
        <f>(幕後結果!$AK$2+幕後結果!$AK$4*幕後結果_最佳化!$W1180)*12/3</f>
        <v>3.8485300959338137E-2</v>
      </c>
      <c r="AJ179" s="60"/>
      <c r="AK179" s="60"/>
      <c r="AL179" s="60"/>
      <c r="AM179" s="108">
        <v>178</v>
      </c>
      <c r="AN179" s="60">
        <f t="shared" si="27"/>
        <v>6.1810808557630749E-2</v>
      </c>
      <c r="AO179" s="60">
        <f t="shared" si="28"/>
        <v>0.18290786934227432</v>
      </c>
      <c r="AP179" s="60">
        <f t="shared" si="29"/>
        <v>0.13838980172922108</v>
      </c>
      <c r="AQ179" s="60">
        <f t="shared" si="30"/>
        <v>9.837688867118162E-2</v>
      </c>
      <c r="AR179" s="60">
        <f t="shared" si="31"/>
        <v>0.12783647846886267</v>
      </c>
      <c r="AS179" s="60">
        <f t="shared" si="32"/>
        <v>3.3949232599299953E-2</v>
      </c>
      <c r="AT179" s="60">
        <f t="shared" si="33"/>
        <v>0.11274281584399097</v>
      </c>
      <c r="AU179" s="60">
        <f t="shared" si="34"/>
        <v>1.7649762300834516E-2</v>
      </c>
      <c r="AV179" s="60">
        <f t="shared" si="35"/>
        <v>0.13823769236433248</v>
      </c>
      <c r="AW179" s="60">
        <f t="shared" si="36"/>
        <v>8.8098650122371697E-2</v>
      </c>
      <c r="AX179" s="60">
        <f t="shared" si="37"/>
        <v>1</v>
      </c>
      <c r="AY179" s="60">
        <f>SUMPRODUCT(AN179:AW179,幕後結果_最佳化!$Z$1005:$AI$1005)</f>
        <v>1.3325406940939495E-3</v>
      </c>
      <c r="AZ179" s="60">
        <f>(SUMPRODUCT(AN179:AW179,MMULT(AN179:AW179,幕後結果!$AB$9:$AK$18)))</f>
        <v>3.0446340330765652E-4</v>
      </c>
      <c r="BA179" s="60">
        <f t="shared" si="38"/>
        <v>1.7448879714974726E-2</v>
      </c>
      <c r="BB179" s="102">
        <f t="shared" si="39"/>
        <v>-2.3822422977810218</v>
      </c>
      <c r="BC179" s="60"/>
      <c r="BD179" s="60"/>
    </row>
    <row r="180" spans="1:56" ht="16.2">
      <c r="A180" s="95">
        <v>179</v>
      </c>
      <c r="B180" s="60">
        <v>0.30189580715994491</v>
      </c>
      <c r="C180" s="60">
        <v>0.38218459915260139</v>
      </c>
      <c r="D180" s="60">
        <v>0.57828694028193928</v>
      </c>
      <c r="E180" s="60">
        <v>0.68460612516408648</v>
      </c>
      <c r="F180" s="60">
        <v>0.80628554363782912</v>
      </c>
      <c r="G180" s="60">
        <v>0.16877197021116142</v>
      </c>
      <c r="H180" s="60">
        <v>0.45471130350349953</v>
      </c>
      <c r="I180" s="60">
        <v>0.92986651050878222</v>
      </c>
      <c r="J180" s="60">
        <v>0.79572402039646795</v>
      </c>
      <c r="K180" s="104">
        <v>3.54860556986627E-2</v>
      </c>
      <c r="L180" s="105"/>
      <c r="M180" s="106">
        <v>179</v>
      </c>
      <c r="N180" s="136">
        <v>-0.51895572834549641</v>
      </c>
      <c r="O180" s="136">
        <v>-0.29974824125839938</v>
      </c>
      <c r="P180" s="136">
        <v>0.19751298703203479</v>
      </c>
      <c r="Q180" s="136">
        <v>0.48061838032338156</v>
      </c>
      <c r="R180" s="136">
        <v>0.86428943453807794</v>
      </c>
      <c r="S180" s="136">
        <v>-0.95902938825387707</v>
      </c>
      <c r="T180" s="136">
        <v>-0.11376686361651905</v>
      </c>
      <c r="U180" s="60">
        <v>1.4747975542056342</v>
      </c>
      <c r="V180" s="60">
        <v>0.82644455248372717</v>
      </c>
      <c r="W180" s="98">
        <v>-1.8056558600778594</v>
      </c>
      <c r="X180" s="60"/>
      <c r="Y180" s="99">
        <v>179</v>
      </c>
      <c r="Z180" s="60">
        <f>(幕後結果!$AB$2+幕後結果!$AB$4*幕後結果_最佳化!$N1181)*12/3</f>
        <v>-6.6995739923590036E-2</v>
      </c>
      <c r="AA180" s="60">
        <f>(幕後結果!$AC$2+幕後結果!$AC$4*幕後結果_最佳化!$O1181)*12/3</f>
        <v>-2.065890209579499E-2</v>
      </c>
      <c r="AB180" s="60">
        <f>(幕後結果!$AD$2+幕後結果!$AD$4*幕後結果_最佳化!$P1181)*12/3</f>
        <v>9.0851967982078854E-3</v>
      </c>
      <c r="AC180" s="60">
        <f>(幕後結果!$AE$2+幕後結果!$AE$4*幕後結果_最佳化!$Q1181)*12/3</f>
        <v>6.6938775328767755E-2</v>
      </c>
      <c r="AD180" s="60">
        <f>(幕後結果!$AF$2+幕後結果!$AF$4*幕後結果_最佳化!$R1181)*12/3</f>
        <v>8.7731867384582371E-2</v>
      </c>
      <c r="AE180" s="60">
        <f>(幕後結果!$AG$2+幕後結果!$AG$4*幕後結果_最佳化!$S1181)*12/3</f>
        <v>-4.6338804168383672E-2</v>
      </c>
      <c r="AF180" s="60">
        <f>(幕後結果!$AH$2+幕後結果!$AH$4*幕後結果_最佳化!$T1181)*12/3</f>
        <v>-3.0401958782306848E-2</v>
      </c>
      <c r="AG180" s="60">
        <f>(幕後結果!$AI$2+幕後結果!$AI$4*幕後結果_最佳化!$U1181)*12/3</f>
        <v>0.14020770381800374</v>
      </c>
      <c r="AH180" s="60">
        <f>(幕後結果!$AJ$2+幕後結果!$AJ$4*幕後結果_最佳化!$V1181)*12/3</f>
        <v>3.1480889231830074E-2</v>
      </c>
      <c r="AI180" s="100">
        <f>(幕後結果!$AK$2+幕後結果!$AK$4*幕後結果_最佳化!$W1181)*12/3</f>
        <v>-0.21344386354836231</v>
      </c>
      <c r="AJ180" s="60"/>
      <c r="AK180" s="60"/>
      <c r="AL180" s="60"/>
      <c r="AM180" s="108">
        <v>179</v>
      </c>
      <c r="AN180" s="60">
        <f t="shared" si="27"/>
        <v>0.14456599582068316</v>
      </c>
      <c r="AO180" s="60">
        <f t="shared" si="28"/>
        <v>7.3181753476238537E-2</v>
      </c>
      <c r="AP180" s="60">
        <f t="shared" si="29"/>
        <v>8.8809312305401053E-2</v>
      </c>
      <c r="AQ180" s="60">
        <f t="shared" si="30"/>
        <v>0.11125306011737732</v>
      </c>
      <c r="AR180" s="60">
        <f t="shared" si="31"/>
        <v>0.12186889922323059</v>
      </c>
      <c r="AS180" s="60">
        <f t="shared" si="32"/>
        <v>3.4317755834275002E-2</v>
      </c>
      <c r="AT180" s="60">
        <f t="shared" si="33"/>
        <v>7.2991977293740571E-3</v>
      </c>
      <c r="AU180" s="60">
        <f t="shared" si="34"/>
        <v>0.12807832705121469</v>
      </c>
      <c r="AV180" s="60">
        <f t="shared" si="35"/>
        <v>0.13667628591447625</v>
      </c>
      <c r="AW180" s="60">
        <f t="shared" si="36"/>
        <v>0.15394941252772948</v>
      </c>
      <c r="AX180" s="60">
        <f t="shared" si="37"/>
        <v>1.0000000000000002</v>
      </c>
      <c r="AY180" s="60">
        <f>SUMPRODUCT(AN180:AW180,幕後結果_最佳化!$Z$1005:$AI$1005)</f>
        <v>-1.7839600934736501E-3</v>
      </c>
      <c r="AZ180" s="60">
        <f>(SUMPRODUCT(AN180:AW180,MMULT(AN180:AW180,幕後結果!$AB$9:$AK$18)))</f>
        <v>2.8749990258755302E-4</v>
      </c>
      <c r="BA180" s="60">
        <f t="shared" si="38"/>
        <v>1.695582208527658E-2</v>
      </c>
      <c r="BB180" s="102">
        <f t="shared" si="39"/>
        <v>-2.6353166404284538</v>
      </c>
      <c r="BC180" s="60"/>
      <c r="BD180" s="60"/>
    </row>
    <row r="181" spans="1:56" ht="16.2">
      <c r="A181" s="95">
        <v>180</v>
      </c>
      <c r="B181" s="60">
        <v>0.17839444636498114</v>
      </c>
      <c r="C181" s="60">
        <v>0.82365911699426619</v>
      </c>
      <c r="D181" s="60">
        <v>0.17005010658899189</v>
      </c>
      <c r="E181" s="60">
        <v>0.47260514868799985</v>
      </c>
      <c r="F181" s="60">
        <v>0.68596154275118848</v>
      </c>
      <c r="G181" s="60">
        <v>0.30693638184902539</v>
      </c>
      <c r="H181" s="60">
        <v>0.58076662229512177</v>
      </c>
      <c r="I181" s="60">
        <v>0.35002291365538007</v>
      </c>
      <c r="J181" s="60">
        <v>0.46545350321100543</v>
      </c>
      <c r="K181" s="104">
        <v>0.12344753345412207</v>
      </c>
      <c r="L181" s="105"/>
      <c r="M181" s="106">
        <v>180</v>
      </c>
      <c r="N181" s="136">
        <v>-0.92150105107107716</v>
      </c>
      <c r="O181" s="136">
        <v>0.92940011930472544</v>
      </c>
      <c r="P181" s="136">
        <v>-0.95396726399000542</v>
      </c>
      <c r="Q181" s="136">
        <v>-6.872276476757895E-2</v>
      </c>
      <c r="R181" s="136">
        <v>0.48443537997760006</v>
      </c>
      <c r="S181" s="136">
        <v>-0.5045530915298776</v>
      </c>
      <c r="T181" s="136">
        <v>0.20385507161450417</v>
      </c>
      <c r="U181" s="60">
        <v>-0.38525860505795922</v>
      </c>
      <c r="V181" s="60">
        <v>-8.6703736356265063E-2</v>
      </c>
      <c r="W181" s="98">
        <v>-1.1579239645461765</v>
      </c>
      <c r="X181" s="60"/>
      <c r="Y181" s="99">
        <v>180</v>
      </c>
      <c r="Z181" s="60">
        <f>(幕後結果!$AB$2+幕後結果!$AB$4*幕後結果_最佳化!$N1182)*12/3</f>
        <v>-0.12934907725327233</v>
      </c>
      <c r="AA181" s="60">
        <f>(幕後結果!$AC$2+幕後結果!$AC$4*幕後結果_最佳化!$O1182)*12/3</f>
        <v>9.9624110029702104E-2</v>
      </c>
      <c r="AB181" s="60">
        <f>(幕後結果!$AD$2+幕後結果!$AD$4*幕後結果_最佳化!$P1182)*12/3</f>
        <v>-0.135462748495744</v>
      </c>
      <c r="AC181" s="60">
        <f>(幕後結果!$AE$2+幕後結果!$AE$4*幕後結果_最佳化!$Q1182)*12/3</f>
        <v>-5.5751800641450876E-2</v>
      </c>
      <c r="AD181" s="60">
        <f>(幕後結果!$AF$2+幕後結果!$AF$4*幕後結果_最佳化!$R1182)*12/3</f>
        <v>-1.0985503474181418E-3</v>
      </c>
      <c r="AE181" s="60">
        <f>(幕後結果!$AG$2+幕後結果!$AG$4*幕後結果_最佳化!$S1182)*12/3</f>
        <v>-1.1708714200504096E-2</v>
      </c>
      <c r="AF181" s="60">
        <f>(幕後結果!$AH$2+幕後結果!$AH$4*幕後結果_最佳化!$T1182)*12/3</f>
        <v>1.0739707778486046E-3</v>
      </c>
      <c r="AG181" s="60">
        <f>(幕後結果!$AI$2+幕後結果!$AI$4*幕後結果_最佳化!$U1182)*12/3</f>
        <v>-8.8201562555720467E-2</v>
      </c>
      <c r="AH181" s="60">
        <f>(幕後結果!$AJ$2+幕後結果!$AJ$4*幕後結果_最佳化!$V1182)*12/3</f>
        <v>-1.2053287613344503E-2</v>
      </c>
      <c r="AI181" s="100">
        <f>(幕後結果!$AK$2+幕後結果!$AK$4*幕後結果_最佳化!$W1182)*12/3</f>
        <v>-0.18374490621105707</v>
      </c>
      <c r="AJ181" s="60"/>
      <c r="AK181" s="60"/>
      <c r="AL181" s="60"/>
      <c r="AM181" s="108">
        <v>180</v>
      </c>
      <c r="AN181" s="60">
        <f t="shared" si="27"/>
        <v>5.8892132168182829E-2</v>
      </c>
      <c r="AO181" s="60">
        <f t="shared" si="28"/>
        <v>0.13282762661364853</v>
      </c>
      <c r="AP181" s="60">
        <f t="shared" si="29"/>
        <v>0.16094982850978218</v>
      </c>
      <c r="AQ181" s="60">
        <f t="shared" si="30"/>
        <v>7.1096567625772017E-2</v>
      </c>
      <c r="AR181" s="60">
        <f t="shared" si="31"/>
        <v>6.0056628660461853E-2</v>
      </c>
      <c r="AS181" s="60">
        <f t="shared" si="32"/>
        <v>8.7323866424979149E-2</v>
      </c>
      <c r="AT181" s="60">
        <f t="shared" si="33"/>
        <v>9.7983533346892915E-2</v>
      </c>
      <c r="AU181" s="60">
        <f t="shared" si="34"/>
        <v>0.17479477936068974</v>
      </c>
      <c r="AV181" s="60">
        <f t="shared" si="35"/>
        <v>0.10635997847992915</v>
      </c>
      <c r="AW181" s="60">
        <f t="shared" si="36"/>
        <v>4.9715058809661671E-2</v>
      </c>
      <c r="AX181" s="60">
        <f t="shared" si="37"/>
        <v>1.0000000000000002</v>
      </c>
      <c r="AY181" s="60">
        <f>SUMPRODUCT(AN181:AW181,幕後結果_最佳化!$Z$1005:$AI$1005)</f>
        <v>-1.6659040486084538E-3</v>
      </c>
      <c r="AZ181" s="60">
        <f>(SUMPRODUCT(AN181:AW181,MMULT(AN181:AW181,幕後結果!$AB$9:$AK$18)))</f>
        <v>2.8526012007941664E-4</v>
      </c>
      <c r="BA181" s="60">
        <f t="shared" si="38"/>
        <v>1.6889645350907066E-2</v>
      </c>
      <c r="BB181" s="102">
        <f t="shared" si="39"/>
        <v>-2.638652447857055</v>
      </c>
      <c r="BC181" s="60"/>
      <c r="BD181" s="60"/>
    </row>
    <row r="182" spans="1:56" ht="16.2">
      <c r="A182" s="95">
        <v>181</v>
      </c>
      <c r="B182" s="60">
        <v>0.47254309455743515</v>
      </c>
      <c r="C182" s="60">
        <v>0.46382076556171214</v>
      </c>
      <c r="D182" s="60">
        <v>0.88373878070529699</v>
      </c>
      <c r="E182" s="60">
        <v>0.4456869953109952</v>
      </c>
      <c r="F182" s="60">
        <v>0.17477285152782307</v>
      </c>
      <c r="G182" s="60">
        <v>0.19874170748920061</v>
      </c>
      <c r="H182" s="60">
        <v>0.34242529714446079</v>
      </c>
      <c r="I182" s="60">
        <v>0.32293766112377087</v>
      </c>
      <c r="J182" s="60">
        <v>0.14928986554019796</v>
      </c>
      <c r="K182" s="104">
        <v>0.86432824863069846</v>
      </c>
      <c r="L182" s="105"/>
      <c r="M182" s="106">
        <v>181</v>
      </c>
      <c r="N182" s="136">
        <v>-6.8878679985036356E-2</v>
      </c>
      <c r="O182" s="136">
        <v>-9.0812558403322891E-2</v>
      </c>
      <c r="P182" s="136">
        <v>1.1938863221751905</v>
      </c>
      <c r="Q182" s="136">
        <v>-0.13656582554248661</v>
      </c>
      <c r="R182" s="136">
        <v>-0.93547084221459686</v>
      </c>
      <c r="S182" s="136">
        <v>-0.84612428402206508</v>
      </c>
      <c r="T182" s="136">
        <v>-0.40585302624439606</v>
      </c>
      <c r="U182" s="60">
        <v>-0.45949976294135414</v>
      </c>
      <c r="V182" s="60">
        <v>-1.0394839234490874</v>
      </c>
      <c r="W182" s="98">
        <v>1.099973879805801</v>
      </c>
      <c r="X182" s="60"/>
      <c r="Y182" s="99">
        <v>181</v>
      </c>
      <c r="Z182" s="60">
        <f>(幕後結果!$AB$2+幕後結果!$AB$4*幕後結果_最佳化!$N1183)*12/3</f>
        <v>2.720151521256986E-3</v>
      </c>
      <c r="AA182" s="60">
        <f>(幕後結果!$AC$2+幕後結果!$AC$4*幕後結果_最佳化!$O1183)*12/3</f>
        <v>-1.2348240186375271E-3</v>
      </c>
      <c r="AB182" s="60">
        <f>(幕後結果!$AD$2+幕後結果!$AD$4*幕後結果_最佳化!$P1183)*12/3</f>
        <v>0.17662324638824378</v>
      </c>
      <c r="AC182" s="60">
        <f>(幕後結果!$AE$2+幕後結果!$AE$4*幕後結果_最佳化!$Q1183)*12/3</f>
        <v>9.3988022867929691E-2</v>
      </c>
      <c r="AD182" s="60">
        <f>(幕後結果!$AF$2+幕後結果!$AF$4*幕後結果_最佳化!$R1183)*12/3</f>
        <v>9.6875805246830551E-3</v>
      </c>
      <c r="AE182" s="60">
        <f>(幕後結果!$AG$2+幕後結果!$AG$4*幕後結果_最佳化!$S1183)*12/3</f>
        <v>-3.5672523473382095E-2</v>
      </c>
      <c r="AF182" s="60">
        <f>(幕後結果!$AH$2+幕後結果!$AH$4*幕後結果_最佳化!$T1183)*12/3</f>
        <v>-1.1441989521374651E-2</v>
      </c>
      <c r="AG182" s="60">
        <f>(幕後結果!$AI$2+幕後結果!$AI$4*幕後結果_最佳化!$U1183)*12/3</f>
        <v>-5.6081679903385952E-2</v>
      </c>
      <c r="AH182" s="60">
        <f>(幕後結果!$AJ$2+幕後結果!$AJ$4*幕後結果_最佳化!$V1183)*12/3</f>
        <v>-8.6270440211186808E-2</v>
      </c>
      <c r="AI182" s="100">
        <f>(幕後結果!$AK$2+幕後結果!$AK$4*幕後結果_最佳化!$W1183)*12/3</f>
        <v>0.10295771776751321</v>
      </c>
      <c r="AJ182" s="60"/>
      <c r="AK182" s="60"/>
      <c r="AL182" s="60"/>
      <c r="AM182" s="108">
        <v>181</v>
      </c>
      <c r="AN182" s="60">
        <f t="shared" si="27"/>
        <v>1.332822046693312E-3</v>
      </c>
      <c r="AO182" s="60">
        <f t="shared" si="28"/>
        <v>4.1709738600786646E-2</v>
      </c>
      <c r="AP182" s="60">
        <f t="shared" si="29"/>
        <v>0.26160117936069083</v>
      </c>
      <c r="AQ182" s="60">
        <f t="shared" si="30"/>
        <v>5.8352961391625428E-2</v>
      </c>
      <c r="AR182" s="60">
        <f t="shared" si="31"/>
        <v>0.13683968460463952</v>
      </c>
      <c r="AS182" s="60">
        <f t="shared" si="32"/>
        <v>4.5704325299189212E-2</v>
      </c>
      <c r="AT182" s="60">
        <f t="shared" si="33"/>
        <v>0.1554416401875427</v>
      </c>
      <c r="AU182" s="60">
        <f t="shared" si="34"/>
        <v>0.17787678317859118</v>
      </c>
      <c r="AV182" s="60">
        <f t="shared" si="35"/>
        <v>0.106964052859048</v>
      </c>
      <c r="AW182" s="60">
        <f t="shared" si="36"/>
        <v>1.4176812471193066E-2</v>
      </c>
      <c r="AX182" s="60">
        <f t="shared" si="37"/>
        <v>0.99999999999999978</v>
      </c>
      <c r="AY182" s="60">
        <f>SUMPRODUCT(AN182:AW182,幕後結果_最佳化!$Z$1005:$AI$1005)</f>
        <v>-2.7813510728357718E-3</v>
      </c>
      <c r="AZ182" s="60">
        <f>(SUMPRODUCT(AN182:AW182,MMULT(AN182:AW182,幕後結果!$AB$9:$AK$18)))</f>
        <v>4.4765961588619788E-4</v>
      </c>
      <c r="BA182" s="60">
        <f t="shared" si="38"/>
        <v>2.1157968141723767E-2</v>
      </c>
      <c r="BB182" s="102">
        <f t="shared" si="39"/>
        <v>-2.1590613411857635</v>
      </c>
      <c r="BC182" s="60"/>
      <c r="BD182" s="60"/>
    </row>
    <row r="183" spans="1:56" ht="16.2">
      <c r="A183" s="95">
        <v>182</v>
      </c>
      <c r="B183" s="60">
        <v>0.68814644467695785</v>
      </c>
      <c r="C183" s="60">
        <v>0.46966719965534276</v>
      </c>
      <c r="D183" s="60">
        <v>0.36780252281255899</v>
      </c>
      <c r="E183" s="60">
        <v>0.63128037202227882</v>
      </c>
      <c r="F183" s="60">
        <v>0.33251342487220081</v>
      </c>
      <c r="G183" s="60">
        <v>0.72822804515933459</v>
      </c>
      <c r="H183" s="60">
        <v>0.37647752006295265</v>
      </c>
      <c r="I183" s="60">
        <v>8.2309705840304392E-3</v>
      </c>
      <c r="J183" s="60">
        <v>0.1188530311834386</v>
      </c>
      <c r="K183" s="104">
        <v>0.39613405621393349</v>
      </c>
      <c r="L183" s="105"/>
      <c r="M183" s="106">
        <v>182</v>
      </c>
      <c r="N183" s="136">
        <v>0.49060321702620802</v>
      </c>
      <c r="O183" s="136">
        <v>-7.6106461762425331E-2</v>
      </c>
      <c r="P183" s="136">
        <v>-0.33767907441277695</v>
      </c>
      <c r="Q183" s="136">
        <v>0.33524635628841754</v>
      </c>
      <c r="R183" s="136">
        <v>-0.43298337218771993</v>
      </c>
      <c r="S183" s="136">
        <v>0.60746266907734703</v>
      </c>
      <c r="T183" s="136">
        <v>-0.31474530842852372</v>
      </c>
      <c r="U183" s="60">
        <v>-2.398509684589083</v>
      </c>
      <c r="V183" s="60">
        <v>-1.1807399084382071</v>
      </c>
      <c r="W183" s="98">
        <v>-0.26336649493101394</v>
      </c>
      <c r="X183" s="60"/>
      <c r="Y183" s="99">
        <v>182</v>
      </c>
      <c r="Z183" s="60">
        <f>(幕後結果!$AB$2+幕後結果!$AB$4*幕後結果_最佳化!$N1184)*12/3</f>
        <v>8.9382600405241486E-2</v>
      </c>
      <c r="AA183" s="60">
        <f>(幕後結果!$AC$2+幕後結果!$AC$4*幕後結果_最佳化!$O1184)*12/3</f>
        <v>-9.0809960696282017E-4</v>
      </c>
      <c r="AB183" s="60">
        <f>(幕後結果!$AD$2+幕後結果!$AD$4*幕後結果_最佳化!$P1184)*12/3</f>
        <v>-7.0129543099727701E-2</v>
      </c>
      <c r="AC183" s="60">
        <f>(幕後結果!$AE$2+幕後結果!$AE$4*幕後結果_最佳化!$Q1184)*12/3</f>
        <v>4.1560493876162778E-2</v>
      </c>
      <c r="AD183" s="60">
        <f>(幕後結果!$AF$2+幕後結果!$AF$4*幕後結果_最佳化!$R1184)*12/3</f>
        <v>-6.3672996655759803E-2</v>
      </c>
      <c r="AE183" s="60">
        <f>(幕後結果!$AG$2+幕後結果!$AG$4*幕後結果_最佳化!$S1184)*12/3</f>
        <v>2.0141479400971541E-2</v>
      </c>
      <c r="AF183" s="60">
        <f>(幕後結果!$AH$2+幕後結果!$AH$4*幕後結果_最佳化!$T1184)*12/3</f>
        <v>-7.5246864754235305E-3</v>
      </c>
      <c r="AG183" s="60">
        <f>(幕後結果!$AI$2+幕後結果!$AI$4*幕後結果_最佳化!$U1184)*12/3</f>
        <v>-0.27705455782143512</v>
      </c>
      <c r="AH183" s="60">
        <f>(幕後結果!$AJ$2+幕後結果!$AJ$4*幕後結果_最佳化!$V1184)*12/3</f>
        <v>-8.7002926007552397E-2</v>
      </c>
      <c r="AI183" s="100">
        <f>(幕後結果!$AK$2+幕後結果!$AK$4*幕後結果_最佳化!$W1184)*12/3</f>
        <v>-0.19716483107109795</v>
      </c>
      <c r="AJ183" s="60"/>
      <c r="AK183" s="60"/>
      <c r="AL183" s="60"/>
      <c r="AM183" s="108">
        <v>182</v>
      </c>
      <c r="AN183" s="60">
        <f t="shared" si="27"/>
        <v>3.9244297554966938E-2</v>
      </c>
      <c r="AO183" s="60">
        <f t="shared" si="28"/>
        <v>0.1720851333547605</v>
      </c>
      <c r="AP183" s="60">
        <f t="shared" si="29"/>
        <v>6.1917266492182203E-2</v>
      </c>
      <c r="AQ183" s="60">
        <f t="shared" si="30"/>
        <v>0.17298644325055509</v>
      </c>
      <c r="AR183" s="60">
        <f t="shared" si="31"/>
        <v>5.3115890822548494E-2</v>
      </c>
      <c r="AS183" s="60">
        <f t="shared" si="32"/>
        <v>0.12949169479317132</v>
      </c>
      <c r="AT183" s="60">
        <f t="shared" si="33"/>
        <v>0.17454949327864414</v>
      </c>
      <c r="AU183" s="60">
        <f t="shared" si="34"/>
        <v>2.4880555869270883E-2</v>
      </c>
      <c r="AV183" s="60">
        <f t="shared" si="35"/>
        <v>3.2201014038661421E-2</v>
      </c>
      <c r="AW183" s="60">
        <f t="shared" si="36"/>
        <v>0.13952821054523876</v>
      </c>
      <c r="AX183" s="60">
        <f t="shared" si="37"/>
        <v>0.99999999999999967</v>
      </c>
      <c r="AY183" s="60">
        <f>SUMPRODUCT(AN183:AW183,幕後結果_最佳化!$Z$1005:$AI$1005)</f>
        <v>2.7522254146042134E-3</v>
      </c>
      <c r="AZ183" s="60">
        <f>(SUMPRODUCT(AN183:AW183,MMULT(AN183:AW183,幕後結果!$AB$9:$AK$18)))</f>
        <v>2.6408794752765636E-4</v>
      </c>
      <c r="BA183" s="60">
        <f t="shared" si="38"/>
        <v>1.6250782981987556E-2</v>
      </c>
      <c r="BB183" s="102">
        <f t="shared" si="39"/>
        <v>-2.470513244186189</v>
      </c>
      <c r="BC183" s="60"/>
      <c r="BD183" s="60"/>
    </row>
    <row r="184" spans="1:56" ht="16.2">
      <c r="A184" s="95">
        <v>183</v>
      </c>
      <c r="B184" s="60">
        <v>0.62525470854485743</v>
      </c>
      <c r="C184" s="60">
        <v>0.13500173248446834</v>
      </c>
      <c r="D184" s="60">
        <v>0.17109562214057328</v>
      </c>
      <c r="E184" s="60">
        <v>0.58498081231169707</v>
      </c>
      <c r="F184" s="60">
        <v>0.54718359443840736</v>
      </c>
      <c r="G184" s="60">
        <v>0.34523907057506964</v>
      </c>
      <c r="H184" s="60">
        <v>0.43887822521133724</v>
      </c>
      <c r="I184" s="60">
        <v>0.34947519276142214</v>
      </c>
      <c r="J184" s="60">
        <v>0.56512902398678877</v>
      </c>
      <c r="K184" s="104">
        <v>0.83875779460720024</v>
      </c>
      <c r="L184" s="105"/>
      <c r="M184" s="106">
        <v>183</v>
      </c>
      <c r="N184" s="136">
        <v>0.31931114408569999</v>
      </c>
      <c r="O184" s="136">
        <v>-1.103054576792414</v>
      </c>
      <c r="P184" s="136">
        <v>-0.94984455222108732</v>
      </c>
      <c r="Q184" s="136">
        <v>0.21465235044172218</v>
      </c>
      <c r="R184" s="136">
        <v>0.11854882491630052</v>
      </c>
      <c r="S184" s="136">
        <v>-0.39820627459948477</v>
      </c>
      <c r="T184" s="136">
        <v>-0.15381392945919914</v>
      </c>
      <c r="U184" s="60">
        <v>-0.38673772379558369</v>
      </c>
      <c r="V184" s="60">
        <v>0.16398627052804779</v>
      </c>
      <c r="W184" s="98">
        <v>0.98936537118103984</v>
      </c>
      <c r="X184" s="60"/>
      <c r="Y184" s="99">
        <v>183</v>
      </c>
      <c r="Z184" s="60">
        <f>(幕後結果!$AB$2+幕後結果!$AB$4*幕後結果_最佳化!$N1185)*12/3</f>
        <v>6.2849855387505593E-2</v>
      </c>
      <c r="AA184" s="60">
        <f>(幕後結果!$AC$2+幕後結果!$AC$4*幕後結果_最佳化!$O1185)*12/3</f>
        <v>-0.10040337198375532</v>
      </c>
      <c r="AB184" s="60">
        <f>(幕後結果!$AD$2+幕後結果!$AD$4*幕後結果_最佳化!$P1185)*12/3</f>
        <v>-0.20310974892059211</v>
      </c>
      <c r="AC184" s="60">
        <f>(幕後結果!$AE$2+幕後結果!$AE$4*幕後結果_最佳化!$Q1185)*12/3</f>
        <v>-4.2923033518785458E-2</v>
      </c>
      <c r="AD184" s="60">
        <f>(幕後結果!$AF$2+幕後結果!$AF$4*幕後結果_最佳化!$R1185)*12/3</f>
        <v>-0.1125231768061344</v>
      </c>
      <c r="AE184" s="60">
        <f>(幕後結果!$AG$2+幕後結果!$AG$4*幕後結果_最佳化!$S1185)*12/3</f>
        <v>-3.4297501829553274E-2</v>
      </c>
      <c r="AF184" s="60">
        <f>(幕後結果!$AH$2+幕後結果!$AH$4*幕後結果_最佳化!$T1185)*12/3</f>
        <v>-6.317137787623224E-2</v>
      </c>
      <c r="AG184" s="60">
        <f>(幕後結果!$AI$2+幕後結果!$AI$4*幕後結果_最佳化!$U1185)*12/3</f>
        <v>-0.11204830230234329</v>
      </c>
      <c r="AH184" s="60">
        <f>(幕後結果!$AJ$2+幕後結果!$AJ$4*幕後結果_最佳化!$V1185)*12/3</f>
        <v>-3.755257600760107E-2</v>
      </c>
      <c r="AI184" s="100">
        <f>(幕後結果!$AK$2+幕後結果!$AK$4*幕後結果_最佳化!$W1185)*12/3</f>
        <v>1.219249310954925E-2</v>
      </c>
      <c r="AJ184" s="60"/>
      <c r="AK184" s="60"/>
      <c r="AL184" s="60"/>
      <c r="AM184" s="108">
        <v>183</v>
      </c>
      <c r="AN184" s="60">
        <f t="shared" si="27"/>
        <v>6.6977228559830418E-2</v>
      </c>
      <c r="AO184" s="60">
        <f t="shared" si="28"/>
        <v>8.8720490388537507E-2</v>
      </c>
      <c r="AP184" s="60">
        <f t="shared" si="29"/>
        <v>8.8914226417205391E-3</v>
      </c>
      <c r="AQ184" s="60">
        <f t="shared" si="30"/>
        <v>0.12625708340113892</v>
      </c>
      <c r="AR184" s="60">
        <f t="shared" si="31"/>
        <v>0.17191849294701078</v>
      </c>
      <c r="AS184" s="60">
        <f t="shared" si="32"/>
        <v>7.251107042750661E-2</v>
      </c>
      <c r="AT184" s="60">
        <f t="shared" si="33"/>
        <v>0.23968336868170548</v>
      </c>
      <c r="AU184" s="60">
        <f t="shared" si="34"/>
        <v>0.1258472172795006</v>
      </c>
      <c r="AV184" s="60">
        <f t="shared" si="35"/>
        <v>8.8221851473641227E-2</v>
      </c>
      <c r="AW184" s="60">
        <f t="shared" si="36"/>
        <v>1.0971774199407874E-2</v>
      </c>
      <c r="AX184" s="60">
        <f t="shared" si="37"/>
        <v>0.99999999999999989</v>
      </c>
      <c r="AY184" s="60">
        <f>SUMPRODUCT(AN184:AW184,幕後結果_最佳化!$Z$1005:$AI$1005)</f>
        <v>4.8047597597611711E-3</v>
      </c>
      <c r="AZ184" s="60">
        <f>(SUMPRODUCT(AN184:AW184,MMULT(AN184:AW184,幕後結果!$AB$9:$AK$18)))</f>
        <v>2.7946942956326432E-4</v>
      </c>
      <c r="BA184" s="60">
        <f t="shared" si="38"/>
        <v>1.6717339189095383E-2</v>
      </c>
      <c r="BB184" s="102">
        <f t="shared" si="39"/>
        <v>-2.2787861040163691</v>
      </c>
      <c r="BC184" s="60"/>
      <c r="BD184" s="60"/>
    </row>
    <row r="185" spans="1:56" ht="16.2">
      <c r="A185" s="95">
        <v>184</v>
      </c>
      <c r="B185" s="60">
        <v>0.19552833618552112</v>
      </c>
      <c r="C185" s="60">
        <v>0.56168776622191152</v>
      </c>
      <c r="D185" s="60">
        <v>7.0015714833639553E-2</v>
      </c>
      <c r="E185" s="60">
        <v>0.96595348240713275</v>
      </c>
      <c r="F185" s="60">
        <v>0.52965810262097679</v>
      </c>
      <c r="G185" s="60">
        <v>0.95035126053963737</v>
      </c>
      <c r="H185" s="60">
        <v>0.65138816243435982</v>
      </c>
      <c r="I185" s="60">
        <v>0.82217091311794088</v>
      </c>
      <c r="J185" s="60">
        <v>0.30003011963553838</v>
      </c>
      <c r="K185" s="104">
        <v>0.34196252304649977</v>
      </c>
      <c r="L185" s="105"/>
      <c r="M185" s="106">
        <v>184</v>
      </c>
      <c r="N185" s="136">
        <v>-0.85770265726266692</v>
      </c>
      <c r="O185" s="136">
        <v>0.15524970093924598</v>
      </c>
      <c r="P185" s="136">
        <v>-1.4756739974150663</v>
      </c>
      <c r="Q185" s="136">
        <v>1.8243906456544714</v>
      </c>
      <c r="R185" s="136">
        <v>7.4410448995936657E-2</v>
      </c>
      <c r="S185" s="136">
        <v>1.6482690205605435</v>
      </c>
      <c r="T185" s="136">
        <v>0.38907093267099441</v>
      </c>
      <c r="U185" s="60">
        <v>0.92366996614268038</v>
      </c>
      <c r="V185" s="60">
        <v>-0.52431388748150698</v>
      </c>
      <c r="W185" s="98">
        <v>-0.40711293152138361</v>
      </c>
      <c r="X185" s="60"/>
      <c r="Y185" s="99">
        <v>184</v>
      </c>
      <c r="Z185" s="60">
        <f>(幕後結果!$AB$2+幕後結果!$AB$4*幕後結果_最佳化!$N1186)*12/3</f>
        <v>-0.11946685394660732</v>
      </c>
      <c r="AA185" s="60">
        <f>(幕後結果!$AC$2+幕後結果!$AC$4*幕後結果_最佳化!$O1186)*12/3</f>
        <v>2.4240685111952962E-2</v>
      </c>
      <c r="AB185" s="60">
        <f>(幕後結果!$AD$2+幕後結果!$AD$4*幕後結果_最佳化!$P1186)*12/3</f>
        <v>-0.24549187837518194</v>
      </c>
      <c r="AC185" s="60">
        <f>(幕後結果!$AE$2+幕後結果!$AE$4*幕後結果_最佳化!$Q1186)*12/3</f>
        <v>8.0316380235070026E-2</v>
      </c>
      <c r="AD185" s="60">
        <f>(幕後結果!$AF$2+幕後結果!$AF$4*幕後結果_最佳化!$R1186)*12/3</f>
        <v>-7.9132647415595128E-2</v>
      </c>
      <c r="AE185" s="60">
        <f>(幕後結果!$AG$2+幕後結果!$AG$4*幕後結果_最佳化!$S1186)*12/3</f>
        <v>8.3837808074312403E-2</v>
      </c>
      <c r="AF185" s="60">
        <f>(幕後結果!$AH$2+幕後結果!$AH$4*幕後結果_最佳化!$T1186)*12/3</f>
        <v>8.1037265182784014E-3</v>
      </c>
      <c r="AG185" s="60">
        <f>(幕後結果!$AI$2+幕後結果!$AI$4*幕後結果_最佳化!$U1186)*12/3</f>
        <v>9.0886020221292399E-2</v>
      </c>
      <c r="AH185" s="60">
        <f>(幕後結果!$AJ$2+幕後結果!$AJ$4*幕後結果_最佳化!$V1186)*12/3</f>
        <v>1.3905837709964003E-2</v>
      </c>
      <c r="AI185" s="100">
        <f>(幕後結果!$AK$2+幕後結果!$AK$4*幕後結果_最佳化!$W1186)*12/3</f>
        <v>-9.6331055917785555E-2</v>
      </c>
      <c r="AJ185" s="60"/>
      <c r="AK185" s="60"/>
      <c r="AL185" s="60"/>
      <c r="AM185" s="108">
        <v>184</v>
      </c>
      <c r="AN185" s="60">
        <f t="shared" si="27"/>
        <v>0.11267123424266351</v>
      </c>
      <c r="AO185" s="60">
        <f t="shared" si="28"/>
        <v>0.1377366849085363</v>
      </c>
      <c r="AP185" s="60">
        <f t="shared" si="29"/>
        <v>0.14441832729995968</v>
      </c>
      <c r="AQ185" s="60">
        <f t="shared" si="30"/>
        <v>6.9565819169542199E-3</v>
      </c>
      <c r="AR185" s="60">
        <f t="shared" si="31"/>
        <v>0.123096240076927</v>
      </c>
      <c r="AS185" s="60">
        <f t="shared" si="32"/>
        <v>6.0779261359881494E-2</v>
      </c>
      <c r="AT185" s="60">
        <f t="shared" si="33"/>
        <v>0.17721597050020255</v>
      </c>
      <c r="AU185" s="60">
        <f t="shared" si="34"/>
        <v>1.8874980737577759E-2</v>
      </c>
      <c r="AV185" s="60">
        <f t="shared" si="35"/>
        <v>0.14937433807652681</v>
      </c>
      <c r="AW185" s="60">
        <f t="shared" si="36"/>
        <v>6.8876380880770735E-2</v>
      </c>
      <c r="AX185" s="60">
        <f t="shared" si="37"/>
        <v>1</v>
      </c>
      <c r="AY185" s="60">
        <f>SUMPRODUCT(AN185:AW185,幕後結果_最佳化!$Z$1005:$AI$1005)</f>
        <v>5.3826053760436818E-4</v>
      </c>
      <c r="AZ185" s="60">
        <f>(SUMPRODUCT(AN185:AW185,MMULT(AN185:AW185,幕後結果!$AB$9:$AK$18)))</f>
        <v>2.7143700721155332E-4</v>
      </c>
      <c r="BA185" s="60">
        <f t="shared" si="38"/>
        <v>1.6475345435272466E-2</v>
      </c>
      <c r="BB185" s="102">
        <f t="shared" si="39"/>
        <v>-2.5712201075737298</v>
      </c>
      <c r="BC185" s="60"/>
      <c r="BD185" s="60"/>
    </row>
    <row r="186" spans="1:56" ht="16.2">
      <c r="A186" s="95">
        <v>185</v>
      </c>
      <c r="B186" s="60">
        <v>0.78646684282437529</v>
      </c>
      <c r="C186" s="60">
        <v>0.73726685520070645</v>
      </c>
      <c r="D186" s="60">
        <v>0.58199994169577929</v>
      </c>
      <c r="E186" s="60">
        <v>0.25188611620012247</v>
      </c>
      <c r="F186" s="60">
        <v>0.39136847377483219</v>
      </c>
      <c r="G186" s="60">
        <v>0.83952640756081665</v>
      </c>
      <c r="H186" s="60">
        <v>0.30769103849218404</v>
      </c>
      <c r="I186" s="60">
        <v>0.38581582055689823</v>
      </c>
      <c r="J186" s="60">
        <v>0.5710598907784763</v>
      </c>
      <c r="K186" s="104">
        <v>0.35184298520398904</v>
      </c>
      <c r="L186" s="105"/>
      <c r="M186" s="106">
        <v>185</v>
      </c>
      <c r="N186" s="136">
        <v>0.79422180893729166</v>
      </c>
      <c r="O186" s="136">
        <v>0.63494192901575619</v>
      </c>
      <c r="P186" s="136">
        <v>0.2070124740728824</v>
      </c>
      <c r="Q186" s="136">
        <v>-0.66856621137183325</v>
      </c>
      <c r="R186" s="136">
        <v>-0.27575409032593096</v>
      </c>
      <c r="S186" s="136">
        <v>0.99251332036052853</v>
      </c>
      <c r="T186" s="136">
        <v>-0.5024058327327916</v>
      </c>
      <c r="U186" s="60">
        <v>-0.29024130185263214</v>
      </c>
      <c r="V186" s="60">
        <v>0.1790732085351307</v>
      </c>
      <c r="W186" s="98">
        <v>-0.38034953424159923</v>
      </c>
      <c r="X186" s="60"/>
      <c r="Y186" s="99">
        <v>185</v>
      </c>
      <c r="Z186" s="60">
        <f>(幕後結果!$AB$2+幕後結果!$AB$4*幕後結果_最佳化!$N1187)*12/3</f>
        <v>0.1364124164587765</v>
      </c>
      <c r="AA186" s="60">
        <f>(幕後結果!$AC$2+幕後結果!$AC$4*幕後結果_最佳化!$O1187)*12/3</f>
        <v>6.7616687149131036E-2</v>
      </c>
      <c r="AB186" s="60">
        <f>(幕後結果!$AD$2+幕後結果!$AD$4*幕後結果_最佳化!$P1187)*12/3</f>
        <v>4.137057499706763E-2</v>
      </c>
      <c r="AC186" s="60">
        <f>(幕後結果!$AE$2+幕後結果!$AE$4*幕後結果_最佳化!$Q1187)*12/3</f>
        <v>3.9780091844603231E-3</v>
      </c>
      <c r="AD186" s="60">
        <f>(幕後結果!$AF$2+幕後結果!$AF$4*幕後結果_最佳化!$R1187)*12/3</f>
        <v>8.370237484410065E-3</v>
      </c>
      <c r="AE186" s="60">
        <f>(幕後結果!$AG$2+幕後結果!$AG$4*幕後結果_最佳化!$S1187)*12/3</f>
        <v>3.3334861281245125E-2</v>
      </c>
      <c r="AF186" s="60">
        <f>(幕後結果!$AH$2+幕後結果!$AH$4*幕後結果_最佳化!$T1187)*12/3</f>
        <v>2.2320383394557591E-2</v>
      </c>
      <c r="AG186" s="60">
        <f>(幕後結果!$AI$2+幕後結果!$AI$4*幕後結果_最佳化!$U1187)*12/3</f>
        <v>-3.5435353934568974E-2</v>
      </c>
      <c r="AH186" s="60">
        <f>(幕後結果!$AJ$2+幕後結果!$AJ$4*幕後結果_最佳化!$V1187)*12/3</f>
        <v>2.6249054950624923E-2</v>
      </c>
      <c r="AI186" s="100">
        <f>(幕後結果!$AK$2+幕後結果!$AK$4*幕後結果_最佳化!$W1187)*12/3</f>
        <v>-7.5654018159711373E-2</v>
      </c>
      <c r="AJ186" s="60"/>
      <c r="AK186" s="60"/>
      <c r="AL186" s="60"/>
      <c r="AM186" s="108">
        <v>185</v>
      </c>
      <c r="AN186" s="60">
        <f t="shared" si="27"/>
        <v>9.4217476426267932E-2</v>
      </c>
      <c r="AO186" s="60">
        <f t="shared" si="28"/>
        <v>0.16839631908818822</v>
      </c>
      <c r="AP186" s="60">
        <f t="shared" si="29"/>
        <v>0.11678693309983106</v>
      </c>
      <c r="AQ186" s="60">
        <f t="shared" si="30"/>
        <v>0.13889718380682109</v>
      </c>
      <c r="AR186" s="60">
        <f t="shared" si="31"/>
        <v>8.6384041356107957E-2</v>
      </c>
      <c r="AS186" s="60">
        <f t="shared" si="32"/>
        <v>0.13897289165625842</v>
      </c>
      <c r="AT186" s="60">
        <f t="shared" si="33"/>
        <v>0.15113977769899059</v>
      </c>
      <c r="AU186" s="60">
        <f t="shared" si="34"/>
        <v>1.7246506414899776E-2</v>
      </c>
      <c r="AV186" s="60">
        <f t="shared" si="35"/>
        <v>2.9167036542926017E-2</v>
      </c>
      <c r="AW186" s="60">
        <f t="shared" si="36"/>
        <v>5.8791833909708949E-2</v>
      </c>
      <c r="AX186" s="60">
        <f t="shared" si="37"/>
        <v>1</v>
      </c>
      <c r="AY186" s="60">
        <f>SUMPRODUCT(AN186:AW186,幕後結果_最佳化!$Z$1005:$AI$1005)</f>
        <v>4.5020323344816607E-3</v>
      </c>
      <c r="AZ186" s="60">
        <f>(SUMPRODUCT(AN186:AW186,MMULT(AN186:AW186,幕後結果!$AB$9:$AK$18)))</f>
        <v>2.6781114560216337E-4</v>
      </c>
      <c r="BA186" s="60">
        <f t="shared" si="38"/>
        <v>1.636493646801488E-2</v>
      </c>
      <c r="BB186" s="102">
        <f t="shared" si="39"/>
        <v>-2.3463560485289277</v>
      </c>
      <c r="BC186" s="60"/>
      <c r="BD186" s="60"/>
    </row>
    <row r="187" spans="1:56" ht="16.2">
      <c r="A187" s="95">
        <v>186</v>
      </c>
      <c r="B187" s="60">
        <v>0.49859116489896826</v>
      </c>
      <c r="C187" s="60">
        <v>8.657391904414502E-2</v>
      </c>
      <c r="D187" s="60">
        <v>0.68749131420823328</v>
      </c>
      <c r="E187" s="60">
        <v>9.1923987898603121E-2</v>
      </c>
      <c r="F187" s="60">
        <v>0.52696384718796319</v>
      </c>
      <c r="G187" s="60">
        <v>0.61947913864936277</v>
      </c>
      <c r="H187" s="60">
        <v>0.81916701425655503</v>
      </c>
      <c r="I187" s="60">
        <v>0.32177377968815724</v>
      </c>
      <c r="J187" s="60">
        <v>0.78469724768267568</v>
      </c>
      <c r="K187" s="104">
        <v>0.27872955297049518</v>
      </c>
      <c r="L187" s="105"/>
      <c r="M187" s="106">
        <v>186</v>
      </c>
      <c r="N187" s="136">
        <v>-3.5314332386212218E-3</v>
      </c>
      <c r="O187" s="136">
        <v>-1.3621585998706875</v>
      </c>
      <c r="P187" s="136">
        <v>0.48875187681100513</v>
      </c>
      <c r="Q187" s="136">
        <v>-1.3289999820565086</v>
      </c>
      <c r="R187" s="136">
        <v>6.7639883522948724E-2</v>
      </c>
      <c r="S187" s="136">
        <v>0.30411310546617831</v>
      </c>
      <c r="T187" s="136">
        <v>0.91219519772136148</v>
      </c>
      <c r="U187" s="60">
        <v>-0.46274444108447893</v>
      </c>
      <c r="V187" s="60">
        <v>0.78815592784786059</v>
      </c>
      <c r="W187" s="98">
        <v>-0.58661976397216964</v>
      </c>
      <c r="X187" s="60"/>
      <c r="Y187" s="99">
        <v>186</v>
      </c>
      <c r="Z187" s="60">
        <f>(幕後結果!$AB$2+幕後結果!$AB$4*幕後結果_最佳化!$N1188)*12/3</f>
        <v>1.2842288557545234E-2</v>
      </c>
      <c r="AA187" s="60">
        <f>(幕後結果!$AC$2+幕後結果!$AC$4*幕後結果_最佳化!$O1188)*12/3</f>
        <v>-0.1249552926662869</v>
      </c>
      <c r="AB187" s="60">
        <f>(幕後結果!$AD$2+幕後結果!$AD$4*幕後結果_最佳化!$P1188)*12/3</f>
        <v>2.0401696654829458E-2</v>
      </c>
      <c r="AC187" s="60">
        <f>(幕後結果!$AE$2+幕後結果!$AE$4*幕後結果_最佳化!$Q1188)*12/3</f>
        <v>-0.10509358527291017</v>
      </c>
      <c r="AD187" s="60">
        <f>(幕後結果!$AF$2+幕後結果!$AF$4*幕後結果_最佳化!$R1188)*12/3</f>
        <v>-3.6733656877037647E-2</v>
      </c>
      <c r="AE187" s="60">
        <f>(幕後結果!$AG$2+幕後結果!$AG$4*幕後結果_最佳化!$S1188)*12/3</f>
        <v>-1.3578393438856673E-2</v>
      </c>
      <c r="AF187" s="60">
        <f>(幕後結果!$AH$2+幕後結果!$AH$4*幕後結果_最佳化!$T1188)*12/3</f>
        <v>3.7151211082990666E-2</v>
      </c>
      <c r="AG187" s="60">
        <f>(幕後結果!$AI$2+幕後結果!$AI$4*幕後結果_最佳化!$U1188)*12/3</f>
        <v>-2.8817929752913099E-2</v>
      </c>
      <c r="AH187" s="60">
        <f>(幕後結果!$AJ$2+幕後結果!$AJ$4*幕後結果_最佳化!$V1188)*12/3</f>
        <v>4.6785399376219148E-3</v>
      </c>
      <c r="AI187" s="100">
        <f>(幕後結果!$AK$2+幕後結果!$AK$4*幕後結果_最佳化!$W1188)*12/3</f>
        <v>-4.3528459928979364E-2</v>
      </c>
      <c r="AJ187" s="60"/>
      <c r="AK187" s="60"/>
      <c r="AL187" s="60"/>
      <c r="AM187" s="108">
        <v>186</v>
      </c>
      <c r="AN187" s="60">
        <f t="shared" si="27"/>
        <v>0.1311366369491605</v>
      </c>
      <c r="AO187" s="60">
        <f t="shared" si="28"/>
        <v>1.0993589654075106E-2</v>
      </c>
      <c r="AP187" s="60">
        <f t="shared" si="29"/>
        <v>5.9577191943207951E-2</v>
      </c>
      <c r="AQ187" s="60">
        <f t="shared" si="30"/>
        <v>0.17358850710613222</v>
      </c>
      <c r="AR187" s="60">
        <f t="shared" si="31"/>
        <v>0.14932701156392178</v>
      </c>
      <c r="AS187" s="60">
        <f t="shared" si="32"/>
        <v>7.4167280053102136E-2</v>
      </c>
      <c r="AT187" s="60">
        <f t="shared" si="33"/>
        <v>0.14992365337380587</v>
      </c>
      <c r="AU187" s="60">
        <f t="shared" si="34"/>
        <v>4.1127523749367623E-2</v>
      </c>
      <c r="AV187" s="60">
        <f t="shared" si="35"/>
        <v>0.1085067182508099</v>
      </c>
      <c r="AW187" s="60">
        <f t="shared" si="36"/>
        <v>0.10165188735641678</v>
      </c>
      <c r="AX187" s="60">
        <f t="shared" si="37"/>
        <v>0.99999999999999978</v>
      </c>
      <c r="AY187" s="60">
        <f>SUMPRODUCT(AN187:AW187,幕後結果_最佳化!$Z$1005:$AI$1005)</f>
        <v>3.8516353110076094E-3</v>
      </c>
      <c r="AZ187" s="60">
        <f>(SUMPRODUCT(AN187:AW187,MMULT(AN187:AW187,幕後結果!$AB$9:$AK$18)))</f>
        <v>2.9276104564383588E-4</v>
      </c>
      <c r="BA187" s="60">
        <f t="shared" si="38"/>
        <v>1.7110261413661565E-2</v>
      </c>
      <c r="BB187" s="102">
        <f t="shared" si="39"/>
        <v>-2.2821606137364161</v>
      </c>
      <c r="BC187" s="60"/>
      <c r="BD187" s="60"/>
    </row>
    <row r="188" spans="1:56" ht="16.2">
      <c r="A188" s="95">
        <v>187</v>
      </c>
      <c r="B188" s="60">
        <v>0.61453744030682333</v>
      </c>
      <c r="C188" s="60">
        <v>4.2251923745510567E-2</v>
      </c>
      <c r="D188" s="60">
        <v>0.47336387800158231</v>
      </c>
      <c r="E188" s="60">
        <v>0.29620687027609804</v>
      </c>
      <c r="F188" s="60">
        <v>0.8483205103203646</v>
      </c>
      <c r="G188" s="60">
        <v>0.85930449076979309</v>
      </c>
      <c r="H188" s="60">
        <v>0.80893853688126205</v>
      </c>
      <c r="I188" s="60">
        <v>0.73042481426914696</v>
      </c>
      <c r="J188" s="60">
        <v>0.30947536408614318</v>
      </c>
      <c r="K188" s="104">
        <v>0.45227817491956346</v>
      </c>
      <c r="L188" s="105"/>
      <c r="M188" s="106">
        <v>187</v>
      </c>
      <c r="N188" s="136">
        <v>0.29116501308467191</v>
      </c>
      <c r="O188" s="136">
        <v>-1.7251311082687573</v>
      </c>
      <c r="P188" s="136">
        <v>-6.6816539768586106E-2</v>
      </c>
      <c r="Q188" s="136">
        <v>-0.53534149107073969</v>
      </c>
      <c r="R188" s="136">
        <v>1.0292568815062777</v>
      </c>
      <c r="S188" s="136">
        <v>1.0771997914060341</v>
      </c>
      <c r="T188" s="136">
        <v>0.87399142010425501</v>
      </c>
      <c r="U188" s="60">
        <v>0.61409830016440492</v>
      </c>
      <c r="V188" s="60">
        <v>-0.49733798699051907</v>
      </c>
      <c r="W188" s="98">
        <v>-0.11990759261336942</v>
      </c>
      <c r="X188" s="60"/>
      <c r="Y188" s="99">
        <v>187</v>
      </c>
      <c r="Z188" s="60">
        <f>(幕後結果!$AB$2+幕後結果!$AB$4*幕後結果_最佳化!$N1189)*12/3</f>
        <v>5.8490084942404839E-2</v>
      </c>
      <c r="AA188" s="60">
        <f>(幕後結果!$AC$2+幕後結果!$AC$4*幕後結果_最佳化!$O1189)*12/3</f>
        <v>-0.16082195417496375</v>
      </c>
      <c r="AB188" s="60">
        <f>(幕後結果!$AD$2+幕後結果!$AD$4*幕後結果_最佳化!$P1189)*12/3</f>
        <v>-8.1438976238297406E-2</v>
      </c>
      <c r="AC188" s="60">
        <f>(幕後結果!$AE$2+幕後結果!$AE$4*幕後結果_最佳化!$Q1189)*12/3</f>
        <v>-6.7520131614686466E-2</v>
      </c>
      <c r="AD188" s="60">
        <f>(幕後結果!$AF$2+幕後結果!$AF$4*幕後結果_最佳化!$R1189)*12/3</f>
        <v>1.9419041890460457E-3</v>
      </c>
      <c r="AE188" s="60">
        <f>(幕後結果!$AG$2+幕後結果!$AG$4*幕後結果_最佳化!$S1189)*12/3</f>
        <v>1.0815619809303545E-2</v>
      </c>
      <c r="AF188" s="60">
        <f>(幕後結果!$AH$2+幕後結果!$AH$4*幕後結果_最佳化!$T1189)*12/3</f>
        <v>2.8179898508074747E-2</v>
      </c>
      <c r="AG188" s="60">
        <f>(幕後結果!$AI$2+幕後結果!$AI$4*幕後結果_最佳化!$U1189)*12/3</f>
        <v>9.6121313479435755E-2</v>
      </c>
      <c r="AH188" s="60">
        <f>(幕後結果!$AJ$2+幕後結果!$AJ$4*幕後結果_最佳化!$V1189)*12/3</f>
        <v>-5.6171565062375577E-2</v>
      </c>
      <c r="AI188" s="100">
        <f>(幕後結果!$AK$2+幕後結果!$AK$4*幕後結果_最佳化!$W1189)*12/3</f>
        <v>-1.2280890137566607E-2</v>
      </c>
      <c r="AJ188" s="60"/>
      <c r="AK188" s="60"/>
      <c r="AL188" s="60"/>
      <c r="AM188" s="108">
        <v>187</v>
      </c>
      <c r="AN188" s="60">
        <f t="shared" si="27"/>
        <v>0.19750471695200567</v>
      </c>
      <c r="AO188" s="60">
        <f t="shared" si="28"/>
        <v>6.8349626283523299E-2</v>
      </c>
      <c r="AP188" s="60">
        <f t="shared" si="29"/>
        <v>6.0484519415850715E-2</v>
      </c>
      <c r="AQ188" s="60">
        <f t="shared" si="30"/>
        <v>1.9957356041029561E-2</v>
      </c>
      <c r="AR188" s="60">
        <f t="shared" si="31"/>
        <v>7.5585978501296641E-2</v>
      </c>
      <c r="AS188" s="60">
        <f t="shared" si="32"/>
        <v>0.17145182606870321</v>
      </c>
      <c r="AT188" s="60">
        <f t="shared" si="33"/>
        <v>0.12531949904885439</v>
      </c>
      <c r="AU188" s="60">
        <f t="shared" si="34"/>
        <v>0.11872699199617244</v>
      </c>
      <c r="AV188" s="60">
        <f t="shared" si="35"/>
        <v>4.6098697760594692E-2</v>
      </c>
      <c r="AW188" s="60">
        <f t="shared" si="36"/>
        <v>0.11652078793196931</v>
      </c>
      <c r="AX188" s="60">
        <f t="shared" si="37"/>
        <v>1</v>
      </c>
      <c r="AY188" s="60">
        <f>SUMPRODUCT(AN188:AW188,幕後結果_最佳化!$Z$1005:$AI$1005)</f>
        <v>-6.1063819247216726E-4</v>
      </c>
      <c r="AZ188" s="60">
        <f>(SUMPRODUCT(AN188:AW188,MMULT(AN188:AW188,幕後結果!$AB$9:$AK$18)))</f>
        <v>2.1722245388408647E-4</v>
      </c>
      <c r="BA188" s="60">
        <f t="shared" si="38"/>
        <v>1.4738468505380282E-2</v>
      </c>
      <c r="BB188" s="102">
        <f t="shared" si="39"/>
        <v>-2.9521817803924875</v>
      </c>
      <c r="BC188" s="60"/>
      <c r="BD188" s="60"/>
    </row>
    <row r="189" spans="1:56" ht="16.2">
      <c r="A189" s="95">
        <v>188</v>
      </c>
      <c r="B189" s="60">
        <v>6.9809982654573943E-3</v>
      </c>
      <c r="C189" s="60">
        <v>0.8235082356958876</v>
      </c>
      <c r="D189" s="60">
        <v>0.71874775654982992</v>
      </c>
      <c r="E189" s="60">
        <v>0.80458307860610856</v>
      </c>
      <c r="F189" s="60">
        <v>0.88300975116864167</v>
      </c>
      <c r="G189" s="60">
        <v>0.31086512397541677</v>
      </c>
      <c r="H189" s="60">
        <v>0.43690699298658453</v>
      </c>
      <c r="I189" s="60">
        <v>0.25572399720776762</v>
      </c>
      <c r="J189" s="60">
        <v>0.99922805729752895</v>
      </c>
      <c r="K189" s="104">
        <v>0.45754924541243791</v>
      </c>
      <c r="L189" s="105"/>
      <c r="M189" s="106">
        <v>188</v>
      </c>
      <c r="N189" s="136">
        <v>-2.4582396608818984</v>
      </c>
      <c r="O189" s="136">
        <v>0.92881777976488322</v>
      </c>
      <c r="P189" s="136">
        <v>0.57912551204462182</v>
      </c>
      <c r="Q189" s="136">
        <v>0.85810616619433377</v>
      </c>
      <c r="R189" s="136">
        <v>1.1901676694244403</v>
      </c>
      <c r="S189" s="136">
        <v>-0.49339962405515786</v>
      </c>
      <c r="T189" s="136">
        <v>-0.15881581806399048</v>
      </c>
      <c r="U189" s="60">
        <v>-0.65658469216207516</v>
      </c>
      <c r="V189" s="60">
        <v>3.1663055278248957</v>
      </c>
      <c r="W189" s="98">
        <v>-0.10660986654929462</v>
      </c>
      <c r="X189" s="60"/>
      <c r="Y189" s="99">
        <v>188</v>
      </c>
      <c r="Z189" s="60">
        <f>(幕後結果!$AB$2+幕後結果!$AB$4*幕後結果_最佳化!$N1190)*12/3</f>
        <v>-0.36738632552209188</v>
      </c>
      <c r="AA189" s="60">
        <f>(幕後結果!$AC$2+幕後結果!$AC$4*幕後結果_最佳化!$O1190)*12/3</f>
        <v>0.10259686081793369</v>
      </c>
      <c r="AB189" s="60">
        <f>(幕後結果!$AD$2+幕後結果!$AD$4*幕後結果_最佳化!$P1190)*12/3</f>
        <v>0.1123517285755174</v>
      </c>
      <c r="AC189" s="60">
        <f>(幕後結果!$AE$2+幕後結果!$AE$4*幕後結果_最佳化!$Q1190)*12/3</f>
        <v>0.114698957198017</v>
      </c>
      <c r="AD189" s="60">
        <f>(幕後結果!$AF$2+幕後結果!$AF$4*幕後結果_最佳化!$R1190)*12/3</f>
        <v>0.2044970166851067</v>
      </c>
      <c r="AE189" s="60">
        <f>(幕後結果!$AG$2+幕後結果!$AG$4*幕後結果_最佳化!$S1190)*12/3</f>
        <v>2.5830945331596876E-3</v>
      </c>
      <c r="AF189" s="60">
        <f>(幕後結果!$AH$2+幕後結果!$AH$4*幕後結果_最佳化!$T1190)*12/3</f>
        <v>-3.6907601481403415E-2</v>
      </c>
      <c r="AG189" s="60">
        <f>(幕後結果!$AI$2+幕後結果!$AI$4*幕後結果_最佳化!$U1190)*12/3</f>
        <v>-3.736176696276404E-2</v>
      </c>
      <c r="AH189" s="60">
        <f>(幕後結果!$AJ$2+幕後結果!$AJ$4*幕後結果_最佳化!$V1190)*12/3</f>
        <v>0.19545636496707189</v>
      </c>
      <c r="AI189" s="100">
        <f>(幕後結果!$AK$2+幕後結果!$AK$4*幕後結果_最佳化!$W1190)*12/3</f>
        <v>0.14130558040059729</v>
      </c>
      <c r="AJ189" s="60"/>
      <c r="AK189" s="60"/>
      <c r="AL189" s="60"/>
      <c r="AM189" s="108">
        <v>188</v>
      </c>
      <c r="AN189" s="60">
        <f t="shared" si="27"/>
        <v>0.1334645895200233</v>
      </c>
      <c r="AO189" s="60">
        <f t="shared" si="28"/>
        <v>0.13685707964439645</v>
      </c>
      <c r="AP189" s="60">
        <f t="shared" si="29"/>
        <v>0.16424923333553762</v>
      </c>
      <c r="AQ189" s="60">
        <f t="shared" si="30"/>
        <v>0.10633313836777422</v>
      </c>
      <c r="AR189" s="60">
        <f t="shared" si="31"/>
        <v>0.11075046073611351</v>
      </c>
      <c r="AS189" s="60">
        <f t="shared" si="32"/>
        <v>0.10397177369100787</v>
      </c>
      <c r="AT189" s="60">
        <f t="shared" si="33"/>
        <v>8.3204528447786877E-2</v>
      </c>
      <c r="AU189" s="60">
        <f t="shared" si="34"/>
        <v>3.9709964234489317E-2</v>
      </c>
      <c r="AV189" s="60">
        <f t="shared" si="35"/>
        <v>0.10764510973661728</v>
      </c>
      <c r="AW189" s="60">
        <f t="shared" si="36"/>
        <v>1.3814122286253807E-2</v>
      </c>
      <c r="AX189" s="60">
        <f t="shared" si="37"/>
        <v>1.0000000000000002</v>
      </c>
      <c r="AY189" s="60">
        <f>SUMPRODUCT(AN189:AW189,幕後結果_最佳化!$Z$1005:$AI$1005)</f>
        <v>3.5816290169492296E-3</v>
      </c>
      <c r="AZ189" s="60">
        <f>(SUMPRODUCT(AN189:AW189,MMULT(AN189:AW189,幕後結果!$AB$9:$AK$18)))</f>
        <v>2.8495373312074256E-4</v>
      </c>
      <c r="BA189" s="60">
        <f t="shared" si="38"/>
        <v>1.6880572653815467E-2</v>
      </c>
      <c r="BB189" s="102">
        <f t="shared" si="39"/>
        <v>-2.3292083621442639</v>
      </c>
      <c r="BC189" s="60"/>
      <c r="BD189" s="60"/>
    </row>
    <row r="190" spans="1:56" ht="16.2">
      <c r="A190" s="95">
        <v>189</v>
      </c>
      <c r="B190" s="60">
        <v>0.34151035510210193</v>
      </c>
      <c r="C190" s="60">
        <v>0.45993897134457873</v>
      </c>
      <c r="D190" s="60">
        <v>0.22873737231048841</v>
      </c>
      <c r="E190" s="60">
        <v>0.69311022012443213</v>
      </c>
      <c r="F190" s="60">
        <v>0.1563681260648373</v>
      </c>
      <c r="G190" s="60">
        <v>0.82058448643134096</v>
      </c>
      <c r="H190" s="60">
        <v>9.6612152686150532E-2</v>
      </c>
      <c r="I190" s="60">
        <v>0.68488762603428355</v>
      </c>
      <c r="J190" s="60">
        <v>0.75977967562064008</v>
      </c>
      <c r="K190" s="104">
        <v>0.33723203883572794</v>
      </c>
      <c r="L190" s="105"/>
      <c r="M190" s="106">
        <v>189</v>
      </c>
      <c r="N190" s="136">
        <v>-0.40834458597092355</v>
      </c>
      <c r="O190" s="136">
        <v>-0.10058747133131526</v>
      </c>
      <c r="P190" s="136">
        <v>-0.74301145605019603</v>
      </c>
      <c r="Q190" s="136">
        <v>0.50468576643411267</v>
      </c>
      <c r="R190" s="136">
        <v>-1.009497182607348</v>
      </c>
      <c r="S190" s="136">
        <v>0.91759482700292871</v>
      </c>
      <c r="T190" s="136">
        <v>-1.3010997732829603</v>
      </c>
      <c r="U190" s="60">
        <v>0.48141053886241675</v>
      </c>
      <c r="V190" s="60">
        <v>0.70559401261338595</v>
      </c>
      <c r="W190" s="98">
        <v>-0.42002926134806795</v>
      </c>
      <c r="X190" s="60"/>
      <c r="Y190" s="99">
        <v>189</v>
      </c>
      <c r="Z190" s="60">
        <f>(幕後結果!$AB$2+幕後結果!$AB$4*幕後結果_最佳化!$N1191)*12/3</f>
        <v>-4.9862330383007698E-2</v>
      </c>
      <c r="AA190" s="60">
        <f>(幕後結果!$AC$2+幕後結果!$AC$4*幕後結果_最佳化!$O1191)*12/3</f>
        <v>-1.5158881120016258E-3</v>
      </c>
      <c r="AB190" s="60">
        <f>(幕後結果!$AD$2+幕後結果!$AD$4*幕後結果_最佳化!$P1191)*12/3</f>
        <v>-0.13601262187735694</v>
      </c>
      <c r="AC190" s="60">
        <f>(幕後結果!$AE$2+幕後結果!$AE$4*幕後結果_最佳化!$Q1191)*12/3</f>
        <v>6.7368572451392793E-3</v>
      </c>
      <c r="AD190" s="60">
        <f>(幕後結果!$AF$2+幕後結果!$AF$4*幕後結果_最佳化!$R1191)*12/3</f>
        <v>-0.14860884839448121</v>
      </c>
      <c r="AE190" s="60">
        <f>(幕後結果!$AG$2+幕後結果!$AG$4*幕後結果_最佳化!$S1191)*12/3</f>
        <v>4.6153403769648826E-2</v>
      </c>
      <c r="AF190" s="60">
        <f>(幕後結果!$AH$2+幕後結果!$AH$4*幕後結果_最佳化!$T1191)*12/3</f>
        <v>-0.13165263391117465</v>
      </c>
      <c r="AG190" s="60">
        <f>(幕後結果!$AI$2+幕後結果!$AI$4*幕後結果_最佳化!$U1191)*12/3</f>
        <v>-2.2825684437485588E-2</v>
      </c>
      <c r="AH190" s="60">
        <f>(幕後結果!$AJ$2+幕後結果!$AJ$4*幕後結果_最佳化!$V1191)*12/3</f>
        <v>4.9178373809540231E-2</v>
      </c>
      <c r="AI190" s="100">
        <f>(幕後結果!$AK$2+幕後結果!$AK$4*幕後結果_最佳化!$W1191)*12/3</f>
        <v>-0.12178619011715815</v>
      </c>
      <c r="AJ190" s="60"/>
      <c r="AK190" s="60"/>
      <c r="AL190" s="60"/>
      <c r="AM190" s="108">
        <v>189</v>
      </c>
      <c r="AN190" s="60">
        <f t="shared" si="27"/>
        <v>0.14732547751846095</v>
      </c>
      <c r="AO190" s="60">
        <f t="shared" si="28"/>
        <v>0.18980347230404565</v>
      </c>
      <c r="AP190" s="60">
        <f t="shared" si="29"/>
        <v>0.20204243502093727</v>
      </c>
      <c r="AQ190" s="60">
        <f t="shared" si="30"/>
        <v>7.5340735578174917E-2</v>
      </c>
      <c r="AR190" s="60">
        <f t="shared" si="31"/>
        <v>4.0354461504832823E-2</v>
      </c>
      <c r="AS190" s="60">
        <f t="shared" si="32"/>
        <v>1.2170219127793355E-2</v>
      </c>
      <c r="AT190" s="60">
        <f t="shared" si="33"/>
        <v>0.11024783484032315</v>
      </c>
      <c r="AU190" s="60">
        <f t="shared" si="34"/>
        <v>2.9364509910663989E-2</v>
      </c>
      <c r="AV190" s="60">
        <f t="shared" si="35"/>
        <v>9.5733245638466496E-2</v>
      </c>
      <c r="AW190" s="60">
        <f t="shared" si="36"/>
        <v>9.7617608556301416E-2</v>
      </c>
      <c r="AX190" s="60">
        <f t="shared" si="37"/>
        <v>1</v>
      </c>
      <c r="AY190" s="60">
        <f>SUMPRODUCT(AN190:AW190,幕後結果_最佳化!$Z$1005:$AI$1005)</f>
        <v>1.6185837954989886E-3</v>
      </c>
      <c r="AZ190" s="60">
        <f>(SUMPRODUCT(AN190:AW190,MMULT(AN190:AW190,幕後結果!$AB$9:$AK$18)))</f>
        <v>3.1690124278716865E-4</v>
      </c>
      <c r="BA190" s="60">
        <f t="shared" si="38"/>
        <v>1.7801720219887983E-2</v>
      </c>
      <c r="BB190" s="102">
        <f t="shared" si="39"/>
        <v>-2.3189565780492183</v>
      </c>
      <c r="BC190" s="60"/>
      <c r="BD190" s="60"/>
    </row>
    <row r="191" spans="1:56" ht="16.2">
      <c r="A191" s="95">
        <v>190</v>
      </c>
      <c r="B191" s="60">
        <v>0.34031388547835717</v>
      </c>
      <c r="C191" s="60">
        <v>0.74525236274349438</v>
      </c>
      <c r="D191" s="60">
        <v>0.91015637314084841</v>
      </c>
      <c r="E191" s="60">
        <v>0.89897791813276795</v>
      </c>
      <c r="F191" s="60">
        <v>0.62137670068746975</v>
      </c>
      <c r="G191" s="60">
        <v>0.4711892792924417</v>
      </c>
      <c r="H191" s="60">
        <v>0.54054247813843226</v>
      </c>
      <c r="I191" s="60">
        <v>0.52504313942985092</v>
      </c>
      <c r="J191" s="60">
        <v>0.19471822183003851</v>
      </c>
      <c r="K191" s="104">
        <v>0.10545142912452476</v>
      </c>
      <c r="L191" s="105"/>
      <c r="M191" s="106">
        <v>190</v>
      </c>
      <c r="N191" s="136">
        <v>-0.41160663045829277</v>
      </c>
      <c r="O191" s="136">
        <v>0.659623804242918</v>
      </c>
      <c r="P191" s="136">
        <v>1.3417186003607244</v>
      </c>
      <c r="Q191" s="136">
        <v>1.2757492754418029</v>
      </c>
      <c r="R191" s="136">
        <v>0.3090985020480988</v>
      </c>
      <c r="S191" s="136">
        <v>-7.2280656145672931E-2</v>
      </c>
      <c r="T191" s="136">
        <v>0.10180048116299217</v>
      </c>
      <c r="U191" s="60">
        <v>6.281512563526058E-2</v>
      </c>
      <c r="V191" s="60">
        <v>-0.86063982680588469</v>
      </c>
      <c r="W191" s="98">
        <v>-1.2510866702173487</v>
      </c>
      <c r="X191" s="60"/>
      <c r="Y191" s="99">
        <v>190</v>
      </c>
      <c r="Z191" s="60">
        <f>(幕後結果!$AB$2+幕後結果!$AB$4*幕後結果_最佳化!$N1192)*12/3</f>
        <v>-5.0367613512192204E-2</v>
      </c>
      <c r="AA191" s="60">
        <f>(幕後結果!$AC$2+幕後結果!$AC$4*幕後結果_最佳化!$O1192)*12/3</f>
        <v>7.2393132892057371E-2</v>
      </c>
      <c r="AB191" s="60">
        <f>(幕後結果!$AD$2+幕後結果!$AD$4*幕後結果_最佳化!$P1192)*12/3</f>
        <v>0.2256511693683699</v>
      </c>
      <c r="AC191" s="60">
        <f>(幕後結果!$AE$2+幕後結果!$AE$4*幕後結果_最佳化!$Q1192)*12/3</f>
        <v>0.2556992344548944</v>
      </c>
      <c r="AD191" s="60">
        <f>(幕後結果!$AF$2+幕後結果!$AF$4*幕後結果_最佳化!$R1192)*12/3</f>
        <v>0.19043175178190311</v>
      </c>
      <c r="AE191" s="60">
        <f>(幕後結果!$AG$2+幕後結果!$AG$4*幕後結果_最佳化!$S1192)*12/3</f>
        <v>6.6120239423569137E-3</v>
      </c>
      <c r="AF191" s="60">
        <f>(幕後結果!$AH$2+幕後結果!$AH$4*幕後結果_最佳化!$T1192)*12/3</f>
        <v>7.1347826815726906E-2</v>
      </c>
      <c r="AG191" s="60">
        <f>(幕後結果!$AI$2+幕後結果!$AI$4*幕後結果_最佳化!$U1192)*12/3</f>
        <v>7.6817909695868686E-2</v>
      </c>
      <c r="AH191" s="60">
        <f>(幕後結果!$AJ$2+幕後結果!$AJ$4*幕後結果_最佳化!$V1192)*12/3</f>
        <v>-2.5092085600809541E-2</v>
      </c>
      <c r="AI191" s="100">
        <f>(幕後結果!$AK$2+幕後結果!$AK$4*幕後結果_最佳化!$W1192)*12/3</f>
        <v>-0.14747784138049308</v>
      </c>
      <c r="AJ191" s="60"/>
      <c r="AK191" s="60"/>
      <c r="AL191" s="60"/>
      <c r="AM191" s="108">
        <v>190</v>
      </c>
      <c r="AN191" s="60">
        <f t="shared" si="27"/>
        <v>0.10766659645927382</v>
      </c>
      <c r="AO191" s="60">
        <f t="shared" si="28"/>
        <v>0.21040846178014205</v>
      </c>
      <c r="AP191" s="60">
        <f t="shared" si="29"/>
        <v>7.9896983310795186E-2</v>
      </c>
      <c r="AQ191" s="60">
        <f t="shared" si="30"/>
        <v>1.3526887689248214E-2</v>
      </c>
      <c r="AR191" s="60">
        <f t="shared" si="31"/>
        <v>6.9982103907203219E-2</v>
      </c>
      <c r="AS191" s="60">
        <f t="shared" si="32"/>
        <v>0.16067153849344842</v>
      </c>
      <c r="AT191" s="60">
        <f t="shared" si="33"/>
        <v>6.4827391156527622E-2</v>
      </c>
      <c r="AU191" s="60">
        <f t="shared" si="34"/>
        <v>7.3402426342706675E-2</v>
      </c>
      <c r="AV191" s="60">
        <f t="shared" si="35"/>
        <v>7.8909029838545267E-2</v>
      </c>
      <c r="AW191" s="60">
        <f t="shared" si="36"/>
        <v>0.1407085810221094</v>
      </c>
      <c r="AX191" s="60">
        <f t="shared" si="37"/>
        <v>0.99999999999999978</v>
      </c>
      <c r="AY191" s="60">
        <f>SUMPRODUCT(AN191:AW191,幕後結果_最佳化!$Z$1005:$AI$1005)</f>
        <v>-2.4969311639175163E-3</v>
      </c>
      <c r="AZ191" s="60">
        <f>(SUMPRODUCT(AN191:AW191,MMULT(AN191:AW191,幕後結果!$AB$9:$AK$18)))</f>
        <v>2.0726098886101888E-4</v>
      </c>
      <c r="BA191" s="60">
        <f t="shared" si="38"/>
        <v>1.43965617027476E-2</v>
      </c>
      <c r="BB191" s="102">
        <f t="shared" si="39"/>
        <v>-3.1533175838265231</v>
      </c>
      <c r="BC191" s="60"/>
      <c r="BD191" s="60"/>
    </row>
    <row r="192" spans="1:56" ht="16.2">
      <c r="A192" s="95">
        <v>191</v>
      </c>
      <c r="B192" s="60">
        <v>0.55624256711296494</v>
      </c>
      <c r="C192" s="60">
        <v>0.61459360693068632</v>
      </c>
      <c r="D192" s="60">
        <v>5.4532128980989469E-2</v>
      </c>
      <c r="E192" s="60">
        <v>0.89065184385224216</v>
      </c>
      <c r="F192" s="60">
        <v>0.71388921923902582</v>
      </c>
      <c r="G192" s="60">
        <v>0.20598685133557071</v>
      </c>
      <c r="H192" s="60">
        <v>0.73352391072584555</v>
      </c>
      <c r="I192" s="60">
        <v>0.49292302130531929</v>
      </c>
      <c r="J192" s="60">
        <v>0.12849412495170109</v>
      </c>
      <c r="K192" s="104">
        <v>0.45356010796897595</v>
      </c>
      <c r="L192" s="105"/>
      <c r="M192" s="106">
        <v>191</v>
      </c>
      <c r="N192" s="136">
        <v>0.14144948254790873</v>
      </c>
      <c r="O192" s="136">
        <v>0.29131190119644013</v>
      </c>
      <c r="P192" s="136">
        <v>-1.6024132444909638</v>
      </c>
      <c r="Q192" s="136">
        <v>1.2300021164716262</v>
      </c>
      <c r="R192" s="136">
        <v>0.56478272050874134</v>
      </c>
      <c r="S192" s="136">
        <v>-0.82042529096890848</v>
      </c>
      <c r="T192" s="136">
        <v>0.62350582051867975</v>
      </c>
      <c r="U192" s="60">
        <v>-1.7740285381498605E-2</v>
      </c>
      <c r="V192" s="60">
        <v>-1.1335383403306076</v>
      </c>
      <c r="W192" s="98">
        <v>-0.11667170160619754</v>
      </c>
      <c r="X192" s="60"/>
      <c r="Y192" s="99">
        <v>191</v>
      </c>
      <c r="Z192" s="60">
        <f>(幕後結果!$AB$2+幕後結果!$AB$4*幕後結果_最佳化!$N1193)*12/3</f>
        <v>3.5299496325343474E-2</v>
      </c>
      <c r="AA192" s="60">
        <f>(幕後結果!$AC$2+幕後結果!$AC$4*幕後結果_最佳化!$O1193)*12/3</f>
        <v>3.5498109030891824E-2</v>
      </c>
      <c r="AB192" s="60">
        <f>(幕後結果!$AD$2+幕後結果!$AD$4*幕後結果_最佳化!$P1193)*12/3</f>
        <v>-0.26174280567242053</v>
      </c>
      <c r="AC192" s="60">
        <f>(幕後結果!$AE$2+幕後結果!$AE$4*幕後結果_最佳化!$Q1193)*12/3</f>
        <v>3.7817813297900522E-2</v>
      </c>
      <c r="AD192" s="60">
        <f>(幕後結果!$AF$2+幕後結果!$AF$4*幕後結果_最佳化!$R1193)*12/3</f>
        <v>-4.9439142080801753E-2</v>
      </c>
      <c r="AE192" s="60">
        <f>(幕後結果!$AG$2+幕後結果!$AG$4*幕後結果_最佳化!$S1193)*12/3</f>
        <v>-3.3750207488654961E-2</v>
      </c>
      <c r="AF192" s="60">
        <f>(幕後結果!$AH$2+幕後結果!$AH$4*幕後結果_最佳化!$T1193)*12/3</f>
        <v>4.1454379013050581E-2</v>
      </c>
      <c r="AG192" s="60">
        <f>(幕後結果!$AI$2+幕後結果!$AI$4*幕後結果_最佳化!$U1193)*12/3</f>
        <v>-6.1982197999387208E-2</v>
      </c>
      <c r="AH192" s="60">
        <f>(幕後結果!$AJ$2+幕後結果!$AJ$4*幕後結果_最佳化!$V1193)*12/3</f>
        <v>-7.8972385311144561E-2</v>
      </c>
      <c r="AI192" s="100">
        <f>(幕後結果!$AK$2+幕後結果!$AK$4*幕後結果_最佳化!$W1193)*12/3</f>
        <v>-0.15756119534101234</v>
      </c>
      <c r="AJ192" s="60"/>
      <c r="AK192" s="60"/>
      <c r="AL192" s="60"/>
      <c r="AM192" s="108">
        <v>191</v>
      </c>
      <c r="AN192" s="60">
        <f t="shared" si="27"/>
        <v>0.18953146210669986</v>
      </c>
      <c r="AO192" s="60">
        <f t="shared" si="28"/>
        <v>0.2351787611786231</v>
      </c>
      <c r="AP192" s="60">
        <f t="shared" si="29"/>
        <v>5.9359647570522242E-2</v>
      </c>
      <c r="AQ192" s="60">
        <f t="shared" si="30"/>
        <v>6.9168619769432074E-2</v>
      </c>
      <c r="AR192" s="60">
        <f t="shared" si="31"/>
        <v>8.1775082435038157E-2</v>
      </c>
      <c r="AS192" s="60">
        <f t="shared" si="32"/>
        <v>3.8404218231631766E-2</v>
      </c>
      <c r="AT192" s="60">
        <f t="shared" si="33"/>
        <v>2.8490301002706313E-2</v>
      </c>
      <c r="AU192" s="60">
        <f t="shared" si="34"/>
        <v>0.11330891439712854</v>
      </c>
      <c r="AV192" s="60">
        <f t="shared" si="35"/>
        <v>0.14740689539083826</v>
      </c>
      <c r="AW192" s="60">
        <f t="shared" si="36"/>
        <v>3.737609791737985E-2</v>
      </c>
      <c r="AX192" s="60">
        <f t="shared" si="37"/>
        <v>1.0000000000000002</v>
      </c>
      <c r="AY192" s="60">
        <f>SUMPRODUCT(AN192:AW192,幕後結果_最佳化!$Z$1005:$AI$1005)</f>
        <v>2.9704498589831602E-3</v>
      </c>
      <c r="AZ192" s="60">
        <f>(SUMPRODUCT(AN192:AW192,MMULT(AN192:AW192,幕後結果!$AB$9:$AK$18)))</f>
        <v>2.2936521171098743E-4</v>
      </c>
      <c r="BA192" s="60">
        <f t="shared" si="38"/>
        <v>1.5144808077720477E-2</v>
      </c>
      <c r="BB192" s="102">
        <f t="shared" si="39"/>
        <v>-2.6365174082170899</v>
      </c>
      <c r="BC192" s="60"/>
      <c r="BD192" s="60"/>
    </row>
    <row r="193" spans="1:56" ht="16.2">
      <c r="A193" s="95">
        <v>192</v>
      </c>
      <c r="B193" s="60">
        <v>0.89558316240234559</v>
      </c>
      <c r="C193" s="60">
        <v>0.30182969265576065</v>
      </c>
      <c r="D193" s="60">
        <v>0.8778824837747341</v>
      </c>
      <c r="E193" s="60">
        <v>0.66859074294866017</v>
      </c>
      <c r="F193" s="60">
        <v>0.1039982308556564</v>
      </c>
      <c r="G193" s="60">
        <v>0.85343800252040869</v>
      </c>
      <c r="H193" s="60">
        <v>0.50406528606822332</v>
      </c>
      <c r="I193" s="60">
        <v>0.30148390967584149</v>
      </c>
      <c r="J193" s="60">
        <v>0.54703802935925361</v>
      </c>
      <c r="K193" s="104">
        <v>0.16345001972886752</v>
      </c>
      <c r="L193" s="105"/>
      <c r="M193" s="106">
        <v>192</v>
      </c>
      <c r="N193" s="136">
        <v>1.256778992060918</v>
      </c>
      <c r="O193" s="136">
        <v>-0.51914535049707633</v>
      </c>
      <c r="P193" s="136">
        <v>1.1644664488879455</v>
      </c>
      <c r="Q193" s="136">
        <v>0.43602510622812735</v>
      </c>
      <c r="R193" s="136">
        <v>-1.2590937775321691</v>
      </c>
      <c r="S193" s="136">
        <v>1.0512931004145616</v>
      </c>
      <c r="T193" s="136">
        <v>1.0190337366150744E-2</v>
      </c>
      <c r="U193" s="60">
        <v>-0.52013739056023967</v>
      </c>
      <c r="V193" s="60">
        <v>0.11818138237594616</v>
      </c>
      <c r="W193" s="98">
        <v>-0.98037703894957662</v>
      </c>
      <c r="X193" s="60"/>
      <c r="Y193" s="99">
        <v>192</v>
      </c>
      <c r="Z193" s="60">
        <f>(幕後結果!$AB$2+幕後結果!$AB$4*幕後結果_最佳化!$N1194)*12/3</f>
        <v>0.20806145184761141</v>
      </c>
      <c r="AA193" s="60">
        <f>(幕後結果!$AC$2+幕後結果!$AC$4*幕後結果_最佳化!$O1194)*12/3</f>
        <v>-4.5487696092211587E-2</v>
      </c>
      <c r="AB193" s="60">
        <f>(幕後結果!$AD$2+幕後結果!$AD$4*幕後結果_最佳化!$P1194)*12/3</f>
        <v>0.15710699378852966</v>
      </c>
      <c r="AC193" s="60">
        <f>(幕後結果!$AE$2+幕後結果!$AE$4*幕後結果_最佳化!$Q1194)*12/3</f>
        <v>0.17126297299703178</v>
      </c>
      <c r="AD193" s="60">
        <f>(幕後結果!$AF$2+幕後結果!$AF$4*幕後結果_最佳化!$R1194)*12/3</f>
        <v>-2.6628575844926006E-2</v>
      </c>
      <c r="AE193" s="60">
        <f>(幕後結果!$AG$2+幕後結果!$AG$4*幕後結果_最佳化!$S1194)*12/3</f>
        <v>3.2679639351492665E-2</v>
      </c>
      <c r="AF193" s="60">
        <f>(幕後結果!$AH$2+幕後結果!$AH$4*幕後結果_最佳化!$T1194)*12/3</f>
        <v>7.1828840576298181E-2</v>
      </c>
      <c r="AG193" s="60">
        <f>(幕後結果!$AI$2+幕後結果!$AI$4*幕後結果_最佳化!$U1194)*12/3</f>
        <v>-9.9600273948562777E-3</v>
      </c>
      <c r="AH193" s="60">
        <f>(幕後結果!$AJ$2+幕後結果!$AJ$4*幕後結果_最佳化!$V1194)*12/3</f>
        <v>1.9908923349495511E-2</v>
      </c>
      <c r="AI193" s="100">
        <f>(幕後結果!$AK$2+幕後結果!$AK$4*幕後結果_最佳化!$W1194)*12/3</f>
        <v>-0.18389544085000994</v>
      </c>
      <c r="AJ193" s="60"/>
      <c r="AK193" s="60"/>
      <c r="AL193" s="60"/>
      <c r="AM193" s="108">
        <v>192</v>
      </c>
      <c r="AN193" s="60">
        <f t="shared" si="27"/>
        <v>0.12001604608205842</v>
      </c>
      <c r="AO193" s="60">
        <f t="shared" si="28"/>
        <v>0.12285799039038539</v>
      </c>
      <c r="AP193" s="60">
        <f t="shared" si="29"/>
        <v>0.10470679617151894</v>
      </c>
      <c r="AQ193" s="60">
        <f t="shared" si="30"/>
        <v>8.9525810833075599E-3</v>
      </c>
      <c r="AR193" s="60">
        <f t="shared" si="31"/>
        <v>0.18619376879226671</v>
      </c>
      <c r="AS193" s="60">
        <f t="shared" si="32"/>
        <v>0.19446112929602205</v>
      </c>
      <c r="AT193" s="60">
        <f t="shared" si="33"/>
        <v>7.9616892725962146E-2</v>
      </c>
      <c r="AU193" s="60">
        <f t="shared" si="34"/>
        <v>8.9934529183575432E-2</v>
      </c>
      <c r="AV193" s="60">
        <f t="shared" si="35"/>
        <v>6.7058293582643758E-2</v>
      </c>
      <c r="AW193" s="60">
        <f t="shared" si="36"/>
        <v>2.6201972692259459E-2</v>
      </c>
      <c r="AX193" s="60">
        <f t="shared" si="37"/>
        <v>0.99999999999999989</v>
      </c>
      <c r="AY193" s="60">
        <f>SUMPRODUCT(AN193:AW193,幕後結果_最佳化!$Z$1005:$AI$1005)</f>
        <v>-5.3628218444498068E-5</v>
      </c>
      <c r="AZ193" s="60">
        <f>(SUMPRODUCT(AN193:AW193,MMULT(AN193:AW193,幕後結果!$AB$9:$AK$18)))</f>
        <v>2.2935684924322867E-4</v>
      </c>
      <c r="BA193" s="60">
        <f t="shared" si="38"/>
        <v>1.5144531991554862E-2</v>
      </c>
      <c r="BB193" s="102">
        <f t="shared" si="39"/>
        <v>-2.8362466560470136</v>
      </c>
      <c r="BC193" s="60"/>
      <c r="BD193" s="60"/>
    </row>
    <row r="194" spans="1:56" ht="16.2">
      <c r="A194" s="95">
        <v>193</v>
      </c>
      <c r="B194" s="60">
        <v>8.4160839383482511E-2</v>
      </c>
      <c r="C194" s="60">
        <v>0.13419325216466094</v>
      </c>
      <c r="D194" s="60">
        <v>0.95034770920077971</v>
      </c>
      <c r="E194" s="60">
        <v>0.12250512382804457</v>
      </c>
      <c r="F194" s="60">
        <v>0.79522675147225552</v>
      </c>
      <c r="G194" s="60">
        <v>0.98277882039462883</v>
      </c>
      <c r="H194" s="60">
        <v>4.2901943944408494E-2</v>
      </c>
      <c r="I194" s="60">
        <v>0.32600756796607722</v>
      </c>
      <c r="J194" s="60">
        <v>0.61688761368341338</v>
      </c>
      <c r="K194" s="104">
        <v>0.74324876331635559</v>
      </c>
      <c r="L194" s="105"/>
      <c r="M194" s="106">
        <v>193</v>
      </c>
      <c r="N194" s="136">
        <v>-1.3776166460292829</v>
      </c>
      <c r="O194" s="136">
        <v>-1.1067859034090013</v>
      </c>
      <c r="P194" s="136">
        <v>1.6482343936876607</v>
      </c>
      <c r="Q194" s="136">
        <v>-1.1625546300064593</v>
      </c>
      <c r="R194" s="136">
        <v>0.82469196064519323</v>
      </c>
      <c r="S194" s="136">
        <v>2.1148543938709983</v>
      </c>
      <c r="T194" s="136">
        <v>-1.7179601295774845</v>
      </c>
      <c r="U194" s="60">
        <v>-0.45096449880929657</v>
      </c>
      <c r="V194" s="60">
        <v>0.29731664814144348</v>
      </c>
      <c r="W194" s="98">
        <v>0.65339374019076601</v>
      </c>
      <c r="X194" s="60"/>
      <c r="Y194" s="99">
        <v>193</v>
      </c>
      <c r="Z194" s="60">
        <f>(幕後結果!$AB$2+幕後結果!$AB$4*幕後結果_最佳化!$N1195)*12/3</f>
        <v>-0.2000003255678523</v>
      </c>
      <c r="AA194" s="60">
        <f>(幕後結果!$AC$2+幕後結果!$AC$4*幕後結果_最佳化!$O1195)*12/3</f>
        <v>-9.7420964595960016E-2</v>
      </c>
      <c r="AB194" s="60">
        <f>(幕後結果!$AD$2+幕後結果!$AD$4*幕後結果_最佳化!$P1195)*12/3</f>
        <v>0.21644211214680051</v>
      </c>
      <c r="AC194" s="60">
        <f>(幕後結果!$AE$2+幕後結果!$AE$4*幕後結果_最佳化!$Q1195)*12/3</f>
        <v>-2.9274570027803825E-2</v>
      </c>
      <c r="AD194" s="60">
        <f>(幕後結果!$AF$2+幕後結果!$AF$4*幕後結果_最佳化!$R1195)*12/3</f>
        <v>0.13920213230715245</v>
      </c>
      <c r="AE194" s="60">
        <f>(幕後結果!$AG$2+幕後結果!$AG$4*幕後結果_最佳化!$S1195)*12/3</f>
        <v>7.245778686858903E-2</v>
      </c>
      <c r="AF194" s="60">
        <f>(幕後結果!$AH$2+幕後結果!$AH$4*幕後結果_最佳化!$T1195)*12/3</f>
        <v>-0.18520310920862337</v>
      </c>
      <c r="AG194" s="60">
        <f>(幕後結果!$AI$2+幕後結果!$AI$4*幕後結果_最佳化!$U1195)*12/3</f>
        <v>2.3694900327996191E-3</v>
      </c>
      <c r="AH194" s="60">
        <f>(幕後結果!$AJ$2+幕後結果!$AJ$4*幕後結果_最佳化!$V1195)*12/3</f>
        <v>2.6827010285203432E-3</v>
      </c>
      <c r="AI194" s="100">
        <f>(幕後結果!$AK$2+幕後結果!$AK$4*幕後結果_最佳化!$W1195)*12/3</f>
        <v>0.19557336578991477</v>
      </c>
      <c r="AJ194" s="60"/>
      <c r="AK194" s="60"/>
      <c r="AL194" s="60"/>
      <c r="AM194" s="108">
        <v>193</v>
      </c>
      <c r="AN194" s="60">
        <f t="shared" si="27"/>
        <v>0.14980126513079556</v>
      </c>
      <c r="AO194" s="60">
        <f t="shared" si="28"/>
        <v>0.17201275199360633</v>
      </c>
      <c r="AP194" s="60">
        <f t="shared" si="29"/>
        <v>2.3427519024446404E-2</v>
      </c>
      <c r="AQ194" s="60">
        <f t="shared" si="30"/>
        <v>1.2730194048148142E-2</v>
      </c>
      <c r="AR194" s="60">
        <f t="shared" si="31"/>
        <v>3.3103210883461465E-2</v>
      </c>
      <c r="AS194" s="60">
        <f t="shared" si="32"/>
        <v>4.2349978431434433E-2</v>
      </c>
      <c r="AT194" s="60">
        <f t="shared" si="33"/>
        <v>6.0526170135305556E-2</v>
      </c>
      <c r="AU194" s="60">
        <f t="shared" si="34"/>
        <v>0.17565688792711781</v>
      </c>
      <c r="AV194" s="60">
        <f t="shared" si="35"/>
        <v>9.2368201259954555E-2</v>
      </c>
      <c r="AW194" s="60">
        <f t="shared" si="36"/>
        <v>0.23802382116572965</v>
      </c>
      <c r="AX194" s="60">
        <f t="shared" si="37"/>
        <v>0.99999999999999989</v>
      </c>
      <c r="AY194" s="60">
        <f>SUMPRODUCT(AN194:AW194,幕後結果_最佳化!$Z$1005:$AI$1005)</f>
        <v>-5.3431954237154831E-3</v>
      </c>
      <c r="AZ194" s="60">
        <f>(SUMPRODUCT(AN194:AW194,MMULT(AN194:AW194,幕後結果!$AB$9:$AK$18)))</f>
        <v>2.6467616454821114E-4</v>
      </c>
      <c r="BA194" s="60">
        <f t="shared" si="38"/>
        <v>1.6268871028691914E-2</v>
      </c>
      <c r="BB194" s="102">
        <f t="shared" si="39"/>
        <v>-2.9653683613714428</v>
      </c>
      <c r="BC194" s="60"/>
      <c r="BD194" s="60"/>
    </row>
    <row r="195" spans="1:56" ht="16.2">
      <c r="A195" s="95">
        <v>194</v>
      </c>
      <c r="B195" s="60">
        <v>0.43790434460336303</v>
      </c>
      <c r="C195" s="60">
        <v>0.39337736319687111</v>
      </c>
      <c r="D195" s="60">
        <v>0.15629640163055147</v>
      </c>
      <c r="E195" s="60">
        <v>0.19447864879500298</v>
      </c>
      <c r="F195" s="60">
        <v>0.44326899946551168</v>
      </c>
      <c r="G195" s="60">
        <v>0.64368576887583817</v>
      </c>
      <c r="H195" s="60">
        <v>0.90848344846799978</v>
      </c>
      <c r="I195" s="60">
        <v>0.9355912280645764</v>
      </c>
      <c r="J195" s="60">
        <v>0.3134895085255669</v>
      </c>
      <c r="K195" s="104">
        <v>0.2140366117970669</v>
      </c>
      <c r="L195" s="105"/>
      <c r="M195" s="106">
        <v>194</v>
      </c>
      <c r="N195" s="136">
        <v>-0.15628460684245726</v>
      </c>
      <c r="O195" s="136">
        <v>-0.27052715811844968</v>
      </c>
      <c r="P195" s="136">
        <v>-1.0097964876831338</v>
      </c>
      <c r="Q195" s="136">
        <v>-0.8615098516772941</v>
      </c>
      <c r="R195" s="136">
        <v>-0.1426862216068881</v>
      </c>
      <c r="S195" s="136">
        <v>0.36832828781257426</v>
      </c>
      <c r="T195" s="136">
        <v>1.3314739740353039</v>
      </c>
      <c r="U195" s="60">
        <v>1.5187813418838825</v>
      </c>
      <c r="V195" s="60">
        <v>-0.4859832849958774</v>
      </c>
      <c r="W195" s="98">
        <v>-0.7924930826268386</v>
      </c>
      <c r="X195" s="60"/>
      <c r="Y195" s="99">
        <v>194</v>
      </c>
      <c r="Z195" s="60">
        <f>(幕後結果!$AB$2+幕後結果!$AB$4*幕後結果_最佳化!$N1196)*12/3</f>
        <v>-1.0818823928892905E-2</v>
      </c>
      <c r="AA195" s="60">
        <f>(幕後結果!$AC$2+幕後結果!$AC$4*幕後結果_最佳化!$O1196)*12/3</f>
        <v>-1.8533157338633408E-2</v>
      </c>
      <c r="AB195" s="60">
        <f>(幕後結果!$AD$2+幕後結果!$AD$4*幕後結果_最佳化!$P1196)*12/3</f>
        <v>-0.18480996264384278</v>
      </c>
      <c r="AC195" s="60">
        <f>(幕後結果!$AE$2+幕後結果!$AE$4*幕後結果_最佳化!$Q1196)*12/3</f>
        <v>-0.14833321798937538</v>
      </c>
      <c r="AD195" s="60">
        <f>(幕後結果!$AF$2+幕後結果!$AF$4*幕後結果_最佳化!$R1196)*12/3</f>
        <v>-0.12610706718161235</v>
      </c>
      <c r="AE195" s="60">
        <f>(幕後結果!$AG$2+幕後結果!$AG$4*幕後結果_最佳化!$S1196)*12/3</f>
        <v>5.8838069296252857E-3</v>
      </c>
      <c r="AF195" s="60">
        <f>(幕後結果!$AH$2+幕後結果!$AH$4*幕後結果_最佳化!$T1196)*12/3</f>
        <v>7.752910553809729E-2</v>
      </c>
      <c r="AG195" s="60">
        <f>(幕後結果!$AI$2+幕後結果!$AI$4*幕後結果_最佳化!$U1196)*12/3</f>
        <v>0.13485678276910545</v>
      </c>
      <c r="AH195" s="60">
        <f>(幕後結果!$AJ$2+幕後結果!$AJ$4*幕後結果_最佳化!$V1196)*12/3</f>
        <v>-3.1432337038077941E-2</v>
      </c>
      <c r="AI195" s="100">
        <f>(幕後結果!$AK$2+幕後結果!$AK$4*幕後結果_最佳化!$W1196)*12/3</f>
        <v>-9.400692355527851E-2</v>
      </c>
      <c r="AJ195" s="60"/>
      <c r="AK195" s="60"/>
      <c r="AL195" s="60"/>
      <c r="AM195" s="108">
        <v>194</v>
      </c>
      <c r="AN195" s="60">
        <f t="shared" si="27"/>
        <v>8.1491415616950683E-2</v>
      </c>
      <c r="AO195" s="60">
        <f t="shared" si="28"/>
        <v>3.3014949358333545E-2</v>
      </c>
      <c r="AP195" s="60">
        <f t="shared" si="29"/>
        <v>0.22107734146303343</v>
      </c>
      <c r="AQ195" s="60">
        <f t="shared" si="30"/>
        <v>7.6450153082095143E-2</v>
      </c>
      <c r="AR195" s="60">
        <f t="shared" si="31"/>
        <v>4.2002250796914761E-2</v>
      </c>
      <c r="AS195" s="60">
        <f t="shared" si="32"/>
        <v>6.4012718596830179E-2</v>
      </c>
      <c r="AT195" s="60">
        <f t="shared" si="33"/>
        <v>0.19673738226639639</v>
      </c>
      <c r="AU195" s="60">
        <f t="shared" si="34"/>
        <v>0.16810169567749014</v>
      </c>
      <c r="AV195" s="60">
        <f t="shared" si="35"/>
        <v>5.0945218112075155E-3</v>
      </c>
      <c r="AW195" s="60">
        <f t="shared" si="36"/>
        <v>0.1120175713307482</v>
      </c>
      <c r="AX195" s="60">
        <f t="shared" si="37"/>
        <v>0.99999999999999989</v>
      </c>
      <c r="AY195" s="60">
        <f>SUMPRODUCT(AN195:AW195,幕後結果_最佳化!$Z$1005:$AI$1005)</f>
        <v>-2.1369671236251509E-3</v>
      </c>
      <c r="AZ195" s="60">
        <f>(SUMPRODUCT(AN195:AW195,MMULT(AN195:AW195,幕後結果!$AB$9:$AK$18)))</f>
        <v>3.9167678638194869E-4</v>
      </c>
      <c r="BA195" s="60">
        <f t="shared" si="38"/>
        <v>1.9790825813541704E-2</v>
      </c>
      <c r="BB195" s="102">
        <f t="shared" si="39"/>
        <v>-2.2756487045027192</v>
      </c>
      <c r="BC195" s="60"/>
      <c r="BD195" s="60"/>
    </row>
    <row r="196" spans="1:56" ht="16.2">
      <c r="A196" s="95">
        <v>195</v>
      </c>
      <c r="B196" s="60">
        <v>0.21913797539998936</v>
      </c>
      <c r="C196" s="60">
        <v>0.99227111635954945</v>
      </c>
      <c r="D196" s="60">
        <v>8.1024739751340613E-2</v>
      </c>
      <c r="E196" s="60">
        <v>0.14575819394260892</v>
      </c>
      <c r="F196" s="60">
        <v>0.43389411337984995</v>
      </c>
      <c r="G196" s="60">
        <v>0.46238225315408688</v>
      </c>
      <c r="H196" s="60">
        <v>0.73170777856237246</v>
      </c>
      <c r="I196" s="60">
        <v>0.6931977868172654</v>
      </c>
      <c r="J196" s="60">
        <v>0.50659490620614789</v>
      </c>
      <c r="K196" s="104">
        <v>4.2890207522931822E-2</v>
      </c>
      <c r="L196" s="105"/>
      <c r="M196" s="106">
        <v>195</v>
      </c>
      <c r="N196" s="136">
        <v>-0.77510782053454708</v>
      </c>
      <c r="O196" s="136">
        <v>2.4214725771971519</v>
      </c>
      <c r="P196" s="136">
        <v>-1.3982117827955012</v>
      </c>
      <c r="Q196" s="136">
        <v>-1.0548009110028465</v>
      </c>
      <c r="R196" s="136">
        <v>-0.16646855574585406</v>
      </c>
      <c r="S196" s="136">
        <v>-9.4433876716708012E-2</v>
      </c>
      <c r="T196" s="136">
        <v>0.61798618864030141</v>
      </c>
      <c r="U196" s="60">
        <v>0.50493509112499768</v>
      </c>
      <c r="V196" s="60">
        <v>1.6531731349243104E-2</v>
      </c>
      <c r="W196" s="98">
        <v>-1.7180888238404088</v>
      </c>
      <c r="X196" s="60"/>
      <c r="Y196" s="99">
        <v>195</v>
      </c>
      <c r="Z196" s="60">
        <f>(幕後結果!$AB$2+幕後結果!$AB$4*幕後結果_最佳化!$N1197)*12/3</f>
        <v>-0.10667310520465674</v>
      </c>
      <c r="AA196" s="60">
        <f>(幕後結果!$AC$2+幕後結果!$AC$4*幕後結果_最佳化!$O1197)*12/3</f>
        <v>0.24438470318976349</v>
      </c>
      <c r="AB196" s="60">
        <f>(幕後結果!$AD$2+幕後結果!$AD$4*幕後結果_最佳化!$P1197)*12/3</f>
        <v>-0.15734338249069246</v>
      </c>
      <c r="AC196" s="60">
        <f>(幕後結果!$AE$2+幕後結果!$AE$4*幕後結果_最佳化!$Q1197)*12/3</f>
        <v>-0.15111233116782846</v>
      </c>
      <c r="AD196" s="60">
        <f>(幕後結果!$AF$2+幕後結果!$AF$4*幕後結果_最佳化!$R1197)*12/3</f>
        <v>-5.0467157714110235E-2</v>
      </c>
      <c r="AE196" s="60">
        <f>(幕後結果!$AG$2+幕後結果!$AG$4*幕後結果_最佳化!$S1197)*12/3</f>
        <v>1.7556553226005012E-2</v>
      </c>
      <c r="AF196" s="60">
        <f>(幕後結果!$AH$2+幕後結果!$AH$4*幕後結果_最佳化!$T1197)*12/3</f>
        <v>8.3807196461188851E-2</v>
      </c>
      <c r="AG196" s="60">
        <f>(幕後結果!$AI$2+幕後結果!$AI$4*幕後結果_最佳化!$U1197)*12/3</f>
        <v>-5.0762303637445737E-3</v>
      </c>
      <c r="AH196" s="60">
        <f>(幕後結果!$AJ$2+幕後結果!$AJ$4*幕後結果_最佳化!$V1197)*12/3</f>
        <v>3.4269274677611844E-2</v>
      </c>
      <c r="AI196" s="100">
        <f>(幕後結果!$AK$2+幕後結果!$AK$4*幕後結果_最佳化!$W1197)*12/3</f>
        <v>-0.20390094256588961</v>
      </c>
      <c r="AJ196" s="60"/>
      <c r="AK196" s="60"/>
      <c r="AL196" s="60"/>
      <c r="AM196" s="108">
        <v>195</v>
      </c>
      <c r="AN196" s="60">
        <f t="shared" ref="AN196:AN259" si="40">B1197/SUM($B1197:$K1197)</f>
        <v>0.14006139197196976</v>
      </c>
      <c r="AO196" s="60">
        <f t="shared" ref="AO196:AO259" si="41">C1197/SUM($B1197:$K1197)</f>
        <v>0.10625924105341701</v>
      </c>
      <c r="AP196" s="60">
        <f t="shared" ref="AP196:AP259" si="42">D1197/SUM($B1197:$K1197)</f>
        <v>3.8967065548379441E-2</v>
      </c>
      <c r="AQ196" s="60">
        <f t="shared" ref="AQ196:AQ259" si="43">E1197/SUM($B1197:$K1197)</f>
        <v>7.5069917673276462E-2</v>
      </c>
      <c r="AR196" s="60">
        <f t="shared" ref="AR196:AR259" si="44">F1197/SUM($B1197:$K1197)</f>
        <v>2.4802658231756917E-2</v>
      </c>
      <c r="AS196" s="60">
        <f t="shared" ref="AS196:AS259" si="45">G1197/SUM($B1197:$K1197)</f>
        <v>0.11859882169489459</v>
      </c>
      <c r="AT196" s="60">
        <f t="shared" ref="AT196:AT259" si="46">H1197/SUM($B1197:$K1197)</f>
        <v>4.2822192808112593E-2</v>
      </c>
      <c r="AU196" s="60">
        <f t="shared" ref="AU196:AU259" si="47">I1197/SUM($B1197:$K1197)</f>
        <v>0.15436057641738052</v>
      </c>
      <c r="AV196" s="60">
        <f t="shared" ref="AV196:AV259" si="48">J1197/SUM($B1197:$K1197)</f>
        <v>0.14272251644157655</v>
      </c>
      <c r="AW196" s="60">
        <f t="shared" ref="AW196:AW259" si="49">K1197/SUM($B1197:$K1197)</f>
        <v>0.15633561815923616</v>
      </c>
      <c r="AX196" s="60">
        <f t="shared" ref="AX196:AX259" si="50">SUM(AN196:AW196)</f>
        <v>1</v>
      </c>
      <c r="AY196" s="60">
        <f>SUMPRODUCT(AN196:AW196,幕後結果_最佳化!$Z$1005:$AI$1005)</f>
        <v>-2.8005397412662462E-3</v>
      </c>
      <c r="AZ196" s="60">
        <f>(SUMPRODUCT(AN196:AW196,MMULT(AN196:AW196,幕後結果!$AB$9:$AK$18)))</f>
        <v>2.0713463445211285E-4</v>
      </c>
      <c r="BA196" s="60">
        <f t="shared" ref="BA196:BA259" si="51">AZ196^0.5</f>
        <v>1.4392172680040801E-2</v>
      </c>
      <c r="BB196" s="102">
        <f t="shared" ref="BB196:BB259" si="52">(AY196-$BC$2)/$BA196</f>
        <v>-3.1753746121073285</v>
      </c>
      <c r="BC196" s="60"/>
      <c r="BD196" s="60"/>
    </row>
    <row r="197" spans="1:56" ht="16.2">
      <c r="A197" s="95">
        <v>196</v>
      </c>
      <c r="B197" s="60">
        <v>0.15175221418535423</v>
      </c>
      <c r="C197" s="60">
        <v>0.81518116631438264</v>
      </c>
      <c r="D197" s="60">
        <v>0.64027618259249874</v>
      </c>
      <c r="E197" s="60">
        <v>0.35943296903870303</v>
      </c>
      <c r="F197" s="60">
        <v>0.68826507412612981</v>
      </c>
      <c r="G197" s="60">
        <v>0.35533598110762643</v>
      </c>
      <c r="H197" s="60">
        <v>0.18232652526472126</v>
      </c>
      <c r="I197" s="60">
        <v>0.55799893126540345</v>
      </c>
      <c r="J197" s="60">
        <v>8.8455923342889653E-2</v>
      </c>
      <c r="K197" s="104">
        <v>0.77432256544451139</v>
      </c>
      <c r="L197" s="105"/>
      <c r="M197" s="106">
        <v>196</v>
      </c>
      <c r="N197" s="136">
        <v>-1.0289473244237111</v>
      </c>
      <c r="O197" s="136">
        <v>0.89715227539789466</v>
      </c>
      <c r="P197" s="136">
        <v>0.35919711486246442</v>
      </c>
      <c r="Q197" s="136">
        <v>-0.35997485437962018</v>
      </c>
      <c r="R197" s="136">
        <v>0.49093863295815388</v>
      </c>
      <c r="S197" s="136">
        <v>-0.37095377382374956</v>
      </c>
      <c r="T197" s="136">
        <v>-0.906534428620696</v>
      </c>
      <c r="U197" s="60">
        <v>0.14589771244789401</v>
      </c>
      <c r="V197" s="60">
        <v>-1.3503247189697682</v>
      </c>
      <c r="W197" s="98">
        <v>0.75315817545963115</v>
      </c>
      <c r="X197" s="60"/>
      <c r="Y197" s="99">
        <v>196</v>
      </c>
      <c r="Z197" s="60">
        <f>(幕後結果!$AB$2+幕後結果!$AB$4*幕後結果_最佳化!$N1198)*12/3</f>
        <v>-0.14599225591899798</v>
      </c>
      <c r="AA197" s="60">
        <f>(幕後結果!$AC$2+幕後結果!$AC$4*幕後結果_最佳化!$O1198)*12/3</f>
        <v>9.6701001165770142E-2</v>
      </c>
      <c r="AB197" s="60">
        <f>(幕後結果!$AD$2+幕後結果!$AD$4*幕後結果_最佳化!$P1198)*12/3</f>
        <v>7.5316371565797624E-2</v>
      </c>
      <c r="AC197" s="60">
        <f>(幕後結果!$AE$2+幕後結果!$AE$4*幕後結果_最佳化!$Q1198)*12/3</f>
        <v>8.9776360026347767E-3</v>
      </c>
      <c r="AD197" s="60">
        <f>(幕後結果!$AF$2+幕後結果!$AF$4*幕後結果_最佳化!$R1198)*12/3</f>
        <v>0.10268007728850319</v>
      </c>
      <c r="AE197" s="60">
        <f>(幕後結果!$AG$2+幕後結果!$AG$4*幕後結果_最佳化!$S1198)*12/3</f>
        <v>-7.8100154591615309E-3</v>
      </c>
      <c r="AF197" s="60">
        <f>(幕後結果!$AH$2+幕後結果!$AH$4*幕後結果_最佳化!$T1198)*12/3</f>
        <v>-6.9025893970797281E-2</v>
      </c>
      <c r="AG197" s="60">
        <f>(幕後結果!$AI$2+幕後結果!$AI$4*幕後結果_最佳化!$U1198)*12/3</f>
        <v>-8.4936284573639137E-3</v>
      </c>
      <c r="AH197" s="60">
        <f>(幕後結果!$AJ$2+幕後結果!$AJ$4*幕後結果_最佳化!$V1198)*12/3</f>
        <v>-8.5093204807498671E-2</v>
      </c>
      <c r="AI197" s="100">
        <f>(幕後結果!$AK$2+幕後結果!$AK$4*幕後結果_最佳化!$W1198)*12/3</f>
        <v>0.10309983252580945</v>
      </c>
      <c r="AJ197" s="60"/>
      <c r="AK197" s="60"/>
      <c r="AL197" s="60"/>
      <c r="AM197" s="108">
        <v>196</v>
      </c>
      <c r="AN197" s="60">
        <f t="shared" si="40"/>
        <v>0.13073047880278169</v>
      </c>
      <c r="AO197" s="60">
        <f t="shared" si="41"/>
        <v>4.9251856260968306E-2</v>
      </c>
      <c r="AP197" s="60">
        <f t="shared" si="42"/>
        <v>5.2911352039181139E-2</v>
      </c>
      <c r="AQ197" s="60">
        <f t="shared" si="43"/>
        <v>0.13626012307518309</v>
      </c>
      <c r="AR197" s="60">
        <f t="shared" si="44"/>
        <v>8.1147879574375206E-2</v>
      </c>
      <c r="AS197" s="60">
        <f t="shared" si="45"/>
        <v>6.7908500308054093E-2</v>
      </c>
      <c r="AT197" s="60">
        <f t="shared" si="46"/>
        <v>0.2130236732469645</v>
      </c>
      <c r="AU197" s="60">
        <f t="shared" si="47"/>
        <v>3.7444869490114829E-2</v>
      </c>
      <c r="AV197" s="60">
        <f t="shared" si="48"/>
        <v>0.22985388020857644</v>
      </c>
      <c r="AW197" s="60">
        <f t="shared" si="49"/>
        <v>1.4673869938007385E-3</v>
      </c>
      <c r="AX197" s="60">
        <f t="shared" si="50"/>
        <v>1</v>
      </c>
      <c r="AY197" s="60">
        <f>SUMPRODUCT(AN197:AW197,幕後結果_最佳化!$Z$1005:$AI$1005)</f>
        <v>5.9080364643980966E-3</v>
      </c>
      <c r="AZ197" s="60">
        <f>(SUMPRODUCT(AN197:AW197,MMULT(AN197:AW197,幕後結果!$AB$9:$AK$18)))</f>
        <v>2.484851326217891E-4</v>
      </c>
      <c r="BA197" s="60">
        <f t="shared" si="51"/>
        <v>1.5763411198778932E-2</v>
      </c>
      <c r="BB197" s="102">
        <f t="shared" si="52"/>
        <v>-2.3466978732666304</v>
      </c>
      <c r="BC197" s="60"/>
      <c r="BD197" s="60"/>
    </row>
    <row r="198" spans="1:56" ht="16.2">
      <c r="A198" s="95">
        <v>197</v>
      </c>
      <c r="B198" s="60">
        <v>0.34668104575124969</v>
      </c>
      <c r="C198" s="60">
        <v>0.5609624914054725</v>
      </c>
      <c r="D198" s="60">
        <v>0.31875678866078028</v>
      </c>
      <c r="E198" s="60">
        <v>0.25238752516695451</v>
      </c>
      <c r="F198" s="60">
        <v>0.32674700670993073</v>
      </c>
      <c r="G198" s="60">
        <v>0.82789646162715425</v>
      </c>
      <c r="H198" s="60">
        <v>0.41875934536221382</v>
      </c>
      <c r="I198" s="60">
        <v>0.37789161093964396</v>
      </c>
      <c r="J198" s="60">
        <v>0.30023614841593593</v>
      </c>
      <c r="K198" s="104">
        <v>0.81699429616787755</v>
      </c>
      <c r="L198" s="105"/>
      <c r="M198" s="106">
        <v>197</v>
      </c>
      <c r="N198" s="136">
        <v>-0.39429657520500083</v>
      </c>
      <c r="O198" s="136">
        <v>0.15340992668202955</v>
      </c>
      <c r="P198" s="136">
        <v>-0.47117807074437812</v>
      </c>
      <c r="Q198" s="136">
        <v>-0.66699543344141232</v>
      </c>
      <c r="R198" s="136">
        <v>-0.44891356049364717</v>
      </c>
      <c r="S198" s="136">
        <v>0.94588532984604368</v>
      </c>
      <c r="T198" s="136">
        <v>-0.205068392538893</v>
      </c>
      <c r="U198" s="60">
        <v>-0.31102288796800481</v>
      </c>
      <c r="V198" s="60">
        <v>-0.5237214462557187</v>
      </c>
      <c r="W198" s="98">
        <v>0.903969814353204</v>
      </c>
      <c r="X198" s="60"/>
      <c r="Y198" s="99">
        <v>197</v>
      </c>
      <c r="Z198" s="60">
        <f>(幕後結果!$AB$2+幕後結果!$AB$4*幕後結果_最佳化!$N1199)*12/3</f>
        <v>-4.7686326080764875E-2</v>
      </c>
      <c r="AA198" s="60">
        <f>(幕後結果!$AC$2+幕後結果!$AC$4*幕後結果_最佳化!$O1199)*12/3</f>
        <v>2.3148325607041522E-2</v>
      </c>
      <c r="AB198" s="60">
        <f>(幕後結果!$AD$2+幕後結果!$AD$4*幕後結果_最佳化!$P1199)*12/3</f>
        <v>-8.3687351834727683E-2</v>
      </c>
      <c r="AC198" s="60">
        <f>(幕後結果!$AE$2+幕後結果!$AE$4*幕後結果_最佳化!$Q1199)*12/3</f>
        <v>-8.5020672340678463E-2</v>
      </c>
      <c r="AD198" s="60">
        <f>(幕後結果!$AF$2+幕後結果!$AF$4*幕後結果_最佳化!$R1199)*12/3</f>
        <v>-8.6845569724627467E-2</v>
      </c>
      <c r="AE198" s="60">
        <f>(幕後結果!$AG$2+幕後結果!$AG$4*幕後結果_最佳化!$S1199)*12/3</f>
        <v>3.9175055322557398E-2</v>
      </c>
      <c r="AF198" s="60">
        <f>(幕後結果!$AH$2+幕後結果!$AH$4*幕後結果_最佳化!$T1199)*12/3</f>
        <v>-2.8565108396252595E-2</v>
      </c>
      <c r="AG198" s="60">
        <f>(幕後結果!$AI$2+幕後結果!$AI$4*幕後結果_最佳化!$U1199)*12/3</f>
        <v>-6.3956014811719794E-2</v>
      </c>
      <c r="AH198" s="60">
        <f>(幕後結果!$AJ$2+幕後結果!$AJ$4*幕後結果_最佳化!$V1199)*12/3</f>
        <v>-3.1303095896534648E-2</v>
      </c>
      <c r="AI198" s="100">
        <f>(幕後結果!$AK$2+幕後結果!$AK$4*幕後結果_最佳化!$W1199)*12/3</f>
        <v>9.285579238603503E-2</v>
      </c>
      <c r="AJ198" s="60"/>
      <c r="AK198" s="60"/>
      <c r="AL198" s="60"/>
      <c r="AM198" s="108">
        <v>197</v>
      </c>
      <c r="AN198" s="60">
        <f t="shared" si="40"/>
        <v>7.762401954305867E-2</v>
      </c>
      <c r="AO198" s="60">
        <f t="shared" si="41"/>
        <v>1.3496913767098044E-2</v>
      </c>
      <c r="AP198" s="60">
        <f t="shared" si="42"/>
        <v>0.13595705538263872</v>
      </c>
      <c r="AQ198" s="60">
        <f t="shared" si="43"/>
        <v>0.10148147701292531</v>
      </c>
      <c r="AR198" s="60">
        <f t="shared" si="44"/>
        <v>8.5583289673215143E-2</v>
      </c>
      <c r="AS198" s="60">
        <f t="shared" si="45"/>
        <v>0.12073964613565864</v>
      </c>
      <c r="AT198" s="60">
        <f t="shared" si="46"/>
        <v>9.1597400495918954E-2</v>
      </c>
      <c r="AU198" s="60">
        <f t="shared" si="47"/>
        <v>9.8976599645457256E-2</v>
      </c>
      <c r="AV198" s="60">
        <f t="shared" si="48"/>
        <v>0.15425725360020484</v>
      </c>
      <c r="AW198" s="60">
        <f t="shared" si="49"/>
        <v>0.12028634474382441</v>
      </c>
      <c r="AX198" s="60">
        <f t="shared" si="50"/>
        <v>0.99999999999999989</v>
      </c>
      <c r="AY198" s="60">
        <f>SUMPRODUCT(AN198:AW198,幕後結果_最佳化!$Z$1005:$AI$1005)</f>
        <v>-2.4507112835231402E-3</v>
      </c>
      <c r="AZ198" s="60">
        <f>(SUMPRODUCT(AN198:AW198,MMULT(AN198:AW198,幕後結果!$AB$9:$AK$18)))</f>
        <v>2.7396766125412173E-4</v>
      </c>
      <c r="BA198" s="60">
        <f t="shared" si="51"/>
        <v>1.6551968500879938E-2</v>
      </c>
      <c r="BB198" s="102">
        <f t="shared" si="52"/>
        <v>-2.7398983559636543</v>
      </c>
      <c r="BC198" s="60"/>
      <c r="BD198" s="60"/>
    </row>
    <row r="199" spans="1:56" ht="16.2">
      <c r="A199" s="95">
        <v>198</v>
      </c>
      <c r="B199" s="60">
        <v>0.38454886320137205</v>
      </c>
      <c r="C199" s="60">
        <v>0.90041261212407853</v>
      </c>
      <c r="D199" s="60">
        <v>0.43932378033388231</v>
      </c>
      <c r="E199" s="60">
        <v>0.66272496732691799</v>
      </c>
      <c r="F199" s="60">
        <v>6.4213581930282704E-2</v>
      </c>
      <c r="G199" s="60">
        <v>0.80200401529710619</v>
      </c>
      <c r="H199" s="60">
        <v>9.8608383535071953E-2</v>
      </c>
      <c r="I199" s="60">
        <v>0.52701645169598543</v>
      </c>
      <c r="J199" s="60">
        <v>0.59689860288514418</v>
      </c>
      <c r="K199" s="104">
        <v>0.66996762920586916</v>
      </c>
      <c r="L199" s="105"/>
      <c r="M199" s="106">
        <v>198</v>
      </c>
      <c r="N199" s="136">
        <v>-0.29355531373933574</v>
      </c>
      <c r="O199" s="136">
        <v>1.2839062053966932</v>
      </c>
      <c r="P199" s="136">
        <v>-0.15268389639578253</v>
      </c>
      <c r="Q199" s="136">
        <v>0.41991155618332471</v>
      </c>
      <c r="R199" s="136">
        <v>-1.5203335585470201</v>
      </c>
      <c r="S199" s="136">
        <v>0.84880111542603376</v>
      </c>
      <c r="T199" s="136">
        <v>-1.2895217292890981</v>
      </c>
      <c r="U199" s="60">
        <v>6.7772046046291334E-2</v>
      </c>
      <c r="V199" s="60">
        <v>0.24532758534612692</v>
      </c>
      <c r="W199" s="98">
        <v>0.43982378206867268</v>
      </c>
      <c r="X199" s="60"/>
      <c r="Y199" s="99">
        <v>198</v>
      </c>
      <c r="Z199" s="60">
        <f>(幕後結果!$AB$2+幕後結果!$AB$4*幕後結果_最佳化!$N1200)*12/3</f>
        <v>-3.2081738213106219E-2</v>
      </c>
      <c r="AA199" s="60">
        <f>(幕後結果!$AC$2+幕後結果!$AC$4*幕後結果_最佳化!$O1200)*12/3</f>
        <v>0.1328489253375226</v>
      </c>
      <c r="AB199" s="60">
        <f>(幕後結果!$AD$2+幕後結果!$AD$4*幕後結果_最佳化!$P1200)*12/3</f>
        <v>5.4054780444589036E-3</v>
      </c>
      <c r="AC199" s="60">
        <f>(幕後結果!$AE$2+幕後結果!$AE$4*幕後結果_最佳化!$Q1200)*12/3</f>
        <v>7.5581738720733108E-2</v>
      </c>
      <c r="AD199" s="60">
        <f>(幕後結果!$AF$2+幕後結果!$AF$4*幕後結果_最佳化!$R1200)*12/3</f>
        <v>-8.6606919169267438E-2</v>
      </c>
      <c r="AE199" s="60">
        <f>(幕後結果!$AG$2+幕後結果!$AG$4*幕後結果_最佳化!$S1200)*12/3</f>
        <v>5.8258774472881032E-2</v>
      </c>
      <c r="AF199" s="60">
        <f>(幕後結果!$AH$2+幕後結果!$AH$4*幕後結果_最佳化!$T1200)*12/3</f>
        <v>-5.9315296183376519E-2</v>
      </c>
      <c r="AG199" s="60">
        <f>(幕後結果!$AI$2+幕後結果!$AI$4*幕後結果_最佳化!$U1200)*12/3</f>
        <v>-4.1274806856763657E-2</v>
      </c>
      <c r="AH199" s="60">
        <f>(幕後結果!$AJ$2+幕後結果!$AJ$4*幕後結果_最佳化!$V1200)*12/3</f>
        <v>5.2621812044555523E-2</v>
      </c>
      <c r="AI199" s="100">
        <f>(幕後結果!$AK$2+幕後結果!$AK$4*幕後結果_最佳化!$W1200)*12/3</f>
        <v>1.6555438305814199E-2</v>
      </c>
      <c r="AJ199" s="60"/>
      <c r="AK199" s="60"/>
      <c r="AL199" s="60"/>
      <c r="AM199" s="108">
        <v>198</v>
      </c>
      <c r="AN199" s="60">
        <f t="shared" si="40"/>
        <v>0.21036824425692063</v>
      </c>
      <c r="AO199" s="60">
        <f t="shared" si="41"/>
        <v>0.17531108838156489</v>
      </c>
      <c r="AP199" s="60">
        <f t="shared" si="42"/>
        <v>8.4122211621374704E-2</v>
      </c>
      <c r="AQ199" s="60">
        <f t="shared" si="43"/>
        <v>1.3427666763351286E-2</v>
      </c>
      <c r="AR199" s="60">
        <f t="shared" si="44"/>
        <v>0.19760424810055863</v>
      </c>
      <c r="AS199" s="60">
        <f t="shared" si="45"/>
        <v>8.5129024580815234E-3</v>
      </c>
      <c r="AT199" s="60">
        <f t="shared" si="46"/>
        <v>6.3158978251181996E-2</v>
      </c>
      <c r="AU199" s="60">
        <f t="shared" si="47"/>
        <v>9.3364311775184033E-2</v>
      </c>
      <c r="AV199" s="60">
        <f t="shared" si="48"/>
        <v>0.13829502855412545</v>
      </c>
      <c r="AW199" s="60">
        <f t="shared" si="49"/>
        <v>1.5835319837656722E-2</v>
      </c>
      <c r="AX199" s="60">
        <f t="shared" si="50"/>
        <v>0.99999999999999989</v>
      </c>
      <c r="AY199" s="60">
        <f>SUMPRODUCT(AN199:AW199,幕後結果_最佳化!$Z$1005:$AI$1005)</f>
        <v>2.9038292864848434E-3</v>
      </c>
      <c r="AZ199" s="60">
        <f>(SUMPRODUCT(AN199:AW199,MMULT(AN199:AW199,幕後結果!$AB$9:$AK$18)))</f>
        <v>2.8535399823496893E-4</v>
      </c>
      <c r="BA199" s="60">
        <f t="shared" si="51"/>
        <v>1.6892424285311122E-2</v>
      </c>
      <c r="BB199" s="102">
        <f t="shared" si="52"/>
        <v>-2.3676986818460386</v>
      </c>
      <c r="BC199" s="60"/>
      <c r="BD199" s="60"/>
    </row>
    <row r="200" spans="1:56" ht="16.2">
      <c r="A200" s="95">
        <v>199</v>
      </c>
      <c r="B200" s="60">
        <v>0.95045825241426796</v>
      </c>
      <c r="C200" s="60">
        <v>0.93829996584534725</v>
      </c>
      <c r="D200" s="60">
        <v>0.74356259760472687</v>
      </c>
      <c r="E200" s="60">
        <v>0.23993802434362332</v>
      </c>
      <c r="F200" s="60">
        <v>0.91372179293196587</v>
      </c>
      <c r="G200" s="60">
        <v>9.4513093375929724E-2</v>
      </c>
      <c r="H200" s="60">
        <v>0.86325917981977485</v>
      </c>
      <c r="I200" s="60">
        <v>0.18516044779203567</v>
      </c>
      <c r="J200" s="60">
        <v>0.97419816530515502</v>
      </c>
      <c r="K200" s="104">
        <v>0.60482771303241845</v>
      </c>
      <c r="L200" s="105"/>
      <c r="M200" s="106">
        <v>199</v>
      </c>
      <c r="N200" s="136">
        <v>1.6493131590136492</v>
      </c>
      <c r="O200" s="136">
        <v>1.5406578994831617</v>
      </c>
      <c r="P200" s="136">
        <v>0.65436790814316836</v>
      </c>
      <c r="Q200" s="136">
        <v>-0.70650193680306705</v>
      </c>
      <c r="R200" s="136">
        <v>1.3640354328920072</v>
      </c>
      <c r="S200" s="136">
        <v>-1.3134653577299871</v>
      </c>
      <c r="T200" s="136">
        <v>1.0950798847384864</v>
      </c>
      <c r="U200" s="60">
        <v>-0.89587243903645175</v>
      </c>
      <c r="V200" s="60">
        <v>1.9464253297651963</v>
      </c>
      <c r="W200" s="98">
        <v>0.26586319167717243</v>
      </c>
      <c r="X200" s="60"/>
      <c r="Y200" s="99">
        <v>199</v>
      </c>
      <c r="Z200" s="60">
        <f>(幕後結果!$AB$2+幕後結果!$AB$4*幕後結果_最佳化!$N1201)*12/3</f>
        <v>0.26886408435544179</v>
      </c>
      <c r="AA200" s="60">
        <f>(幕後結果!$AC$2+幕後結果!$AC$4*幕後結果_最佳化!$O1201)*12/3</f>
        <v>0.15397862300267778</v>
      </c>
      <c r="AB200" s="60">
        <f>(幕後結果!$AD$2+幕後結果!$AD$4*幕後結果_最佳化!$P1201)*12/3</f>
        <v>0.14347720137432041</v>
      </c>
      <c r="AC200" s="60">
        <f>(幕後結果!$AE$2+幕後結果!$AE$4*幕後結果_最佳化!$Q1201)*12/3</f>
        <v>7.3786839403927634E-2</v>
      </c>
      <c r="AD200" s="60">
        <f>(幕後結果!$AF$2+幕後結果!$AF$4*幕後結果_最佳化!$R1201)*12/3</f>
        <v>0.23142241444554942</v>
      </c>
      <c r="AE200" s="60">
        <f>(幕後結果!$AG$2+幕後結果!$AG$4*幕後結果_最佳化!$S1201)*12/3</f>
        <v>-7.3544493315455595E-2</v>
      </c>
      <c r="AF200" s="60">
        <f>(幕後結果!$AH$2+幕後結果!$AH$4*幕後結果_最佳化!$T1201)*12/3</f>
        <v>0.2195827356352191</v>
      </c>
      <c r="AG200" s="60">
        <f>(幕後結果!$AI$2+幕後結果!$AI$4*幕後結果_最佳化!$U1201)*12/3</f>
        <v>-5.5952287293179866E-2</v>
      </c>
      <c r="AH200" s="60">
        <f>(幕後結果!$AJ$2+幕後結果!$AJ$4*幕後結果_最佳化!$V1201)*12/3</f>
        <v>0.11425434979371081</v>
      </c>
      <c r="AI200" s="100">
        <f>(幕後結果!$AK$2+幕後結果!$AK$4*幕後結果_最佳化!$W1201)*12/3</f>
        <v>7.243710441017949E-2</v>
      </c>
      <c r="AJ200" s="60"/>
      <c r="AK200" s="60"/>
      <c r="AL200" s="60"/>
      <c r="AM200" s="108">
        <v>199</v>
      </c>
      <c r="AN200" s="60">
        <f t="shared" si="40"/>
        <v>6.1807446592088117E-2</v>
      </c>
      <c r="AO200" s="60">
        <f t="shared" si="41"/>
        <v>3.1548054512499341E-2</v>
      </c>
      <c r="AP200" s="60">
        <f t="shared" si="42"/>
        <v>0.12249479336094753</v>
      </c>
      <c r="AQ200" s="60">
        <f t="shared" si="43"/>
        <v>0.17722789080834789</v>
      </c>
      <c r="AR200" s="60">
        <f t="shared" si="44"/>
        <v>6.7293863392349385E-2</v>
      </c>
      <c r="AS200" s="60">
        <f t="shared" si="45"/>
        <v>8.3032868342890462E-2</v>
      </c>
      <c r="AT200" s="60">
        <f t="shared" si="46"/>
        <v>0.13008259286025503</v>
      </c>
      <c r="AU200" s="60">
        <f t="shared" si="47"/>
        <v>0.11097877129409227</v>
      </c>
      <c r="AV200" s="60">
        <f t="shared" si="48"/>
        <v>0.12722124717302036</v>
      </c>
      <c r="AW200" s="60">
        <f t="shared" si="49"/>
        <v>8.8312471663509501E-2</v>
      </c>
      <c r="AX200" s="60">
        <f t="shared" si="50"/>
        <v>1</v>
      </c>
      <c r="AY200" s="60">
        <f>SUMPRODUCT(AN200:AW200,幕後結果_最佳化!$Z$1005:$AI$1005)</f>
        <v>9.8766163636345144E-4</v>
      </c>
      <c r="AZ200" s="60">
        <f>(SUMPRODUCT(AN200:AW200,MMULT(AN200:AW200,幕後結果!$AB$9:$AK$18)))</f>
        <v>3.018481026860288E-4</v>
      </c>
      <c r="BA200" s="60">
        <f t="shared" si="51"/>
        <v>1.7373776293196273E-2</v>
      </c>
      <c r="BB200" s="102">
        <f t="shared" si="52"/>
        <v>-2.4123908156944438</v>
      </c>
      <c r="BC200" s="60"/>
      <c r="BD200" s="60"/>
    </row>
    <row r="201" spans="1:56" ht="16.2">
      <c r="A201" s="95">
        <v>200</v>
      </c>
      <c r="B201" s="60">
        <v>0.83510994343377809</v>
      </c>
      <c r="C201" s="60">
        <v>1.3328729706657771E-2</v>
      </c>
      <c r="D201" s="60">
        <v>0.78351810015918222</v>
      </c>
      <c r="E201" s="60">
        <v>0.11207192235817343</v>
      </c>
      <c r="F201" s="60">
        <v>0.97567213429533828</v>
      </c>
      <c r="G201" s="60">
        <v>0.83242650695428733</v>
      </c>
      <c r="H201" s="60">
        <v>0.96926902655022662</v>
      </c>
      <c r="I201" s="60">
        <v>0.66266209801340437</v>
      </c>
      <c r="J201" s="60">
        <v>0.25964449076716312</v>
      </c>
      <c r="K201" s="104">
        <v>0.43220875585105523</v>
      </c>
      <c r="L201" s="105"/>
      <c r="M201" s="106">
        <v>200</v>
      </c>
      <c r="N201" s="136">
        <v>0.97455687682544934</v>
      </c>
      <c r="O201" s="136">
        <v>-2.2164973464701614</v>
      </c>
      <c r="P201" s="136">
        <v>0.78413005826243931</v>
      </c>
      <c r="Q201" s="136">
        <v>-1.2155829176252839</v>
      </c>
      <c r="R201" s="136">
        <v>1.9715961119019643</v>
      </c>
      <c r="S201" s="136">
        <v>0.96379844570920925</v>
      </c>
      <c r="T201" s="136">
        <v>1.8701575193542936</v>
      </c>
      <c r="U201" s="60">
        <v>0.41973944796702384</v>
      </c>
      <c r="V201" s="60">
        <v>-0.64444180748333835</v>
      </c>
      <c r="W201" s="98">
        <v>-0.17075360415450508</v>
      </c>
      <c r="X201" s="60"/>
      <c r="Y201" s="99">
        <v>200</v>
      </c>
      <c r="Z201" s="60">
        <f>(幕後結果!$AB$2+幕後結果!$AB$4*幕後結果_最佳化!$N1202)*12/3</f>
        <v>0.16434590043088301</v>
      </c>
      <c r="AA201" s="60">
        <f>(幕後結果!$AC$2+幕後結果!$AC$4*幕後結果_最佳化!$O1202)*12/3</f>
        <v>-0.20993641687145589</v>
      </c>
      <c r="AB201" s="60">
        <f>(幕後結果!$AD$2+幕後結果!$AD$4*幕後結果_最佳化!$P1202)*12/3</f>
        <v>3.9171932566993896E-2</v>
      </c>
      <c r="AC201" s="60">
        <f>(幕後結果!$AE$2+幕後結果!$AE$4*幕後結果_最佳化!$Q1202)*12/3</f>
        <v>-6.7702711713846217E-2</v>
      </c>
      <c r="AD201" s="60">
        <f>(幕後結果!$AF$2+幕後結果!$AF$4*幕後結果_最佳化!$R1202)*12/3</f>
        <v>0.12481268609002583</v>
      </c>
      <c r="AE201" s="60">
        <f>(幕後結果!$AG$2+幕後結果!$AG$4*幕後結果_最佳化!$S1202)*12/3</f>
        <v>-1.5539509715400204E-2</v>
      </c>
      <c r="AF201" s="60">
        <f>(幕後結果!$AH$2+幕後結果!$AH$4*幕後結果_最佳化!$T1202)*12/3</f>
        <v>0.13414584298558518</v>
      </c>
      <c r="AG201" s="60">
        <f>(幕後結果!$AI$2+幕後結果!$AI$4*幕後結果_最佳化!$U1202)*12/3</f>
        <v>0.14251471775411578</v>
      </c>
      <c r="AH201" s="60">
        <f>(幕後結果!$AJ$2+幕後結果!$AJ$4*幕後結果_最佳化!$V1202)*12/3</f>
        <v>-7.8324282422138305E-2</v>
      </c>
      <c r="AI201" s="100">
        <f>(幕後結果!$AK$2+幕後結果!$AK$4*幕後結果_最佳化!$W1202)*12/3</f>
        <v>3.1661173345225627E-2</v>
      </c>
      <c r="AJ201" s="60"/>
      <c r="AK201" s="60"/>
      <c r="AL201" s="60"/>
      <c r="AM201" s="108">
        <v>200</v>
      </c>
      <c r="AN201" s="60">
        <f t="shared" si="40"/>
        <v>0.15560225128765548</v>
      </c>
      <c r="AO201" s="60">
        <f t="shared" si="41"/>
        <v>0.11695582718756803</v>
      </c>
      <c r="AP201" s="60">
        <f t="shared" si="42"/>
        <v>0.15517657503625865</v>
      </c>
      <c r="AQ201" s="60">
        <f t="shared" si="43"/>
        <v>8.6961247452968848E-2</v>
      </c>
      <c r="AR201" s="60">
        <f t="shared" si="44"/>
        <v>5.3320736734011602E-2</v>
      </c>
      <c r="AS201" s="60">
        <f t="shared" si="45"/>
        <v>2.8662683305557629E-2</v>
      </c>
      <c r="AT201" s="60">
        <f t="shared" si="46"/>
        <v>1.2954976602700678E-2</v>
      </c>
      <c r="AU201" s="60">
        <f t="shared" si="47"/>
        <v>0.13179198735446332</v>
      </c>
      <c r="AV201" s="60">
        <f t="shared" si="48"/>
        <v>0.1534657772502423</v>
      </c>
      <c r="AW201" s="60">
        <f t="shared" si="49"/>
        <v>0.10510793778857351</v>
      </c>
      <c r="AX201" s="60">
        <f t="shared" si="50"/>
        <v>1</v>
      </c>
      <c r="AY201" s="60">
        <f>SUMPRODUCT(AN201:AW201,幕後結果_最佳化!$Z$1005:$AI$1005)</f>
        <v>-1.315306328632207E-3</v>
      </c>
      <c r="AZ201" s="60">
        <f>(SUMPRODUCT(AN201:AW201,MMULT(AN201:AW201,幕後結果!$AB$9:$AK$18)))</f>
        <v>2.8011194691824622E-4</v>
      </c>
      <c r="BA201" s="60">
        <f t="shared" si="51"/>
        <v>1.6736545250386838E-2</v>
      </c>
      <c r="BB201" s="102">
        <f t="shared" si="52"/>
        <v>-2.6418418895387172</v>
      </c>
      <c r="BC201" s="60"/>
      <c r="BD201" s="60"/>
    </row>
    <row r="202" spans="1:56" ht="16.2">
      <c r="A202" s="95">
        <v>201</v>
      </c>
      <c r="B202" s="60">
        <v>7.3357864624520319E-2</v>
      </c>
      <c r="C202" s="60">
        <v>0.55679753589582193</v>
      </c>
      <c r="D202" s="60">
        <v>2.540034852274875E-2</v>
      </c>
      <c r="E202" s="60">
        <v>0.53650092285099982</v>
      </c>
      <c r="F202" s="60">
        <v>2.8948841169784689E-2</v>
      </c>
      <c r="G202" s="60">
        <v>0.2330434597446196</v>
      </c>
      <c r="H202" s="60">
        <v>0.52931462515291283</v>
      </c>
      <c r="I202" s="60">
        <v>0.22058130117415198</v>
      </c>
      <c r="J202" s="60">
        <v>0.13623727350205339</v>
      </c>
      <c r="K202" s="104">
        <v>0.45311953526371718</v>
      </c>
      <c r="L202" s="105"/>
      <c r="M202" s="106">
        <v>201</v>
      </c>
      <c r="N202" s="136">
        <v>-1.4512303468514711</v>
      </c>
      <c r="O202" s="136">
        <v>0.14285470948260312</v>
      </c>
      <c r="P202" s="136">
        <v>-1.9531595114068099</v>
      </c>
      <c r="Q202" s="136">
        <v>9.1622273362470544E-2</v>
      </c>
      <c r="R202" s="136">
        <v>-1.8964718238664406</v>
      </c>
      <c r="S202" s="136">
        <v>-0.72886063012621194</v>
      </c>
      <c r="T202" s="136">
        <v>7.3547119424417606E-2</v>
      </c>
      <c r="U202" s="60">
        <v>-0.77023146493787231</v>
      </c>
      <c r="V202" s="60">
        <v>-1.0973817519587887</v>
      </c>
      <c r="W202" s="98">
        <v>-0.11778366797723393</v>
      </c>
      <c r="X202" s="60"/>
      <c r="Y202" s="99">
        <v>201</v>
      </c>
      <c r="Z202" s="60">
        <f>(幕後結果!$AB$2+幕後結果!$AB$4*幕後結果_最佳化!$N1203)*12/3</f>
        <v>-0.21140291717759582</v>
      </c>
      <c r="AA202" s="60">
        <f>(幕後結果!$AC$2+幕後結果!$AC$4*幕後結果_最佳化!$O1203)*12/3</f>
        <v>2.4205744919725578E-2</v>
      </c>
      <c r="AB202" s="60">
        <f>(幕後結果!$AD$2+幕後結果!$AD$4*幕後結果_最佳化!$P1203)*12/3</f>
        <v>-0.32271729835931445</v>
      </c>
      <c r="AC202" s="60">
        <f>(幕後結果!$AE$2+幕後結果!$AE$4*幕後結果_最佳化!$Q1203)*12/3</f>
        <v>-0.14376502567160115</v>
      </c>
      <c r="AD202" s="60">
        <f>(幕後結果!$AF$2+幕後結果!$AF$4*幕後結果_最佳化!$R1203)*12/3</f>
        <v>-0.3283408402455878</v>
      </c>
      <c r="AE202" s="60">
        <f>(幕後結果!$AG$2+幕後結果!$AG$4*幕後結果_最佳化!$S1203)*12/3</f>
        <v>-6.4574763974197822E-3</v>
      </c>
      <c r="AF202" s="60">
        <f>(幕後結果!$AH$2+幕後結果!$AH$4*幕後結果_最佳化!$T1203)*12/3</f>
        <v>-8.4258077851297755E-2</v>
      </c>
      <c r="AG202" s="60">
        <f>(幕後結果!$AI$2+幕後結果!$AI$4*幕後結果_最佳化!$U1203)*12/3</f>
        <v>-0.21834575957548441</v>
      </c>
      <c r="AH202" s="60">
        <f>(幕後結果!$AJ$2+幕後結果!$AJ$4*幕後結果_最佳化!$V1203)*12/3</f>
        <v>-9.6290979617583705E-2</v>
      </c>
      <c r="AI202" s="100">
        <f>(幕後結果!$AK$2+幕後結果!$AK$4*幕後結果_最佳化!$W1203)*12/3</f>
        <v>-0.16565717174069897</v>
      </c>
      <c r="AJ202" s="60"/>
      <c r="AK202" s="60"/>
      <c r="AL202" s="60"/>
      <c r="AM202" s="108">
        <v>201</v>
      </c>
      <c r="AN202" s="60">
        <f t="shared" si="40"/>
        <v>0.21969570924898443</v>
      </c>
      <c r="AO202" s="60">
        <f t="shared" si="41"/>
        <v>4.4224552337451199E-2</v>
      </c>
      <c r="AP202" s="60">
        <f t="shared" si="42"/>
        <v>8.777268795871182E-2</v>
      </c>
      <c r="AQ202" s="60">
        <f t="shared" si="43"/>
        <v>4.6995596317643183E-2</v>
      </c>
      <c r="AR202" s="60">
        <f t="shared" si="44"/>
        <v>9.8920969368718151E-2</v>
      </c>
      <c r="AS202" s="60">
        <f t="shared" si="45"/>
        <v>8.6885650465114202E-3</v>
      </c>
      <c r="AT202" s="60">
        <f t="shared" si="46"/>
        <v>0.21855111344377923</v>
      </c>
      <c r="AU202" s="60">
        <f t="shared" si="47"/>
        <v>7.4898770609702542E-2</v>
      </c>
      <c r="AV202" s="60">
        <f t="shared" si="48"/>
        <v>4.1562966990475868E-2</v>
      </c>
      <c r="AW202" s="60">
        <f t="shared" si="49"/>
        <v>0.15868906867802215</v>
      </c>
      <c r="AX202" s="60">
        <f t="shared" si="50"/>
        <v>0.99999999999999989</v>
      </c>
      <c r="AY202" s="60">
        <f>SUMPRODUCT(AN202:AW202,幕後結果_最佳化!$Z$1005:$AI$1005)</f>
        <v>1.5282301956279949E-3</v>
      </c>
      <c r="AZ202" s="60">
        <f>(SUMPRODUCT(AN202:AW202,MMULT(AN202:AW202,幕後結果!$AB$9:$AK$18)))</f>
        <v>3.300491478885996E-4</v>
      </c>
      <c r="BA202" s="60">
        <f t="shared" si="51"/>
        <v>1.8167254825333396E-2</v>
      </c>
      <c r="BB202" s="102">
        <f t="shared" si="52"/>
        <v>-2.2772713985759139</v>
      </c>
      <c r="BC202" s="60"/>
      <c r="BD202" s="60"/>
    </row>
    <row r="203" spans="1:56" ht="16.2">
      <c r="A203" s="95">
        <v>202</v>
      </c>
      <c r="B203" s="60">
        <v>1.7555688234476285E-3</v>
      </c>
      <c r="C203" s="60">
        <v>0.1613040810135753</v>
      </c>
      <c r="D203" s="60">
        <v>0.83853341264400094</v>
      </c>
      <c r="E203" s="60">
        <v>0.62640950388332151</v>
      </c>
      <c r="F203" s="60">
        <v>0.87396869304721569</v>
      </c>
      <c r="G203" s="60">
        <v>0.94777412000681682</v>
      </c>
      <c r="H203" s="60">
        <v>0.20389413377769894</v>
      </c>
      <c r="I203" s="60">
        <v>0.87717114396966878</v>
      </c>
      <c r="J203" s="60">
        <v>0.39815305679065349</v>
      </c>
      <c r="K203" s="104">
        <v>0.77661213923809491</v>
      </c>
      <c r="L203" s="105"/>
      <c r="M203" s="106">
        <v>202</v>
      </c>
      <c r="N203" s="136">
        <v>-2.9190376938356071</v>
      </c>
      <c r="O203" s="136">
        <v>-0.98911237824628739</v>
      </c>
      <c r="P203" s="136">
        <v>0.98844823436678741</v>
      </c>
      <c r="Q203" s="136">
        <v>0.32235866830924081</v>
      </c>
      <c r="R203" s="136">
        <v>1.1453538342369027</v>
      </c>
      <c r="S203" s="136">
        <v>1.6236442299411371</v>
      </c>
      <c r="T203" s="136">
        <v>-0.82779206802553473</v>
      </c>
      <c r="U203" s="60">
        <v>1.1609611177699402</v>
      </c>
      <c r="V203" s="60">
        <v>-0.25813060343188343</v>
      </c>
      <c r="W203" s="98">
        <v>0.76080136076510962</v>
      </c>
      <c r="X203" s="60"/>
      <c r="Y203" s="99">
        <v>202</v>
      </c>
      <c r="Z203" s="60">
        <f>(幕後結果!$AB$2+幕後結果!$AB$4*幕後結果_最佳化!$N1204)*12/3</f>
        <v>-0.43876287262758079</v>
      </c>
      <c r="AA203" s="60">
        <f>(幕後結果!$AC$2+幕後結果!$AC$4*幕後結果_最佳化!$O1204)*12/3</f>
        <v>-8.2942949246924122E-2</v>
      </c>
      <c r="AB203" s="60">
        <f>(幕後結果!$AD$2+幕後結果!$AD$4*幕後結果_最佳化!$P1204)*12/3</f>
        <v>0.11448799420994164</v>
      </c>
      <c r="AC203" s="60">
        <f>(幕後結果!$AE$2+幕後結果!$AE$4*幕後結果_最佳化!$Q1204)*12/3</f>
        <v>3.7377124487812469E-2</v>
      </c>
      <c r="AD203" s="60">
        <f>(幕後結果!$AF$2+幕後結果!$AF$4*幕後結果_最佳化!$R1204)*12/3</f>
        <v>0.14195265678514571</v>
      </c>
      <c r="AE203" s="60">
        <f>(幕後結果!$AG$2+幕後結果!$AG$4*幕後結果_最佳化!$S1204)*12/3</f>
        <v>7.3796245275324981E-2</v>
      </c>
      <c r="AF203" s="60">
        <f>(幕後結果!$AH$2+幕後結果!$AH$4*幕後結果_最佳化!$T1204)*12/3</f>
        <v>-0.16379895027340449</v>
      </c>
      <c r="AG203" s="60">
        <f>(幕後結果!$AI$2+幕後結果!$AI$4*幕後結果_最佳化!$U1204)*12/3</f>
        <v>0.18036467905977438</v>
      </c>
      <c r="AH203" s="60">
        <f>(幕後結果!$AJ$2+幕後結果!$AJ$4*幕後結果_最佳化!$V1204)*12/3</f>
        <v>-9.9255981028684055E-3</v>
      </c>
      <c r="AI203" s="100">
        <f>(幕後結果!$AK$2+幕後結果!$AK$4*幕後結果_最佳化!$W1204)*12/3</f>
        <v>0.25811672304104955</v>
      </c>
      <c r="AJ203" s="60"/>
      <c r="AK203" s="60"/>
      <c r="AL203" s="60"/>
      <c r="AM203" s="108">
        <v>202</v>
      </c>
      <c r="AN203" s="60">
        <f t="shared" si="40"/>
        <v>0.10947376808055781</v>
      </c>
      <c r="AO203" s="60">
        <f t="shared" si="41"/>
        <v>4.2604434277729933E-3</v>
      </c>
      <c r="AP203" s="60">
        <f t="shared" si="42"/>
        <v>9.7706359563767727E-3</v>
      </c>
      <c r="AQ203" s="60">
        <f t="shared" si="43"/>
        <v>9.4470724342773676E-2</v>
      </c>
      <c r="AR203" s="60">
        <f t="shared" si="44"/>
        <v>0.15362932213844815</v>
      </c>
      <c r="AS203" s="60">
        <f t="shared" si="45"/>
        <v>0.12133696889796672</v>
      </c>
      <c r="AT203" s="60">
        <f t="shared" si="46"/>
        <v>3.5857049080468342E-2</v>
      </c>
      <c r="AU203" s="60">
        <f t="shared" si="47"/>
        <v>0.18826078823699421</v>
      </c>
      <c r="AV203" s="60">
        <f t="shared" si="48"/>
        <v>0.16263387504483312</v>
      </c>
      <c r="AW203" s="60">
        <f t="shared" si="49"/>
        <v>0.12030642479380821</v>
      </c>
      <c r="AX203" s="60">
        <f t="shared" si="50"/>
        <v>1</v>
      </c>
      <c r="AY203" s="60">
        <f>SUMPRODUCT(AN203:AW203,幕後結果_最佳化!$Z$1005:$AI$1005)</f>
        <v>-2.8899010954722987E-3</v>
      </c>
      <c r="AZ203" s="60">
        <f>(SUMPRODUCT(AN203:AW203,MMULT(AN203:AW203,幕後結果!$AB$9:$AK$18)))</f>
        <v>2.3855415355157188E-4</v>
      </c>
      <c r="BA203" s="60">
        <f t="shared" si="51"/>
        <v>1.5445198397934935E-2</v>
      </c>
      <c r="BB203" s="102">
        <f t="shared" si="52"/>
        <v>-2.9646690133546314</v>
      </c>
      <c r="BC203" s="60"/>
      <c r="BD203" s="60"/>
    </row>
    <row r="204" spans="1:56" ht="16.2">
      <c r="A204" s="95">
        <v>203</v>
      </c>
      <c r="B204" s="60">
        <v>0.56660588294055714</v>
      </c>
      <c r="C204" s="60">
        <v>0.82387341899558697</v>
      </c>
      <c r="D204" s="60">
        <v>0.49936325789647107</v>
      </c>
      <c r="E204" s="60">
        <v>4.2418927528066641E-2</v>
      </c>
      <c r="F204" s="60">
        <v>0.83208179812793359</v>
      </c>
      <c r="G204" s="60">
        <v>0.83373717628315269</v>
      </c>
      <c r="H204" s="60">
        <v>0.28785933552885234</v>
      </c>
      <c r="I204" s="60">
        <v>0.10431665257140077</v>
      </c>
      <c r="J204" s="60">
        <v>0.87129103724005419</v>
      </c>
      <c r="K204" s="104">
        <v>0.20870750408566519</v>
      </c>
      <c r="L204" s="105"/>
      <c r="M204" s="106">
        <v>203</v>
      </c>
      <c r="N204" s="136">
        <v>0.16773948195781038</v>
      </c>
      <c r="O204" s="136">
        <v>0.93022777874708806</v>
      </c>
      <c r="P204" s="136">
        <v>-1.5960764380101924E-3</v>
      </c>
      <c r="Q204" s="136">
        <v>-1.7232802636999196</v>
      </c>
      <c r="R204" s="136">
        <v>0.96242451577128263</v>
      </c>
      <c r="S204" s="136">
        <v>0.96903916735954376</v>
      </c>
      <c r="T204" s="136">
        <v>-0.55964929947604725</v>
      </c>
      <c r="U204" s="60">
        <v>-1.2573323758430075</v>
      </c>
      <c r="V204" s="60">
        <v>1.1325151337543051</v>
      </c>
      <c r="W204" s="98">
        <v>-0.8109140900336429</v>
      </c>
      <c r="X204" s="60"/>
      <c r="Y204" s="99">
        <v>203</v>
      </c>
      <c r="Z204" s="60">
        <f>(幕後結果!$AB$2+幕後結果!$AB$4*幕後結果_最佳化!$N1205)*12/3</f>
        <v>3.9371756289770521E-2</v>
      </c>
      <c r="AA204" s="60">
        <f>(幕後結果!$AC$2+幕後結果!$AC$4*幕後結果_最佳化!$O1205)*12/3</f>
        <v>9.7557357357136901E-2</v>
      </c>
      <c r="AB204" s="60">
        <f>(幕後結果!$AD$2+幕後結果!$AD$4*幕後結果_最佳化!$P1205)*12/3</f>
        <v>1.7802879075853231E-2</v>
      </c>
      <c r="AC204" s="60">
        <f>(幕後結果!$AE$2+幕後結果!$AE$4*幕後結果_最佳化!$Q1205)*12/3</f>
        <v>-0.12585917326054583</v>
      </c>
      <c r="AD204" s="60">
        <f>(幕後結果!$AF$2+幕後結果!$AF$4*幕後結果_最佳化!$R1205)*12/3</f>
        <v>9.2738842106493788E-2</v>
      </c>
      <c r="AE204" s="60">
        <f>(幕後結果!$AG$2+幕後結果!$AG$4*幕後結果_最佳化!$S1205)*12/3</f>
        <v>2.6851367786401223E-2</v>
      </c>
      <c r="AF204" s="60">
        <f>(幕後結果!$AH$2+幕後結果!$AH$4*幕後結果_最佳化!$T1205)*12/3</f>
        <v>-6.9701401751090615E-3</v>
      </c>
      <c r="AG204" s="60">
        <f>(幕後結果!$AI$2+幕後結果!$AI$4*幕後結果_最佳化!$U1205)*12/3</f>
        <v>-0.13922126167535875</v>
      </c>
      <c r="AH204" s="60">
        <f>(幕後結果!$AJ$2+幕後結果!$AJ$4*幕後結果_最佳化!$V1205)*12/3</f>
        <v>6.4971258598912063E-2</v>
      </c>
      <c r="AI204" s="100">
        <f>(幕後結果!$AK$2+幕後結果!$AK$4*幕後結果_最佳化!$W1205)*12/3</f>
        <v>-7.7167350755962316E-2</v>
      </c>
      <c r="AJ204" s="60"/>
      <c r="AK204" s="60"/>
      <c r="AL204" s="60"/>
      <c r="AM204" s="108">
        <v>203</v>
      </c>
      <c r="AN204" s="60">
        <f t="shared" si="40"/>
        <v>2.3434169936198599E-2</v>
      </c>
      <c r="AO204" s="60">
        <f t="shared" si="41"/>
        <v>8.0756092955335812E-3</v>
      </c>
      <c r="AP204" s="60">
        <f t="shared" si="42"/>
        <v>3.7899588750826718E-2</v>
      </c>
      <c r="AQ204" s="60">
        <f t="shared" si="43"/>
        <v>0.3277715936459985</v>
      </c>
      <c r="AR204" s="60">
        <f t="shared" si="44"/>
        <v>0.21323748926935504</v>
      </c>
      <c r="AS204" s="60">
        <f t="shared" si="45"/>
        <v>8.6920887464769211E-2</v>
      </c>
      <c r="AT204" s="60">
        <f t="shared" si="46"/>
        <v>7.7228605098520323E-2</v>
      </c>
      <c r="AU204" s="60">
        <f t="shared" si="47"/>
        <v>5.2073871778820356E-2</v>
      </c>
      <c r="AV204" s="60">
        <f t="shared" si="48"/>
        <v>6.329155644351497E-3</v>
      </c>
      <c r="AW204" s="60">
        <f t="shared" si="49"/>
        <v>0.16702902911562614</v>
      </c>
      <c r="AX204" s="60">
        <f t="shared" si="50"/>
        <v>1.0000000000000002</v>
      </c>
      <c r="AY204" s="60">
        <f>SUMPRODUCT(AN204:AW204,幕後結果_最佳化!$Z$1005:$AI$1005)</f>
        <v>3.920997779208066E-3</v>
      </c>
      <c r="AZ204" s="60">
        <f>(SUMPRODUCT(AN204:AW204,MMULT(AN204:AW204,幕後結果!$AB$9:$AK$18)))</f>
        <v>4.280698923734972E-4</v>
      </c>
      <c r="BA204" s="60">
        <f t="shared" si="51"/>
        <v>2.0689849984315913E-2</v>
      </c>
      <c r="BB204" s="102">
        <f t="shared" si="52"/>
        <v>-1.883967368073729</v>
      </c>
      <c r="BC204" s="60"/>
      <c r="BD204" s="60"/>
    </row>
    <row r="205" spans="1:56" ht="16.2">
      <c r="A205" s="95">
        <v>204</v>
      </c>
      <c r="B205" s="60">
        <v>0.57982449525929902</v>
      </c>
      <c r="C205" s="60">
        <v>9.7417140111382139E-2</v>
      </c>
      <c r="D205" s="60">
        <v>0.28444947358587735</v>
      </c>
      <c r="E205" s="60">
        <v>0.93978807032277278</v>
      </c>
      <c r="F205" s="60">
        <v>0.62603964739757201</v>
      </c>
      <c r="G205" s="60">
        <v>0.54106571131194214</v>
      </c>
      <c r="H205" s="60">
        <v>0.68042021712907874</v>
      </c>
      <c r="I205" s="60">
        <v>0.22078583613993308</v>
      </c>
      <c r="J205" s="60">
        <v>0.21727596729379628</v>
      </c>
      <c r="K205" s="104">
        <v>0.16047157192684902</v>
      </c>
      <c r="L205" s="105"/>
      <c r="M205" s="106">
        <v>204</v>
      </c>
      <c r="N205" s="136">
        <v>0.20144451645177952</v>
      </c>
      <c r="O205" s="136">
        <v>-1.2964099664840714</v>
      </c>
      <c r="P205" s="136">
        <v>-0.5696738238638539</v>
      </c>
      <c r="Q205" s="136">
        <v>1.5529969663775782</v>
      </c>
      <c r="R205" s="136">
        <v>0.32138228628810189</v>
      </c>
      <c r="S205" s="136">
        <v>0.10311893475012732</v>
      </c>
      <c r="T205" s="136">
        <v>0.4688741902475671</v>
      </c>
      <c r="U205" s="60">
        <v>-0.76954191422733664</v>
      </c>
      <c r="V205" s="60">
        <v>-0.78142608427625426</v>
      </c>
      <c r="W205" s="98">
        <v>-0.99252160857947247</v>
      </c>
      <c r="X205" s="60"/>
      <c r="Y205" s="99">
        <v>204</v>
      </c>
      <c r="Z205" s="60">
        <f>(幕後結果!$AB$2+幕後結果!$AB$4*幕後結果_最佳化!$N1206)*12/3</f>
        <v>4.4592587999554754E-2</v>
      </c>
      <c r="AA205" s="60">
        <f>(幕後結果!$AC$2+幕後結果!$AC$4*幕後結果_最佳化!$O1206)*12/3</f>
        <v>-0.11896772354006564</v>
      </c>
      <c r="AB205" s="60">
        <f>(幕後結果!$AD$2+幕後結果!$AD$4*幕後結果_最佳化!$P1206)*12/3</f>
        <v>-0.14820263527027766</v>
      </c>
      <c r="AC205" s="60">
        <f>(幕後結果!$AE$2+幕後結果!$AE$4*幕後結果_最佳化!$Q1206)*12/3</f>
        <v>0.11281261804795743</v>
      </c>
      <c r="AD205" s="60">
        <f>(幕後結果!$AF$2+幕後結果!$AF$4*幕後結果_最佳化!$R1206)*12/3</f>
        <v>-4.6205820184481182E-2</v>
      </c>
      <c r="AE205" s="60">
        <f>(幕後結果!$AG$2+幕後結果!$AG$4*幕後結果_最佳化!$S1206)*12/3</f>
        <v>-8.1589146493118991E-3</v>
      </c>
      <c r="AF205" s="60">
        <f>(幕後結果!$AH$2+幕後結果!$AH$4*幕後結果_最佳化!$T1206)*12/3</f>
        <v>3.9808564069139501E-3</v>
      </c>
      <c r="AG205" s="60">
        <f>(幕後結果!$AI$2+幕後結果!$AI$4*幕後結果_最佳化!$U1206)*12/3</f>
        <v>-8.8067129489595442E-2</v>
      </c>
      <c r="AH205" s="60">
        <f>(幕後結果!$AJ$2+幕後結果!$AJ$4*幕後結果_最佳化!$V1206)*12/3</f>
        <v>-7.3228996224693796E-2</v>
      </c>
      <c r="AI205" s="100">
        <f>(幕後結果!$AK$2+幕後結果!$AK$4*幕後結果_最佳化!$W1206)*12/3</f>
        <v>-0.27036100714338174</v>
      </c>
      <c r="AJ205" s="60"/>
      <c r="AK205" s="60"/>
      <c r="AL205" s="60"/>
      <c r="AM205" s="108">
        <v>204</v>
      </c>
      <c r="AN205" s="60">
        <f t="shared" si="40"/>
        <v>1.477586413893784E-2</v>
      </c>
      <c r="AO205" s="60">
        <f t="shared" si="41"/>
        <v>7.8659841960394369E-2</v>
      </c>
      <c r="AP205" s="60">
        <f t="shared" si="42"/>
        <v>0.14442216890250492</v>
      </c>
      <c r="AQ205" s="60">
        <f t="shared" si="43"/>
        <v>9.5250436830557381E-2</v>
      </c>
      <c r="AR205" s="60">
        <f t="shared" si="44"/>
        <v>0.16935858422765707</v>
      </c>
      <c r="AS205" s="60">
        <f t="shared" si="45"/>
        <v>0.11866759853002179</v>
      </c>
      <c r="AT205" s="60">
        <f t="shared" si="46"/>
        <v>0.11770245316842097</v>
      </c>
      <c r="AU205" s="60">
        <f t="shared" si="47"/>
        <v>2.8563843378329026E-2</v>
      </c>
      <c r="AV205" s="60">
        <f t="shared" si="48"/>
        <v>0.117360483189499</v>
      </c>
      <c r="AW205" s="60">
        <f t="shared" si="49"/>
        <v>0.11523872567367775</v>
      </c>
      <c r="AX205" s="60">
        <f t="shared" si="50"/>
        <v>1.0000000000000002</v>
      </c>
      <c r="AY205" s="60">
        <f>SUMPRODUCT(AN205:AW205,幕後結果_最佳化!$Z$1005:$AI$1005)</f>
        <v>-1.5568397308228013E-3</v>
      </c>
      <c r="AZ205" s="60">
        <f>(SUMPRODUCT(AN205:AW205,MMULT(AN205:AW205,幕後結果!$AB$9:$AK$18)))</f>
        <v>3.2301330377900074E-4</v>
      </c>
      <c r="BA205" s="60">
        <f t="shared" si="51"/>
        <v>1.7972570872832879E-2</v>
      </c>
      <c r="BB205" s="102">
        <f t="shared" si="52"/>
        <v>-2.4735937916385256</v>
      </c>
      <c r="BC205" s="60"/>
      <c r="BD205" s="60"/>
    </row>
    <row r="206" spans="1:56" ht="16.2">
      <c r="A206" s="95">
        <v>205</v>
      </c>
      <c r="B206" s="60">
        <v>2.9590787148543907E-2</v>
      </c>
      <c r="C206" s="60">
        <v>0.8068361062731868</v>
      </c>
      <c r="D206" s="60">
        <v>0.74822847694046613</v>
      </c>
      <c r="E206" s="60">
        <v>0.41621710332317852</v>
      </c>
      <c r="F206" s="60">
        <v>1.4479165099739344E-2</v>
      </c>
      <c r="G206" s="60">
        <v>0.68932786351053021</v>
      </c>
      <c r="H206" s="60">
        <v>0.40804184709117064</v>
      </c>
      <c r="I206" s="60">
        <v>0.97996870971458794</v>
      </c>
      <c r="J206" s="60">
        <v>0.286920322799042</v>
      </c>
      <c r="K206" s="104">
        <v>0.41107392451464353</v>
      </c>
      <c r="L206" s="105"/>
      <c r="M206" s="106">
        <v>205</v>
      </c>
      <c r="N206" s="136">
        <v>-1.8868420434445279</v>
      </c>
      <c r="O206" s="136">
        <v>0.86629613101282243</v>
      </c>
      <c r="P206" s="136">
        <v>0.668925432074572</v>
      </c>
      <c r="Q206" s="136">
        <v>-0.21158064997750858</v>
      </c>
      <c r="R206" s="136">
        <v>-2.1840533206347383</v>
      </c>
      <c r="S206" s="136">
        <v>0.49394606176867123</v>
      </c>
      <c r="T206" s="136">
        <v>-0.23258497682115481</v>
      </c>
      <c r="U206" s="60">
        <v>2.0531030877280005</v>
      </c>
      <c r="V206" s="60">
        <v>-0.5624042184150343</v>
      </c>
      <c r="W206" s="98">
        <v>-0.22478331193001172</v>
      </c>
      <c r="X206" s="60"/>
      <c r="Y206" s="99">
        <v>205</v>
      </c>
      <c r="Z206" s="60">
        <f>(幕後結果!$AB$2+幕後結果!$AB$4*幕後結果_最佳化!$N1207)*12/3</f>
        <v>-0.2788781591665298</v>
      </c>
      <c r="AA206" s="60">
        <f>(幕後結果!$AC$2+幕後結果!$AC$4*幕後結果_最佳化!$O1207)*12/3</f>
        <v>9.5392537586399706E-2</v>
      </c>
      <c r="AB206" s="60">
        <f>(幕後結果!$AD$2+幕後結果!$AD$4*幕後結果_最佳化!$P1207)*12/3</f>
        <v>0.12454789613580212</v>
      </c>
      <c r="AC206" s="60">
        <f>(幕後結果!$AE$2+幕後結果!$AE$4*幕後結果_最佳化!$Q1207)*12/3</f>
        <v>2.5850806990916891E-2</v>
      </c>
      <c r="AD206" s="60">
        <f>(幕後結果!$AF$2+幕後結果!$AF$4*幕後結果_最佳化!$R1207)*12/3</f>
        <v>-0.10939802974484973</v>
      </c>
      <c r="AE206" s="60">
        <f>(幕後結果!$AG$2+幕後結果!$AG$4*幕後結果_最佳化!$S1207)*12/3</f>
        <v>5.4509864420530435E-2</v>
      </c>
      <c r="AF206" s="60">
        <f>(幕後結果!$AH$2+幕後結果!$AH$4*幕後結果_最佳化!$T1207)*12/3</f>
        <v>-2.5232707299955328E-2</v>
      </c>
      <c r="AG206" s="60">
        <f>(幕後結果!$AI$2+幕後結果!$AI$4*幕後結果_最佳化!$U1207)*12/3</f>
        <v>0.20688972151939777</v>
      </c>
      <c r="AH206" s="60">
        <f>(幕後結果!$AJ$2+幕後結果!$AJ$4*幕後結果_最佳化!$V1207)*12/3</f>
        <v>7.8317462370855965E-3</v>
      </c>
      <c r="AI206" s="100">
        <f>(幕後結果!$AK$2+幕後結果!$AK$4*幕後結果_最佳化!$W1207)*12/3</f>
        <v>7.0518592098048588E-2</v>
      </c>
      <c r="AJ206" s="60"/>
      <c r="AK206" s="60"/>
      <c r="AL206" s="60"/>
      <c r="AM206" s="108">
        <v>205</v>
      </c>
      <c r="AN206" s="60">
        <f t="shared" si="40"/>
        <v>6.0141505645713265E-2</v>
      </c>
      <c r="AO206" s="60">
        <f t="shared" si="41"/>
        <v>0.17182367283976971</v>
      </c>
      <c r="AP206" s="60">
        <f t="shared" si="42"/>
        <v>0.17585212917317797</v>
      </c>
      <c r="AQ206" s="60">
        <f t="shared" si="43"/>
        <v>2.8632759042167014E-2</v>
      </c>
      <c r="AR206" s="60">
        <f t="shared" si="44"/>
        <v>7.6600530313775075E-2</v>
      </c>
      <c r="AS206" s="60">
        <f t="shared" si="45"/>
        <v>8.018878827999365E-2</v>
      </c>
      <c r="AT206" s="60">
        <f t="shared" si="46"/>
        <v>5.7931097392517721E-2</v>
      </c>
      <c r="AU206" s="60">
        <f t="shared" si="47"/>
        <v>0.11304928225390025</v>
      </c>
      <c r="AV206" s="60">
        <f t="shared" si="48"/>
        <v>4.0725870478447328E-2</v>
      </c>
      <c r="AW206" s="60">
        <f t="shared" si="49"/>
        <v>0.19505436458053793</v>
      </c>
      <c r="AX206" s="60">
        <f t="shared" si="50"/>
        <v>0.99999999999999989</v>
      </c>
      <c r="AY206" s="60">
        <f>SUMPRODUCT(AN206:AW206,幕後結果_最佳化!$Z$1005:$AI$1005)</f>
        <v>-5.7097987093003262E-3</v>
      </c>
      <c r="AZ206" s="60">
        <f>(SUMPRODUCT(AN206:AW206,MMULT(AN206:AW206,幕後結果!$AB$9:$AK$18)))</f>
        <v>3.3757259913919449E-4</v>
      </c>
      <c r="BA206" s="60">
        <f t="shared" si="51"/>
        <v>1.837314886292479E-2</v>
      </c>
      <c r="BB206" s="102">
        <f t="shared" si="52"/>
        <v>-2.6456977555649228</v>
      </c>
      <c r="BC206" s="60"/>
      <c r="BD206" s="60"/>
    </row>
    <row r="207" spans="1:56" ht="16.2">
      <c r="A207" s="95">
        <v>206</v>
      </c>
      <c r="B207" s="60">
        <v>0.1035452397390364</v>
      </c>
      <c r="C207" s="60">
        <v>0.15470507942911316</v>
      </c>
      <c r="D207" s="60">
        <v>2.6608307479016879E-3</v>
      </c>
      <c r="E207" s="60">
        <v>0.62605438824239479</v>
      </c>
      <c r="F207" s="60">
        <v>0.64327756230184785</v>
      </c>
      <c r="G207" s="60">
        <v>0.97894864980835972</v>
      </c>
      <c r="H207" s="60">
        <v>0.8371507034524428</v>
      </c>
      <c r="I207" s="60">
        <v>0.92189976771907967</v>
      </c>
      <c r="J207" s="60">
        <v>0.92170601386967355</v>
      </c>
      <c r="K207" s="104">
        <v>0.25214138535914166</v>
      </c>
      <c r="L207" s="105"/>
      <c r="M207" s="106">
        <v>206</v>
      </c>
      <c r="N207" s="136">
        <v>-1.2616063239294615</v>
      </c>
      <c r="O207" s="136">
        <v>-1.0164604775838375</v>
      </c>
      <c r="P207" s="136">
        <v>-2.7868895421900577</v>
      </c>
      <c r="Q207" s="136">
        <v>0.32142119469227048</v>
      </c>
      <c r="R207" s="136">
        <v>0.36723346992150369</v>
      </c>
      <c r="S207" s="136">
        <v>2.0325035932748992</v>
      </c>
      <c r="T207" s="136">
        <v>0.98281480672081245</v>
      </c>
      <c r="U207" s="60">
        <v>1.4179667772779367</v>
      </c>
      <c r="V207" s="60">
        <v>1.4166408040071985</v>
      </c>
      <c r="W207" s="98">
        <v>-0.66776631663489228</v>
      </c>
      <c r="X207" s="60"/>
      <c r="Y207" s="99">
        <v>206</v>
      </c>
      <c r="Z207" s="60">
        <f>(幕後結果!$AB$2+幕後結果!$AB$4*幕後結果_最佳化!$N1208)*12/3</f>
        <v>-0.18203059560393839</v>
      </c>
      <c r="AA207" s="60">
        <f>(幕後結果!$AC$2+幕後結果!$AC$4*幕後結果_最佳化!$O1208)*12/3</f>
        <v>-8.8868828882425574E-2</v>
      </c>
      <c r="AB207" s="60">
        <f>(幕後結果!$AD$2+幕後結果!$AD$4*幕後結果_最佳化!$P1208)*12/3</f>
        <v>-0.49598411986808527</v>
      </c>
      <c r="AC207" s="60">
        <f>(幕後結果!$AE$2+幕後結果!$AE$4*幕後結果_最佳化!$Q1208)*12/3</f>
        <v>-0.20381336432013178</v>
      </c>
      <c r="AD207" s="60">
        <f>(幕後結果!$AF$2+幕後結果!$AF$4*幕後結果_最佳化!$R1208)*12/3</f>
        <v>-0.24200067962953412</v>
      </c>
      <c r="AE207" s="60">
        <f>(幕後結果!$AG$2+幕後結果!$AG$4*幕後結果_最佳化!$S1208)*12/3</f>
        <v>8.2525910471799316E-2</v>
      </c>
      <c r="AF207" s="60">
        <f>(幕後結果!$AH$2+幕後結果!$AH$4*幕後結果_最佳化!$T1208)*12/3</f>
        <v>-4.2123612709303877E-2</v>
      </c>
      <c r="AG207" s="60">
        <f>(幕後結果!$AI$2+幕後結果!$AI$4*幕後結果_最佳化!$U1208)*12/3</f>
        <v>9.1486826773848465E-2</v>
      </c>
      <c r="AH207" s="60">
        <f>(幕後結果!$AJ$2+幕後結果!$AJ$4*幕後結果_最佳化!$V1208)*12/3</f>
        <v>9.4088750733923254E-2</v>
      </c>
      <c r="AI207" s="100">
        <f>(幕後結果!$AK$2+幕後結果!$AK$4*幕後結果_最佳化!$W1208)*12/3</f>
        <v>-8.1000802883497841E-2</v>
      </c>
      <c r="AJ207" s="60"/>
      <c r="AK207" s="60"/>
      <c r="AL207" s="60"/>
      <c r="AM207" s="108">
        <v>206</v>
      </c>
      <c r="AN207" s="60">
        <f t="shared" si="40"/>
        <v>8.1034251658652509E-2</v>
      </c>
      <c r="AO207" s="60">
        <f t="shared" si="41"/>
        <v>0.13165884237059577</v>
      </c>
      <c r="AP207" s="60">
        <f t="shared" si="42"/>
        <v>6.0608640711022448E-2</v>
      </c>
      <c r="AQ207" s="60">
        <f t="shared" si="43"/>
        <v>0.10974887996736543</v>
      </c>
      <c r="AR207" s="60">
        <f t="shared" si="44"/>
        <v>0.11872928909743907</v>
      </c>
      <c r="AS207" s="60">
        <f t="shared" si="45"/>
        <v>0.15456061385139103</v>
      </c>
      <c r="AT207" s="60">
        <f t="shared" si="46"/>
        <v>3.4072009518840075E-2</v>
      </c>
      <c r="AU207" s="60">
        <f t="shared" si="47"/>
        <v>0.11925032457376869</v>
      </c>
      <c r="AV207" s="60">
        <f t="shared" si="48"/>
        <v>1.0713489181816195E-2</v>
      </c>
      <c r="AW207" s="60">
        <f t="shared" si="49"/>
        <v>0.17962365906910888</v>
      </c>
      <c r="AX207" s="60">
        <f t="shared" si="50"/>
        <v>1.0000000000000002</v>
      </c>
      <c r="AY207" s="60">
        <f>SUMPRODUCT(AN207:AW207,幕後結果_最佳化!$Z$1005:$AI$1005)</f>
        <v>-2.4404683238110876E-3</v>
      </c>
      <c r="AZ207" s="60">
        <f>(SUMPRODUCT(AN207:AW207,MMULT(AN207:AW207,幕後結果!$AB$9:$AK$18)))</f>
        <v>2.6445511115355167E-4</v>
      </c>
      <c r="BA207" s="60">
        <f t="shared" si="51"/>
        <v>1.626207585622302E-2</v>
      </c>
      <c r="BB207" s="102">
        <f t="shared" si="52"/>
        <v>-2.7881107384246162</v>
      </c>
      <c r="BC207" s="60"/>
      <c r="BD207" s="60"/>
    </row>
    <row r="208" spans="1:56" ht="16.2">
      <c r="A208" s="95">
        <v>207</v>
      </c>
      <c r="B208" s="60">
        <v>0.98424086336687666</v>
      </c>
      <c r="C208" s="60">
        <v>0.88532135444388671</v>
      </c>
      <c r="D208" s="60">
        <v>0.20876400607512946</v>
      </c>
      <c r="E208" s="60">
        <v>7.7912184018958053E-2</v>
      </c>
      <c r="F208" s="60">
        <v>0.28663831852788557</v>
      </c>
      <c r="G208" s="60">
        <v>0.76097925693127988</v>
      </c>
      <c r="H208" s="60">
        <v>0.9019619920614268</v>
      </c>
      <c r="I208" s="60">
        <v>0.12660217356679548</v>
      </c>
      <c r="J208" s="60">
        <v>0.42950945058084322</v>
      </c>
      <c r="K208" s="104">
        <v>0.84247417882086784</v>
      </c>
      <c r="L208" s="105"/>
      <c r="M208" s="106">
        <v>207</v>
      </c>
      <c r="N208" s="136">
        <v>2.1504672571086565</v>
      </c>
      <c r="O208" s="136">
        <v>1.202016098055299</v>
      </c>
      <c r="P208" s="136">
        <v>-0.81071734169454146</v>
      </c>
      <c r="Q208" s="136">
        <v>-1.4192560922242539</v>
      </c>
      <c r="R208" s="136">
        <v>-0.56323240874621905</v>
      </c>
      <c r="S208" s="136">
        <v>0.70945609796304632</v>
      </c>
      <c r="T208" s="136">
        <v>1.2928122114615208</v>
      </c>
      <c r="U208" s="60">
        <v>-1.1426008628699587</v>
      </c>
      <c r="V208" s="60">
        <v>-0.17762320272557713</v>
      </c>
      <c r="W208" s="98">
        <v>1.0046785866947463</v>
      </c>
      <c r="X208" s="60"/>
      <c r="Y208" s="99">
        <v>207</v>
      </c>
      <c r="Z208" s="60">
        <f>(幕後結果!$AB$2+幕後結果!$AB$4*幕後結果_最佳化!$N1209)*12/3</f>
        <v>0.34649169239989841</v>
      </c>
      <c r="AA208" s="60">
        <f>(幕後結果!$AC$2+幕後結果!$AC$4*幕後結果_最佳化!$O1209)*12/3</f>
        <v>0.12007023950925129</v>
      </c>
      <c r="AB208" s="60">
        <f>(幕後結果!$AD$2+幕後結果!$AD$4*幕後結果_最佳化!$P1209)*12/3</f>
        <v>-0.10433196163938156</v>
      </c>
      <c r="AC208" s="60">
        <f>(幕後結果!$AE$2+幕後結果!$AE$4*幕後結果_最佳化!$Q1209)*12/3</f>
        <v>-0.10218690779593687</v>
      </c>
      <c r="AD208" s="60">
        <f>(幕後結果!$AF$2+幕後結果!$AF$4*幕後結果_最佳化!$R1209)*12/3</f>
        <v>-8.963435250114711E-2</v>
      </c>
      <c r="AE208" s="60">
        <f>(幕後結果!$AG$2+幕後結果!$AG$4*幕後結果_最佳化!$S1209)*12/3</f>
        <v>1.2747299647904275E-2</v>
      </c>
      <c r="AF208" s="60">
        <f>(幕後結果!$AH$2+幕後結果!$AH$4*幕後結果_最佳化!$T1209)*12/3</f>
        <v>0.21329703155119198</v>
      </c>
      <c r="AG208" s="60">
        <f>(幕後結果!$AI$2+幕後結果!$AI$4*幕後結果_最佳化!$U1209)*12/3</f>
        <v>-0.13262923777694291</v>
      </c>
      <c r="AH208" s="60">
        <f>(幕後結果!$AJ$2+幕後結果!$AJ$4*幕後結果_最佳化!$V1209)*12/3</f>
        <v>5.1750426128037985E-3</v>
      </c>
      <c r="AI208" s="100">
        <f>(幕後結果!$AK$2+幕後結果!$AK$4*幕後結果_最佳化!$W1209)*12/3</f>
        <v>5.4111655849854313E-2</v>
      </c>
      <c r="AJ208" s="60"/>
      <c r="AK208" s="60"/>
      <c r="AL208" s="60"/>
      <c r="AM208" s="108">
        <v>207</v>
      </c>
      <c r="AN208" s="60">
        <f t="shared" si="40"/>
        <v>0.27535322741605106</v>
      </c>
      <c r="AO208" s="60">
        <f t="shared" si="41"/>
        <v>4.4674769341415448E-2</v>
      </c>
      <c r="AP208" s="60">
        <f t="shared" si="42"/>
        <v>6.1070524140038321E-3</v>
      </c>
      <c r="AQ208" s="60">
        <f t="shared" si="43"/>
        <v>3.3427549161903866E-2</v>
      </c>
      <c r="AR208" s="60">
        <f t="shared" si="44"/>
        <v>2.9896580565127832E-2</v>
      </c>
      <c r="AS208" s="60">
        <f t="shared" si="45"/>
        <v>0.16636352146743555</v>
      </c>
      <c r="AT208" s="60">
        <f t="shared" si="46"/>
        <v>1.3470362569589367E-2</v>
      </c>
      <c r="AU208" s="60">
        <f t="shared" si="47"/>
        <v>5.2480154610841732E-2</v>
      </c>
      <c r="AV208" s="60">
        <f t="shared" si="48"/>
        <v>0.16644252549700414</v>
      </c>
      <c r="AW208" s="60">
        <f t="shared" si="49"/>
        <v>0.21178425695662725</v>
      </c>
      <c r="AX208" s="60">
        <f t="shared" si="50"/>
        <v>1</v>
      </c>
      <c r="AY208" s="60">
        <f>SUMPRODUCT(AN208:AW208,幕後結果_最佳化!$Z$1005:$AI$1005)</f>
        <v>-2.1517043205093876E-3</v>
      </c>
      <c r="AZ208" s="60">
        <f>(SUMPRODUCT(AN208:AW208,MMULT(AN208:AW208,幕後結果!$AB$9:$AK$18)))</f>
        <v>2.1153704725832998E-4</v>
      </c>
      <c r="BA208" s="60">
        <f t="shared" si="51"/>
        <v>1.4544313227455257E-2</v>
      </c>
      <c r="BB208" s="102">
        <f t="shared" si="52"/>
        <v>-3.0975477230142032</v>
      </c>
      <c r="BC208" s="60"/>
      <c r="BD208" s="60"/>
    </row>
    <row r="209" spans="1:56" ht="16.2">
      <c r="A209" s="95">
        <v>208</v>
      </c>
      <c r="B209" s="60">
        <v>0.57967123852268854</v>
      </c>
      <c r="C209" s="60">
        <v>0.15670414237715491</v>
      </c>
      <c r="D209" s="60">
        <v>0.53119244361623941</v>
      </c>
      <c r="E209" s="60">
        <v>0.89993012202170841</v>
      </c>
      <c r="F209" s="60">
        <v>0.7504567125228192</v>
      </c>
      <c r="G209" s="60">
        <v>0.19934764199015409</v>
      </c>
      <c r="H209" s="60">
        <v>0.67025092423843158</v>
      </c>
      <c r="I209" s="60">
        <v>0.53780309644890045</v>
      </c>
      <c r="J209" s="60">
        <v>4.6855645456944206E-2</v>
      </c>
      <c r="K209" s="104">
        <v>7.5336469405569595E-2</v>
      </c>
      <c r="L209" s="105"/>
      <c r="M209" s="106">
        <v>208</v>
      </c>
      <c r="N209" s="136">
        <v>0.20105250010003792</v>
      </c>
      <c r="O209" s="136">
        <v>-1.0080961937147204</v>
      </c>
      <c r="P209" s="136">
        <v>7.8267696882238655E-2</v>
      </c>
      <c r="Q209" s="136">
        <v>1.2811534981842312</v>
      </c>
      <c r="R209" s="136">
        <v>0.67592766043850649</v>
      </c>
      <c r="S209" s="136">
        <v>-0.84395369048110946</v>
      </c>
      <c r="T209" s="136">
        <v>0.44060614757745414</v>
      </c>
      <c r="U209" s="60">
        <v>9.4900565804580089E-2</v>
      </c>
      <c r="V209" s="60">
        <v>-1.6761373570627363</v>
      </c>
      <c r="W209" s="98">
        <v>-1.4371585813787602</v>
      </c>
      <c r="X209" s="60"/>
      <c r="Y209" s="99">
        <v>208</v>
      </c>
      <c r="Z209" s="60">
        <f>(幕後結果!$AB$2+幕後結果!$AB$4*幕後結果_最佳化!$N1210)*12/3</f>
        <v>4.4531865575422741E-2</v>
      </c>
      <c r="AA209" s="60">
        <f>(幕後結果!$AC$2+幕後結果!$AC$4*幕後結果_最佳化!$O1210)*12/3</f>
        <v>-9.0939038802745134E-2</v>
      </c>
      <c r="AB209" s="60">
        <f>(幕後結果!$AD$2+幕後結果!$AD$4*幕後結果_最佳化!$P1210)*12/3</f>
        <v>-3.4058623592421504E-2</v>
      </c>
      <c r="AC209" s="60">
        <f>(幕後結果!$AE$2+幕後結果!$AE$4*幕後結果_最佳化!$Q1210)*12/3</f>
        <v>0.1398971250329015</v>
      </c>
      <c r="AD209" s="60">
        <f>(幕後結果!$AF$2+幕後結果!$AF$4*幕後結果_最佳化!$R1210)*12/3</f>
        <v>4.6972495649525242E-2</v>
      </c>
      <c r="AE209" s="60">
        <f>(幕後結果!$AG$2+幕後結果!$AG$4*幕後結果_最佳化!$S1210)*12/3</f>
        <v>-4.9176760199545928E-2</v>
      </c>
      <c r="AF209" s="60">
        <f>(幕後結果!$AH$2+幕後結果!$AH$4*幕後結果_最佳化!$T1210)*12/3</f>
        <v>1.9628496972440557E-2</v>
      </c>
      <c r="AG209" s="60">
        <f>(幕後結果!$AI$2+幕後結果!$AI$4*幕後結果_最佳化!$U1210)*12/3</f>
        <v>1.1747125228379238E-2</v>
      </c>
      <c r="AH209" s="60">
        <f>(幕後結果!$AJ$2+幕後結果!$AJ$4*幕後結果_最佳化!$V1210)*12/3</f>
        <v>-0.13200603359263174</v>
      </c>
      <c r="AI209" s="100">
        <f>(幕後結果!$AK$2+幕後結果!$AK$4*幕後結果_最佳化!$W1210)*12/3</f>
        <v>-0.30403809344475208</v>
      </c>
      <c r="AJ209" s="60"/>
      <c r="AK209" s="60"/>
      <c r="AL209" s="60"/>
      <c r="AM209" s="108">
        <v>208</v>
      </c>
      <c r="AN209" s="60">
        <f t="shared" si="40"/>
        <v>0.13873394198127331</v>
      </c>
      <c r="AO209" s="60">
        <f t="shared" si="41"/>
        <v>0.16174008583851049</v>
      </c>
      <c r="AP209" s="60">
        <f t="shared" si="42"/>
        <v>7.6071672565764331E-2</v>
      </c>
      <c r="AQ209" s="60">
        <f t="shared" si="43"/>
        <v>4.3470445923512444E-2</v>
      </c>
      <c r="AR209" s="60">
        <f t="shared" si="44"/>
        <v>0.1531077091515699</v>
      </c>
      <c r="AS209" s="60">
        <f t="shared" si="45"/>
        <v>4.7218169791733232E-2</v>
      </c>
      <c r="AT209" s="60">
        <f t="shared" si="46"/>
        <v>0.15678556994669862</v>
      </c>
      <c r="AU209" s="60">
        <f t="shared" si="47"/>
        <v>0.11694063810710895</v>
      </c>
      <c r="AV209" s="60">
        <f t="shared" si="48"/>
        <v>5.9578010287798383E-2</v>
      </c>
      <c r="AW209" s="60">
        <f t="shared" si="49"/>
        <v>4.6353756406030122E-2</v>
      </c>
      <c r="AX209" s="60">
        <f t="shared" si="50"/>
        <v>0.99999999999999989</v>
      </c>
      <c r="AY209" s="60">
        <f>SUMPRODUCT(AN209:AW209,幕後結果_最佳化!$Z$1005:$AI$1005)</f>
        <v>2.3945528837553834E-3</v>
      </c>
      <c r="AZ209" s="60">
        <f>(SUMPRODUCT(AN209:AW209,MMULT(AN209:AW209,幕後結果!$AB$9:$AK$18)))</f>
        <v>2.7662954722682199E-4</v>
      </c>
      <c r="BA209" s="60">
        <f t="shared" si="51"/>
        <v>1.6632184078671747E-2</v>
      </c>
      <c r="BB209" s="102">
        <f t="shared" si="52"/>
        <v>-2.4353654892616725</v>
      </c>
      <c r="BC209" s="60"/>
      <c r="BD209" s="60"/>
    </row>
    <row r="210" spans="1:56" ht="16.2">
      <c r="A210" s="95">
        <v>209</v>
      </c>
      <c r="B210" s="60">
        <v>2.5032302942501472E-2</v>
      </c>
      <c r="C210" s="60">
        <v>0.94950308653482396</v>
      </c>
      <c r="D210" s="60">
        <v>4.0573691110201704E-3</v>
      </c>
      <c r="E210" s="60">
        <v>0.69917381353599173</v>
      </c>
      <c r="F210" s="60">
        <v>0.44790958477003651</v>
      </c>
      <c r="G210" s="60">
        <v>0.49798366773085845</v>
      </c>
      <c r="H210" s="60">
        <v>0.41987574526016869</v>
      </c>
      <c r="I210" s="60">
        <v>0.79850524491688857</v>
      </c>
      <c r="J210" s="60">
        <v>0.61504571408494191</v>
      </c>
      <c r="K210" s="104">
        <v>0.47938899612807373</v>
      </c>
      <c r="L210" s="105"/>
      <c r="M210" s="106">
        <v>209</v>
      </c>
      <c r="N210" s="136">
        <v>-1.9594115776347771</v>
      </c>
      <c r="O210" s="136">
        <v>1.6400545421583432</v>
      </c>
      <c r="P210" s="136">
        <v>-2.6472581434646165</v>
      </c>
      <c r="Q210" s="136">
        <v>0.52202579180134334</v>
      </c>
      <c r="R210" s="136">
        <v>-0.13094455344165587</v>
      </c>
      <c r="S210" s="136">
        <v>-5.0542169952196873E-3</v>
      </c>
      <c r="T210" s="136">
        <v>-0.20221136263421086</v>
      </c>
      <c r="U210" s="60">
        <v>0.83629403125299639</v>
      </c>
      <c r="V210" s="60">
        <v>0.29249449038711689</v>
      </c>
      <c r="W210" s="98">
        <v>-5.1687130060740848E-2</v>
      </c>
      <c r="X210" s="60"/>
      <c r="Y210" s="99">
        <v>209</v>
      </c>
      <c r="Z210" s="60">
        <f>(幕後結果!$AB$2+幕後結果!$AB$4*幕後結果_最佳化!$N1211)*12/3</f>
        <v>-0.29011901178552107</v>
      </c>
      <c r="AA210" s="60">
        <f>(幕後結果!$AC$2+幕後結果!$AC$4*幕後結果_最佳化!$O1211)*12/3</f>
        <v>0.17075514470433348</v>
      </c>
      <c r="AB210" s="60">
        <f>(幕後結果!$AD$2+幕後結果!$AD$4*幕後結果_最佳化!$P1211)*12/3</f>
        <v>-0.38449892135131858</v>
      </c>
      <c r="AC210" s="60">
        <f>(幕後結果!$AE$2+幕後結果!$AE$4*幕後結果_最佳化!$Q1211)*12/3</f>
        <v>-0.13049151075978824</v>
      </c>
      <c r="AD210" s="60">
        <f>(幕後結果!$AF$2+幕後結果!$AF$4*幕後結果_最佳化!$R1211)*12/3</f>
        <v>-0.15857225922816989</v>
      </c>
      <c r="AE210" s="60">
        <f>(幕後結果!$AG$2+幕後結果!$AG$4*幕後結果_最佳化!$S1211)*12/3</f>
        <v>3.3901892947530862E-2</v>
      </c>
      <c r="AF210" s="60">
        <f>(幕後結果!$AH$2+幕後結果!$AH$4*幕後結果_最佳化!$T1211)*12/3</f>
        <v>-7.6177990203120854E-2</v>
      </c>
      <c r="AG210" s="60">
        <f>(幕後結果!$AI$2+幕後結果!$AI$4*幕後結果_最佳化!$U1211)*12/3</f>
        <v>-3.280289345763749E-2</v>
      </c>
      <c r="AH210" s="60">
        <f>(幕後結果!$AJ$2+幕後結果!$AJ$4*幕後結果_最佳化!$V1211)*12/3</f>
        <v>4.0641661971258736E-2</v>
      </c>
      <c r="AI210" s="100">
        <f>(幕後結果!$AK$2+幕後結果!$AK$4*幕後結果_最佳化!$W1211)*12/3</f>
        <v>-4.0735263708770876E-2</v>
      </c>
      <c r="AJ210" s="60"/>
      <c r="AK210" s="60"/>
      <c r="AL210" s="60"/>
      <c r="AM210" s="108">
        <v>209</v>
      </c>
      <c r="AN210" s="60">
        <f t="shared" si="40"/>
        <v>0.1544540216068509</v>
      </c>
      <c r="AO210" s="60">
        <f t="shared" si="41"/>
        <v>2.0327344167033079E-2</v>
      </c>
      <c r="AP210" s="60">
        <f t="shared" si="42"/>
        <v>8.0562502835742081E-2</v>
      </c>
      <c r="AQ210" s="60">
        <f t="shared" si="43"/>
        <v>7.8428794712071773E-2</v>
      </c>
      <c r="AR210" s="60">
        <f t="shared" si="44"/>
        <v>0.14283326016530631</v>
      </c>
      <c r="AS210" s="60">
        <f t="shared" si="45"/>
        <v>6.5547740772718258E-2</v>
      </c>
      <c r="AT210" s="60">
        <f t="shared" si="46"/>
        <v>0.14197401625586684</v>
      </c>
      <c r="AU210" s="60">
        <f t="shared" si="47"/>
        <v>0.136257328104473</v>
      </c>
      <c r="AV210" s="60">
        <f t="shared" si="48"/>
        <v>4.7969272387285558E-2</v>
      </c>
      <c r="AW210" s="60">
        <f t="shared" si="49"/>
        <v>0.13164571899265221</v>
      </c>
      <c r="AX210" s="60">
        <f t="shared" si="50"/>
        <v>1</v>
      </c>
      <c r="AY210" s="60">
        <f>SUMPRODUCT(AN210:AW210,幕後結果_最佳化!$Z$1005:$AI$1005)</f>
        <v>-3.0698054112333114E-4</v>
      </c>
      <c r="AZ210" s="60">
        <f>(SUMPRODUCT(AN210:AW210,MMULT(AN210:AW210,幕後結果!$AB$9:$AK$18)))</f>
        <v>3.043805439377852E-4</v>
      </c>
      <c r="BA210" s="60">
        <f t="shared" si="51"/>
        <v>1.7446505206997337E-2</v>
      </c>
      <c r="BB210" s="102">
        <f t="shared" si="52"/>
        <v>-2.4765407185270631</v>
      </c>
      <c r="BC210" s="60"/>
      <c r="BD210" s="60"/>
    </row>
    <row r="211" spans="1:56" ht="16.2">
      <c r="A211" s="95">
        <v>210</v>
      </c>
      <c r="B211" s="60">
        <v>7.6284286733998563E-3</v>
      </c>
      <c r="C211" s="60">
        <v>5.7442538465635851E-2</v>
      </c>
      <c r="D211" s="60">
        <v>0.78470371419490625</v>
      </c>
      <c r="E211" s="60">
        <v>0.75334019427695664</v>
      </c>
      <c r="F211" s="60">
        <v>0.90343476323638217</v>
      </c>
      <c r="G211" s="60">
        <v>0.11770323814747297</v>
      </c>
      <c r="H211" s="60">
        <v>9.6646557787353649E-2</v>
      </c>
      <c r="I211" s="60">
        <v>0.70839205090104485</v>
      </c>
      <c r="J211" s="60">
        <v>0.11439906068617423</v>
      </c>
      <c r="K211" s="104">
        <v>0.37674462813919685</v>
      </c>
      <c r="L211" s="105"/>
      <c r="M211" s="106">
        <v>210</v>
      </c>
      <c r="N211" s="136">
        <v>-2.4262238296779293</v>
      </c>
      <c r="O211" s="136">
        <v>-1.5766109270278468</v>
      </c>
      <c r="P211" s="136">
        <v>0.78817804114318935</v>
      </c>
      <c r="Q211" s="136">
        <v>0.68503852415171718</v>
      </c>
      <c r="R211" s="136">
        <v>1.3013739860582019</v>
      </c>
      <c r="S211" s="136">
        <v>-1.1865466852676627</v>
      </c>
      <c r="T211" s="136">
        <v>-1.3008987455421106</v>
      </c>
      <c r="U211" s="60">
        <v>0.5486933680847017</v>
      </c>
      <c r="V211" s="60">
        <v>-1.2034606206628646</v>
      </c>
      <c r="W211" s="98">
        <v>-0.31404184663283563</v>
      </c>
      <c r="X211" s="60"/>
      <c r="Y211" s="99">
        <v>210</v>
      </c>
      <c r="Z211" s="60">
        <f>(幕後結果!$AB$2+幕後結果!$AB$4*幕後結果_最佳化!$N1212)*12/3</f>
        <v>-0.36242714748610166</v>
      </c>
      <c r="AA211" s="60">
        <f>(幕後結果!$AC$2+幕後結果!$AC$4*幕後結果_最佳化!$O1212)*12/3</f>
        <v>-0.14102705892477649</v>
      </c>
      <c r="AB211" s="60">
        <f>(幕後結果!$AD$2+幕後結果!$AD$4*幕後結果_最佳化!$P1212)*12/3</f>
        <v>6.2390323398278665E-2</v>
      </c>
      <c r="AC211" s="60">
        <f>(幕後結果!$AE$2+幕後結果!$AE$4*幕後結果_最佳化!$Q1212)*12/3</f>
        <v>5.7588119077966793E-2</v>
      </c>
      <c r="AD211" s="60">
        <f>(幕後結果!$AF$2+幕後結果!$AF$4*幕後結果_最佳化!$R1212)*12/3</f>
        <v>0.12159461416824628</v>
      </c>
      <c r="AE211" s="60">
        <f>(幕後結果!$AG$2+幕後結果!$AG$4*幕後結果_最佳化!$S1212)*12/3</f>
        <v>-5.2741909239222368E-2</v>
      </c>
      <c r="AF211" s="60">
        <f>(幕後結果!$AH$2+幕後結果!$AH$4*幕後結果_最佳化!$T1212)*12/3</f>
        <v>-0.23393510801096543</v>
      </c>
      <c r="AG211" s="60">
        <f>(幕後結果!$AI$2+幕後結果!$AI$4*幕後結果_最佳化!$U1212)*12/3</f>
        <v>3.1866146276479247E-2</v>
      </c>
      <c r="AH211" s="60">
        <f>(幕後結果!$AJ$2+幕後結果!$AJ$4*幕後結果_最佳化!$V1212)*12/3</f>
        <v>-0.13731714321479474</v>
      </c>
      <c r="AI211" s="100">
        <f>(幕後結果!$AK$2+幕後結果!$AK$4*幕後結果_最佳化!$W1212)*12/3</f>
        <v>-4.0525558941659941E-2</v>
      </c>
      <c r="AJ211" s="60"/>
      <c r="AK211" s="60"/>
      <c r="AL211" s="60"/>
      <c r="AM211" s="108">
        <v>210</v>
      </c>
      <c r="AN211" s="60">
        <f t="shared" si="40"/>
        <v>4.0995857507449968E-2</v>
      </c>
      <c r="AO211" s="60">
        <f t="shared" si="41"/>
        <v>6.9606652389456623E-3</v>
      </c>
      <c r="AP211" s="60">
        <f t="shared" si="42"/>
        <v>0.1995495381822785</v>
      </c>
      <c r="AQ211" s="60">
        <f t="shared" si="43"/>
        <v>8.2931268181639026E-2</v>
      </c>
      <c r="AR211" s="60">
        <f t="shared" si="44"/>
        <v>0.17067107757459152</v>
      </c>
      <c r="AS211" s="60">
        <f t="shared" si="45"/>
        <v>0.12775692132677596</v>
      </c>
      <c r="AT211" s="60">
        <f t="shared" si="46"/>
        <v>9.4378786670905358E-3</v>
      </c>
      <c r="AU211" s="60">
        <f t="shared" si="47"/>
        <v>0.11642477870105566</v>
      </c>
      <c r="AV211" s="60">
        <f t="shared" si="48"/>
        <v>0.15104824645042708</v>
      </c>
      <c r="AW211" s="60">
        <f t="shared" si="49"/>
        <v>9.422376816974623E-2</v>
      </c>
      <c r="AX211" s="60">
        <f t="shared" si="50"/>
        <v>1</v>
      </c>
      <c r="AY211" s="60">
        <f>SUMPRODUCT(AN211:AW211,幕後結果_最佳化!$Z$1005:$AI$1005)</f>
        <v>-4.6362920449541795E-3</v>
      </c>
      <c r="AZ211" s="60">
        <f>(SUMPRODUCT(AN211:AW211,MMULT(AN211:AW211,幕後結果!$AB$9:$AK$18)))</f>
        <v>3.5781055705341145E-4</v>
      </c>
      <c r="BA211" s="60">
        <f t="shared" si="51"/>
        <v>1.8915881080547411E-2</v>
      </c>
      <c r="BB211" s="102">
        <f t="shared" si="52"/>
        <v>-2.5130361013867462</v>
      </c>
      <c r="BC211" s="60"/>
      <c r="BD211" s="60"/>
    </row>
    <row r="212" spans="1:56" ht="16.2">
      <c r="A212" s="95">
        <v>211</v>
      </c>
      <c r="B212" s="60">
        <v>0.23095830902869241</v>
      </c>
      <c r="C212" s="60">
        <v>0.56900383700639345</v>
      </c>
      <c r="D212" s="60">
        <v>4.9684202181902393E-2</v>
      </c>
      <c r="E212" s="60">
        <v>1.6233361807953983E-2</v>
      </c>
      <c r="F212" s="60">
        <v>0.78169438828538196</v>
      </c>
      <c r="G212" s="60">
        <v>0.14490796063268219</v>
      </c>
      <c r="H212" s="60">
        <v>0.91424926314813315</v>
      </c>
      <c r="I212" s="60">
        <v>0.5289738045947292</v>
      </c>
      <c r="J212" s="60">
        <v>0.74878610922068889</v>
      </c>
      <c r="K212" s="104">
        <v>0.37021282635271624</v>
      </c>
      <c r="L212" s="105"/>
      <c r="M212" s="106">
        <v>211</v>
      </c>
      <c r="N212" s="136">
        <v>-0.73569453204745761</v>
      </c>
      <c r="O212" s="136">
        <v>0.17383857687206589</v>
      </c>
      <c r="P212" s="136">
        <v>-1.6479233344815392</v>
      </c>
      <c r="Q212" s="136">
        <v>-2.1386167032187258</v>
      </c>
      <c r="R212" s="136">
        <v>0.77792840195602386</v>
      </c>
      <c r="S212" s="136">
        <v>-1.0585255225277654</v>
      </c>
      <c r="T212" s="136">
        <v>1.3673951755963112</v>
      </c>
      <c r="U212" s="60">
        <v>7.2690522169083699E-2</v>
      </c>
      <c r="V212" s="60">
        <v>0.67067470309066934</v>
      </c>
      <c r="W212" s="98">
        <v>-0.33128972378293203</v>
      </c>
      <c r="X212" s="60"/>
      <c r="Y212" s="99">
        <v>211</v>
      </c>
      <c r="Z212" s="60">
        <f>(幕後結果!$AB$2+幕後結果!$AB$4*幕後結果_最佳化!$N1213)*12/3</f>
        <v>-0.10056807818392817</v>
      </c>
      <c r="AA212" s="60">
        <f>(幕後結果!$AC$2+幕後結果!$AC$4*幕後結果_最佳化!$O1213)*12/3</f>
        <v>2.5807255959937461E-2</v>
      </c>
      <c r="AB212" s="60">
        <f>(幕後結果!$AD$2+幕後結果!$AD$4*幕後結果_最佳化!$P1213)*12/3</f>
        <v>-0.27269844523841102</v>
      </c>
      <c r="AC212" s="60">
        <f>(幕後結果!$AE$2+幕後結果!$AE$4*幕後結果_最佳化!$Q1213)*12/3</f>
        <v>-0.32793195855384838</v>
      </c>
      <c r="AD212" s="60">
        <f>(幕後結果!$AF$2+幕後結果!$AF$4*幕後結果_最佳化!$R1213)*12/3</f>
        <v>-0.10368363379954786</v>
      </c>
      <c r="AE212" s="60">
        <f>(幕後結果!$AG$2+幕後結果!$AG$4*幕後結果_最佳化!$S1213)*12/3</f>
        <v>-5.7132675231792864E-2</v>
      </c>
      <c r="AF212" s="60">
        <f>(幕後結果!$AH$2+幕後結果!$AH$4*幕後結果_最佳化!$T1213)*12/3</f>
        <v>4.0651294648892826E-2</v>
      </c>
      <c r="AG212" s="60">
        <f>(幕後結果!$AI$2+幕後結果!$AI$4*幕後結果_最佳化!$U1213)*12/3</f>
        <v>-7.3305852347319261E-2</v>
      </c>
      <c r="AH212" s="60">
        <f>(幕後結果!$AJ$2+幕後結果!$AJ$4*幕後結果_最佳化!$V1213)*12/3</f>
        <v>-1.0005761412310103E-2</v>
      </c>
      <c r="AI212" s="100">
        <f>(幕後結果!$AK$2+幕後結果!$AK$4*幕後結果_最佳化!$W1213)*12/3</f>
        <v>-2.4743181439622494E-2</v>
      </c>
      <c r="AJ212" s="60"/>
      <c r="AK212" s="60"/>
      <c r="AL212" s="60"/>
      <c r="AM212" s="108">
        <v>211</v>
      </c>
      <c r="AN212" s="60">
        <f t="shared" si="40"/>
        <v>0.1642956345572929</v>
      </c>
      <c r="AO212" s="60">
        <f t="shared" si="41"/>
        <v>1.2121008220098281E-3</v>
      </c>
      <c r="AP212" s="60">
        <f t="shared" si="42"/>
        <v>0.14842891347825607</v>
      </c>
      <c r="AQ212" s="60">
        <f t="shared" si="43"/>
        <v>7.000391743081949E-2</v>
      </c>
      <c r="AR212" s="60">
        <f t="shared" si="44"/>
        <v>7.9843979259040312E-2</v>
      </c>
      <c r="AS212" s="60">
        <f t="shared" si="45"/>
        <v>0.10906839500379627</v>
      </c>
      <c r="AT212" s="60">
        <f t="shared" si="46"/>
        <v>0.1747075910643876</v>
      </c>
      <c r="AU212" s="60">
        <f t="shared" si="47"/>
        <v>5.2226570182269533E-2</v>
      </c>
      <c r="AV212" s="60">
        <f t="shared" si="48"/>
        <v>0.11357797598344471</v>
      </c>
      <c r="AW212" s="60">
        <f t="shared" si="49"/>
        <v>8.6634922218683297E-2</v>
      </c>
      <c r="AX212" s="60">
        <f t="shared" si="50"/>
        <v>1</v>
      </c>
      <c r="AY212" s="60">
        <f>SUMPRODUCT(AN212:AW212,幕後結果_最佳化!$Z$1005:$AI$1005)</f>
        <v>1.0817120540667379E-3</v>
      </c>
      <c r="AZ212" s="60">
        <f>(SUMPRODUCT(AN212:AW212,MMULT(AN212:AW212,幕後結果!$AB$9:$AK$18)))</f>
        <v>2.7998604346887219E-4</v>
      </c>
      <c r="BA212" s="60">
        <f t="shared" si="51"/>
        <v>1.6732783494352404E-2</v>
      </c>
      <c r="BB212" s="102">
        <f t="shared" si="52"/>
        <v>-2.4991829936751193</v>
      </c>
      <c r="BC212" s="60"/>
      <c r="BD212" s="60"/>
    </row>
    <row r="213" spans="1:56" ht="16.2">
      <c r="A213" s="95">
        <v>212</v>
      </c>
      <c r="B213" s="60">
        <v>0.42862888101940899</v>
      </c>
      <c r="C213" s="60">
        <v>0.64458900303624844</v>
      </c>
      <c r="D213" s="60">
        <v>0.3860943140891997</v>
      </c>
      <c r="E213" s="60">
        <v>0.45414981033382484</v>
      </c>
      <c r="F213" s="60">
        <v>3.2322864699157572E-2</v>
      </c>
      <c r="G213" s="60">
        <v>0.53615136317414991</v>
      </c>
      <c r="H213" s="60">
        <v>0.72676601376324346</v>
      </c>
      <c r="I213" s="60">
        <v>0.58896416731084078</v>
      </c>
      <c r="J213" s="60">
        <v>3.7222585962064514E-3</v>
      </c>
      <c r="K213" s="104">
        <v>0.99890825685803031</v>
      </c>
      <c r="L213" s="105"/>
      <c r="M213" s="106">
        <v>212</v>
      </c>
      <c r="N213" s="136">
        <v>-0.17986600747087081</v>
      </c>
      <c r="O213" s="136">
        <v>0.37075235145550561</v>
      </c>
      <c r="P213" s="136">
        <v>-0.28951326780973274</v>
      </c>
      <c r="Q213" s="136">
        <v>-0.11518357071519809</v>
      </c>
      <c r="R213" s="136">
        <v>-1.8477001698579736</v>
      </c>
      <c r="S213" s="136">
        <v>9.0742407056332686E-2</v>
      </c>
      <c r="T213" s="136">
        <v>0.60306120651062933</v>
      </c>
      <c r="U213" s="60">
        <v>0.22488123802039919</v>
      </c>
      <c r="V213" s="60">
        <v>-2.676276625826862</v>
      </c>
      <c r="W213" s="98">
        <v>3.0640688834493948</v>
      </c>
      <c r="X213" s="60"/>
      <c r="Y213" s="99">
        <v>212</v>
      </c>
      <c r="Z213" s="60">
        <f>(幕後結果!$AB$2+幕後結果!$AB$4*幕後結果_最佳化!$N1214)*12/3</f>
        <v>-1.4471528221006178E-2</v>
      </c>
      <c r="AA213" s="60">
        <f>(幕後結果!$AC$2+幕後結果!$AC$4*幕後結果_最佳化!$O1214)*12/3</f>
        <v>4.38541784179853E-2</v>
      </c>
      <c r="AB213" s="60">
        <f>(幕後結果!$AD$2+幕後結果!$AD$4*幕後結果_最佳化!$P1214)*12/3</f>
        <v>-4.7201197017576253E-2</v>
      </c>
      <c r="AC213" s="60">
        <f>(幕後結果!$AE$2+幕後結果!$AE$4*幕後結果_最佳化!$Q1214)*12/3</f>
        <v>-6.099672347835719E-3</v>
      </c>
      <c r="AD213" s="60">
        <f>(幕後結果!$AF$2+幕後結果!$AF$4*幕後結果_最佳化!$R1214)*12/3</f>
        <v>-0.17598385462068769</v>
      </c>
      <c r="AE213" s="60">
        <f>(幕後結果!$AG$2+幕後結果!$AG$4*幕後結果_最佳化!$S1214)*12/3</f>
        <v>1.5954499130163939E-2</v>
      </c>
      <c r="AF213" s="60">
        <f>(幕後結果!$AH$2+幕後結果!$AH$4*幕後結果_最佳化!$T1214)*12/3</f>
        <v>6.0516227024074415E-2</v>
      </c>
      <c r="AG213" s="60">
        <f>(幕後結果!$AI$2+幕後結果!$AI$4*幕後結果_最佳化!$U1214)*12/3</f>
        <v>-8.6381910722665919E-3</v>
      </c>
      <c r="AH213" s="60">
        <f>(幕後結果!$AJ$2+幕後結果!$AJ$4*幕後結果_最佳化!$V1214)*12/3</f>
        <v>-0.15159140004109201</v>
      </c>
      <c r="AI213" s="100">
        <f>(幕後結果!$AK$2+幕後結果!$AK$4*幕後結果_最佳化!$W1214)*12/3</f>
        <v>0.32843734610655423</v>
      </c>
      <c r="AJ213" s="60"/>
      <c r="AK213" s="60"/>
      <c r="AL213" s="60"/>
      <c r="AM213" s="108">
        <v>212</v>
      </c>
      <c r="AN213" s="60">
        <f t="shared" si="40"/>
        <v>6.4150882647215357E-2</v>
      </c>
      <c r="AO213" s="60">
        <f t="shared" si="41"/>
        <v>9.2333117005504312E-3</v>
      </c>
      <c r="AP213" s="60">
        <f t="shared" si="42"/>
        <v>0.21697709749206209</v>
      </c>
      <c r="AQ213" s="60">
        <f t="shared" si="43"/>
        <v>8.5571686959803453E-2</v>
      </c>
      <c r="AR213" s="60">
        <f t="shared" si="44"/>
        <v>0.13625921944029978</v>
      </c>
      <c r="AS213" s="60">
        <f t="shared" si="45"/>
        <v>1.5736765226988015E-3</v>
      </c>
      <c r="AT213" s="60">
        <f t="shared" si="46"/>
        <v>0.19306833612360408</v>
      </c>
      <c r="AU213" s="60">
        <f t="shared" si="47"/>
        <v>0.21597933580004339</v>
      </c>
      <c r="AV213" s="60">
        <f t="shared" si="48"/>
        <v>7.5655383314806535E-2</v>
      </c>
      <c r="AW213" s="60">
        <f t="shared" si="49"/>
        <v>1.5310699989160429E-3</v>
      </c>
      <c r="AX213" s="60">
        <f t="shared" si="50"/>
        <v>0.99999999999999989</v>
      </c>
      <c r="AY213" s="60">
        <f>SUMPRODUCT(AN213:AW213,幕後結果_最佳化!$Z$1005:$AI$1005)</f>
        <v>-5.9690627696939388E-5</v>
      </c>
      <c r="AZ213" s="60">
        <f>(SUMPRODUCT(AN213:AW213,MMULT(AN213:AW213,幕後結果!$AB$9:$AK$18)))</f>
        <v>4.4780651612923535E-4</v>
      </c>
      <c r="BA213" s="60">
        <f t="shared" si="51"/>
        <v>2.1161439368087308E-2</v>
      </c>
      <c r="BB213" s="102">
        <f t="shared" si="52"/>
        <v>-2.0300930329192384</v>
      </c>
      <c r="BC213" s="60"/>
      <c r="BD213" s="60"/>
    </row>
    <row r="214" spans="1:56" ht="16.2">
      <c r="A214" s="95">
        <v>213</v>
      </c>
      <c r="B214" s="60">
        <v>0.6250840201963781</v>
      </c>
      <c r="C214" s="60">
        <v>0.75021380509249713</v>
      </c>
      <c r="D214" s="60">
        <v>0.14025628570683324</v>
      </c>
      <c r="E214" s="60">
        <v>0.22238239242218705</v>
      </c>
      <c r="F214" s="60">
        <v>0.941874103892542</v>
      </c>
      <c r="G214" s="60">
        <v>3.1238938080539791E-2</v>
      </c>
      <c r="H214" s="60">
        <v>0.54370044508014614</v>
      </c>
      <c r="I214" s="60">
        <v>0.96589635034368571</v>
      </c>
      <c r="J214" s="60">
        <v>0.98269822977533328</v>
      </c>
      <c r="K214" s="104">
        <v>0.67453425290069813</v>
      </c>
      <c r="L214" s="105"/>
      <c r="M214" s="106">
        <v>213</v>
      </c>
      <c r="N214" s="136">
        <v>0.31886094681629373</v>
      </c>
      <c r="O214" s="136">
        <v>0.675162718737084</v>
      </c>
      <c r="P214" s="136">
        <v>-1.0791686072353932</v>
      </c>
      <c r="Q214" s="136">
        <v>-0.76417194172328939</v>
      </c>
      <c r="R214" s="136">
        <v>1.5707023968024154</v>
      </c>
      <c r="S214" s="136">
        <v>-1.8628890610700042</v>
      </c>
      <c r="T214" s="136">
        <v>0.10976076264719227</v>
      </c>
      <c r="U214" s="60">
        <v>1.8236348166318597</v>
      </c>
      <c r="V214" s="60">
        <v>2.1129676078636246</v>
      </c>
      <c r="W214" s="98">
        <v>0.45246852054071823</v>
      </c>
      <c r="X214" s="60"/>
      <c r="Y214" s="99">
        <v>213</v>
      </c>
      <c r="Z214" s="60">
        <f>(幕後結果!$AB$2+幕後結果!$AB$4*幕後結果_最佳化!$N1215)*12/3</f>
        <v>6.278012087409944E-2</v>
      </c>
      <c r="AA214" s="60">
        <f>(幕後結果!$AC$2+幕後結果!$AC$4*幕後結果_最佳化!$O1215)*12/3</f>
        <v>7.2463755358340987E-2</v>
      </c>
      <c r="AB214" s="60">
        <f>(幕後結果!$AD$2+幕後結果!$AD$4*幕後結果_最佳化!$P1215)*12/3</f>
        <v>-0.16458483860643786</v>
      </c>
      <c r="AC214" s="60">
        <f>(幕後結果!$AE$2+幕後結果!$AE$4*幕後結果_最佳化!$Q1215)*12/3</f>
        <v>-0.11130754815548431</v>
      </c>
      <c r="AD214" s="60">
        <f>(幕後結果!$AF$2+幕後結果!$AF$4*幕後結果_最佳化!$R1215)*12/3</f>
        <v>6.3601597536172422E-2</v>
      </c>
      <c r="AE214" s="60">
        <f>(幕後結果!$AG$2+幕後結果!$AG$4*幕後結果_最佳化!$S1215)*12/3</f>
        <v>-9.3456185132530192E-2</v>
      </c>
      <c r="AF214" s="60">
        <f>(幕後結果!$AH$2+幕後結果!$AH$4*幕後結果_最佳化!$T1215)*12/3</f>
        <v>6.3576002915610207E-3</v>
      </c>
      <c r="AG214" s="60">
        <f>(幕後結果!$AI$2+幕後結果!$AI$4*幕後結果_最佳化!$U1215)*12/3</f>
        <v>0.10770498578643541</v>
      </c>
      <c r="AH214" s="60">
        <f>(幕後結果!$AJ$2+幕後結果!$AJ$4*幕後結果_最佳化!$V1215)*12/3</f>
        <v>9.6874195447816988E-2</v>
      </c>
      <c r="AI214" s="100">
        <f>(幕後結果!$AK$2+幕後結果!$AK$4*幕後結果_最佳化!$W1215)*12/3</f>
        <v>9.011371851755301E-2</v>
      </c>
      <c r="AJ214" s="60"/>
      <c r="AK214" s="60"/>
      <c r="AL214" s="60"/>
      <c r="AM214" s="108">
        <v>213</v>
      </c>
      <c r="AN214" s="60">
        <f t="shared" si="40"/>
        <v>0.17483157994831891</v>
      </c>
      <c r="AO214" s="60">
        <f t="shared" si="41"/>
        <v>0.11964541139689011</v>
      </c>
      <c r="AP214" s="60">
        <f t="shared" si="42"/>
        <v>4.3899934402882722E-2</v>
      </c>
      <c r="AQ214" s="60">
        <f t="shared" si="43"/>
        <v>5.8776119789645018E-2</v>
      </c>
      <c r="AR214" s="60">
        <f t="shared" si="44"/>
        <v>0.19106530610413316</v>
      </c>
      <c r="AS214" s="60">
        <f t="shared" si="45"/>
        <v>7.3583282278076026E-3</v>
      </c>
      <c r="AT214" s="60">
        <f t="shared" si="46"/>
        <v>8.0660533023141134E-2</v>
      </c>
      <c r="AU214" s="60">
        <f t="shared" si="47"/>
        <v>3.2181474577109535E-2</v>
      </c>
      <c r="AV214" s="60">
        <f t="shared" si="48"/>
        <v>0.12663364294004287</v>
      </c>
      <c r="AW214" s="60">
        <f t="shared" si="49"/>
        <v>0.16494766959002902</v>
      </c>
      <c r="AX214" s="60">
        <f t="shared" si="50"/>
        <v>1</v>
      </c>
      <c r="AY214" s="60">
        <f>SUMPRODUCT(AN214:AW214,幕後結果_最佳化!$Z$1005:$AI$1005)</f>
        <v>4.3270342425717583E-4</v>
      </c>
      <c r="AZ214" s="60">
        <f>(SUMPRODUCT(AN214:AW214,MMULT(AN214:AW214,幕後結果!$AB$9:$AK$18)))</f>
        <v>2.835704913255689E-4</v>
      </c>
      <c r="BA214" s="60">
        <f t="shared" si="51"/>
        <v>1.683955139917833E-2</v>
      </c>
      <c r="BB214" s="102">
        <f t="shared" si="52"/>
        <v>-2.5218781408758297</v>
      </c>
      <c r="BC214" s="60"/>
      <c r="BD214" s="60"/>
    </row>
    <row r="215" spans="1:56" ht="16.2">
      <c r="A215" s="95">
        <v>214</v>
      </c>
      <c r="B215" s="60">
        <v>0.34555539149687675</v>
      </c>
      <c r="C215" s="60">
        <v>0.57249554273137737</v>
      </c>
      <c r="D215" s="60">
        <v>0.15173931241201744</v>
      </c>
      <c r="E215" s="60">
        <v>0.83993004132383264</v>
      </c>
      <c r="F215" s="60">
        <v>0.50853457301181049</v>
      </c>
      <c r="G215" s="60">
        <v>0.77583621528381252</v>
      </c>
      <c r="H215" s="60">
        <v>0.51038242134610101</v>
      </c>
      <c r="I215" s="60">
        <v>0.32160276189457915</v>
      </c>
      <c r="J215" s="60">
        <v>0.45107233558243243</v>
      </c>
      <c r="K215" s="104">
        <v>0.83220971921505438</v>
      </c>
      <c r="L215" s="105"/>
      <c r="M215" s="106">
        <v>214</v>
      </c>
      <c r="N215" s="136">
        <v>-0.39734809862432829</v>
      </c>
      <c r="O215" s="136">
        <v>0.18273122461988128</v>
      </c>
      <c r="P215" s="136">
        <v>-1.0290022345538608</v>
      </c>
      <c r="Q215" s="136">
        <v>0.9941703973816991</v>
      </c>
      <c r="R215" s="136">
        <v>2.1394634073534279E-2</v>
      </c>
      <c r="S215" s="136">
        <v>0.75820616779722871</v>
      </c>
      <c r="T215" s="136">
        <v>2.6027809349617771E-2</v>
      </c>
      <c r="U215" s="60">
        <v>-0.46322161584119886</v>
      </c>
      <c r="V215" s="60">
        <v>-0.12295255154779425</v>
      </c>
      <c r="W215" s="98">
        <v>0.96293416762783302</v>
      </c>
      <c r="X215" s="60"/>
      <c r="Y215" s="99">
        <v>214</v>
      </c>
      <c r="Z215" s="60">
        <f>(幕後結果!$AB$2+幕後結果!$AB$4*幕後結果_最佳化!$N1216)*12/3</f>
        <v>-4.8158999984529161E-2</v>
      </c>
      <c r="AA215" s="60">
        <f>(幕後結果!$AC$2+幕後結果!$AC$4*幕後結果_最佳化!$O1216)*12/3</f>
        <v>2.6004759017229481E-2</v>
      </c>
      <c r="AB215" s="60">
        <f>(幕後結果!$AD$2+幕後結果!$AD$4*幕後結果_最佳化!$P1216)*12/3</f>
        <v>-0.17268617349011853</v>
      </c>
      <c r="AC215" s="60">
        <f>(幕後結果!$AE$2+幕後結果!$AE$4*幕後結果_最佳化!$Q1216)*12/3</f>
        <v>4.1388206520693131E-2</v>
      </c>
      <c r="AD215" s="60">
        <f>(幕後結果!$AF$2+幕後結果!$AF$4*幕後結果_最佳化!$R1216)*12/3</f>
        <v>-5.971490744673888E-2</v>
      </c>
      <c r="AE215" s="60">
        <f>(幕後結果!$AG$2+幕後結果!$AG$4*幕後結果_最佳化!$S1216)*12/3</f>
        <v>3.8131976214119526E-2</v>
      </c>
      <c r="AF215" s="60">
        <f>(幕後結果!$AH$2+幕後結果!$AH$4*幕後結果_最佳化!$T1216)*12/3</f>
        <v>-9.0131713128195103E-3</v>
      </c>
      <c r="AG215" s="60">
        <f>(幕後結果!$AI$2+幕後結果!$AI$4*幕後結果_最佳化!$U1216)*12/3</f>
        <v>-7.565492592966197E-2</v>
      </c>
      <c r="AH215" s="60">
        <f>(幕後結果!$AJ$2+幕後結果!$AJ$4*幕後結果_最佳化!$V1216)*12/3</f>
        <v>3.5866742399628185E-3</v>
      </c>
      <c r="AI215" s="100">
        <f>(幕後結果!$AK$2+幕後結果!$AK$4*幕後結果_最佳化!$W1216)*12/3</f>
        <v>5.8336940349768385E-2</v>
      </c>
      <c r="AJ215" s="60"/>
      <c r="AK215" s="60"/>
      <c r="AL215" s="60"/>
      <c r="AM215" s="108">
        <v>214</v>
      </c>
      <c r="AN215" s="60">
        <f t="shared" si="40"/>
        <v>0.15065757641045877</v>
      </c>
      <c r="AO215" s="60">
        <f t="shared" si="41"/>
        <v>7.37632513011066E-2</v>
      </c>
      <c r="AP215" s="60">
        <f t="shared" si="42"/>
        <v>9.511054347658085E-2</v>
      </c>
      <c r="AQ215" s="60">
        <f t="shared" si="43"/>
        <v>0.14544895907436287</v>
      </c>
      <c r="AR215" s="60">
        <f t="shared" si="44"/>
        <v>0.10667636832615417</v>
      </c>
      <c r="AS215" s="60">
        <f t="shared" si="45"/>
        <v>0.14221843160728587</v>
      </c>
      <c r="AT215" s="60">
        <f t="shared" si="46"/>
        <v>0.11260778652514988</v>
      </c>
      <c r="AU215" s="60">
        <f t="shared" si="47"/>
        <v>9.3561533821997056E-2</v>
      </c>
      <c r="AV215" s="60">
        <f t="shared" si="48"/>
        <v>6.1355096370835596E-2</v>
      </c>
      <c r="AW215" s="60">
        <f t="shared" si="49"/>
        <v>1.8600453086068204E-2</v>
      </c>
      <c r="AX215" s="60">
        <f t="shared" si="50"/>
        <v>0.99999999999999978</v>
      </c>
      <c r="AY215" s="60">
        <f>SUMPRODUCT(AN215:AW215,幕後結果_最佳化!$Z$1005:$AI$1005)</f>
        <v>4.6067471734339716E-3</v>
      </c>
      <c r="AZ215" s="60">
        <f>(SUMPRODUCT(AN215:AW215,MMULT(AN215:AW215,幕後結果!$AB$9:$AK$18)))</f>
        <v>2.6367706747962126E-4</v>
      </c>
      <c r="BA215" s="60">
        <f t="shared" si="51"/>
        <v>1.6238136207078115E-2</v>
      </c>
      <c r="BB215" s="102">
        <f t="shared" si="52"/>
        <v>-2.3582295614612598</v>
      </c>
      <c r="BC215" s="60"/>
      <c r="BD215" s="60"/>
    </row>
    <row r="216" spans="1:56" ht="16.2">
      <c r="A216" s="95">
        <v>215</v>
      </c>
      <c r="B216" s="60">
        <v>0.19528868373680597</v>
      </c>
      <c r="C216" s="60">
        <v>0.19403097771870215</v>
      </c>
      <c r="D216" s="60">
        <v>0.94169035367320264</v>
      </c>
      <c r="E216" s="60">
        <v>0.1994527768385812</v>
      </c>
      <c r="F216" s="60">
        <v>0.3629495165600285</v>
      </c>
      <c r="G216" s="60">
        <v>0.64172000098764825</v>
      </c>
      <c r="H216" s="60">
        <v>0.13647404008964092</v>
      </c>
      <c r="I216" s="60">
        <v>0.29258623549757345</v>
      </c>
      <c r="J216" s="60">
        <v>0.42947857141050472</v>
      </c>
      <c r="K216" s="104">
        <v>0.27901926680337419</v>
      </c>
      <c r="L216" s="105"/>
      <c r="M216" s="106">
        <v>215</v>
      </c>
      <c r="N216" s="136">
        <v>-0.85857077521637426</v>
      </c>
      <c r="O216" s="136">
        <v>-0.86313734832635403</v>
      </c>
      <c r="P216" s="136">
        <v>1.5691229520915377</v>
      </c>
      <c r="Q216" s="136">
        <v>-0.84357747859458743</v>
      </c>
      <c r="R216" s="136">
        <v>-0.35058590399356726</v>
      </c>
      <c r="S216" s="136">
        <v>0.36306008855986088</v>
      </c>
      <c r="T216" s="136">
        <v>-1.0962986953080589</v>
      </c>
      <c r="U216" s="60">
        <v>-0.54584502416146541</v>
      </c>
      <c r="V216" s="60">
        <v>-0.17770183658407851</v>
      </c>
      <c r="W216" s="98">
        <v>-0.58575743163161031</v>
      </c>
      <c r="X216" s="60"/>
      <c r="Y216" s="99">
        <v>215</v>
      </c>
      <c r="Z216" s="60">
        <f>(幕後結果!$AB$2+幕後結果!$AB$4*幕後結果_最佳化!$N1217)*12/3</f>
        <v>-0.11960132340520879</v>
      </c>
      <c r="AA216" s="60">
        <f>(幕後結果!$AC$2+幕後結果!$AC$4*幕後結果_最佳化!$O1217)*12/3</f>
        <v>-7.4758293974228479E-2</v>
      </c>
      <c r="AB216" s="60">
        <f>(幕後結果!$AD$2+幕後結果!$AD$4*幕後結果_最佳化!$P1217)*12/3</f>
        <v>0.21163549495220899</v>
      </c>
      <c r="AC216" s="60">
        <f>(幕後結果!$AE$2+幕後結果!$AE$4*幕後結果_最佳化!$Q1217)*12/3</f>
        <v>1.4696457630843143E-2</v>
      </c>
      <c r="AD216" s="60">
        <f>(幕後結果!$AF$2+幕後結果!$AF$4*幕後結果_最佳化!$R1217)*12/3</f>
        <v>4.5444901426808827E-2</v>
      </c>
      <c r="AE216" s="60">
        <f>(幕後結果!$AG$2+幕後結果!$AG$4*幕後結果_最佳化!$S1217)*12/3</f>
        <v>6.551848786446786E-3</v>
      </c>
      <c r="AF216" s="60">
        <f>(幕後結果!$AH$2+幕後結果!$AH$4*幕後結果_最佳化!$T1217)*12/3</f>
        <v>-0.11611435180790279</v>
      </c>
      <c r="AG216" s="60">
        <f>(幕後結果!$AI$2+幕後結果!$AI$4*幕後結果_最佳化!$U1217)*12/3</f>
        <v>-4.5038500358811358E-2</v>
      </c>
      <c r="AH216" s="60">
        <f>(幕後結果!$AJ$2+幕後結果!$AJ$4*幕後結果_最佳化!$V1217)*12/3</f>
        <v>-4.2513451317181171E-2</v>
      </c>
      <c r="AI216" s="100">
        <f>(幕後結果!$AK$2+幕後結果!$AK$4*幕後結果_最佳化!$W1217)*12/3</f>
        <v>-4.9880617499496488E-2</v>
      </c>
      <c r="AJ216" s="60"/>
      <c r="AK216" s="60"/>
      <c r="AL216" s="60"/>
      <c r="AM216" s="108">
        <v>215</v>
      </c>
      <c r="AN216" s="60">
        <f t="shared" si="40"/>
        <v>0.12952960060295124</v>
      </c>
      <c r="AO216" s="60">
        <f t="shared" si="41"/>
        <v>5.7793433961409301E-3</v>
      </c>
      <c r="AP216" s="60">
        <f t="shared" si="42"/>
        <v>0.11609241860417081</v>
      </c>
      <c r="AQ216" s="60">
        <f t="shared" si="43"/>
        <v>0.12710480160949131</v>
      </c>
      <c r="AR216" s="60">
        <f t="shared" si="44"/>
        <v>3.9246523030634528E-2</v>
      </c>
      <c r="AS216" s="60">
        <f t="shared" si="45"/>
        <v>6.2114940095077134E-2</v>
      </c>
      <c r="AT216" s="60">
        <f t="shared" si="46"/>
        <v>0.14617136493957572</v>
      </c>
      <c r="AU216" s="60">
        <f t="shared" si="47"/>
        <v>6.9119744157353696E-2</v>
      </c>
      <c r="AV216" s="60">
        <f t="shared" si="48"/>
        <v>0.16184474946713442</v>
      </c>
      <c r="AW216" s="60">
        <f t="shared" si="49"/>
        <v>0.14299651409747041</v>
      </c>
      <c r="AX216" s="60">
        <f t="shared" si="50"/>
        <v>1.0000000000000002</v>
      </c>
      <c r="AY216" s="60">
        <f>SUMPRODUCT(AN216:AW216,幕後結果_最佳化!$Z$1005:$AI$1005)</f>
        <v>-3.0439373560281827E-5</v>
      </c>
      <c r="AZ216" s="60">
        <f>(SUMPRODUCT(AN216:AW216,MMULT(AN216:AW216,幕後結果!$AB$9:$AK$18)))</f>
        <v>2.7898863003732952E-4</v>
      </c>
      <c r="BA216" s="60">
        <f t="shared" si="51"/>
        <v>1.670295273409254E-2</v>
      </c>
      <c r="BB216" s="102">
        <f t="shared" si="52"/>
        <v>-2.5702305488738282</v>
      </c>
      <c r="BC216" s="60"/>
      <c r="BD216" s="60"/>
    </row>
    <row r="217" spans="1:56" ht="16.2">
      <c r="A217" s="95">
        <v>216</v>
      </c>
      <c r="B217" s="60">
        <v>0.27253765600879043</v>
      </c>
      <c r="C217" s="60">
        <v>0.63794595816261168</v>
      </c>
      <c r="D217" s="60">
        <v>9.9043256768955423E-2</v>
      </c>
      <c r="E217" s="60">
        <v>0.70385719263856372</v>
      </c>
      <c r="F217" s="60">
        <v>0.82089631482389591</v>
      </c>
      <c r="G217" s="60">
        <v>0.879218842729663</v>
      </c>
      <c r="H217" s="60">
        <v>0.59801402387186453</v>
      </c>
      <c r="I217" s="60">
        <v>0.44936358101764329</v>
      </c>
      <c r="J217" s="60">
        <v>0.21985360588875213</v>
      </c>
      <c r="K217" s="104">
        <v>0.68061439008974944</v>
      </c>
      <c r="L217" s="105"/>
      <c r="M217" s="106">
        <v>216</v>
      </c>
      <c r="N217" s="136">
        <v>-0.60515605452175447</v>
      </c>
      <c r="O217" s="136">
        <v>0.3529737984289803</v>
      </c>
      <c r="P217" s="136">
        <v>-1.2870223059261363</v>
      </c>
      <c r="Q217" s="136">
        <v>0.53552682311397493</v>
      </c>
      <c r="R217" s="136">
        <v>0.91878627958772052</v>
      </c>
      <c r="S217" s="136">
        <v>1.1710907176873182</v>
      </c>
      <c r="T217" s="136">
        <v>0.24820997062562339</v>
      </c>
      <c r="U217" s="60">
        <v>-0.12726942092106919</v>
      </c>
      <c r="V217" s="60">
        <v>-0.77268772699816046</v>
      </c>
      <c r="W217" s="98">
        <v>0.46941753106192824</v>
      </c>
      <c r="X217" s="60"/>
      <c r="Y217" s="99">
        <v>216</v>
      </c>
      <c r="Z217" s="60">
        <f>(幕後結果!$AB$2+幕後結果!$AB$4*幕後結果_最佳化!$N1218)*12/3</f>
        <v>-8.0347970622991233E-2</v>
      </c>
      <c r="AA217" s="60">
        <f>(幕後結果!$AC$2+幕後結果!$AC$4*幕後結果_最佳化!$O1218)*12/3</f>
        <v>4.2964239169674893E-2</v>
      </c>
      <c r="AB217" s="60">
        <f>(幕後結果!$AD$2+幕後結果!$AD$4*幕後結果_最佳化!$P1218)*12/3</f>
        <v>-0.20854728761520211</v>
      </c>
      <c r="AC217" s="60">
        <f>(幕後結果!$AE$2+幕後結果!$AE$4*幕後結果_最佳化!$Q1218)*12/3</f>
        <v>-2.5003899199111845E-2</v>
      </c>
      <c r="AD217" s="60">
        <f>(幕後結果!$AF$2+幕後結果!$AF$4*幕後結果_最佳化!$R1218)*12/3</f>
        <v>-3.2366474797933926E-3</v>
      </c>
      <c r="AE217" s="60">
        <f>(幕後結果!$AG$2+幕後結果!$AG$4*幕後結果_最佳化!$S1218)*12/3</f>
        <v>5.0483953897251271E-2</v>
      </c>
      <c r="AF217" s="60">
        <f>(幕後結果!$AH$2+幕後結果!$AH$4*幕後結果_最佳化!$T1218)*12/3</f>
        <v>2.5429344857575611E-3</v>
      </c>
      <c r="AG217" s="60">
        <f>(幕後結果!$AI$2+幕後結果!$AI$4*幕後結果_最佳化!$U1218)*12/3</f>
        <v>-2.6888019717870512E-2</v>
      </c>
      <c r="AH217" s="60">
        <f>(幕後結果!$AJ$2+幕後結果!$AJ$4*幕後結果_最佳化!$V1218)*12/3</f>
        <v>-2.9781569945614761E-2</v>
      </c>
      <c r="AI217" s="100">
        <f>(幕後結果!$AK$2+幕後結果!$AK$4*幕後結果_最佳化!$W1218)*12/3</f>
        <v>2.1478579862703351E-2</v>
      </c>
      <c r="AJ217" s="60"/>
      <c r="AK217" s="60"/>
      <c r="AL217" s="60"/>
      <c r="AM217" s="108">
        <v>216</v>
      </c>
      <c r="AN217" s="60">
        <f t="shared" si="40"/>
        <v>0.16205317015492457</v>
      </c>
      <c r="AO217" s="60">
        <f t="shared" si="41"/>
        <v>0.10442314235361325</v>
      </c>
      <c r="AP217" s="60">
        <f t="shared" si="42"/>
        <v>8.0894120231529545E-2</v>
      </c>
      <c r="AQ217" s="60">
        <f t="shared" si="43"/>
        <v>7.9090189198192887E-3</v>
      </c>
      <c r="AR217" s="60">
        <f t="shared" si="44"/>
        <v>0.11767736363320067</v>
      </c>
      <c r="AS217" s="60">
        <f t="shared" si="45"/>
        <v>1.8849167690110653E-2</v>
      </c>
      <c r="AT217" s="60">
        <f t="shared" si="46"/>
        <v>0.10890237127045022</v>
      </c>
      <c r="AU217" s="60">
        <f t="shared" si="47"/>
        <v>0.1574746457715954</v>
      </c>
      <c r="AV217" s="60">
        <f t="shared" si="48"/>
        <v>6.2680946212792271E-2</v>
      </c>
      <c r="AW217" s="60">
        <f t="shared" si="49"/>
        <v>0.17913605376196401</v>
      </c>
      <c r="AX217" s="60">
        <f t="shared" si="50"/>
        <v>1</v>
      </c>
      <c r="AY217" s="60">
        <f>SUMPRODUCT(AN217:AW217,幕後結果_最佳化!$Z$1005:$AI$1005)</f>
        <v>-3.3516381566043732E-3</v>
      </c>
      <c r="AZ217" s="60">
        <f>(SUMPRODUCT(AN217:AW217,MMULT(AN217:AW217,幕後結果!$AB$9:$AK$18)))</f>
        <v>3.0022324903166298E-4</v>
      </c>
      <c r="BA217" s="60">
        <f t="shared" si="51"/>
        <v>1.7326951521593838E-2</v>
      </c>
      <c r="BB217" s="102">
        <f t="shared" si="52"/>
        <v>-2.6693465436757839</v>
      </c>
      <c r="BC217" s="60"/>
      <c r="BD217" s="60"/>
    </row>
    <row r="218" spans="1:56" ht="16.2">
      <c r="A218" s="95">
        <v>217</v>
      </c>
      <c r="B218" s="60">
        <v>0.30750670567425509</v>
      </c>
      <c r="C218" s="60">
        <v>6.5836656388383874E-2</v>
      </c>
      <c r="D218" s="60">
        <v>0.68062265623063856</v>
      </c>
      <c r="E218" s="60">
        <v>0.87877351368544154</v>
      </c>
      <c r="F218" s="60">
        <v>0.19417511647469099</v>
      </c>
      <c r="G218" s="60">
        <v>0.70358885082806988</v>
      </c>
      <c r="H218" s="60">
        <v>0.59058449228881216</v>
      </c>
      <c r="I218" s="60">
        <v>0.76815746514861472</v>
      </c>
      <c r="J218" s="60">
        <v>0.42348223546821795</v>
      </c>
      <c r="K218" s="104">
        <v>0.88342091361355979</v>
      </c>
      <c r="L218" s="105"/>
      <c r="M218" s="106">
        <v>217</v>
      </c>
      <c r="N218" s="136">
        <v>-0.50293010912067981</v>
      </c>
      <c r="O218" s="136">
        <v>-1.5075360415131063</v>
      </c>
      <c r="P218" s="136">
        <v>0.46944066470880608</v>
      </c>
      <c r="Q218" s="136">
        <v>1.1688775428875449</v>
      </c>
      <c r="R218" s="136">
        <v>-0.86261308621314414</v>
      </c>
      <c r="S218" s="136">
        <v>0.53475064124294169</v>
      </c>
      <c r="T218" s="136">
        <v>0.22904876374472916</v>
      </c>
      <c r="U218" s="60">
        <v>0.73279237976587908</v>
      </c>
      <c r="V218" s="60">
        <v>-0.19299297355526415</v>
      </c>
      <c r="W218" s="98">
        <v>1.1922629102314721</v>
      </c>
      <c r="X218" s="60"/>
      <c r="Y218" s="99">
        <v>217</v>
      </c>
      <c r="Z218" s="60">
        <f>(幕後結果!$AB$2+幕後結果!$AB$4*幕後結果_最佳化!$N1219)*12/3</f>
        <v>-6.4513408655457932E-2</v>
      </c>
      <c r="AA218" s="60">
        <f>(幕後結果!$AC$2+幕後結果!$AC$4*幕後結果_最佳化!$O1219)*12/3</f>
        <v>-0.13810344170110314</v>
      </c>
      <c r="AB218" s="60">
        <f>(幕後結果!$AD$2+幕後結果!$AD$4*幕後結果_最佳化!$P1219)*12/3</f>
        <v>1.2607320306347073E-2</v>
      </c>
      <c r="AC218" s="60">
        <f>(幕後結果!$AE$2+幕後結果!$AE$4*幕後結果_最佳化!$Q1219)*12/3</f>
        <v>0.12975701675706322</v>
      </c>
      <c r="AD218" s="60">
        <f>(幕後結果!$AF$2+幕後結果!$AF$4*幕後結果_最佳化!$R1219)*12/3</f>
        <v>-8.1821312462647025E-2</v>
      </c>
      <c r="AE218" s="60">
        <f>(幕後結果!$AG$2+幕後結果!$AG$4*幕後結果_最佳化!$S1219)*12/3</f>
        <v>1.9542840421905291E-2</v>
      </c>
      <c r="AF218" s="60">
        <f>(幕後結果!$AH$2+幕後結果!$AH$4*幕後結果_最佳化!$T1219)*12/3</f>
        <v>-2.3018351595605436E-2</v>
      </c>
      <c r="AG218" s="60">
        <f>(幕後結果!$AI$2+幕後結果!$AI$4*幕後結果_最佳化!$U1219)*12/3</f>
        <v>9.4493047662858098E-2</v>
      </c>
      <c r="AH218" s="60">
        <f>(幕後結果!$AJ$2+幕後結果!$AJ$4*幕後結果_最佳化!$V1219)*12/3</f>
        <v>-1.9317825005889272E-2</v>
      </c>
      <c r="AI218" s="100">
        <f>(幕後結果!$AK$2+幕後結果!$AK$4*幕後結果_最佳化!$W1219)*12/3</f>
        <v>0.14179283194628803</v>
      </c>
      <c r="AJ218" s="60"/>
      <c r="AK218" s="60"/>
      <c r="AL218" s="60"/>
      <c r="AM218" s="108">
        <v>217</v>
      </c>
      <c r="AN218" s="60">
        <f t="shared" si="40"/>
        <v>0.15619201381051798</v>
      </c>
      <c r="AO218" s="60">
        <f t="shared" si="41"/>
        <v>4.8681727572610911E-2</v>
      </c>
      <c r="AP218" s="60">
        <f t="shared" si="42"/>
        <v>0.10598013037857139</v>
      </c>
      <c r="AQ218" s="60">
        <f t="shared" si="43"/>
        <v>0.17121602858654292</v>
      </c>
      <c r="AR218" s="60">
        <f t="shared" si="44"/>
        <v>0.12678741012635233</v>
      </c>
      <c r="AS218" s="60">
        <f t="shared" si="45"/>
        <v>4.3906266400762992E-2</v>
      </c>
      <c r="AT218" s="60">
        <f t="shared" si="46"/>
        <v>0.17320724387150593</v>
      </c>
      <c r="AU218" s="60">
        <f t="shared" si="47"/>
        <v>0.12010401592048583</v>
      </c>
      <c r="AV218" s="60">
        <f t="shared" si="48"/>
        <v>7.1097877018649353E-3</v>
      </c>
      <c r="AW218" s="60">
        <f t="shared" si="49"/>
        <v>4.6815375630784743E-2</v>
      </c>
      <c r="AX218" s="60">
        <f t="shared" si="50"/>
        <v>0.99999999999999989</v>
      </c>
      <c r="AY218" s="60">
        <f>SUMPRODUCT(AN218:AW218,幕後結果_最佳化!$Z$1005:$AI$1005)</f>
        <v>5.4754412192867877E-3</v>
      </c>
      <c r="AZ218" s="60">
        <f>(SUMPRODUCT(AN218:AW218,MMULT(AN218:AW218,幕後結果!$AB$9:$AK$18)))</f>
        <v>3.5600262654097189E-4</v>
      </c>
      <c r="BA218" s="60">
        <f t="shared" si="51"/>
        <v>1.8868031867181376E-2</v>
      </c>
      <c r="BB218" s="102">
        <f t="shared" si="52"/>
        <v>-1.983490331379429</v>
      </c>
      <c r="BC218" s="60"/>
      <c r="BD218" s="60"/>
    </row>
    <row r="219" spans="1:56" ht="16.2">
      <c r="A219" s="95">
        <v>218</v>
      </c>
      <c r="B219" s="60">
        <v>0.13984344043268382</v>
      </c>
      <c r="C219" s="60">
        <v>0.28405049746002331</v>
      </c>
      <c r="D219" s="60">
        <v>0.48330531078657124</v>
      </c>
      <c r="E219" s="60">
        <v>0.80957627078751893</v>
      </c>
      <c r="F219" s="60">
        <v>9.5379921405847279E-2</v>
      </c>
      <c r="G219" s="60">
        <v>0.56896869785678184</v>
      </c>
      <c r="H219" s="60">
        <v>0.95870661375595501</v>
      </c>
      <c r="I219" s="60">
        <v>0.23118952363078771</v>
      </c>
      <c r="J219" s="60">
        <v>0.68007194355132339</v>
      </c>
      <c r="K219" s="104">
        <v>0.29341889196586002</v>
      </c>
      <c r="L219" s="105"/>
      <c r="M219" s="106">
        <v>218</v>
      </c>
      <c r="N219" s="136">
        <v>-1.0810230042599127</v>
      </c>
      <c r="O219" s="136">
        <v>-0.57085048906506464</v>
      </c>
      <c r="P219" s="136">
        <v>-4.1859601388103101E-2</v>
      </c>
      <c r="Q219" s="136">
        <v>0.87633589192870442</v>
      </c>
      <c r="R219" s="136">
        <v>-1.3083346046230591</v>
      </c>
      <c r="S219" s="136">
        <v>0.17374915578121003</v>
      </c>
      <c r="T219" s="136">
        <v>1.73587028776397</v>
      </c>
      <c r="U219" s="60">
        <v>-0.73493505601839926</v>
      </c>
      <c r="V219" s="60">
        <v>0.46789998684861472</v>
      </c>
      <c r="W219" s="98">
        <v>-0.54342417589074898</v>
      </c>
      <c r="X219" s="60"/>
      <c r="Y219" s="99">
        <v>218</v>
      </c>
      <c r="Z219" s="60">
        <f>(幕後結果!$AB$2+幕後結果!$AB$4*幕後結果_最佳化!$N1220)*12/3</f>
        <v>-0.1540586580063793</v>
      </c>
      <c r="AA219" s="60">
        <f>(幕後結果!$AC$2+幕後結果!$AC$4*幕後結果_最佳化!$O1220)*12/3</f>
        <v>-4.5905626963575447E-2</v>
      </c>
      <c r="AB219" s="60">
        <f>(幕後結果!$AD$2+幕後結果!$AD$4*幕後結果_最佳化!$P1220)*12/3</f>
        <v>-3.8382554579835734E-2</v>
      </c>
      <c r="AC219" s="60">
        <f>(幕後結果!$AE$2+幕後結果!$AE$4*幕後結果_最佳化!$Q1220)*12/3</f>
        <v>6.965509842820751E-2</v>
      </c>
      <c r="AD219" s="60">
        <f>(幕後結果!$AF$2+幕後結果!$AF$4*幕後結果_最佳化!$R1220)*12/3</f>
        <v>-0.13086319271833846</v>
      </c>
      <c r="AE219" s="60">
        <f>(幕後結果!$AG$2+幕後結果!$AG$4*幕後結果_最佳化!$S1220)*12/3</f>
        <v>2.0439874095761468E-2</v>
      </c>
      <c r="AF219" s="60">
        <f>(幕後結果!$AH$2+幕後結果!$AH$4*幕後結果_最佳化!$T1220)*12/3</f>
        <v>0.10686693740765894</v>
      </c>
      <c r="AG219" s="60">
        <f>(幕後結果!$AI$2+幕後結果!$AI$4*幕後結果_最佳化!$U1220)*12/3</f>
        <v>-4.7920057001113285E-2</v>
      </c>
      <c r="AH219" s="60">
        <f>(幕後結果!$AJ$2+幕後結果!$AJ$4*幕後結果_最佳化!$V1220)*12/3</f>
        <v>2.753986033609554E-2</v>
      </c>
      <c r="AI219" s="100">
        <f>(幕後結果!$AK$2+幕後結果!$AK$4*幕後結果_最佳化!$W1220)*12/3</f>
        <v>-6.7509927571239192E-2</v>
      </c>
      <c r="AJ219" s="60"/>
      <c r="AK219" s="60"/>
      <c r="AL219" s="60"/>
      <c r="AM219" s="108">
        <v>218</v>
      </c>
      <c r="AN219" s="60">
        <f t="shared" si="40"/>
        <v>1.1539731137221872E-2</v>
      </c>
      <c r="AO219" s="60">
        <f t="shared" si="41"/>
        <v>9.8806494423347546E-2</v>
      </c>
      <c r="AP219" s="60">
        <f t="shared" si="42"/>
        <v>5.0740019906763988E-2</v>
      </c>
      <c r="AQ219" s="60">
        <f t="shared" si="43"/>
        <v>7.4276918139761658E-2</v>
      </c>
      <c r="AR219" s="60">
        <f t="shared" si="44"/>
        <v>9.7740856878294133E-2</v>
      </c>
      <c r="AS219" s="60">
        <f t="shared" si="45"/>
        <v>0.24023451894630682</v>
      </c>
      <c r="AT219" s="60">
        <f t="shared" si="46"/>
        <v>0.21152246052613791</v>
      </c>
      <c r="AU219" s="60">
        <f t="shared" si="47"/>
        <v>3.9892942232104378E-2</v>
      </c>
      <c r="AV219" s="60">
        <f t="shared" si="48"/>
        <v>0.12214522010940894</v>
      </c>
      <c r="AW219" s="60">
        <f t="shared" si="49"/>
        <v>5.3100837700652631E-2</v>
      </c>
      <c r="AX219" s="60">
        <f t="shared" si="50"/>
        <v>1</v>
      </c>
      <c r="AY219" s="60">
        <f>SUMPRODUCT(AN219:AW219,幕後結果_最佳化!$Z$1005:$AI$1005)</f>
        <v>7.0865486353735444E-4</v>
      </c>
      <c r="AZ219" s="60">
        <f>(SUMPRODUCT(AN219:AW219,MMULT(AN219:AW219,幕後結果!$AB$9:$AK$18)))</f>
        <v>1.9735659950620419E-4</v>
      </c>
      <c r="BA219" s="60">
        <f t="shared" si="51"/>
        <v>1.4048366435504315E-2</v>
      </c>
      <c r="BB219" s="102">
        <f t="shared" si="52"/>
        <v>-3.0032919008884069</v>
      </c>
      <c r="BC219" s="60"/>
      <c r="BD219" s="60"/>
    </row>
    <row r="220" spans="1:56" ht="16.2">
      <c r="A220" s="95">
        <v>219</v>
      </c>
      <c r="B220" s="60">
        <v>2.8610457645727116E-2</v>
      </c>
      <c r="C220" s="60">
        <v>0.20924348417621941</v>
      </c>
      <c r="D220" s="60">
        <v>3.3291111339559087E-2</v>
      </c>
      <c r="E220" s="60">
        <v>2.1954964406917243E-2</v>
      </c>
      <c r="F220" s="60">
        <v>0.9354515792732252</v>
      </c>
      <c r="G220" s="60">
        <v>8.54841018987893E-2</v>
      </c>
      <c r="H220" s="60">
        <v>0.75307699171633469</v>
      </c>
      <c r="I220" s="60">
        <v>0.36930986862297543</v>
      </c>
      <c r="J220" s="60">
        <v>0.83876678695636619</v>
      </c>
      <c r="K220" s="104">
        <v>0.16943649020743967</v>
      </c>
      <c r="L220" s="105"/>
      <c r="M220" s="106">
        <v>219</v>
      </c>
      <c r="N220" s="136">
        <v>-1.9016195111306264</v>
      </c>
      <c r="O220" s="136">
        <v>-0.80904898873539344</v>
      </c>
      <c r="P220" s="136">
        <v>-1.834483716984596</v>
      </c>
      <c r="Q220" s="136">
        <v>-2.0149496131785702</v>
      </c>
      <c r="R220" s="136">
        <v>1.5176730491723003</v>
      </c>
      <c r="S220" s="136">
        <v>-1.3690994065909354</v>
      </c>
      <c r="T220" s="136">
        <v>0.68420453883403676</v>
      </c>
      <c r="U220" s="60">
        <v>-0.33368173036318965</v>
      </c>
      <c r="V220" s="60">
        <v>0.98940214377234159</v>
      </c>
      <c r="W220" s="98">
        <v>-0.9563944643173995</v>
      </c>
      <c r="X220" s="60"/>
      <c r="Y220" s="99">
        <v>219</v>
      </c>
      <c r="Z220" s="60">
        <f>(幕後結果!$AB$2+幕後結果!$AB$4*幕後結果_最佳化!$N1221)*12/3</f>
        <v>-0.28116715465471714</v>
      </c>
      <c r="AA220" s="60">
        <f>(幕後結果!$AC$2+幕後結果!$AC$4*幕後結果_最佳化!$O1221)*12/3</f>
        <v>-6.7444035492172899E-2</v>
      </c>
      <c r="AB220" s="60">
        <f>(幕後結果!$AD$2+幕後結果!$AD$4*幕後結果_最佳化!$P1221)*12/3</f>
        <v>-0.3352057783348808</v>
      </c>
      <c r="AC220" s="60">
        <f>(幕後結果!$AE$2+幕後結果!$AE$4*幕後結果_最佳化!$Q1221)*12/3</f>
        <v>-0.37887523295201525</v>
      </c>
      <c r="AD220" s="60">
        <f>(幕後結果!$AF$2+幕後結果!$AF$4*幕後結果_最佳化!$R1221)*12/3</f>
        <v>-9.5609420977002813E-2</v>
      </c>
      <c r="AE220" s="60">
        <f>(幕後結果!$AG$2+幕後結果!$AG$4*幕後結果_最佳化!$S1221)*12/3</f>
        <v>-7.3059958978884884E-2</v>
      </c>
      <c r="AF220" s="60">
        <f>(幕後結果!$AH$2+幕後結果!$AH$4*幕後結果_最佳化!$T1221)*12/3</f>
        <v>-0.1030120533421038</v>
      </c>
      <c r="AG220" s="60">
        <f>(幕後結果!$AI$2+幕後結果!$AI$4*幕後結果_最佳化!$U1221)*12/3</f>
        <v>-0.14395765372644159</v>
      </c>
      <c r="AH220" s="60">
        <f>(幕後結果!$AJ$2+幕後結果!$AJ$4*幕後結果_最佳化!$V1221)*12/3</f>
        <v>-2.9733528045910295E-2</v>
      </c>
      <c r="AI220" s="100">
        <f>(幕後結果!$AK$2+幕後結果!$AK$4*幕後結果_最佳化!$W1221)*12/3</f>
        <v>-0.11277014164089544</v>
      </c>
      <c r="AJ220" s="60"/>
      <c r="AK220" s="60"/>
      <c r="AL220" s="60"/>
      <c r="AM220" s="108">
        <v>219</v>
      </c>
      <c r="AN220" s="60">
        <f t="shared" si="40"/>
        <v>6.037277254074485E-2</v>
      </c>
      <c r="AO220" s="60">
        <f t="shared" si="41"/>
        <v>0.12011668221497684</v>
      </c>
      <c r="AP220" s="60">
        <f t="shared" si="42"/>
        <v>1.9927714147913504E-2</v>
      </c>
      <c r="AQ220" s="60">
        <f t="shared" si="43"/>
        <v>4.1148805319087489E-2</v>
      </c>
      <c r="AR220" s="60">
        <f t="shared" si="44"/>
        <v>0.18720715704926</v>
      </c>
      <c r="AS220" s="60">
        <f t="shared" si="45"/>
        <v>5.3629924773582874E-2</v>
      </c>
      <c r="AT220" s="60">
        <f t="shared" si="46"/>
        <v>4.9687033212167525E-2</v>
      </c>
      <c r="AU220" s="60">
        <f t="shared" si="47"/>
        <v>0.2033771238035838</v>
      </c>
      <c r="AV220" s="60">
        <f t="shared" si="48"/>
        <v>0.20406960332791238</v>
      </c>
      <c r="AW220" s="60">
        <f t="shared" si="49"/>
        <v>6.0463183610770667E-2</v>
      </c>
      <c r="AX220" s="60">
        <f t="shared" si="50"/>
        <v>0.99999999999999989</v>
      </c>
      <c r="AY220" s="60">
        <f>SUMPRODUCT(AN220:AW220,幕後結果_最佳化!$Z$1005:$AI$1005)</f>
        <v>-2.7958022231897831E-3</v>
      </c>
      <c r="AZ220" s="60">
        <f>(SUMPRODUCT(AN220:AW220,MMULT(AN220:AW220,幕後結果!$AB$9:$AK$18)))</f>
        <v>2.4804103295921994E-4</v>
      </c>
      <c r="BA220" s="60">
        <f t="shared" si="51"/>
        <v>1.5749318491897354E-2</v>
      </c>
      <c r="BB220" s="102">
        <f t="shared" si="52"/>
        <v>-2.9014463226900373</v>
      </c>
      <c r="BC220" s="60"/>
      <c r="BD220" s="60"/>
    </row>
    <row r="221" spans="1:56" ht="16.2">
      <c r="A221" s="95">
        <v>220</v>
      </c>
      <c r="B221" s="60">
        <v>0.78700768508759311</v>
      </c>
      <c r="C221" s="60">
        <v>0.94931393930105257</v>
      </c>
      <c r="D221" s="60">
        <v>0.18343643926682573</v>
      </c>
      <c r="E221" s="60">
        <v>0.22449370349761777</v>
      </c>
      <c r="F221" s="60">
        <v>8.9767371448208788E-2</v>
      </c>
      <c r="G221" s="60">
        <v>0.39776460276354952</v>
      </c>
      <c r="H221" s="60">
        <v>0.85134299437263627</v>
      </c>
      <c r="I221" s="60">
        <v>0.53734396903954029</v>
      </c>
      <c r="J221" s="60">
        <v>0.48601211613777862</v>
      </c>
      <c r="K221" s="104">
        <v>0.57247337923288999</v>
      </c>
      <c r="L221" s="105"/>
      <c r="M221" s="106">
        <v>220</v>
      </c>
      <c r="N221" s="136">
        <v>0.79608156267532637</v>
      </c>
      <c r="O221" s="136">
        <v>1.6382376839710375</v>
      </c>
      <c r="P221" s="136">
        <v>-0.9023464112549282</v>
      </c>
      <c r="Q221" s="136">
        <v>-0.75710425178759078</v>
      </c>
      <c r="R221" s="136">
        <v>-1.3421889361383164</v>
      </c>
      <c r="S221" s="136">
        <v>-0.25913743053044991</v>
      </c>
      <c r="T221" s="136">
        <v>1.0422106828556341</v>
      </c>
      <c r="U221" s="60">
        <v>9.3744573128325612E-2</v>
      </c>
      <c r="V221" s="60">
        <v>-3.5069612421136827E-2</v>
      </c>
      <c r="W221" s="98">
        <v>0.1826747339524642</v>
      </c>
      <c r="X221" s="60"/>
      <c r="Y221" s="99">
        <v>220</v>
      </c>
      <c r="Z221" s="60">
        <f>(幕後結果!$AB$2+幕後結果!$AB$4*幕後結果_最佳化!$N1222)*12/3</f>
        <v>0.13670048800160961</v>
      </c>
      <c r="AA221" s="60">
        <f>(幕後結果!$AC$2+幕後結果!$AC$4*幕後結果_最佳化!$O1222)*12/3</f>
        <v>0.16514663802594753</v>
      </c>
      <c r="AB221" s="60">
        <f>(幕後結果!$AD$2+幕後結果!$AD$4*幕後結果_最佳化!$P1222)*12/3</f>
        <v>-0.1040677970844216</v>
      </c>
      <c r="AC221" s="60">
        <f>(幕後結果!$AE$2+幕後結果!$AE$4*幕後結果_最佳化!$Q1222)*12/3</f>
        <v>-6.4685778815025713E-2</v>
      </c>
      <c r="AD221" s="60">
        <f>(幕後結果!$AF$2+幕後結果!$AF$4*幕後結果_最佳化!$R1222)*12/3</f>
        <v>-0.13826758031099157</v>
      </c>
      <c r="AE221" s="60">
        <f>(幕後結果!$AG$2+幕後結果!$AG$4*幕後結果_最佳化!$S1222)*12/3</f>
        <v>-2.058405428568564E-3</v>
      </c>
      <c r="AF221" s="60">
        <f>(幕後結果!$AH$2+幕後結果!$AH$4*幕後結果_最佳化!$T1222)*12/3</f>
        <v>0.15801678724721069</v>
      </c>
      <c r="AG221" s="60">
        <f>(幕後結果!$AI$2+幕後結果!$AI$4*幕後結果_最佳化!$U1222)*12/3</f>
        <v>-3.7287389548473923E-2</v>
      </c>
      <c r="AH221" s="60">
        <f>(幕後結果!$AJ$2+幕後結果!$AJ$4*幕後結果_最佳化!$V1222)*12/3</f>
        <v>2.1416467035196327E-2</v>
      </c>
      <c r="AI221" s="100">
        <f>(幕後結果!$AK$2+幕後結果!$AK$4*幕後結果_最佳化!$W1222)*12/3</f>
        <v>-2.2126727080354337E-2</v>
      </c>
      <c r="AJ221" s="60"/>
      <c r="AK221" s="60"/>
      <c r="AL221" s="60"/>
      <c r="AM221" s="108">
        <v>220</v>
      </c>
      <c r="AN221" s="60">
        <f t="shared" si="40"/>
        <v>7.93710101995138E-2</v>
      </c>
      <c r="AO221" s="60">
        <f t="shared" si="41"/>
        <v>6.080680852352973E-2</v>
      </c>
      <c r="AP221" s="60">
        <f t="shared" si="42"/>
        <v>0.15764777063041335</v>
      </c>
      <c r="AQ221" s="60">
        <f t="shared" si="43"/>
        <v>0.12942898329361174</v>
      </c>
      <c r="AR221" s="60">
        <f t="shared" si="44"/>
        <v>5.5381609685341962E-2</v>
      </c>
      <c r="AS221" s="60">
        <f t="shared" si="45"/>
        <v>0.10895252318437101</v>
      </c>
      <c r="AT221" s="60">
        <f t="shared" si="46"/>
        <v>2.6532306427278749E-2</v>
      </c>
      <c r="AU221" s="60">
        <f t="shared" si="47"/>
        <v>0.13412841018770172</v>
      </c>
      <c r="AV221" s="60">
        <f t="shared" si="48"/>
        <v>0.16800455918198301</v>
      </c>
      <c r="AW221" s="60">
        <f t="shared" si="49"/>
        <v>7.9746018686255069E-2</v>
      </c>
      <c r="AX221" s="60">
        <f t="shared" si="50"/>
        <v>1</v>
      </c>
      <c r="AY221" s="60">
        <f>SUMPRODUCT(AN221:AW221,幕後結果_最佳化!$Z$1005:$AI$1005)</f>
        <v>-1.7457750560692232E-3</v>
      </c>
      <c r="AZ221" s="60">
        <f>(SUMPRODUCT(AN221:AW221,MMULT(AN221:AW221,幕後結果!$AB$9:$AK$18)))</f>
        <v>2.752977576248212E-4</v>
      </c>
      <c r="BA221" s="60">
        <f t="shared" si="51"/>
        <v>1.6592099253103003E-2</v>
      </c>
      <c r="BB221" s="102">
        <f t="shared" si="52"/>
        <v>-2.6907851969195344</v>
      </c>
      <c r="BC221" s="60"/>
      <c r="BD221" s="60"/>
    </row>
    <row r="222" spans="1:56" ht="16.2">
      <c r="A222" s="95">
        <v>221</v>
      </c>
      <c r="B222" s="60">
        <v>0.56379052325349077</v>
      </c>
      <c r="C222" s="60">
        <v>0.73543134029967949</v>
      </c>
      <c r="D222" s="60">
        <v>0.16086306723355226</v>
      </c>
      <c r="E222" s="60">
        <v>0.45052619305995734</v>
      </c>
      <c r="F222" s="60">
        <v>0.84251591645760993</v>
      </c>
      <c r="G222" s="60">
        <v>1.897692780208593E-2</v>
      </c>
      <c r="H222" s="60">
        <v>0.6405594763534268</v>
      </c>
      <c r="I222" s="60">
        <v>0.1480256555353181</v>
      </c>
      <c r="J222" s="60">
        <v>0.55228381953168459</v>
      </c>
      <c r="K222" s="104">
        <v>0.10487600984980228</v>
      </c>
      <c r="L222" s="105"/>
      <c r="M222" s="106">
        <v>221</v>
      </c>
      <c r="N222" s="136">
        <v>0.16058667118902059</v>
      </c>
      <c r="O222" s="136">
        <v>0.62932345423922653</v>
      </c>
      <c r="P222" s="136">
        <v>-0.99091695106313737</v>
      </c>
      <c r="Q222" s="136">
        <v>-0.12433203209373327</v>
      </c>
      <c r="R222" s="136">
        <v>1.0048519030232546</v>
      </c>
      <c r="S222" s="136">
        <v>-2.0753527316605922</v>
      </c>
      <c r="T222" s="136">
        <v>0.35995465032040008</v>
      </c>
      <c r="U222" s="60">
        <v>-1.0449386803304257</v>
      </c>
      <c r="V222" s="60">
        <v>0.13143353591700521</v>
      </c>
      <c r="W222" s="98">
        <v>-1.2542476102051521</v>
      </c>
      <c r="X222" s="60"/>
      <c r="Y222" s="99">
        <v>221</v>
      </c>
      <c r="Z222" s="60">
        <f>(幕後結果!$AB$2+幕後結果!$AB$4*幕後結果_最佳化!$N1223)*12/3</f>
        <v>3.8263802482974514E-2</v>
      </c>
      <c r="AA222" s="60">
        <f>(幕後結果!$AC$2+幕後結果!$AC$4*幕後結果_最佳化!$O1223)*12/3</f>
        <v>6.8319577531934628E-2</v>
      </c>
      <c r="AB222" s="60">
        <f>(幕後結果!$AD$2+幕後結果!$AD$4*幕後結果_最佳化!$P1223)*12/3</f>
        <v>-0.15182470844648091</v>
      </c>
      <c r="AC222" s="60">
        <f>(幕後結果!$AE$2+幕後結果!$AE$4*幕後結果_最佳化!$Q1223)*12/3</f>
        <v>-4.515492989793355E-2</v>
      </c>
      <c r="AD222" s="60">
        <f>(幕後結果!$AF$2+幕後結果!$AF$4*幕後結果_最佳化!$R1223)*12/3</f>
        <v>3.0323610563419395E-2</v>
      </c>
      <c r="AE222" s="60">
        <f>(幕後結果!$AG$2+幕後結果!$AG$4*幕後結果_最佳化!$S1223)*12/3</f>
        <v>-9.3976660031312623E-2</v>
      </c>
      <c r="AF222" s="60">
        <f>(幕後結果!$AH$2+幕後結果!$AH$4*幕後結果_最佳化!$T1223)*12/3</f>
        <v>2.6959239335597584E-2</v>
      </c>
      <c r="AG222" s="60">
        <f>(幕後結果!$AI$2+幕後結果!$AI$4*幕後結果_最佳化!$U1223)*12/3</f>
        <v>-0.18571505331350066</v>
      </c>
      <c r="AH222" s="60">
        <f>(幕後結果!$AJ$2+幕後結果!$AJ$4*幕後結果_最佳化!$V1223)*12/3</f>
        <v>-4.0076684689259769E-2</v>
      </c>
      <c r="AI222" s="100">
        <f>(幕後結果!$AK$2+幕後結果!$AK$4*幕後結果_最佳化!$W1223)*12/3</f>
        <v>-0.27369234238970375</v>
      </c>
      <c r="AJ222" s="60"/>
      <c r="AK222" s="60"/>
      <c r="AL222" s="60"/>
      <c r="AM222" s="108">
        <v>221</v>
      </c>
      <c r="AN222" s="60">
        <f t="shared" si="40"/>
        <v>0.24732510384613457</v>
      </c>
      <c r="AO222" s="60">
        <f t="shared" si="41"/>
        <v>0.29098752517791254</v>
      </c>
      <c r="AP222" s="60">
        <f t="shared" si="42"/>
        <v>4.2635091037128536E-2</v>
      </c>
      <c r="AQ222" s="60">
        <f t="shared" si="43"/>
        <v>3.7118219982878252E-2</v>
      </c>
      <c r="AR222" s="60">
        <f t="shared" si="44"/>
        <v>7.9223369780543895E-2</v>
      </c>
      <c r="AS222" s="60">
        <f t="shared" si="45"/>
        <v>6.396197255465111E-3</v>
      </c>
      <c r="AT222" s="60">
        <f t="shared" si="46"/>
        <v>0.142523750678445</v>
      </c>
      <c r="AU222" s="60">
        <f t="shared" si="47"/>
        <v>6.2716811244412307E-2</v>
      </c>
      <c r="AV222" s="60">
        <f t="shared" si="48"/>
        <v>7.7301054444524564E-2</v>
      </c>
      <c r="AW222" s="60">
        <f t="shared" si="49"/>
        <v>1.3772876552555397E-2</v>
      </c>
      <c r="AX222" s="60">
        <f t="shared" si="50"/>
        <v>1.0000000000000002</v>
      </c>
      <c r="AY222" s="60">
        <f>SUMPRODUCT(AN222:AW222,幕後結果_最佳化!$Z$1005:$AI$1005)</f>
        <v>7.1109755585710517E-3</v>
      </c>
      <c r="AZ222" s="60">
        <f>(SUMPRODUCT(AN222:AW222,MMULT(AN222:AW222,幕後結果!$AB$9:$AK$18)))</f>
        <v>2.8486114723048634E-4</v>
      </c>
      <c r="BA222" s="60">
        <f t="shared" si="51"/>
        <v>1.6877830051001411E-2</v>
      </c>
      <c r="BB222" s="102">
        <f t="shared" si="52"/>
        <v>-2.1204754600136222</v>
      </c>
      <c r="BC222" s="60"/>
      <c r="BD222" s="60"/>
    </row>
    <row r="223" spans="1:56" ht="16.2">
      <c r="A223" s="95">
        <v>222</v>
      </c>
      <c r="B223" s="60">
        <v>0.50903629769460568</v>
      </c>
      <c r="C223" s="60">
        <v>0.42114093225948546</v>
      </c>
      <c r="D223" s="60">
        <v>0.97487157731859941</v>
      </c>
      <c r="E223" s="60">
        <v>0.87013320059495158</v>
      </c>
      <c r="F223" s="60">
        <v>0.81770769441409774</v>
      </c>
      <c r="G223" s="60">
        <v>0.59780919317459702</v>
      </c>
      <c r="H223" s="60">
        <v>0.96498253147016388</v>
      </c>
      <c r="I223" s="60">
        <v>0.59531301480736154</v>
      </c>
      <c r="J223" s="60">
        <v>0.60056174555759534</v>
      </c>
      <c r="K223" s="104">
        <v>0.18277419838690623</v>
      </c>
      <c r="L223" s="105"/>
      <c r="M223" s="106">
        <v>222</v>
      </c>
      <c r="N223" s="136">
        <v>2.2652576471079825E-2</v>
      </c>
      <c r="O223" s="136">
        <v>-0.19897555757261154</v>
      </c>
      <c r="P223" s="136">
        <v>1.9577713780715404</v>
      </c>
      <c r="Q223" s="136">
        <v>1.1270210082268515</v>
      </c>
      <c r="R223" s="136">
        <v>0.9066638017098112</v>
      </c>
      <c r="S223" s="136">
        <v>0.24768050897537416</v>
      </c>
      <c r="T223" s="136">
        <v>1.8116846481189381</v>
      </c>
      <c r="U223" s="60">
        <v>0.24123372942131596</v>
      </c>
      <c r="V223" s="60">
        <v>0.25480138061545254</v>
      </c>
      <c r="W223" s="98">
        <v>-0.90484332258568989</v>
      </c>
      <c r="X223" s="60"/>
      <c r="Y223" s="99">
        <v>222</v>
      </c>
      <c r="Z223" s="60">
        <f>(幕後結果!$AB$2+幕後結果!$AB$4*幕後結果_最佳化!$N1224)*12/3</f>
        <v>1.6898130963111244E-2</v>
      </c>
      <c r="AA223" s="60">
        <f>(幕後結果!$AC$2+幕後結果!$AC$4*幕後結果_最佳化!$O1224)*12/3</f>
        <v>-1.1930133019355383E-2</v>
      </c>
      <c r="AB223" s="60">
        <f>(幕後結果!$AD$2+幕後結果!$AD$4*幕後結果_最佳化!$P1224)*12/3</f>
        <v>0.29619635027258662</v>
      </c>
      <c r="AC223" s="60">
        <f>(幕後結果!$AE$2+幕後結果!$AE$4*幕後結果_最佳化!$Q1224)*12/3</f>
        <v>0.27749557384650431</v>
      </c>
      <c r="AD223" s="60">
        <f>(幕後結果!$AF$2+幕後結果!$AF$4*幕後結果_最佳化!$R1224)*12/3</f>
        <v>0.25661898551870405</v>
      </c>
      <c r="AE223" s="60">
        <f>(幕後結果!$AG$2+幕後結果!$AG$4*幕後結果_最佳化!$S1224)*12/3</f>
        <v>2.5239105989841798E-3</v>
      </c>
      <c r="AF223" s="60">
        <f>(幕後結果!$AH$2+幕後結果!$AH$4*幕後結果_最佳化!$T1224)*12/3</f>
        <v>0.21849386545121333</v>
      </c>
      <c r="AG223" s="60">
        <f>(幕後結果!$AI$2+幕後結果!$AI$4*幕後結果_最佳化!$U1224)*12/3</f>
        <v>0.18188542685352008</v>
      </c>
      <c r="AH223" s="60">
        <f>(幕後結果!$AJ$2+幕後結果!$AJ$4*幕後結果_最佳化!$V1224)*12/3</f>
        <v>4.1301201731126905E-2</v>
      </c>
      <c r="AI223" s="100">
        <f>(幕後結果!$AK$2+幕後結果!$AK$4*幕後結果_最佳化!$W1224)*12/3</f>
        <v>-5.7546582137196142E-3</v>
      </c>
      <c r="AJ223" s="60"/>
      <c r="AK223" s="60"/>
      <c r="AL223" s="60"/>
      <c r="AM223" s="108">
        <v>222</v>
      </c>
      <c r="AN223" s="60">
        <f t="shared" si="40"/>
        <v>3.3668209678020526E-2</v>
      </c>
      <c r="AO223" s="60">
        <f t="shared" si="41"/>
        <v>0.14307257333057097</v>
      </c>
      <c r="AP223" s="60">
        <f t="shared" si="42"/>
        <v>8.1799247244282655E-2</v>
      </c>
      <c r="AQ223" s="60">
        <f t="shared" si="43"/>
        <v>9.0541923040404256E-3</v>
      </c>
      <c r="AR223" s="60">
        <f t="shared" si="44"/>
        <v>0.21191560489204714</v>
      </c>
      <c r="AS223" s="60">
        <f t="shared" si="45"/>
        <v>4.122115716822209E-2</v>
      </c>
      <c r="AT223" s="60">
        <f t="shared" si="46"/>
        <v>3.5572841090463728E-2</v>
      </c>
      <c r="AU223" s="60">
        <f t="shared" si="47"/>
        <v>0.20205279431551423</v>
      </c>
      <c r="AV223" s="60">
        <f t="shared" si="48"/>
        <v>7.0828009979524334E-2</v>
      </c>
      <c r="AW223" s="60">
        <f t="shared" si="49"/>
        <v>0.17081536999731406</v>
      </c>
      <c r="AX223" s="60">
        <f t="shared" si="50"/>
        <v>1.0000000000000002</v>
      </c>
      <c r="AY223" s="60">
        <f>SUMPRODUCT(AN223:AW223,幕後結果_最佳化!$Z$1005:$AI$1005)</f>
        <v>-6.8278275821913254E-3</v>
      </c>
      <c r="AZ223" s="60">
        <f>(SUMPRODUCT(AN223:AW223,MMULT(AN223:AW223,幕後結果!$AB$9:$AK$18)))</f>
        <v>3.5882710479285672E-4</v>
      </c>
      <c r="BA223" s="60">
        <f t="shared" si="51"/>
        <v>1.8942732242019807E-2</v>
      </c>
      <c r="BB223" s="102">
        <f t="shared" si="52"/>
        <v>-2.625166578234281</v>
      </c>
      <c r="BC223" s="60"/>
      <c r="BD223" s="60"/>
    </row>
    <row r="224" spans="1:56" ht="16.2">
      <c r="A224" s="95">
        <v>223</v>
      </c>
      <c r="B224" s="60">
        <v>5.0793012434251716E-2</v>
      </c>
      <c r="C224" s="60">
        <v>0.48596639999149227</v>
      </c>
      <c r="D224" s="60">
        <v>0.70642351581155327</v>
      </c>
      <c r="E224" s="60">
        <v>0.95648128041976288</v>
      </c>
      <c r="F224" s="60">
        <v>0.15711727514353502</v>
      </c>
      <c r="G224" s="60">
        <v>0.46814747161264925</v>
      </c>
      <c r="H224" s="60">
        <v>0.59981433723949951</v>
      </c>
      <c r="I224" s="60">
        <v>0.51717716913897727</v>
      </c>
      <c r="J224" s="60">
        <v>0.52014654447085218</v>
      </c>
      <c r="K224" s="104">
        <v>0.64535015426980125</v>
      </c>
      <c r="L224" s="105"/>
      <c r="M224" s="106">
        <v>223</v>
      </c>
      <c r="N224" s="136">
        <v>-1.6372127452968974</v>
      </c>
      <c r="O224" s="136">
        <v>-3.5184276526417806E-2</v>
      </c>
      <c r="P224" s="136">
        <v>0.5429663541415517</v>
      </c>
      <c r="Q224" s="136">
        <v>1.7112366304445121</v>
      </c>
      <c r="R224" s="136">
        <v>-1.0063763821458722</v>
      </c>
      <c r="S224" s="136">
        <v>-7.9927468228928197E-2</v>
      </c>
      <c r="T224" s="136">
        <v>0.25286656721167822</v>
      </c>
      <c r="U224" s="60">
        <v>4.3070090208178848E-2</v>
      </c>
      <c r="V224" s="60">
        <v>5.0521381660837389E-2</v>
      </c>
      <c r="W224" s="98">
        <v>0.37279679089323775</v>
      </c>
      <c r="X224" s="60"/>
      <c r="Y224" s="99">
        <v>223</v>
      </c>
      <c r="Z224" s="60">
        <f>(幕後結果!$AB$2+幕後結果!$AB$4*幕後結果_最佳化!$N1225)*12/3</f>
        <v>-0.24021115956166295</v>
      </c>
      <c r="AA224" s="60">
        <f>(幕後結果!$AC$2+幕後結果!$AC$4*幕後結果_最佳化!$O1225)*12/3</f>
        <v>7.2646265111208962E-3</v>
      </c>
      <c r="AB224" s="60">
        <f>(幕後結果!$AD$2+幕後結果!$AD$4*幕後結果_最佳化!$P1225)*12/3</f>
        <v>7.4036683652468377E-2</v>
      </c>
      <c r="AC224" s="60">
        <f>(幕後結果!$AE$2+幕後結果!$AE$4*幕後結果_最佳化!$Q1225)*12/3</f>
        <v>0.19579064830679224</v>
      </c>
      <c r="AD224" s="60">
        <f>(幕後結果!$AF$2+幕後結果!$AF$4*幕後結果_最佳化!$R1225)*12/3</f>
        <v>-1.7591391261710183E-2</v>
      </c>
      <c r="AE224" s="60">
        <f>(幕後結果!$AG$2+幕後結果!$AG$4*幕後結果_最佳化!$S1225)*12/3</f>
        <v>2.2512999012159241E-2</v>
      </c>
      <c r="AF224" s="60">
        <f>(幕後結果!$AH$2+幕後結果!$AH$4*幕後結果_最佳化!$T1225)*12/3</f>
        <v>-8.7753900157103767E-4</v>
      </c>
      <c r="AG224" s="60">
        <f>(幕後結果!$AI$2+幕後結果!$AI$4*幕後結果_最佳化!$U1225)*12/3</f>
        <v>2.6713631542449323E-2</v>
      </c>
      <c r="AH224" s="60">
        <f>(幕後結果!$AJ$2+幕後結果!$AJ$4*幕後結果_最佳化!$V1225)*12/3</f>
        <v>1.7588457162091301E-2</v>
      </c>
      <c r="AI224" s="100">
        <f>(幕後結果!$AK$2+幕後結果!$AK$4*幕後結果_最佳化!$W1225)*12/3</f>
        <v>6.6686538970839759E-2</v>
      </c>
      <c r="AJ224" s="60"/>
      <c r="AK224" s="60"/>
      <c r="AL224" s="60"/>
      <c r="AM224" s="108">
        <v>223</v>
      </c>
      <c r="AN224" s="60">
        <f t="shared" si="40"/>
        <v>0.19918387844464111</v>
      </c>
      <c r="AO224" s="60">
        <f t="shared" si="41"/>
        <v>0.11282427636691865</v>
      </c>
      <c r="AP224" s="60">
        <f t="shared" si="42"/>
        <v>5.0033837656440535E-3</v>
      </c>
      <c r="AQ224" s="60">
        <f t="shared" si="43"/>
        <v>0.25003091802310146</v>
      </c>
      <c r="AR224" s="60">
        <f t="shared" si="44"/>
        <v>0.12790818626574574</v>
      </c>
      <c r="AS224" s="60">
        <f t="shared" si="45"/>
        <v>9.2663596294916498E-3</v>
      </c>
      <c r="AT224" s="60">
        <f t="shared" si="46"/>
        <v>0.13403177977532224</v>
      </c>
      <c r="AU224" s="60">
        <f t="shared" si="47"/>
        <v>5.8762247992788418E-2</v>
      </c>
      <c r="AV224" s="60">
        <f t="shared" si="48"/>
        <v>2.6351164229439075E-2</v>
      </c>
      <c r="AW224" s="60">
        <f t="shared" si="49"/>
        <v>7.6637805506907478E-2</v>
      </c>
      <c r="AX224" s="60">
        <f t="shared" si="50"/>
        <v>0.99999999999999978</v>
      </c>
      <c r="AY224" s="60">
        <f>SUMPRODUCT(AN224:AW224,幕後結果_最佳化!$Z$1005:$AI$1005)</f>
        <v>9.4915274160608694E-3</v>
      </c>
      <c r="AZ224" s="60">
        <f>(SUMPRODUCT(AN224:AW224,MMULT(AN224:AW224,幕後結果!$AB$9:$AK$18)))</f>
        <v>3.3034434384815567E-4</v>
      </c>
      <c r="BA224" s="60">
        <f t="shared" si="51"/>
        <v>1.8175377405934539E-2</v>
      </c>
      <c r="BB224" s="102">
        <f t="shared" si="52"/>
        <v>-1.8381171316437561</v>
      </c>
      <c r="BC224" s="60"/>
      <c r="BD224" s="60"/>
    </row>
    <row r="225" spans="1:56" ht="16.2">
      <c r="A225" s="95">
        <v>224</v>
      </c>
      <c r="B225" s="60">
        <v>0.99537109301314364</v>
      </c>
      <c r="C225" s="60">
        <v>0.30356442044302856</v>
      </c>
      <c r="D225" s="60">
        <v>0.80176786593653637</v>
      </c>
      <c r="E225" s="60">
        <v>0.8589542574229545</v>
      </c>
      <c r="F225" s="60">
        <v>0.14375743045883871</v>
      </c>
      <c r="G225" s="60">
        <v>0.61457959333894996</v>
      </c>
      <c r="H225" s="60">
        <v>0.82087877897035444</v>
      </c>
      <c r="I225" s="60">
        <v>0.20896465308223178</v>
      </c>
      <c r="J225" s="60">
        <v>0.52098388664812312</v>
      </c>
      <c r="K225" s="104">
        <v>4.372551543366443E-2</v>
      </c>
      <c r="L225" s="105"/>
      <c r="M225" s="106">
        <v>224</v>
      </c>
      <c r="N225" s="136">
        <v>2.6023839569878788</v>
      </c>
      <c r="O225" s="136">
        <v>-0.51417615001186212</v>
      </c>
      <c r="P225" s="136">
        <v>0.84795278114842532</v>
      </c>
      <c r="Q225" s="136">
        <v>1.07563286040651</v>
      </c>
      <c r="R225" s="136">
        <v>-1.063589147323529</v>
      </c>
      <c r="S225" s="136">
        <v>0.29127525197429976</v>
      </c>
      <c r="T225" s="136">
        <v>0.91871924294271357</v>
      </c>
      <c r="U225" s="60">
        <v>-0.81001891238423862</v>
      </c>
      <c r="V225" s="60">
        <v>5.2623080704848731E-2</v>
      </c>
      <c r="W225" s="98">
        <v>-1.7089995606220438</v>
      </c>
      <c r="X225" s="60"/>
      <c r="Y225" s="99">
        <v>224</v>
      </c>
      <c r="Z225" s="60">
        <f>(幕後結果!$AB$2+幕後結果!$AB$4*幕後結果_最佳化!$N1226)*12/3</f>
        <v>0.41649254160041321</v>
      </c>
      <c r="AA225" s="60">
        <f>(幕後結果!$AC$2+幕後結果!$AC$4*幕後結果_最佳化!$O1226)*12/3</f>
        <v>-4.7657205580842056E-2</v>
      </c>
      <c r="AB225" s="60">
        <f>(幕後結果!$AD$2+幕後結果!$AD$4*幕後結果_最佳化!$P1226)*12/3</f>
        <v>0.1057449516813254</v>
      </c>
      <c r="AC225" s="60">
        <f>(幕後結果!$AE$2+幕後結果!$AE$4*幕後結果_最佳化!$Q1226)*12/3</f>
        <v>0.24415640297170174</v>
      </c>
      <c r="AD225" s="60">
        <f>(幕後結果!$AF$2+幕後結果!$AF$4*幕後結果_最佳化!$R1226)*12/3</f>
        <v>-2.1063383771207395E-2</v>
      </c>
      <c r="AE225" s="60">
        <f>(幕後結果!$AG$2+幕後結果!$AG$4*幕後結果_最佳化!$S1226)*12/3</f>
        <v>-8.949376153506515E-3</v>
      </c>
      <c r="AF225" s="60">
        <f>(幕後結果!$AH$2+幕後結果!$AH$4*幕後結果_最佳化!$T1226)*12/3</f>
        <v>0.18898440642159345</v>
      </c>
      <c r="AG225" s="60">
        <f>(幕後結果!$AI$2+幕後結果!$AI$4*幕後結果_最佳化!$U1226)*12/3</f>
        <v>-3.5485181993776344E-2</v>
      </c>
      <c r="AH225" s="60">
        <f>(幕後結果!$AJ$2+幕後結果!$AJ$4*幕後結果_最佳化!$V1226)*12/3</f>
        <v>1.1407367411898827E-2</v>
      </c>
      <c r="AI225" s="100">
        <f>(幕後結果!$AK$2+幕後結果!$AK$4*幕後結果_最佳化!$W1226)*12/3</f>
        <v>-0.35705757577859704</v>
      </c>
      <c r="AJ225" s="60"/>
      <c r="AK225" s="60"/>
      <c r="AL225" s="60"/>
      <c r="AM225" s="108">
        <v>224</v>
      </c>
      <c r="AN225" s="60">
        <f t="shared" si="40"/>
        <v>0.10414491819815939</v>
      </c>
      <c r="AO225" s="60">
        <f t="shared" si="41"/>
        <v>4.4168864921427041E-2</v>
      </c>
      <c r="AP225" s="60">
        <f t="shared" si="42"/>
        <v>0.10601665801983745</v>
      </c>
      <c r="AQ225" s="60">
        <f t="shared" si="43"/>
        <v>0.1142126651591249</v>
      </c>
      <c r="AR225" s="60">
        <f t="shared" si="44"/>
        <v>0.13824088886014188</v>
      </c>
      <c r="AS225" s="60">
        <f t="shared" si="45"/>
        <v>9.5574930108263789E-2</v>
      </c>
      <c r="AT225" s="60">
        <f t="shared" si="46"/>
        <v>0.14619300594094387</v>
      </c>
      <c r="AU225" s="60">
        <f t="shared" si="47"/>
        <v>0.11269121707520549</v>
      </c>
      <c r="AV225" s="60">
        <f t="shared" si="48"/>
        <v>1.9170360157265054E-3</v>
      </c>
      <c r="AW225" s="60">
        <f t="shared" si="49"/>
        <v>0.13683981570116943</v>
      </c>
      <c r="AX225" s="60">
        <f t="shared" si="50"/>
        <v>0.99999999999999967</v>
      </c>
      <c r="AY225" s="60">
        <f>SUMPRODUCT(AN225:AW225,幕後結果_最佳化!$Z$1005:$AI$1005)</f>
        <v>1.6225074573146623E-5</v>
      </c>
      <c r="AZ225" s="60">
        <f>(SUMPRODUCT(AN225:AW225,MMULT(AN225:AW225,幕後結果!$AB$9:$AK$18)))</f>
        <v>3.2365195430322547E-4</v>
      </c>
      <c r="BA225" s="60">
        <f t="shared" si="51"/>
        <v>1.7990329466222275E-2</v>
      </c>
      <c r="BB225" s="102">
        <f t="shared" si="52"/>
        <v>-2.3837125943659476</v>
      </c>
      <c r="BC225" s="60"/>
      <c r="BD225" s="60"/>
    </row>
    <row r="226" spans="1:56" ht="16.2">
      <c r="A226" s="95">
        <v>225</v>
      </c>
      <c r="B226" s="60">
        <v>0.23168019359564496</v>
      </c>
      <c r="C226" s="60">
        <v>0.1963690288235862</v>
      </c>
      <c r="D226" s="60">
        <v>0.2699465465485491</v>
      </c>
      <c r="E226" s="60">
        <v>0.8055838071928374</v>
      </c>
      <c r="F226" s="60">
        <v>0.22825597272412557</v>
      </c>
      <c r="G226" s="60">
        <v>0.6710796782923405</v>
      </c>
      <c r="H226" s="60">
        <v>0.59954701292549628</v>
      </c>
      <c r="I226" s="60">
        <v>0.82249106575814612</v>
      </c>
      <c r="J226" s="60">
        <v>5.0495502782012869E-2</v>
      </c>
      <c r="K226" s="104">
        <v>0.44605600131118517</v>
      </c>
      <c r="L226" s="105"/>
      <c r="M226" s="106">
        <v>225</v>
      </c>
      <c r="N226" s="136">
        <v>-0.73332474330625641</v>
      </c>
      <c r="O226" s="136">
        <v>-0.8546624254997689</v>
      </c>
      <c r="P226" s="136">
        <v>-0.61297466294757419</v>
      </c>
      <c r="Q226" s="136">
        <v>0.86173677178646158</v>
      </c>
      <c r="R226" s="136">
        <v>-0.74460268309649991</v>
      </c>
      <c r="S226" s="136">
        <v>0.44289643876524609</v>
      </c>
      <c r="T226" s="136">
        <v>0.2521747758033473</v>
      </c>
      <c r="U226" s="60">
        <v>0.92490011177512388</v>
      </c>
      <c r="V226" s="60">
        <v>-1.6400681128604495</v>
      </c>
      <c r="W226" s="98">
        <v>-0.13563225834201512</v>
      </c>
      <c r="X226" s="60"/>
      <c r="Y226" s="99">
        <v>225</v>
      </c>
      <c r="Z226" s="60">
        <f>(幕後結果!$AB$2+幕後結果!$AB$4*幕後結果_最佳化!$N1227)*12/3</f>
        <v>-0.10020100340144228</v>
      </c>
      <c r="AA226" s="60">
        <f>(幕後結果!$AC$2+幕後結果!$AC$4*幕後結果_最佳化!$O1227)*12/3</f>
        <v>-7.4181315998006495E-2</v>
      </c>
      <c r="AB226" s="60">
        <f>(幕後結果!$AD$2+幕後結果!$AD$4*幕後結果_最佳化!$P1227)*12/3</f>
        <v>-0.14010595628099828</v>
      </c>
      <c r="AC226" s="60">
        <f>(幕後結果!$AE$2+幕後結果!$AE$4*幕後結果_最佳化!$Q1227)*12/3</f>
        <v>2.7766141135214629E-2</v>
      </c>
      <c r="AD226" s="60">
        <f>(幕後結果!$AF$2+幕後結果!$AF$4*幕後結果_最佳化!$R1227)*12/3</f>
        <v>-0.14040328040842351</v>
      </c>
      <c r="AE226" s="60">
        <f>(幕後結果!$AG$2+幕後結果!$AG$4*幕後結果_最佳化!$S1227)*12/3</f>
        <v>2.2179399360754869E-2</v>
      </c>
      <c r="AF226" s="60">
        <f>(幕後結果!$AH$2+幕後結果!$AH$4*幕後結果_最佳化!$T1227)*12/3</f>
        <v>-3.4028118868799952E-2</v>
      </c>
      <c r="AG226" s="60">
        <f>(幕後結果!$AI$2+幕後結果!$AI$4*幕後結果_最佳化!$U1227)*12/3</f>
        <v>6.7992120786679336E-2</v>
      </c>
      <c r="AH226" s="60">
        <f>(幕後結果!$AJ$2+幕後結果!$AJ$4*幕後結果_最佳化!$V1227)*12/3</f>
        <v>-0.10236708714527976</v>
      </c>
      <c r="AI226" s="100">
        <f>(幕後結果!$AK$2+幕後結果!$AK$4*幕後結果_最佳化!$W1227)*12/3</f>
        <v>-9.1472727647257709E-2</v>
      </c>
      <c r="AJ226" s="60"/>
      <c r="AK226" s="60"/>
      <c r="AL226" s="60"/>
      <c r="AM226" s="108">
        <v>225</v>
      </c>
      <c r="AN226" s="60">
        <f t="shared" si="40"/>
        <v>9.6941706303141126E-2</v>
      </c>
      <c r="AO226" s="60">
        <f t="shared" si="41"/>
        <v>6.7871197772034569E-2</v>
      </c>
      <c r="AP226" s="60">
        <f t="shared" si="42"/>
        <v>0.20273533424129514</v>
      </c>
      <c r="AQ226" s="60">
        <f t="shared" si="43"/>
        <v>0.13714483324326451</v>
      </c>
      <c r="AR226" s="60">
        <f t="shared" si="44"/>
        <v>8.7921496222601397E-2</v>
      </c>
      <c r="AS226" s="60">
        <f t="shared" si="45"/>
        <v>2.6093226435639497E-2</v>
      </c>
      <c r="AT226" s="60">
        <f t="shared" si="46"/>
        <v>0.14218525905637899</v>
      </c>
      <c r="AU226" s="60">
        <f t="shared" si="47"/>
        <v>6.1164810306877669E-2</v>
      </c>
      <c r="AV226" s="60">
        <f t="shared" si="48"/>
        <v>7.3914213211856053E-2</v>
      </c>
      <c r="AW226" s="60">
        <f t="shared" si="49"/>
        <v>0.10402792320691105</v>
      </c>
      <c r="AX226" s="60">
        <f t="shared" si="50"/>
        <v>1</v>
      </c>
      <c r="AY226" s="60">
        <f>SUMPRODUCT(AN226:AW226,幕後結果_最佳化!$Z$1005:$AI$1005)</f>
        <v>1.2411920554813638E-3</v>
      </c>
      <c r="AZ226" s="60">
        <f>(SUMPRODUCT(AN226:AW226,MMULT(AN226:AW226,幕後結果!$AB$9:$AK$18)))</f>
        <v>3.768634259359044E-4</v>
      </c>
      <c r="BA226" s="60">
        <f t="shared" si="51"/>
        <v>1.9412970559291136E-2</v>
      </c>
      <c r="BB226" s="102">
        <f t="shared" si="52"/>
        <v>-2.1459264988469546</v>
      </c>
      <c r="BC226" s="60"/>
      <c r="BD226" s="60"/>
    </row>
    <row r="227" spans="1:56" ht="16.2">
      <c r="A227" s="95">
        <v>226</v>
      </c>
      <c r="B227" s="60">
        <v>0.1298604691606855</v>
      </c>
      <c r="C227" s="60">
        <v>0.25207055594883965</v>
      </c>
      <c r="D227" s="60">
        <v>0.19644978061387053</v>
      </c>
      <c r="E227" s="60">
        <v>0.79433092765887614</v>
      </c>
      <c r="F227" s="60">
        <v>0.3929099495923476</v>
      </c>
      <c r="G227" s="60">
        <v>0.94735591482443926</v>
      </c>
      <c r="H227" s="60">
        <v>0.49495259200819941</v>
      </c>
      <c r="I227" s="60">
        <v>0.65381709545079691</v>
      </c>
      <c r="J227" s="60">
        <v>0.41080414602695736</v>
      </c>
      <c r="K227" s="104">
        <v>0.49645302410012548</v>
      </c>
      <c r="L227" s="105"/>
      <c r="M227" s="106">
        <v>226</v>
      </c>
      <c r="N227" s="136">
        <v>-1.1270509538274966</v>
      </c>
      <c r="O227" s="136">
        <v>-0.66798822019451354</v>
      </c>
      <c r="P227" s="136">
        <v>-0.85437081529538339</v>
      </c>
      <c r="Q227" s="136">
        <v>0.8215410624919236</v>
      </c>
      <c r="R227" s="136">
        <v>-0.27174265738194875</v>
      </c>
      <c r="S227" s="136">
        <v>1.6197398579809046</v>
      </c>
      <c r="T227" s="136">
        <v>-1.2652313143622499E-2</v>
      </c>
      <c r="U227" s="60">
        <v>0.39564652601707562</v>
      </c>
      <c r="V227" s="60">
        <v>-0.2254769022998778</v>
      </c>
      <c r="W227" s="98">
        <v>-8.8910672200767406E-3</v>
      </c>
      <c r="X227" s="60"/>
      <c r="Y227" s="99">
        <v>226</v>
      </c>
      <c r="Z227" s="60">
        <f>(幕後結果!$AB$2+幕後結果!$AB$4*幕後結果_最佳化!$N1228)*12/3</f>
        <v>-0.16118828069469873</v>
      </c>
      <c r="AA227" s="60">
        <f>(幕後結果!$AC$2+幕後結果!$AC$4*幕後結果_最佳化!$O1228)*12/3</f>
        <v>-5.5257964605722597E-2</v>
      </c>
      <c r="AB227" s="60">
        <f>(幕後結果!$AD$2+幕後結果!$AD$4*幕後結果_最佳化!$P1228)*12/3</f>
        <v>-0.1726714454083346</v>
      </c>
      <c r="AC227" s="60">
        <f>(幕後結果!$AE$2+幕後結果!$AE$4*幕後結果_最佳化!$Q1228)*12/3</f>
        <v>6.7658049862755892E-4</v>
      </c>
      <c r="AD227" s="60">
        <f>(幕後結果!$AF$2+幕後結果!$AF$4*幕後結果_最佳化!$R1228)*12/3</f>
        <v>-0.11215643227476689</v>
      </c>
      <c r="AE227" s="60">
        <f>(幕後結果!$AG$2+幕後結果!$AG$4*幕後結果_最佳化!$S1228)*12/3</f>
        <v>7.3511086901798223E-2</v>
      </c>
      <c r="AF227" s="60">
        <f>(幕後結果!$AH$2+幕後結果!$AH$4*幕後結果_最佳化!$T1228)*12/3</f>
        <v>-6.1005626596635075E-2</v>
      </c>
      <c r="AG227" s="60">
        <f>(幕後結果!$AI$2+幕後結果!$AI$4*幕後結果_最佳化!$U1228)*12/3</f>
        <v>2.9244930175324941E-2</v>
      </c>
      <c r="AH227" s="60">
        <f>(幕後結果!$AJ$2+幕後結果!$AJ$4*幕後結果_最佳化!$V1228)*12/3</f>
        <v>-3.4371606576099212E-4</v>
      </c>
      <c r="AI227" s="100">
        <f>(幕後結果!$AK$2+幕後結果!$AK$4*幕後結果_最佳化!$W1228)*12/3</f>
        <v>-2.2095894762353002E-2</v>
      </c>
      <c r="AJ227" s="60"/>
      <c r="AK227" s="60"/>
      <c r="AL227" s="60"/>
      <c r="AM227" s="108">
        <v>226</v>
      </c>
      <c r="AN227" s="60">
        <f t="shared" si="40"/>
        <v>0.11144460845652568</v>
      </c>
      <c r="AO227" s="60">
        <f t="shared" si="41"/>
        <v>5.0245917627354017E-2</v>
      </c>
      <c r="AP227" s="60">
        <f t="shared" si="42"/>
        <v>0.16679640907694562</v>
      </c>
      <c r="AQ227" s="60">
        <f t="shared" si="43"/>
        <v>0.13503458535634777</v>
      </c>
      <c r="AR227" s="60">
        <f t="shared" si="44"/>
        <v>6.8573340514264725E-2</v>
      </c>
      <c r="AS227" s="60">
        <f t="shared" si="45"/>
        <v>0.10403160166651118</v>
      </c>
      <c r="AT227" s="60">
        <f t="shared" si="46"/>
        <v>0.13908012332219238</v>
      </c>
      <c r="AU227" s="60">
        <f t="shared" si="47"/>
        <v>5.4762164291535693E-2</v>
      </c>
      <c r="AV227" s="60">
        <f t="shared" si="48"/>
        <v>9.0587729372639536E-2</v>
      </c>
      <c r="AW227" s="60">
        <f t="shared" si="49"/>
        <v>7.9443520315683469E-2</v>
      </c>
      <c r="AX227" s="60">
        <f t="shared" si="50"/>
        <v>1</v>
      </c>
      <c r="AY227" s="60">
        <f>SUMPRODUCT(AN227:AW227,幕後結果_最佳化!$Z$1005:$AI$1005)</f>
        <v>1.8923635407995147E-3</v>
      </c>
      <c r="AZ227" s="60">
        <f>(SUMPRODUCT(AN227:AW227,MMULT(AN227:AW227,幕後結果!$AB$9:$AK$18)))</f>
        <v>3.0048374361228627E-4</v>
      </c>
      <c r="BA227" s="60">
        <f t="shared" si="51"/>
        <v>1.7334466926106677E-2</v>
      </c>
      <c r="BB227" s="102">
        <f t="shared" si="52"/>
        <v>-2.3656704664762831</v>
      </c>
      <c r="BC227" s="60"/>
      <c r="BD227" s="60"/>
    </row>
    <row r="228" spans="1:56" ht="16.2">
      <c r="A228" s="95">
        <v>227</v>
      </c>
      <c r="B228" s="60">
        <v>0.39749985312751934</v>
      </c>
      <c r="C228" s="60">
        <v>9.4408499660706635E-2</v>
      </c>
      <c r="D228" s="60">
        <v>0.44043282277186746</v>
      </c>
      <c r="E228" s="60">
        <v>0.12517765285890525</v>
      </c>
      <c r="F228" s="60">
        <v>0.72108119117411307</v>
      </c>
      <c r="G228" s="60">
        <v>0.93913142057610055</v>
      </c>
      <c r="H228" s="60">
        <v>0.6601755539672749</v>
      </c>
      <c r="I228" s="60">
        <v>0.19312707383834238</v>
      </c>
      <c r="J228" s="60">
        <v>0.26430139317789347</v>
      </c>
      <c r="K228" s="104">
        <v>0.65236145555800751</v>
      </c>
      <c r="L228" s="105"/>
      <c r="M228" s="106">
        <v>227</v>
      </c>
      <c r="N228" s="136">
        <v>-0.25982378090924563</v>
      </c>
      <c r="O228" s="136">
        <v>-1.3140867892830803</v>
      </c>
      <c r="P228" s="136">
        <v>-0.14987194599782108</v>
      </c>
      <c r="Q228" s="136">
        <v>-1.1494868022317735</v>
      </c>
      <c r="R228" s="136">
        <v>0.5860563951329455</v>
      </c>
      <c r="S228" s="136">
        <v>1.5475230991616846</v>
      </c>
      <c r="T228" s="136">
        <v>0.41294229530451648</v>
      </c>
      <c r="U228" s="60">
        <v>-0.8664304569695066</v>
      </c>
      <c r="V228" s="60">
        <v>-0.63014031286924954</v>
      </c>
      <c r="W228" s="98">
        <v>0.39170379064820487</v>
      </c>
      <c r="X228" s="60"/>
      <c r="Y228" s="99">
        <v>227</v>
      </c>
      <c r="Z228" s="60">
        <f>(幕後結果!$AB$2+幕後結果!$AB$4*幕後結果_最佳化!$N1229)*12/3</f>
        <v>-2.6856801972483982E-2</v>
      </c>
      <c r="AA228" s="60">
        <f>(幕後結果!$AC$2+幕後結果!$AC$4*幕後結果_最佳化!$O1229)*12/3</f>
        <v>-0.11977684959578529</v>
      </c>
      <c r="AB228" s="60">
        <f>(幕後結果!$AD$2+幕後結果!$AD$4*幕後結果_最佳化!$P1229)*12/3</f>
        <v>-8.091517016244934E-2</v>
      </c>
      <c r="AC228" s="60">
        <f>(幕後結果!$AE$2+幕後結果!$AE$4*幕後結果_最佳化!$Q1229)*12/3</f>
        <v>-0.13934749855523096</v>
      </c>
      <c r="AD228" s="60">
        <f>(幕後結果!$AF$2+幕後結果!$AF$4*幕後結果_最佳化!$R1229)*12/3</f>
        <v>-3.934801625323988E-2</v>
      </c>
      <c r="AE228" s="60">
        <f>(幕後結果!$AG$2+幕後結果!$AG$4*幕後結果_最佳化!$S1229)*12/3</f>
        <v>3.9066066296431098E-2</v>
      </c>
      <c r="AF228" s="60">
        <f>(幕後結果!$AH$2+幕後結果!$AH$4*幕後結果_最佳化!$T1229)*12/3</f>
        <v>-1.8586556145489215E-2</v>
      </c>
      <c r="AG228" s="60">
        <f>(幕後結果!$AI$2+幕後結果!$AI$4*幕後結果_最佳化!$U1229)*12/3</f>
        <v>-7.5156201844060633E-2</v>
      </c>
      <c r="AH228" s="60">
        <f>(幕後結果!$AJ$2+幕後結果!$AJ$4*幕後結果_最佳化!$V1229)*12/3</f>
        <v>-6.7044893541118214E-2</v>
      </c>
      <c r="AI228" s="100">
        <f>(幕後結果!$AK$2+幕後結果!$AK$4*幕後結果_最佳化!$W1229)*12/3</f>
        <v>4.4032926901903212E-2</v>
      </c>
      <c r="AJ228" s="60"/>
      <c r="AK228" s="60"/>
      <c r="AL228" s="60"/>
      <c r="AM228" s="108">
        <v>227</v>
      </c>
      <c r="AN228" s="60">
        <f t="shared" si="40"/>
        <v>9.5751554773164591E-2</v>
      </c>
      <c r="AO228" s="60">
        <f t="shared" si="41"/>
        <v>0.16133423333510533</v>
      </c>
      <c r="AP228" s="60">
        <f t="shared" si="42"/>
        <v>9.2669553631663182E-2</v>
      </c>
      <c r="AQ228" s="60">
        <f t="shared" si="43"/>
        <v>1.970008365314117E-2</v>
      </c>
      <c r="AR228" s="60">
        <f t="shared" si="44"/>
        <v>0.12929604542803161</v>
      </c>
      <c r="AS228" s="60">
        <f t="shared" si="45"/>
        <v>0.15783603276353914</v>
      </c>
      <c r="AT228" s="60">
        <f t="shared" si="46"/>
        <v>5.4304247432177162E-2</v>
      </c>
      <c r="AU228" s="60">
        <f t="shared" si="47"/>
        <v>4.7085114477256308E-2</v>
      </c>
      <c r="AV228" s="60">
        <f t="shared" si="48"/>
        <v>7.6839653656440521E-2</v>
      </c>
      <c r="AW228" s="60">
        <f t="shared" si="49"/>
        <v>0.16518348084948095</v>
      </c>
      <c r="AX228" s="60">
        <f t="shared" si="50"/>
        <v>1</v>
      </c>
      <c r="AY228" s="60">
        <f>SUMPRODUCT(AN228:AW228,幕後結果_最佳化!$Z$1005:$AI$1005)</f>
        <v>-3.3204225036107967E-3</v>
      </c>
      <c r="AZ228" s="60">
        <f>(SUMPRODUCT(AN228:AW228,MMULT(AN228:AW228,幕後結果!$AB$9:$AK$18)))</f>
        <v>2.3853100369937609E-4</v>
      </c>
      <c r="BA228" s="60">
        <f t="shared" si="51"/>
        <v>1.5444448960690572E-2</v>
      </c>
      <c r="BB228" s="102">
        <f t="shared" si="52"/>
        <v>-2.992688351734119</v>
      </c>
      <c r="BC228" s="60"/>
      <c r="BD228" s="60"/>
    </row>
    <row r="229" spans="1:56" ht="16.2">
      <c r="A229" s="95">
        <v>228</v>
      </c>
      <c r="B229" s="60">
        <v>0.21485382552678534</v>
      </c>
      <c r="C229" s="60">
        <v>0.26644267594476512</v>
      </c>
      <c r="D229" s="60">
        <v>0.7736955195491817</v>
      </c>
      <c r="E229" s="60">
        <v>0.88426435262572656</v>
      </c>
      <c r="F229" s="60">
        <v>0.30260600999407683</v>
      </c>
      <c r="G229" s="60">
        <v>0.77415815766000207</v>
      </c>
      <c r="H229" s="60">
        <v>0.67574412288430574</v>
      </c>
      <c r="I229" s="60">
        <v>0.72781728660444389</v>
      </c>
      <c r="J229" s="60">
        <v>0.84094256285070879</v>
      </c>
      <c r="K229" s="104">
        <v>0.23092861805967169</v>
      </c>
      <c r="L229" s="105"/>
      <c r="M229" s="106">
        <v>228</v>
      </c>
      <c r="N229" s="136">
        <v>-0.78969202308369901</v>
      </c>
      <c r="O229" s="136">
        <v>-0.62360754875490287</v>
      </c>
      <c r="P229" s="136">
        <v>0.75107260618841942</v>
      </c>
      <c r="Q229" s="136">
        <v>1.1965774484530318</v>
      </c>
      <c r="R229" s="136">
        <v>-0.51691997936224687</v>
      </c>
      <c r="S229" s="136">
        <v>0.75261103476242575</v>
      </c>
      <c r="T229" s="136">
        <v>0.45583066073797707</v>
      </c>
      <c r="U229" s="60">
        <v>0.60622489017565118</v>
      </c>
      <c r="V229" s="60">
        <v>0.99833926382723703</v>
      </c>
      <c r="W229" s="98">
        <v>-0.73579208941297114</v>
      </c>
      <c r="X229" s="60"/>
      <c r="Y229" s="99">
        <v>228</v>
      </c>
      <c r="Z229" s="60">
        <f>(幕後結果!$AB$2+幕後結果!$AB$4*幕後結果_最佳化!$N1230)*12/3</f>
        <v>-0.10893216437114868</v>
      </c>
      <c r="AA229" s="60">
        <f>(幕後結果!$AC$2+幕後結果!$AC$4*幕後結果_最佳化!$O1230)*12/3</f>
        <v>-5.1608609623099065E-2</v>
      </c>
      <c r="AB229" s="60">
        <f>(幕後結果!$AD$2+幕後結果!$AD$4*幕後結果_最佳化!$P1230)*12/3</f>
        <v>8.7656037887539354E-2</v>
      </c>
      <c r="AC229" s="60">
        <f>(幕後結果!$AE$2+幕後結果!$AE$4*幕後結果_最佳化!$Q1230)*12/3</f>
        <v>0.16635765957752341</v>
      </c>
      <c r="AD229" s="60">
        <f>(幕後結果!$AF$2+幕後結果!$AF$4*幕後結果_最佳化!$R1230)*12/3</f>
        <v>1.0314057605973724E-2</v>
      </c>
      <c r="AE229" s="60">
        <f>(幕後結果!$AG$2+幕後結果!$AG$4*幕後結果_最佳化!$S1230)*12/3</f>
        <v>3.7531081549752765E-2</v>
      </c>
      <c r="AF229" s="60">
        <f>(幕後結果!$AH$2+幕後結果!$AH$4*幕後結果_最佳化!$T1230)*12/3</f>
        <v>3.0137067215214836E-2</v>
      </c>
      <c r="AG229" s="60">
        <f>(幕後結果!$AI$2+幕後結果!$AI$4*幕後結果_最佳化!$U1230)*12/3</f>
        <v>0.11642102874900433</v>
      </c>
      <c r="AH229" s="60">
        <f>(幕後結果!$AJ$2+幕後結果!$AJ$4*幕後結果_最佳化!$V1230)*12/3</f>
        <v>7.7802045836465855E-2</v>
      </c>
      <c r="AI229" s="100">
        <f>(幕後結果!$AK$2+幕後結果!$AK$4*幕後結果_最佳化!$W1230)*12/3</f>
        <v>-4.180892520660167E-2</v>
      </c>
      <c r="AJ229" s="60"/>
      <c r="AK229" s="60"/>
      <c r="AL229" s="60"/>
      <c r="AM229" s="108">
        <v>228</v>
      </c>
      <c r="AN229" s="60">
        <f t="shared" si="40"/>
        <v>2.8606841526483941E-2</v>
      </c>
      <c r="AO229" s="60">
        <f t="shared" si="41"/>
        <v>0.14052497358979679</v>
      </c>
      <c r="AP229" s="60">
        <f t="shared" si="42"/>
        <v>0.19305397523883688</v>
      </c>
      <c r="AQ229" s="60">
        <f t="shared" si="43"/>
        <v>7.4258469595870819E-2</v>
      </c>
      <c r="AR229" s="60">
        <f t="shared" si="44"/>
        <v>0.19661837056165687</v>
      </c>
      <c r="AS229" s="60">
        <f t="shared" si="45"/>
        <v>1.3363217917876629E-2</v>
      </c>
      <c r="AT229" s="60">
        <f t="shared" si="46"/>
        <v>2.9689234340263521E-2</v>
      </c>
      <c r="AU229" s="60">
        <f t="shared" si="47"/>
        <v>5.0241668049336198E-2</v>
      </c>
      <c r="AV229" s="60">
        <f t="shared" si="48"/>
        <v>0.13060319550486513</v>
      </c>
      <c r="AW229" s="60">
        <f t="shared" si="49"/>
        <v>0.14304005367501307</v>
      </c>
      <c r="AX229" s="60">
        <f t="shared" si="50"/>
        <v>0.99999999999999978</v>
      </c>
      <c r="AY229" s="60">
        <f>SUMPRODUCT(AN229:AW229,幕後結果_最佳化!$Z$1005:$AI$1005)</f>
        <v>-3.4706304333170213E-3</v>
      </c>
      <c r="AZ229" s="60">
        <f>(SUMPRODUCT(AN229:AW229,MMULT(AN229:AW229,幕後結果!$AB$9:$AK$18)))</f>
        <v>4.1085031250817313E-4</v>
      </c>
      <c r="BA229" s="60">
        <f t="shared" si="51"/>
        <v>2.0269442826781725E-2</v>
      </c>
      <c r="BB229" s="102">
        <f t="shared" si="52"/>
        <v>-2.2877111536607297</v>
      </c>
      <c r="BC229" s="60"/>
      <c r="BD229" s="60"/>
    </row>
    <row r="230" spans="1:56" ht="16.2">
      <c r="A230" s="95">
        <v>229</v>
      </c>
      <c r="B230" s="60">
        <v>0.32040230269139225</v>
      </c>
      <c r="C230" s="60">
        <v>0.31572396012142789</v>
      </c>
      <c r="D230" s="60">
        <v>0.55016673167810781</v>
      </c>
      <c r="E230" s="60">
        <v>0.29561414930835594</v>
      </c>
      <c r="F230" s="60">
        <v>0.92325094329044588</v>
      </c>
      <c r="G230" s="60">
        <v>0.59641415233158424</v>
      </c>
      <c r="H230" s="60">
        <v>0.76946936010563083</v>
      </c>
      <c r="I230" s="60">
        <v>0.87297931984368726</v>
      </c>
      <c r="J230" s="60">
        <v>0.13607525392112207</v>
      </c>
      <c r="K230" s="104">
        <v>0.99884498299457558</v>
      </c>
      <c r="L230" s="105"/>
      <c r="M230" s="106">
        <v>229</v>
      </c>
      <c r="N230" s="136">
        <v>-0.4665741216451138</v>
      </c>
      <c r="O230" s="136">
        <v>-0.47968988660186346</v>
      </c>
      <c r="P230" s="136">
        <v>0.12608260516992831</v>
      </c>
      <c r="Q230" s="136">
        <v>-0.53705691781446574</v>
      </c>
      <c r="R230" s="136">
        <v>1.4272837818589255</v>
      </c>
      <c r="S230" s="136">
        <v>0.24407634140362675</v>
      </c>
      <c r="T230" s="136">
        <v>0.73710042655680119</v>
      </c>
      <c r="U230" s="60">
        <v>1.1405881271850997</v>
      </c>
      <c r="V230" s="60">
        <v>-1.0981236309996727</v>
      </c>
      <c r="W230" s="98">
        <v>3.0471747109087843</v>
      </c>
      <c r="X230" s="60"/>
      <c r="Y230" s="99">
        <v>229</v>
      </c>
      <c r="Z230" s="60">
        <f>(幕後結果!$AB$2+幕後結果!$AB$4*幕後結果_最佳化!$N1231)*12/3</f>
        <v>-5.8881950474131479E-2</v>
      </c>
      <c r="AA230" s="60">
        <f>(幕後結果!$AC$2+幕後結果!$AC$4*幕後結果_最佳化!$O1231)*12/3</f>
        <v>-3.8254869424628746E-2</v>
      </c>
      <c r="AB230" s="60">
        <f>(幕後結果!$AD$2+幕後結果!$AD$4*幕後結果_最佳化!$P1231)*12/3</f>
        <v>-8.4645247310868033E-3</v>
      </c>
      <c r="AC230" s="60">
        <f>(幕後結果!$AE$2+幕後結果!$AE$4*幕後結果_最佳化!$Q1231)*12/3</f>
        <v>-4.3538035111438861E-2</v>
      </c>
      <c r="AD230" s="60">
        <f>(幕後結果!$AF$2+幕後結果!$AF$4*幕後結果_最佳化!$R1231)*12/3</f>
        <v>0.10527654737038379</v>
      </c>
      <c r="AE230" s="60">
        <f>(幕後結果!$AG$2+幕後結果!$AG$4*幕後結果_最佳化!$S1231)*12/3</f>
        <v>-7.7520212166102371E-3</v>
      </c>
      <c r="AF230" s="60">
        <f>(幕後結果!$AH$2+幕後結果!$AH$4*幕後結果_最佳化!$T1231)*12/3</f>
        <v>3.721430032229079E-2</v>
      </c>
      <c r="AG230" s="60">
        <f>(幕後結果!$AI$2+幕後結果!$AI$4*幕後結果_最佳化!$U1231)*12/3</f>
        <v>0.15042926121166167</v>
      </c>
      <c r="AH230" s="60">
        <f>(幕後結果!$AJ$2+幕後結果!$AJ$4*幕後結果_最佳化!$V1231)*12/3</f>
        <v>-7.7409559352397878E-2</v>
      </c>
      <c r="AI230" s="100">
        <f>(幕後結果!$AK$2+幕後結果!$AK$4*幕後結果_最佳化!$W1231)*12/3</f>
        <v>0.46919672320684841</v>
      </c>
      <c r="AJ230" s="60"/>
      <c r="AK230" s="60"/>
      <c r="AL230" s="60"/>
      <c r="AM230" s="108">
        <v>229</v>
      </c>
      <c r="AN230" s="60">
        <f t="shared" si="40"/>
        <v>0.1740337795403854</v>
      </c>
      <c r="AO230" s="60">
        <f t="shared" si="41"/>
        <v>6.20467727324737E-2</v>
      </c>
      <c r="AP230" s="60">
        <f t="shared" si="42"/>
        <v>1.249452786386015E-2</v>
      </c>
      <c r="AQ230" s="60">
        <f t="shared" si="43"/>
        <v>0.17983966449837602</v>
      </c>
      <c r="AR230" s="60">
        <f t="shared" si="44"/>
        <v>0.14131036614624223</v>
      </c>
      <c r="AS230" s="60">
        <f t="shared" si="45"/>
        <v>0.13533717468102349</v>
      </c>
      <c r="AT230" s="60">
        <f t="shared" si="46"/>
        <v>8.0188468416809433E-3</v>
      </c>
      <c r="AU230" s="60">
        <f t="shared" si="47"/>
        <v>0.13996135038712149</v>
      </c>
      <c r="AV230" s="60">
        <f t="shared" si="48"/>
        <v>3.5682823128536913E-2</v>
      </c>
      <c r="AW230" s="60">
        <f t="shared" si="49"/>
        <v>0.11127469418029946</v>
      </c>
      <c r="AX230" s="60">
        <f t="shared" si="50"/>
        <v>0.99999999999999967</v>
      </c>
      <c r="AY230" s="60">
        <f>SUMPRODUCT(AN230:AW230,幕後結果_最佳化!$Z$1005:$AI$1005)</f>
        <v>2.4131872354753604E-3</v>
      </c>
      <c r="AZ230" s="60">
        <f>(SUMPRODUCT(AN230:AW230,MMULT(AN230:AW230,幕後結果!$AB$9:$AK$18)))</f>
        <v>2.5408354979601492E-4</v>
      </c>
      <c r="BA230" s="60">
        <f t="shared" si="51"/>
        <v>1.5939998425219964E-2</v>
      </c>
      <c r="BB230" s="102">
        <f t="shared" si="52"/>
        <v>-2.5399508635124564</v>
      </c>
      <c r="BC230" s="60"/>
      <c r="BD230" s="60"/>
    </row>
    <row r="231" spans="1:56" ht="16.2">
      <c r="A231" s="95">
        <v>230</v>
      </c>
      <c r="B231" s="60">
        <v>0.809614823779367</v>
      </c>
      <c r="C231" s="60">
        <v>0.15223654902427586</v>
      </c>
      <c r="D231" s="60">
        <v>0.7097133896353387</v>
      </c>
      <c r="E231" s="60">
        <v>0.96612325872402449</v>
      </c>
      <c r="F231" s="60">
        <v>6.7234595680566001E-2</v>
      </c>
      <c r="G231" s="60">
        <v>0.63642524312258808</v>
      </c>
      <c r="H231" s="60">
        <v>0.5876644046255346</v>
      </c>
      <c r="I231" s="60">
        <v>0.53405104616067511</v>
      </c>
      <c r="J231" s="60">
        <v>0.51186937003223654</v>
      </c>
      <c r="K231" s="104">
        <v>0.16991906937416279</v>
      </c>
      <c r="L231" s="105"/>
      <c r="M231" s="106">
        <v>230</v>
      </c>
      <c r="N231" s="136">
        <v>0.87647777690590678</v>
      </c>
      <c r="O231" s="136">
        <v>-1.0268882281075475</v>
      </c>
      <c r="P231" s="136">
        <v>0.5525476158003898</v>
      </c>
      <c r="Q231" s="136">
        <v>1.8266428743773215</v>
      </c>
      <c r="R231" s="136">
        <v>-1.4967082396121392</v>
      </c>
      <c r="S231" s="136">
        <v>0.34891980831938529</v>
      </c>
      <c r="T231" s="136">
        <v>0.22154103269947426</v>
      </c>
      <c r="U231" s="60">
        <v>8.5457216004023867E-2</v>
      </c>
      <c r="V231" s="60">
        <v>2.9756489248899589E-2</v>
      </c>
      <c r="W231" s="98">
        <v>-0.95448511817765047</v>
      </c>
      <c r="X231" s="60"/>
      <c r="Y231" s="99">
        <v>230</v>
      </c>
      <c r="Z231" s="60">
        <f>(幕後結果!$AB$2+幕後結果!$AB$4*幕後結果_最佳化!$N1232)*12/3</f>
        <v>0.14915367521542847</v>
      </c>
      <c r="AA231" s="60">
        <f>(幕後結果!$AC$2+幕後結果!$AC$4*幕後結果_最佳化!$O1232)*12/3</f>
        <v>-9.4097334134756835E-2</v>
      </c>
      <c r="AB231" s="60">
        <f>(幕後結果!$AD$2+幕後結果!$AD$4*幕後結果_最佳化!$P1232)*12/3</f>
        <v>4.157940437888704E-2</v>
      </c>
      <c r="AC231" s="60">
        <f>(幕後結果!$AE$2+幕後結果!$AE$4*幕後結果_最佳化!$Q1232)*12/3</f>
        <v>0.24551082618466966</v>
      </c>
      <c r="AD231" s="60">
        <f>(幕後結果!$AF$2+幕後結果!$AF$4*幕後結果_最佳化!$R1232)*12/3</f>
        <v>-9.5722790980112896E-2</v>
      </c>
      <c r="AE231" s="60">
        <f>(幕後結果!$AG$2+幕後結果!$AG$4*幕後結果_最佳化!$S1232)*12/3</f>
        <v>1.1649464298227311E-2</v>
      </c>
      <c r="AF231" s="60">
        <f>(幕後結果!$AH$2+幕後結果!$AH$4*幕後結果_最佳化!$T1232)*12/3</f>
        <v>4.8480905549973648E-2</v>
      </c>
      <c r="AG231" s="60">
        <f>(幕後結果!$AI$2+幕後結果!$AI$4*幕後結果_最佳化!$U1232)*12/3</f>
        <v>2.6196172686548658E-2</v>
      </c>
      <c r="AH231" s="60">
        <f>(幕後結果!$AJ$2+幕後結果!$AJ$4*幕後結果_最佳化!$V1232)*12/3</f>
        <v>7.8328917088076062E-3</v>
      </c>
      <c r="AI231" s="100">
        <f>(幕後結果!$AK$2+幕後結果!$AK$4*幕後結果_最佳化!$W1232)*12/3</f>
        <v>-0.23092295503481738</v>
      </c>
      <c r="AJ231" s="60"/>
      <c r="AK231" s="60"/>
      <c r="AL231" s="60"/>
      <c r="AM231" s="108">
        <v>230</v>
      </c>
      <c r="AN231" s="60">
        <f t="shared" si="40"/>
        <v>0.12005762334506405</v>
      </c>
      <c r="AO231" s="60">
        <f t="shared" si="41"/>
        <v>0.12853567753219916</v>
      </c>
      <c r="AP231" s="60">
        <f t="shared" si="42"/>
        <v>8.5569290173071022E-2</v>
      </c>
      <c r="AQ231" s="60">
        <f t="shared" si="43"/>
        <v>0.18153149494577475</v>
      </c>
      <c r="AR231" s="60">
        <f t="shared" si="44"/>
        <v>1.9480561220729758E-2</v>
      </c>
      <c r="AS231" s="60">
        <f t="shared" si="45"/>
        <v>1.7889292768410843E-2</v>
      </c>
      <c r="AT231" s="60">
        <f t="shared" si="46"/>
        <v>0.16102038069614988</v>
      </c>
      <c r="AU231" s="60">
        <f t="shared" si="47"/>
        <v>0.14505563597638035</v>
      </c>
      <c r="AV231" s="60">
        <f t="shared" si="48"/>
        <v>0.1322557263386778</v>
      </c>
      <c r="AW231" s="60">
        <f t="shared" si="49"/>
        <v>8.6043170035424617E-3</v>
      </c>
      <c r="AX231" s="60">
        <f t="shared" si="50"/>
        <v>1</v>
      </c>
      <c r="AY231" s="60">
        <f>SUMPRODUCT(AN231:AW231,幕後結果_最佳化!$Z$1005:$AI$1005)</f>
        <v>5.5353519114120049E-3</v>
      </c>
      <c r="AZ231" s="60">
        <f>(SUMPRODUCT(AN231:AW231,MMULT(AN231:AW231,幕後結果!$AB$9:$AK$18)))</f>
        <v>2.8678024189549727E-4</v>
      </c>
      <c r="BA231" s="60">
        <f t="shared" si="51"/>
        <v>1.6934587148658135E-2</v>
      </c>
      <c r="BB231" s="102">
        <f t="shared" si="52"/>
        <v>-2.20641033410423</v>
      </c>
      <c r="BC231" s="60"/>
      <c r="BD231" s="60"/>
    </row>
    <row r="232" spans="1:56" ht="16.2">
      <c r="A232" s="95">
        <v>231</v>
      </c>
      <c r="B232" s="60">
        <v>0.2817172969277737</v>
      </c>
      <c r="C232" s="60">
        <v>0.72155265727739915</v>
      </c>
      <c r="D232" s="60">
        <v>0.84877926194891384</v>
      </c>
      <c r="E232" s="60">
        <v>0.1677083627544822</v>
      </c>
      <c r="F232" s="60">
        <v>0.87422173837397965</v>
      </c>
      <c r="G232" s="60">
        <v>0.56675078896619269</v>
      </c>
      <c r="H232" s="60">
        <v>8.8723824969091591E-2</v>
      </c>
      <c r="I232" s="60">
        <v>0.91793607609964512</v>
      </c>
      <c r="J232" s="60">
        <v>0.74060514754585949</v>
      </c>
      <c r="K232" s="104">
        <v>0.49383770600373023</v>
      </c>
      <c r="L232" s="105"/>
      <c r="M232" s="106">
        <v>231</v>
      </c>
      <c r="N232" s="136">
        <v>-0.57774751626225274</v>
      </c>
      <c r="O232" s="136">
        <v>0.58746018153787505</v>
      </c>
      <c r="P232" s="136">
        <v>1.0312118686700869</v>
      </c>
      <c r="Q232" s="136">
        <v>-0.96326066959417789</v>
      </c>
      <c r="R232" s="136">
        <v>1.1465769116868789</v>
      </c>
      <c r="S232" s="136">
        <v>0.1681078649556661</v>
      </c>
      <c r="T232" s="136">
        <v>-1.3486554850786503</v>
      </c>
      <c r="U232" s="60">
        <v>1.3913218602752238</v>
      </c>
      <c r="V232" s="60">
        <v>0.64521216336389697</v>
      </c>
      <c r="W232" s="98">
        <v>-1.5447194669829811E-2</v>
      </c>
      <c r="X232" s="60"/>
      <c r="Y232" s="99">
        <v>231</v>
      </c>
      <c r="Z232" s="60">
        <f>(幕後結果!$AB$2+幕後結果!$AB$4*幕後結果_最佳化!$N1233)*12/3</f>
        <v>-7.6102451583702158E-2</v>
      </c>
      <c r="AA232" s="60">
        <f>(幕後結果!$AC$2+幕後結果!$AC$4*幕後結果_最佳化!$O1233)*12/3</f>
        <v>6.570538667400018E-2</v>
      </c>
      <c r="AB232" s="60">
        <f>(幕後結果!$AD$2+幕後結果!$AD$4*幕後結果_最佳化!$P1233)*12/3</f>
        <v>0.17321373275944299</v>
      </c>
      <c r="AC232" s="60">
        <f>(幕後結果!$AE$2+幕後結果!$AE$4*幕後結果_最佳化!$Q1233)*12/3</f>
        <v>1.8372505314235774E-3</v>
      </c>
      <c r="AD232" s="60">
        <f>(幕後結果!$AF$2+幕後結果!$AF$4*幕後結果_最佳化!$R1233)*12/3</f>
        <v>0.19379097097367814</v>
      </c>
      <c r="AE232" s="60">
        <f>(幕後結果!$AG$2+幕後結果!$AG$4*幕後結果_最佳化!$S1233)*12/3</f>
        <v>-5.6408876489301082E-4</v>
      </c>
      <c r="AF232" s="60">
        <f>(幕後結果!$AH$2+幕後結果!$AH$4*幕後結果_最佳化!$T1233)*12/3</f>
        <v>-8.8260044260310977E-2</v>
      </c>
      <c r="AG232" s="60">
        <f>(幕後結果!$AI$2+幕後結果!$AI$4*幕後結果_最佳化!$U1233)*12/3</f>
        <v>0.15026086268656907</v>
      </c>
      <c r="AH232" s="60">
        <f>(幕後結果!$AJ$2+幕後結果!$AJ$4*幕後結果_最佳化!$V1233)*12/3</f>
        <v>4.1592293226194059E-2</v>
      </c>
      <c r="AI232" s="100">
        <f>(幕後結果!$AK$2+幕後結果!$AK$4*幕後結果_最佳化!$W1233)*12/3</f>
        <v>0.10503726344794784</v>
      </c>
      <c r="AJ232" s="60"/>
      <c r="AK232" s="60"/>
      <c r="AL232" s="60"/>
      <c r="AM232" s="108">
        <v>231</v>
      </c>
      <c r="AN232" s="60">
        <f t="shared" si="40"/>
        <v>4.5000232727556114E-2</v>
      </c>
      <c r="AO232" s="60">
        <f t="shared" si="41"/>
        <v>0.1295785889038818</v>
      </c>
      <c r="AP232" s="60">
        <f t="shared" si="42"/>
        <v>0.11570510873131636</v>
      </c>
      <c r="AQ232" s="60">
        <f t="shared" si="43"/>
        <v>0.14087557209859097</v>
      </c>
      <c r="AR232" s="60">
        <f t="shared" si="44"/>
        <v>0.14208671193110095</v>
      </c>
      <c r="AS232" s="60">
        <f t="shared" si="45"/>
        <v>8.3751103124618934E-2</v>
      </c>
      <c r="AT232" s="60">
        <f t="shared" si="46"/>
        <v>0.12345060531039644</v>
      </c>
      <c r="AU232" s="60">
        <f t="shared" si="47"/>
        <v>1.1069991338688325E-2</v>
      </c>
      <c r="AV232" s="60">
        <f t="shared" si="48"/>
        <v>0.11740251753320241</v>
      </c>
      <c r="AW232" s="60">
        <f t="shared" si="49"/>
        <v>9.1079568300647687E-2</v>
      </c>
      <c r="AX232" s="60">
        <f t="shared" si="50"/>
        <v>1</v>
      </c>
      <c r="AY232" s="60">
        <f>SUMPRODUCT(AN232:AW232,幕後結果_最佳化!$Z$1005:$AI$1005)</f>
        <v>2.005589598349572E-3</v>
      </c>
      <c r="AZ232" s="60">
        <f>(SUMPRODUCT(AN232:AW232,MMULT(AN232:AW232,幕後結果!$AB$9:$AK$18)))</f>
        <v>2.9955840450232292E-4</v>
      </c>
      <c r="BA232" s="60">
        <f t="shared" si="51"/>
        <v>1.7307755617130806E-2</v>
      </c>
      <c r="BB232" s="102">
        <f t="shared" si="52"/>
        <v>-2.36277951377902</v>
      </c>
      <c r="BC232" s="60"/>
      <c r="BD232" s="60"/>
    </row>
    <row r="233" spans="1:56" ht="16.2">
      <c r="A233" s="95">
        <v>232</v>
      </c>
      <c r="B233" s="60">
        <v>0.96586662363745246</v>
      </c>
      <c r="C233" s="60">
        <v>0.77460195871965043</v>
      </c>
      <c r="D233" s="60">
        <v>0.1404208495404502</v>
      </c>
      <c r="E233" s="60">
        <v>0.2714207434788749</v>
      </c>
      <c r="F233" s="60">
        <v>4.9281947862493958E-2</v>
      </c>
      <c r="G233" s="60">
        <v>0.19426624682943205</v>
      </c>
      <c r="H233" s="60">
        <v>0.75081494130910853</v>
      </c>
      <c r="I233" s="60">
        <v>0.91971782988376871</v>
      </c>
      <c r="J233" s="60">
        <v>0.74226436925860306</v>
      </c>
      <c r="K233" s="104">
        <v>0.48518208159105214</v>
      </c>
      <c r="L233" s="105"/>
      <c r="M233" s="106">
        <v>232</v>
      </c>
      <c r="N233" s="136">
        <v>1.8232419586659789</v>
      </c>
      <c r="O233" s="136">
        <v>0.75408849953519286</v>
      </c>
      <c r="P233" s="136">
        <v>-1.0784304614927231</v>
      </c>
      <c r="Q233" s="136">
        <v>-0.60852174712025653</v>
      </c>
      <c r="R233" s="136">
        <v>-1.6518560677854359</v>
      </c>
      <c r="S233" s="136">
        <v>-0.86228174879061625</v>
      </c>
      <c r="T233" s="136">
        <v>0.67705648388781225</v>
      </c>
      <c r="U233" s="60">
        <v>1.4031760746427651</v>
      </c>
      <c r="V233" s="60">
        <v>0.6503421108575097</v>
      </c>
      <c r="W233" s="98">
        <v>-3.7151557819453243E-2</v>
      </c>
      <c r="X233" s="60"/>
      <c r="Y233" s="99">
        <v>232</v>
      </c>
      <c r="Z233" s="60">
        <f>(幕後結果!$AB$2+幕後結果!$AB$4*幕後結果_最佳化!$N1234)*12/3</f>
        <v>0.2958052522285104</v>
      </c>
      <c r="AA233" s="60">
        <f>(幕後結果!$AC$2+幕後結果!$AC$4*幕後結果_最佳化!$O1234)*12/3</f>
        <v>7.7170809535466692E-2</v>
      </c>
      <c r="AB233" s="60">
        <f>(幕後結果!$AD$2+幕後結果!$AD$4*幕後結果_最佳化!$P1234)*12/3</f>
        <v>-0.16235897017778228</v>
      </c>
      <c r="AC233" s="60">
        <f>(幕後結果!$AE$2+幕後結果!$AE$4*幕後結果_最佳化!$Q1234)*12/3</f>
        <v>-5.8193913881940763E-2</v>
      </c>
      <c r="AD233" s="60">
        <f>(幕後結果!$AF$2+幕後結果!$AF$4*幕後結果_最佳化!$R1234)*12/3</f>
        <v>-0.21361999580946248</v>
      </c>
      <c r="AE233" s="60">
        <f>(幕後結果!$AG$2+幕後結果!$AG$4*幕後結果_最佳化!$S1234)*12/3</f>
        <v>-4.2259710887907538E-2</v>
      </c>
      <c r="AF233" s="60">
        <f>(幕後結果!$AH$2+幕後結果!$AH$4*幕後結果_最佳化!$T1234)*12/3</f>
        <v>0.11941308968732461</v>
      </c>
      <c r="AG233" s="60">
        <f>(幕後結果!$AI$2+幕後結果!$AI$4*幕後結果_最佳化!$U1234)*12/3</f>
        <v>5.7573760361993687E-2</v>
      </c>
      <c r="AH233" s="60">
        <f>(幕後結果!$AJ$2+幕後結果!$AJ$4*幕後結果_最佳化!$V1234)*12/3</f>
        <v>4.2559063548603414E-2</v>
      </c>
      <c r="AI233" s="100">
        <f>(幕後結果!$AK$2+幕後結果!$AK$4*幕後結果_最佳化!$W1234)*12/3</f>
        <v>-9.7325207440300113E-2</v>
      </c>
      <c r="AJ233" s="60"/>
      <c r="AK233" s="60"/>
      <c r="AL233" s="60"/>
      <c r="AM233" s="108">
        <v>232</v>
      </c>
      <c r="AN233" s="60">
        <f t="shared" si="40"/>
        <v>7.0354788038113292E-2</v>
      </c>
      <c r="AO233" s="60">
        <f t="shared" si="41"/>
        <v>0.17443493686323791</v>
      </c>
      <c r="AP233" s="60">
        <f t="shared" si="42"/>
        <v>3.6995373997234238E-2</v>
      </c>
      <c r="AQ233" s="60">
        <f t="shared" si="43"/>
        <v>9.4416085047635351E-2</v>
      </c>
      <c r="AR233" s="60">
        <f t="shared" si="44"/>
        <v>0.15867823342787041</v>
      </c>
      <c r="AS233" s="60">
        <f t="shared" si="45"/>
        <v>7.4070659777818737E-2</v>
      </c>
      <c r="AT233" s="60">
        <f t="shared" si="46"/>
        <v>6.8038592396234311E-3</v>
      </c>
      <c r="AU233" s="60">
        <f t="shared" si="47"/>
        <v>0.15078906116129309</v>
      </c>
      <c r="AV233" s="60">
        <f t="shared" si="48"/>
        <v>1.3857954393683508E-2</v>
      </c>
      <c r="AW233" s="60">
        <f t="shared" si="49"/>
        <v>0.21959904805348995</v>
      </c>
      <c r="AX233" s="60">
        <f t="shared" si="50"/>
        <v>0.99999999999999989</v>
      </c>
      <c r="AY233" s="60">
        <f>SUMPRODUCT(AN233:AW233,幕後結果_最佳化!$Z$1005:$AI$1005)</f>
        <v>-3.9974072234153814E-3</v>
      </c>
      <c r="AZ233" s="60">
        <f>(SUMPRODUCT(AN233:AW233,MMULT(AN233:AW233,幕後結果!$AB$9:$AK$18)))</f>
        <v>3.1625309359860338E-4</v>
      </c>
      <c r="BA233" s="60">
        <f t="shared" si="51"/>
        <v>1.7783506223425217E-2</v>
      </c>
      <c r="BB233" s="102">
        <f t="shared" si="52"/>
        <v>-2.6371294071154572</v>
      </c>
      <c r="BC233" s="60"/>
      <c r="BD233" s="60"/>
    </row>
    <row r="234" spans="1:56" ht="16.2">
      <c r="A234" s="95">
        <v>233</v>
      </c>
      <c r="B234" s="60">
        <v>0.65512151494749138</v>
      </c>
      <c r="C234" s="60">
        <v>0.38352987966791607</v>
      </c>
      <c r="D234" s="60">
        <v>0.547270431182735</v>
      </c>
      <c r="E234" s="60">
        <v>0.16871007172519104</v>
      </c>
      <c r="F234" s="60">
        <v>0.79872324088288993</v>
      </c>
      <c r="G234" s="60">
        <v>0.83456791371442463</v>
      </c>
      <c r="H234" s="60">
        <v>0.69519481832950913</v>
      </c>
      <c r="I234" s="60">
        <v>2.9561579622534584E-3</v>
      </c>
      <c r="J234" s="60">
        <v>0.75461995585854824</v>
      </c>
      <c r="K234" s="104">
        <v>0.17737730579096445</v>
      </c>
      <c r="L234" s="105"/>
      <c r="M234" s="106">
        <v>233</v>
      </c>
      <c r="N234" s="136">
        <v>0.39918489792462714</v>
      </c>
      <c r="O234" s="136">
        <v>-0.29622303383519855</v>
      </c>
      <c r="P234" s="136">
        <v>0.11876803012129987</v>
      </c>
      <c r="Q234" s="136">
        <v>-0.95927516431435067</v>
      </c>
      <c r="R234" s="136">
        <v>0.8370694733202273</v>
      </c>
      <c r="S234" s="136">
        <v>0.97237470218958766</v>
      </c>
      <c r="T234" s="136">
        <v>0.51062971673706015</v>
      </c>
      <c r="U234" s="60">
        <v>-2.7526051347881997</v>
      </c>
      <c r="V234" s="60">
        <v>0.68910040006787621</v>
      </c>
      <c r="W234" s="98">
        <v>-0.92540628347623022</v>
      </c>
      <c r="X234" s="60"/>
      <c r="Y234" s="99">
        <v>233</v>
      </c>
      <c r="Z234" s="60">
        <f>(幕後結果!$AB$2+幕後結果!$AB$4*幕後結果_最佳化!$N1235)*12/3</f>
        <v>7.5222114697798992E-2</v>
      </c>
      <c r="AA234" s="60">
        <f>(幕後結果!$AC$2+幕後結果!$AC$4*幕後結果_最佳化!$O1235)*12/3</f>
        <v>-2.2126129397309912E-2</v>
      </c>
      <c r="AB234" s="60">
        <f>(幕後結果!$AD$2+幕後結果!$AD$4*幕後結果_最佳化!$P1235)*12/3</f>
        <v>-3.8217815914054591E-3</v>
      </c>
      <c r="AC234" s="60">
        <f>(幕後結果!$AE$2+幕後結果!$AE$4*幕後結果_最佳化!$Q1235)*12/3</f>
        <v>-6.1963446660723155E-2</v>
      </c>
      <c r="AD234" s="60">
        <f>(幕後結果!$AF$2+幕後結果!$AF$4*幕後結果_最佳化!$R1235)*12/3</f>
        <v>5.3887664579874234E-2</v>
      </c>
      <c r="AE234" s="60">
        <f>(幕後結果!$AG$2+幕後結果!$AG$4*幕後結果_最佳化!$S1235)*12/3</f>
        <v>1.8073204743698817E-2</v>
      </c>
      <c r="AF234" s="60">
        <f>(幕後結果!$AH$2+幕後結果!$AH$4*幕後結果_最佳化!$T1235)*12/3</f>
        <v>5.6044659979929634E-2</v>
      </c>
      <c r="AG234" s="60">
        <f>(幕後結果!$AI$2+幕後結果!$AI$4*幕後結果_最佳化!$U1235)*12/3</f>
        <v>-0.25863582369980576</v>
      </c>
      <c r="AH234" s="60">
        <f>(幕後結果!$AJ$2+幕後結果!$AJ$4*幕後結果_最佳化!$V1235)*12/3</f>
        <v>1.4711572663385594E-2</v>
      </c>
      <c r="AI234" s="100">
        <f>(幕後結果!$AK$2+幕後結果!$AK$4*幕後結果_最佳化!$W1235)*12/3</f>
        <v>-0.15471359041253438</v>
      </c>
      <c r="AJ234" s="60"/>
      <c r="AK234" s="60"/>
      <c r="AL234" s="60"/>
      <c r="AM234" s="108">
        <v>233</v>
      </c>
      <c r="AN234" s="60">
        <f t="shared" si="40"/>
        <v>8.5043080949759292E-2</v>
      </c>
      <c r="AO234" s="60">
        <f t="shared" si="41"/>
        <v>3.1183897858917575E-2</v>
      </c>
      <c r="AP234" s="60">
        <f t="shared" si="42"/>
        <v>7.1205938105813492E-3</v>
      </c>
      <c r="AQ234" s="60">
        <f t="shared" si="43"/>
        <v>6.4507740515595061E-2</v>
      </c>
      <c r="AR234" s="60">
        <f t="shared" si="44"/>
        <v>6.9058191047248987E-2</v>
      </c>
      <c r="AS234" s="60">
        <f t="shared" si="45"/>
        <v>0.17385169406772397</v>
      </c>
      <c r="AT234" s="60">
        <f t="shared" si="46"/>
        <v>0.20217530018741872</v>
      </c>
      <c r="AU234" s="60">
        <f t="shared" si="47"/>
        <v>0.19628782531055974</v>
      </c>
      <c r="AV234" s="60">
        <f t="shared" si="48"/>
        <v>0.10606199702679193</v>
      </c>
      <c r="AW234" s="60">
        <f t="shared" si="49"/>
        <v>6.4709679225403285E-2</v>
      </c>
      <c r="AX234" s="60">
        <f t="shared" si="50"/>
        <v>0.99999999999999989</v>
      </c>
      <c r="AY234" s="60">
        <f>SUMPRODUCT(AN234:AW234,幕後結果_最佳化!$Z$1005:$AI$1005)</f>
        <v>-6.483694000912765E-4</v>
      </c>
      <c r="AZ234" s="60">
        <f>(SUMPRODUCT(AN234:AW234,MMULT(AN234:AW234,幕後結果!$AB$9:$AK$18)))</f>
        <v>2.1362043981332059E-4</v>
      </c>
      <c r="BA234" s="60">
        <f t="shared" si="51"/>
        <v>1.46157599806962E-2</v>
      </c>
      <c r="BB234" s="102">
        <f t="shared" si="52"/>
        <v>-2.9795487513210319</v>
      </c>
      <c r="BC234" s="60"/>
      <c r="BD234" s="60"/>
    </row>
    <row r="235" spans="1:56" ht="16.2">
      <c r="A235" s="95">
        <v>234</v>
      </c>
      <c r="B235" s="60">
        <v>0.93780685905333816</v>
      </c>
      <c r="C235" s="60">
        <v>0.59551566298167358</v>
      </c>
      <c r="D235" s="60">
        <v>0.49644271306725818</v>
      </c>
      <c r="E235" s="60">
        <v>0.34071201718807176</v>
      </c>
      <c r="F235" s="60">
        <v>0.57596111322361754</v>
      </c>
      <c r="G235" s="60">
        <v>0.11540158507271969</v>
      </c>
      <c r="H235" s="60">
        <v>1.9088223151073391E-2</v>
      </c>
      <c r="I235" s="60">
        <v>0.80484409545216007</v>
      </c>
      <c r="J235" s="60">
        <v>0.72487162032765307</v>
      </c>
      <c r="K235" s="104">
        <v>0.98579166603763979</v>
      </c>
      <c r="L235" s="105"/>
      <c r="M235" s="106">
        <v>234</v>
      </c>
      <c r="N235" s="136">
        <v>1.5366204493110596</v>
      </c>
      <c r="O235" s="136">
        <v>0.24175672335246953</v>
      </c>
      <c r="P235" s="136">
        <v>-8.9169141711697049E-3</v>
      </c>
      <c r="Q235" s="136">
        <v>-0.41052068299992028</v>
      </c>
      <c r="R235" s="136">
        <v>0.19157162145409959</v>
      </c>
      <c r="S235" s="136">
        <v>-1.1982924876909555</v>
      </c>
      <c r="T235" s="136">
        <v>-2.0729552298077509</v>
      </c>
      <c r="U235" s="60">
        <v>0.85905203372472161</v>
      </c>
      <c r="V235" s="60">
        <v>0.59737542203643657</v>
      </c>
      <c r="W235" s="98">
        <v>2.1914856380077188</v>
      </c>
      <c r="X235" s="60"/>
      <c r="Y235" s="99">
        <v>234</v>
      </c>
      <c r="Z235" s="60">
        <f>(幕後結果!$AB$2+幕後結果!$AB$4*幕後結果_最佳化!$N1236)*12/3</f>
        <v>0.25140824486113533</v>
      </c>
      <c r="AA235" s="60">
        <f>(幕後結果!$AC$2+幕後結果!$AC$4*幕後結果_最佳化!$O1236)*12/3</f>
        <v>2.7930399720939168E-2</v>
      </c>
      <c r="AB235" s="60">
        <f>(幕後結果!$AD$2+幕後結果!$AD$4*幕後結果_最佳化!$P1236)*12/3</f>
        <v>-6.8514725540897645E-3</v>
      </c>
      <c r="AC235" s="60">
        <f>(幕後結果!$AE$2+幕後結果!$AE$4*幕後結果_最佳化!$Q1236)*12/3</f>
        <v>2.2750218748469764E-2</v>
      </c>
      <c r="AD235" s="60">
        <f>(幕後結果!$AF$2+幕後結果!$AF$4*幕後結果_最佳化!$R1236)*12/3</f>
        <v>2.1232651177769239E-2</v>
      </c>
      <c r="AE235" s="60">
        <f>(幕後結果!$AG$2+幕後結果!$AG$4*幕後結果_最佳化!$S1236)*12/3</f>
        <v>-7.0403538077378411E-2</v>
      </c>
      <c r="AF235" s="60">
        <f>(幕後結果!$AH$2+幕後結果!$AH$4*幕後結果_最佳化!$T1236)*12/3</f>
        <v>-0.12401177173395787</v>
      </c>
      <c r="AG235" s="60">
        <f>(幕後結果!$AI$2+幕後結果!$AI$4*幕後結果_最佳化!$U1236)*12/3</f>
        <v>-1.5255709449779881E-2</v>
      </c>
      <c r="AH235" s="60">
        <f>(幕後結果!$AJ$2+幕後結果!$AJ$4*幕後結果_最佳化!$V1236)*12/3</f>
        <v>2.5313385636728438E-3</v>
      </c>
      <c r="AI235" s="100">
        <f>(幕後結果!$AK$2+幕後結果!$AK$4*幕後結果_最佳化!$W1236)*12/3</f>
        <v>0.18538329857176286</v>
      </c>
      <c r="AJ235" s="60"/>
      <c r="AK235" s="60"/>
      <c r="AL235" s="60"/>
      <c r="AM235" s="108">
        <v>234</v>
      </c>
      <c r="AN235" s="60">
        <f t="shared" si="40"/>
        <v>4.6237386871835998E-2</v>
      </c>
      <c r="AO235" s="60">
        <f t="shared" si="41"/>
        <v>0.16989277545979115</v>
      </c>
      <c r="AP235" s="60">
        <f t="shared" si="42"/>
        <v>0.17164995910910311</v>
      </c>
      <c r="AQ235" s="60">
        <f t="shared" si="43"/>
        <v>0.11697980952308383</v>
      </c>
      <c r="AR235" s="60">
        <f t="shared" si="44"/>
        <v>5.3404701925762729E-2</v>
      </c>
      <c r="AS235" s="60">
        <f t="shared" si="45"/>
        <v>0.10235201693629947</v>
      </c>
      <c r="AT235" s="60">
        <f t="shared" si="46"/>
        <v>3.8928503184457661E-2</v>
      </c>
      <c r="AU235" s="60">
        <f t="shared" si="47"/>
        <v>0.11567633347890691</v>
      </c>
      <c r="AV235" s="60">
        <f t="shared" si="48"/>
        <v>0.13631792851616953</v>
      </c>
      <c r="AW235" s="60">
        <f t="shared" si="49"/>
        <v>4.8560584994589762E-2</v>
      </c>
      <c r="AX235" s="60">
        <f t="shared" si="50"/>
        <v>1.0000000000000002</v>
      </c>
      <c r="AY235" s="60">
        <f>SUMPRODUCT(AN235:AW235,幕後結果_最佳化!$Z$1005:$AI$1005)</f>
        <v>-5.314111562951195E-4</v>
      </c>
      <c r="AZ235" s="60">
        <f>(SUMPRODUCT(AN235:AW235,MMULT(AN235:AW235,幕後結果!$AB$9:$AK$18)))</f>
        <v>2.796398008789815E-4</v>
      </c>
      <c r="BA235" s="60">
        <f t="shared" si="51"/>
        <v>1.6722434059639208E-2</v>
      </c>
      <c r="BB235" s="102">
        <f t="shared" si="52"/>
        <v>-2.5971943439214953</v>
      </c>
      <c r="BC235" s="60"/>
      <c r="BD235" s="60"/>
    </row>
    <row r="236" spans="1:56" ht="16.2">
      <c r="A236" s="95">
        <v>235</v>
      </c>
      <c r="B236" s="60">
        <v>0.98027985499882542</v>
      </c>
      <c r="C236" s="60">
        <v>0.22173653652768444</v>
      </c>
      <c r="D236" s="60">
        <v>0.85922862567834679</v>
      </c>
      <c r="E236" s="60">
        <v>0.69552788075096417</v>
      </c>
      <c r="F236" s="60">
        <v>0.21856734153541058</v>
      </c>
      <c r="G236" s="60">
        <v>0.23805826563984533</v>
      </c>
      <c r="H236" s="60">
        <v>0.56475849672556855</v>
      </c>
      <c r="I236" s="60">
        <v>0.21896020085320456</v>
      </c>
      <c r="J236" s="60">
        <v>0.14173866517612965</v>
      </c>
      <c r="K236" s="104">
        <v>0.50769377284932227</v>
      </c>
      <c r="L236" s="105"/>
      <c r="M236" s="106">
        <v>235</v>
      </c>
      <c r="N236" s="136">
        <v>2.0595634854809015</v>
      </c>
      <c r="O236" s="136">
        <v>-0.76634159788188416</v>
      </c>
      <c r="P236" s="136">
        <v>1.0768601494604793</v>
      </c>
      <c r="Q236" s="136">
        <v>0.51158106751501642</v>
      </c>
      <c r="R236" s="136">
        <v>-0.77704082745505532</v>
      </c>
      <c r="S236" s="136">
        <v>-0.71256248763797447</v>
      </c>
      <c r="T236" s="136">
        <v>0.16304499653264817</v>
      </c>
      <c r="U236" s="60">
        <v>-0.77570971617444784</v>
      </c>
      <c r="V236" s="60">
        <v>-1.0725405064532023</v>
      </c>
      <c r="W236" s="98">
        <v>1.9286624182701516E-2</v>
      </c>
      <c r="X236" s="60"/>
      <c r="Y236" s="99">
        <v>235</v>
      </c>
      <c r="Z236" s="60">
        <f>(幕後結果!$AB$2+幕後結果!$AB$4*幕後結果_最佳化!$N1237)*12/3</f>
        <v>0.33241090890335323</v>
      </c>
      <c r="AA236" s="60">
        <f>(幕後結果!$AC$2+幕後結果!$AC$4*幕後結果_最佳化!$O1237)*12/3</f>
        <v>-7.110096412485771E-2</v>
      </c>
      <c r="AB236" s="60">
        <f>(幕後結果!$AD$2+幕後結果!$AD$4*幕後結果_最佳化!$P1237)*12/3</f>
        <v>0.13443813796068099</v>
      </c>
      <c r="AC236" s="60">
        <f>(幕後結果!$AE$2+幕後結果!$AE$4*幕後結果_最佳化!$Q1237)*12/3</f>
        <v>0.18587021462234535</v>
      </c>
      <c r="AD236" s="60">
        <f>(幕後結果!$AF$2+幕後結果!$AF$4*幕後結果_最佳化!$R1237)*12/3</f>
        <v>1.2836545464275703E-3</v>
      </c>
      <c r="AE236" s="60">
        <f>(幕後結果!$AG$2+幕後結果!$AG$4*幕後結果_最佳化!$S1237)*12/3</f>
        <v>-5.3553638193248099E-2</v>
      </c>
      <c r="AF236" s="60">
        <f>(幕後結果!$AH$2+幕後結果!$AH$4*幕後結果_最佳化!$T1237)*12/3</f>
        <v>8.829338601169788E-2</v>
      </c>
      <c r="AG236" s="60">
        <f>(幕後結果!$AI$2+幕後結果!$AI$4*幕後結果_最佳化!$U1237)*12/3</f>
        <v>-7.0585074018777144E-2</v>
      </c>
      <c r="AH236" s="60">
        <f>(幕後結果!$AJ$2+幕後結果!$AJ$4*幕後結果_最佳化!$V1237)*12/3</f>
        <v>-9.1700995596106713E-2</v>
      </c>
      <c r="AI236" s="100">
        <f>(幕後結果!$AK$2+幕後結果!$AK$4*幕後結果_最佳化!$W1237)*12/3</f>
        <v>-0.14440506856925145</v>
      </c>
      <c r="AJ236" s="60"/>
      <c r="AK236" s="60"/>
      <c r="AL236" s="60"/>
      <c r="AM236" s="108">
        <v>235</v>
      </c>
      <c r="AN236" s="60">
        <f t="shared" si="40"/>
        <v>4.1753828982724082E-2</v>
      </c>
      <c r="AO236" s="60">
        <f t="shared" si="41"/>
        <v>0.12576097298909333</v>
      </c>
      <c r="AP236" s="60">
        <f t="shared" si="42"/>
        <v>0.10241246354001908</v>
      </c>
      <c r="AQ236" s="60">
        <f t="shared" si="43"/>
        <v>7.3775385654504366E-2</v>
      </c>
      <c r="AR236" s="60">
        <f t="shared" si="44"/>
        <v>8.9814944408565314E-2</v>
      </c>
      <c r="AS236" s="60">
        <f t="shared" si="45"/>
        <v>0.15161805228999795</v>
      </c>
      <c r="AT236" s="60">
        <f t="shared" si="46"/>
        <v>0.13653939664722672</v>
      </c>
      <c r="AU236" s="60">
        <f t="shared" si="47"/>
        <v>2.3146089930380642E-3</v>
      </c>
      <c r="AV236" s="60">
        <f t="shared" si="48"/>
        <v>0.11441968555629804</v>
      </c>
      <c r="AW236" s="60">
        <f t="shared" si="49"/>
        <v>0.16159066093853305</v>
      </c>
      <c r="AX236" s="60">
        <f t="shared" si="50"/>
        <v>0.99999999999999989</v>
      </c>
      <c r="AY236" s="60">
        <f>SUMPRODUCT(AN236:AW236,幕後結果_最佳化!$Z$1005:$AI$1005)</f>
        <v>-1.8233096679910283E-3</v>
      </c>
      <c r="AZ236" s="60">
        <f>(SUMPRODUCT(AN236:AW236,MMULT(AN236:AW236,幕後結果!$AB$9:$AK$18)))</f>
        <v>2.5255149587963038E-4</v>
      </c>
      <c r="BA236" s="60">
        <f t="shared" si="51"/>
        <v>1.5891868860509466E-2</v>
      </c>
      <c r="BB236" s="102">
        <f t="shared" si="52"/>
        <v>-2.8142259453906213</v>
      </c>
      <c r="BC236" s="60"/>
      <c r="BD236" s="60"/>
    </row>
    <row r="237" spans="1:56" ht="16.2">
      <c r="A237" s="95">
        <v>236</v>
      </c>
      <c r="B237" s="60">
        <v>0.10776897744981206</v>
      </c>
      <c r="C237" s="60">
        <v>0.1664030765685689</v>
      </c>
      <c r="D237" s="60">
        <v>0.69311538765266389</v>
      </c>
      <c r="E237" s="60">
        <v>0.39324478621565584</v>
      </c>
      <c r="F237" s="60">
        <v>0.45150179635266774</v>
      </c>
      <c r="G237" s="60">
        <v>0.13393413803415721</v>
      </c>
      <c r="H237" s="60">
        <v>0.34332827467243221</v>
      </c>
      <c r="I237" s="60">
        <v>5.6739252277867136E-2</v>
      </c>
      <c r="J237" s="60">
        <v>7.9160140130943413E-2</v>
      </c>
      <c r="K237" s="104">
        <v>0.63546170252539724</v>
      </c>
      <c r="L237" s="105"/>
      <c r="M237" s="106">
        <v>236</v>
      </c>
      <c r="N237" s="136">
        <v>-1.2384804817581354</v>
      </c>
      <c r="O237" s="136">
        <v>-0.96847709445243035</v>
      </c>
      <c r="P237" s="136">
        <v>0.50470047883275171</v>
      </c>
      <c r="Q237" s="136">
        <v>-0.27087188109217702</v>
      </c>
      <c r="R237" s="136">
        <v>-0.12186795742488525</v>
      </c>
      <c r="S237" s="136">
        <v>-1.1079850416376289</v>
      </c>
      <c r="T237" s="136">
        <v>-0.40339651602112736</v>
      </c>
      <c r="U237" s="60">
        <v>-1.5827497917659761</v>
      </c>
      <c r="V237" s="60">
        <v>-1.4107434296339201</v>
      </c>
      <c r="W237" s="98">
        <v>0.34635412755613937</v>
      </c>
      <c r="X237" s="60"/>
      <c r="Y237" s="99">
        <v>236</v>
      </c>
      <c r="Z237" s="60">
        <f>(幕後結果!$AB$2+幕後結果!$AB$4*幕後結果_最佳化!$N1238)*12/3</f>
        <v>-0.17844845626077502</v>
      </c>
      <c r="AA237" s="60">
        <f>(幕後結果!$AC$2+幕後結果!$AC$4*幕後結果_最佳化!$O1238)*12/3</f>
        <v>-8.4249797220861164E-2</v>
      </c>
      <c r="AB237" s="60">
        <f>(幕後結果!$AD$2+幕後結果!$AD$4*幕後結果_最佳化!$P1238)*12/3</f>
        <v>3.6555875136891104E-2</v>
      </c>
      <c r="AC237" s="60">
        <f>(幕後結果!$AE$2+幕後結果!$AE$4*幕後結果_最佳化!$Q1238)*12/3</f>
        <v>-1.7895647123998066E-2</v>
      </c>
      <c r="AD237" s="60">
        <f>(幕後結果!$AF$2+幕後結果!$AF$4*幕後結果_最佳化!$R1238)*12/3</f>
        <v>-1.8155911627486372E-2</v>
      </c>
      <c r="AE237" s="60">
        <f>(幕後結果!$AG$2+幕後結果!$AG$4*幕後結果_最佳化!$S1238)*12/3</f>
        <v>-5.0199921839212312E-2</v>
      </c>
      <c r="AF237" s="60">
        <f>(幕後結果!$AH$2+幕後結果!$AH$4*幕後結果_最佳化!$T1238)*12/3</f>
        <v>-0.10583224970066557</v>
      </c>
      <c r="AG237" s="60">
        <f>(幕後結果!$AI$2+幕後結果!$AI$4*幕後結果_最佳化!$U1238)*12/3</f>
        <v>-0.20322747161361321</v>
      </c>
      <c r="AH237" s="60">
        <f>(幕後結果!$AJ$2+幕後結果!$AJ$4*幕後結果_最佳化!$V1238)*12/3</f>
        <v>-0.1518618986429309</v>
      </c>
      <c r="AI237" s="100">
        <f>(幕後結果!$AK$2+幕後結果!$AK$4*幕後結果_最佳化!$W1238)*12/3</f>
        <v>-3.0960417388311359E-2</v>
      </c>
      <c r="AJ237" s="60"/>
      <c r="AK237" s="60"/>
      <c r="AL237" s="60"/>
      <c r="AM237" s="108">
        <v>236</v>
      </c>
      <c r="AN237" s="60">
        <f t="shared" si="40"/>
        <v>0.1795096257231063</v>
      </c>
      <c r="AO237" s="60">
        <f t="shared" si="41"/>
        <v>0.14052367739260976</v>
      </c>
      <c r="AP237" s="60">
        <f t="shared" si="42"/>
        <v>0.12031240379911236</v>
      </c>
      <c r="AQ237" s="60">
        <f t="shared" si="43"/>
        <v>0.10372740601269381</v>
      </c>
      <c r="AR237" s="60">
        <f t="shared" si="44"/>
        <v>4.3939981893836841E-2</v>
      </c>
      <c r="AS237" s="60">
        <f t="shared" si="45"/>
        <v>2.3355910406437416E-2</v>
      </c>
      <c r="AT237" s="60">
        <f t="shared" si="46"/>
        <v>0.16756780056715143</v>
      </c>
      <c r="AU237" s="60">
        <f t="shared" si="47"/>
        <v>0.17785108516342885</v>
      </c>
      <c r="AV237" s="60">
        <f t="shared" si="48"/>
        <v>2.324526879331491E-2</v>
      </c>
      <c r="AW237" s="60">
        <f t="shared" si="49"/>
        <v>1.996684024830828E-2</v>
      </c>
      <c r="AX237" s="60">
        <f t="shared" si="50"/>
        <v>1</v>
      </c>
      <c r="AY237" s="60">
        <f>SUMPRODUCT(AN237:AW237,幕後結果_最佳化!$Z$1005:$AI$1005)</f>
        <v>4.3468842695457465E-3</v>
      </c>
      <c r="AZ237" s="60">
        <f>(SUMPRODUCT(AN237:AW237,MMULT(AN237:AW237,幕後結果!$AB$9:$AK$18)))</f>
        <v>3.1812999774746126E-4</v>
      </c>
      <c r="BA237" s="60">
        <f t="shared" si="51"/>
        <v>1.7836199083534062E-2</v>
      </c>
      <c r="BB237" s="102">
        <f t="shared" si="52"/>
        <v>-2.1615096103096052</v>
      </c>
      <c r="BC237" s="60"/>
      <c r="BD237" s="60"/>
    </row>
    <row r="238" spans="1:56" ht="16.2">
      <c r="A238" s="95">
        <v>237</v>
      </c>
      <c r="B238" s="60">
        <v>0.72898854447155603</v>
      </c>
      <c r="C238" s="60">
        <v>0.52247721323215424</v>
      </c>
      <c r="D238" s="60">
        <v>0.17382292218815265</v>
      </c>
      <c r="E238" s="60">
        <v>0.11400210093912921</v>
      </c>
      <c r="F238" s="60">
        <v>0.87069335016225069</v>
      </c>
      <c r="G238" s="60">
        <v>0.74569455289032871</v>
      </c>
      <c r="H238" s="60">
        <v>0.52286020057414961</v>
      </c>
      <c r="I238" s="60">
        <v>0.25665670709949295</v>
      </c>
      <c r="J238" s="60">
        <v>0.96479034726152468</v>
      </c>
      <c r="K238" s="104">
        <v>0.72912456957237026</v>
      </c>
      <c r="L238" s="105"/>
      <c r="M238" s="106">
        <v>237</v>
      </c>
      <c r="N238" s="136">
        <v>0.6097568170234926</v>
      </c>
      <c r="O238" s="136">
        <v>5.6371860287147676E-2</v>
      </c>
      <c r="P238" s="136">
        <v>-0.9391653729380719</v>
      </c>
      <c r="Q238" s="136">
        <v>-1.2055159046775279</v>
      </c>
      <c r="R238" s="136">
        <v>1.1296747522346182</v>
      </c>
      <c r="S238" s="136">
        <v>0.66100221322104247</v>
      </c>
      <c r="T238" s="136">
        <v>5.7333419956741814E-2</v>
      </c>
      <c r="U238" s="60">
        <v>-0.65368710265442065</v>
      </c>
      <c r="V238" s="60">
        <v>1.8092040706299817</v>
      </c>
      <c r="W238" s="98">
        <v>0.61016749314834318</v>
      </c>
      <c r="X238" s="60"/>
      <c r="Y238" s="99">
        <v>237</v>
      </c>
      <c r="Z238" s="60">
        <f>(幕後結果!$AB$2+幕後結果!$AB$4*幕後結果_最佳化!$N1239)*12/3</f>
        <v>0.10783921682888224</v>
      </c>
      <c r="AA238" s="60">
        <f>(幕後結果!$AC$2+幕後結果!$AC$4*幕後結果_最佳化!$O1239)*12/3</f>
        <v>1.1735658813465798E-2</v>
      </c>
      <c r="AB238" s="60">
        <f>(幕後結果!$AD$2+幕後結果!$AD$4*幕後結果_最佳化!$P1239)*12/3</f>
        <v>-0.16276917719672668</v>
      </c>
      <c r="AC238" s="60">
        <f>(幕後結果!$AE$2+幕後結果!$AE$4*幕後結果_最佳化!$Q1239)*12/3</f>
        <v>-0.15227193388528659</v>
      </c>
      <c r="AD238" s="60">
        <f>(幕後結果!$AF$2+幕後結果!$AF$4*幕後結果_最佳化!$R1239)*12/3</f>
        <v>2.0357269087717565E-3</v>
      </c>
      <c r="AE238" s="60">
        <f>(幕後結果!$AG$2+幕後結果!$AG$4*幕後結果_最佳化!$S1239)*12/3</f>
        <v>3.7377813512509427E-3</v>
      </c>
      <c r="AF238" s="60">
        <f>(幕後結果!$AH$2+幕後結果!$AH$4*幕後結果_最佳化!$T1239)*12/3</f>
        <v>6.45100859555505E-3</v>
      </c>
      <c r="AG238" s="60">
        <f>(幕後結果!$AI$2+幕後結果!$AI$4*幕後結果_最佳化!$U1239)*12/3</f>
        <v>-0.10360496624416443</v>
      </c>
      <c r="AH238" s="60">
        <f>(幕後結果!$AJ$2+幕後結果!$AJ$4*幕後結果_最佳化!$V1239)*12/3</f>
        <v>8.9060138850520901E-2</v>
      </c>
      <c r="AI238" s="100">
        <f>(幕後結果!$AK$2+幕後結果!$AK$4*幕後結果_最佳化!$W1239)*12/3</f>
        <v>7.6651424573042359E-2</v>
      </c>
      <c r="AJ238" s="60"/>
      <c r="AK238" s="60"/>
      <c r="AL238" s="60"/>
      <c r="AM238" s="108">
        <v>237</v>
      </c>
      <c r="AN238" s="60">
        <f t="shared" si="40"/>
        <v>9.5170913532741739E-3</v>
      </c>
      <c r="AO238" s="60">
        <f t="shared" si="41"/>
        <v>0.17671169630647324</v>
      </c>
      <c r="AP238" s="60">
        <f t="shared" si="42"/>
        <v>0.10949818667479121</v>
      </c>
      <c r="AQ238" s="60">
        <f t="shared" si="43"/>
        <v>0.12135225857319386</v>
      </c>
      <c r="AR238" s="60">
        <f t="shared" si="44"/>
        <v>0.18214933319591295</v>
      </c>
      <c r="AS238" s="60">
        <f t="shared" si="45"/>
        <v>9.0413608901991224E-2</v>
      </c>
      <c r="AT238" s="60">
        <f t="shared" si="46"/>
        <v>2.0301861779723472E-3</v>
      </c>
      <c r="AU238" s="60">
        <f t="shared" si="47"/>
        <v>8.1566585514804724E-2</v>
      </c>
      <c r="AV238" s="60">
        <f t="shared" si="48"/>
        <v>5.5558872901614681E-2</v>
      </c>
      <c r="AW238" s="60">
        <f t="shared" si="49"/>
        <v>0.17120218039997154</v>
      </c>
      <c r="AX238" s="60">
        <f t="shared" si="50"/>
        <v>1</v>
      </c>
      <c r="AY238" s="60">
        <f>SUMPRODUCT(AN238:AW238,幕後結果_最佳化!$Z$1005:$AI$1005)</f>
        <v>-3.0617554026205526E-3</v>
      </c>
      <c r="AZ238" s="60">
        <f>(SUMPRODUCT(AN238:AW238,MMULT(AN238:AW238,幕後結果!$AB$9:$AK$18)))</f>
        <v>3.5707756221953229E-4</v>
      </c>
      <c r="BA238" s="60">
        <f t="shared" si="51"/>
        <v>1.8896496030204442E-2</v>
      </c>
      <c r="BB238" s="102">
        <f t="shared" si="52"/>
        <v>-2.4322898451202062</v>
      </c>
      <c r="BC238" s="60"/>
      <c r="BD238" s="60"/>
    </row>
    <row r="239" spans="1:56" ht="16.2">
      <c r="A239" s="95">
        <v>238</v>
      </c>
      <c r="B239" s="60">
        <v>0.34494970681635539</v>
      </c>
      <c r="C239" s="60">
        <v>9.2966117516924296E-2</v>
      </c>
      <c r="D239" s="60">
        <v>0.26294981699328979</v>
      </c>
      <c r="E239" s="60">
        <v>0.88859521405110731</v>
      </c>
      <c r="F239" s="60">
        <v>0.65727477013077662</v>
      </c>
      <c r="G239" s="60">
        <v>0.23954320532183293</v>
      </c>
      <c r="H239" s="60">
        <v>0.77417460359901979</v>
      </c>
      <c r="I239" s="60">
        <v>3.5433634826976146E-2</v>
      </c>
      <c r="J239" s="60">
        <v>0.11124498351012968</v>
      </c>
      <c r="K239" s="104">
        <v>0.44010840588306799</v>
      </c>
      <c r="L239" s="105"/>
      <c r="M239" s="106">
        <v>238</v>
      </c>
      <c r="N239" s="136">
        <v>-0.39899157292896492</v>
      </c>
      <c r="O239" s="136">
        <v>-1.3227088027160989</v>
      </c>
      <c r="P239" s="136">
        <v>-0.63427765886245369</v>
      </c>
      <c r="Q239" s="136">
        <v>1.2190912201643687</v>
      </c>
      <c r="R239" s="136">
        <v>0.40503680165904477</v>
      </c>
      <c r="S239" s="136">
        <v>-0.70777271869661329</v>
      </c>
      <c r="T239" s="136">
        <v>0.75266575586315687</v>
      </c>
      <c r="U239" s="60">
        <v>-1.8063270457990992</v>
      </c>
      <c r="V239" s="60">
        <v>-1.2199338116137186</v>
      </c>
      <c r="W239" s="98">
        <v>-0.15069437360020468</v>
      </c>
      <c r="X239" s="60"/>
      <c r="Y239" s="99">
        <v>238</v>
      </c>
      <c r="Z239" s="60">
        <f>(幕後結果!$AB$2+幕後結果!$AB$4*幕後結果_最佳化!$N1240)*12/3</f>
        <v>-4.8413570344497135E-2</v>
      </c>
      <c r="AA239" s="60">
        <f>(幕後結果!$AC$2+幕後結果!$AC$4*幕後結果_最佳化!$O1240)*12/3</f>
        <v>-0.12034068285767228</v>
      </c>
      <c r="AB239" s="60">
        <f>(幕後結果!$AD$2+幕後結果!$AD$4*幕後結果_最佳化!$P1240)*12/3</f>
        <v>-0.15929061163515087</v>
      </c>
      <c r="AC239" s="60">
        <f>(幕後結果!$AE$2+幕後結果!$AE$4*幕後結果_最佳化!$Q1240)*12/3</f>
        <v>5.961572225574982E-2</v>
      </c>
      <c r="AD239" s="60">
        <f>(幕後結果!$AF$2+幕後結果!$AF$4*幕後結果_最佳化!$R1240)*12/3</f>
        <v>-5.2702177164181491E-2</v>
      </c>
      <c r="AE239" s="60">
        <f>(幕後結果!$AG$2+幕後結果!$AG$4*幕後結果_最佳化!$S1240)*12/3</f>
        <v>-3.9180469947630234E-2</v>
      </c>
      <c r="AF239" s="60">
        <f>(幕後結果!$AH$2+幕後結果!$AH$4*幕後結果_最佳化!$T1240)*12/3</f>
        <v>-3.3520936698352489E-3</v>
      </c>
      <c r="AG239" s="60">
        <f>(幕後結果!$AI$2+幕後結果!$AI$4*幕後結果_最佳化!$U1240)*12/3</f>
        <v>-0.21122651469032441</v>
      </c>
      <c r="AH239" s="60">
        <f>(幕後結果!$AJ$2+幕後結果!$AJ$4*幕後結果_最佳化!$V1240)*12/3</f>
        <v>-0.12678863012429253</v>
      </c>
      <c r="AI239" s="100">
        <f>(幕後結果!$AK$2+幕後結果!$AK$4*幕後結果_最佳化!$W1240)*12/3</f>
        <v>-0.17182820913962152</v>
      </c>
      <c r="AJ239" s="60"/>
      <c r="AK239" s="60"/>
      <c r="AL239" s="60"/>
      <c r="AM239" s="108">
        <v>238</v>
      </c>
      <c r="AN239" s="60">
        <f t="shared" si="40"/>
        <v>9.8657127465840003E-2</v>
      </c>
      <c r="AO239" s="60">
        <f t="shared" si="41"/>
        <v>7.2953113969045802E-2</v>
      </c>
      <c r="AP239" s="60">
        <f t="shared" si="42"/>
        <v>0.17344185077361557</v>
      </c>
      <c r="AQ239" s="60">
        <f t="shared" si="43"/>
        <v>0.14017390123428972</v>
      </c>
      <c r="AR239" s="60">
        <f t="shared" si="44"/>
        <v>0.1367758938932267</v>
      </c>
      <c r="AS239" s="60">
        <f t="shared" si="45"/>
        <v>9.0386821016608401E-2</v>
      </c>
      <c r="AT239" s="60">
        <f t="shared" si="46"/>
        <v>9.7852633873218697E-3</v>
      </c>
      <c r="AU239" s="60">
        <f t="shared" si="47"/>
        <v>1.7346915995139836E-2</v>
      </c>
      <c r="AV239" s="60">
        <f t="shared" si="48"/>
        <v>0.13650270951726681</v>
      </c>
      <c r="AW239" s="60">
        <f t="shared" si="49"/>
        <v>0.12397640274764522</v>
      </c>
      <c r="AX239" s="60">
        <f t="shared" si="50"/>
        <v>1</v>
      </c>
      <c r="AY239" s="60">
        <f>SUMPRODUCT(AN239:AW239,幕後結果_最佳化!$Z$1005:$AI$1005)</f>
        <v>-3.7647247936179818E-4</v>
      </c>
      <c r="AZ239" s="60">
        <f>(SUMPRODUCT(AN239:AW239,MMULT(AN239:AW239,幕後結果!$AB$9:$AK$18)))</f>
        <v>3.2638172673017337E-4</v>
      </c>
      <c r="BA239" s="60">
        <f t="shared" si="51"/>
        <v>1.8066037936696949E-2</v>
      </c>
      <c r="BB239" s="102">
        <f t="shared" si="52"/>
        <v>-2.3954600688320111</v>
      </c>
      <c r="BC239" s="60"/>
      <c r="BD239" s="60"/>
    </row>
    <row r="240" spans="1:56" ht="16.2">
      <c r="A240" s="95">
        <v>239</v>
      </c>
      <c r="B240" s="60">
        <v>0.77491995027963045</v>
      </c>
      <c r="C240" s="60">
        <v>0.44068070458410391</v>
      </c>
      <c r="D240" s="60">
        <v>0.22901840379956018</v>
      </c>
      <c r="E240" s="60">
        <v>0.93464620630128592</v>
      </c>
      <c r="F240" s="60">
        <v>0.41938753637794823</v>
      </c>
      <c r="G240" s="60">
        <v>0.13544925083431281</v>
      </c>
      <c r="H240" s="60">
        <v>7.3363982251935633E-2</v>
      </c>
      <c r="I240" s="60">
        <v>0.16579747956591206</v>
      </c>
      <c r="J240" s="60">
        <v>0.69542279642294824</v>
      </c>
      <c r="K240" s="104">
        <v>0.18080131958237033</v>
      </c>
      <c r="L240" s="105"/>
      <c r="M240" s="106">
        <v>239</v>
      </c>
      <c r="N240" s="136">
        <v>0.75514814302507882</v>
      </c>
      <c r="O240" s="136">
        <v>-0.14924361042033207</v>
      </c>
      <c r="P240" s="136">
        <v>-0.74208339862261952</v>
      </c>
      <c r="Q240" s="136">
        <v>1.5113174606713806</v>
      </c>
      <c r="R240" s="136">
        <v>-0.20346055580725855</v>
      </c>
      <c r="S240" s="136">
        <v>-1.1009957619553514</v>
      </c>
      <c r="T240" s="136">
        <v>-1.4511863940772436</v>
      </c>
      <c r="U240" s="60">
        <v>-0.97090626290325432</v>
      </c>
      <c r="V240" s="60">
        <v>0.5112808574331541</v>
      </c>
      <c r="W240" s="98">
        <v>-0.91231553423475586</v>
      </c>
      <c r="X240" s="60"/>
      <c r="Y240" s="99">
        <v>239</v>
      </c>
      <c r="Z240" s="60">
        <f>(幕後結果!$AB$2+幕後結果!$AB$4*幕後結果_最佳化!$N1241)*12/3</f>
        <v>0.13035999618760019</v>
      </c>
      <c r="AA240" s="60">
        <f>(幕後結果!$AC$2+幕後結果!$AC$4*幕後結果_最佳化!$O1241)*12/3</f>
        <v>-8.5394933016522574E-3</v>
      </c>
      <c r="AB240" s="60">
        <f>(幕後結果!$AD$2+幕後結果!$AD$4*幕後結果_最佳化!$P1241)*12/3</f>
        <v>-0.13789696653702285</v>
      </c>
      <c r="AC240" s="60">
        <f>(幕後結果!$AE$2+幕後結果!$AE$4*幕後結果_最佳化!$Q1241)*12/3</f>
        <v>0.13457394244011547</v>
      </c>
      <c r="AD240" s="60">
        <f>(幕後結果!$AF$2+幕後結果!$AF$4*幕後結果_最佳化!$R1241)*12/3</f>
        <v>-5.7950346700389704E-2</v>
      </c>
      <c r="AE240" s="60">
        <f>(幕後結果!$AG$2+幕後結果!$AG$4*幕後結果_最佳化!$S1241)*12/3</f>
        <v>-4.9094947070686061E-2</v>
      </c>
      <c r="AF240" s="60">
        <f>(幕後結果!$AH$2+幕後結果!$AH$4*幕後結果_最佳化!$T1241)*12/3</f>
        <v>-0.11345772823199259</v>
      </c>
      <c r="AG240" s="60">
        <f>(幕後結果!$AI$2+幕後結果!$AI$4*幕後結果_最佳化!$U1241)*12/3</f>
        <v>-0.20277976491343805</v>
      </c>
      <c r="AH240" s="60">
        <f>(幕後結果!$AJ$2+幕後結果!$AJ$4*幕後結果_最佳化!$V1241)*12/3</f>
        <v>-3.5922178048156824E-3</v>
      </c>
      <c r="AI240" s="100">
        <f>(幕後結果!$AK$2+幕後結果!$AK$4*幕後結果_最佳化!$W1241)*12/3</f>
        <v>-0.32699010023280184</v>
      </c>
      <c r="AJ240" s="60"/>
      <c r="AK240" s="60"/>
      <c r="AL240" s="60"/>
      <c r="AM240" s="108">
        <v>239</v>
      </c>
      <c r="AN240" s="60">
        <f t="shared" si="40"/>
        <v>0.10241624070146536</v>
      </c>
      <c r="AO240" s="60">
        <f t="shared" si="41"/>
        <v>6.6619960468042583E-2</v>
      </c>
      <c r="AP240" s="60">
        <f t="shared" si="42"/>
        <v>0.12816394003028891</v>
      </c>
      <c r="AQ240" s="60">
        <f t="shared" si="43"/>
        <v>9.8960593842430292E-2</v>
      </c>
      <c r="AR240" s="60">
        <f t="shared" si="44"/>
        <v>0.11476455721584036</v>
      </c>
      <c r="AS240" s="60">
        <f t="shared" si="45"/>
        <v>9.0005842824124965E-2</v>
      </c>
      <c r="AT240" s="60">
        <f t="shared" si="46"/>
        <v>9.697915761475967E-2</v>
      </c>
      <c r="AU240" s="60">
        <f t="shared" si="47"/>
        <v>0.13466461853551928</v>
      </c>
      <c r="AV240" s="60">
        <f t="shared" si="48"/>
        <v>9.5082845424956416E-2</v>
      </c>
      <c r="AW240" s="60">
        <f t="shared" si="49"/>
        <v>7.2342243342572415E-2</v>
      </c>
      <c r="AX240" s="60">
        <f t="shared" si="50"/>
        <v>1</v>
      </c>
      <c r="AY240" s="60">
        <f>SUMPRODUCT(AN240:AW240,幕後結果_最佳化!$Z$1005:$AI$1005)</f>
        <v>-1.5849173998670535E-4</v>
      </c>
      <c r="AZ240" s="60">
        <f>(SUMPRODUCT(AN240:AW240,MMULT(AN240:AW240,幕後結果!$AB$9:$AK$18)))</f>
        <v>2.8693169824026209E-4</v>
      </c>
      <c r="BA240" s="60">
        <f t="shared" si="51"/>
        <v>1.693905836344695E-2</v>
      </c>
      <c r="BB240" s="102">
        <f t="shared" si="52"/>
        <v>-2.5419648965200614</v>
      </c>
      <c r="BC240" s="60"/>
      <c r="BD240" s="60"/>
    </row>
    <row r="241" spans="1:56" ht="16.2">
      <c r="A241" s="95">
        <v>240</v>
      </c>
      <c r="B241" s="60">
        <v>9.5508973704678368E-2</v>
      </c>
      <c r="C241" s="60">
        <v>0.52682992429778808</v>
      </c>
      <c r="D241" s="60">
        <v>0.66321430427327122</v>
      </c>
      <c r="E241" s="60">
        <v>0.81185792695348602</v>
      </c>
      <c r="F241" s="60">
        <v>0.23239534853347532</v>
      </c>
      <c r="G241" s="60">
        <v>0.2951741842933826</v>
      </c>
      <c r="H241" s="60">
        <v>0.7233049481776892</v>
      </c>
      <c r="I241" s="60">
        <v>0.38321733729596974</v>
      </c>
      <c r="J241" s="60">
        <v>0.37889084999644873</v>
      </c>
      <c r="K241" s="104">
        <v>0.70043573592253505</v>
      </c>
      <c r="L241" s="105"/>
      <c r="M241" s="106">
        <v>240</v>
      </c>
      <c r="N241" s="136">
        <v>-1.3075736845848231</v>
      </c>
      <c r="O241" s="136">
        <v>6.7303423635161119E-2</v>
      </c>
      <c r="P241" s="136">
        <v>0.42125156882124115</v>
      </c>
      <c r="Q241" s="136">
        <v>0.88476359861287901</v>
      </c>
      <c r="R241" s="136">
        <v>-0.73098110037654862</v>
      </c>
      <c r="S241" s="136">
        <v>-0.53833126748133964</v>
      </c>
      <c r="T241" s="136">
        <v>0.59268780595301818</v>
      </c>
      <c r="U241" s="60">
        <v>-0.29704169803649322</v>
      </c>
      <c r="V241" s="60">
        <v>-0.30839511319802304</v>
      </c>
      <c r="W241" s="98">
        <v>0.52565414670068566</v>
      </c>
      <c r="X241" s="60"/>
      <c r="Y241" s="99">
        <v>240</v>
      </c>
      <c r="Z241" s="60">
        <f>(幕後結果!$AB$2+幕後結果!$AB$4*幕後結果_最佳化!$N1242)*12/3</f>
        <v>-0.18915083321020879</v>
      </c>
      <c r="AA241" s="60">
        <f>(幕後結果!$AC$2+幕後結果!$AC$4*幕後結果_最佳化!$O1242)*12/3</f>
        <v>1.6577971335415873E-2</v>
      </c>
      <c r="AB241" s="60">
        <f>(幕後結果!$AD$2+幕後結果!$AD$4*幕後結果_最佳化!$P1242)*12/3</f>
        <v>5.7710395033431179E-2</v>
      </c>
      <c r="AC241" s="60">
        <f>(幕後結果!$AE$2+幕後結果!$AE$4*幕後結果_最佳化!$Q1242)*12/3</f>
        <v>0.11370191345286122</v>
      </c>
      <c r="AD241" s="60">
        <f>(幕後結果!$AF$2+幕後結果!$AF$4*幕後結果_最佳化!$R1242)*12/3</f>
        <v>-1.3655133566434363E-2</v>
      </c>
      <c r="AE241" s="60">
        <f>(幕後結果!$AG$2+幕後結果!$AG$4*幕後結果_最佳化!$S1242)*12/3</f>
        <v>-5.1138597098205722E-3</v>
      </c>
      <c r="AF241" s="60">
        <f>(幕後結果!$AH$2+幕後結果!$AH$4*幕後結果_最佳化!$T1242)*12/3</f>
        <v>3.0620134858142894E-2</v>
      </c>
      <c r="AG241" s="60">
        <f>(幕後結果!$AI$2+幕後結果!$AI$4*幕後結果_最佳化!$U1242)*12/3</f>
        <v>-1.9580832729059087E-2</v>
      </c>
      <c r="AH241" s="60">
        <f>(幕後結果!$AJ$2+幕後結果!$AJ$4*幕後結果_最佳化!$V1242)*12/3</f>
        <v>-2.0979326519019775E-2</v>
      </c>
      <c r="AI241" s="100">
        <f>(幕後結果!$AK$2+幕後結果!$AK$4*幕後結果_最佳化!$W1242)*12/3</f>
        <v>7.65958919685506E-2</v>
      </c>
      <c r="AJ241" s="60"/>
      <c r="AK241" s="60"/>
      <c r="AL241" s="60"/>
      <c r="AM241" s="108">
        <v>240</v>
      </c>
      <c r="AN241" s="60">
        <f t="shared" si="40"/>
        <v>6.2719567914364061E-2</v>
      </c>
      <c r="AO241" s="60">
        <f t="shared" si="41"/>
        <v>6.6385629685476566E-2</v>
      </c>
      <c r="AP241" s="60">
        <f t="shared" si="42"/>
        <v>0.23265816561802802</v>
      </c>
      <c r="AQ241" s="60">
        <f t="shared" si="43"/>
        <v>5.5843960337465207E-2</v>
      </c>
      <c r="AR241" s="60">
        <f t="shared" si="44"/>
        <v>1.4386746344625431E-2</v>
      </c>
      <c r="AS241" s="60">
        <f t="shared" si="45"/>
        <v>8.6581130206774812E-2</v>
      </c>
      <c r="AT241" s="60">
        <f t="shared" si="46"/>
        <v>0.16368783373933837</v>
      </c>
      <c r="AU241" s="60">
        <f t="shared" si="47"/>
        <v>0.19915996468826994</v>
      </c>
      <c r="AV241" s="60">
        <f t="shared" si="48"/>
        <v>1.9443284999132397E-2</v>
      </c>
      <c r="AW241" s="60">
        <f t="shared" si="49"/>
        <v>9.913371646652526E-2</v>
      </c>
      <c r="AX241" s="60">
        <f t="shared" si="50"/>
        <v>1</v>
      </c>
      <c r="AY241" s="60">
        <f>SUMPRODUCT(AN241:AW241,幕後結果_最佳化!$Z$1005:$AI$1005)</f>
        <v>-3.6425686070475512E-3</v>
      </c>
      <c r="AZ241" s="60">
        <f>(SUMPRODUCT(AN241:AW241,MMULT(AN241:AW241,幕後結果!$AB$9:$AK$18)))</f>
        <v>3.6955947906173304E-4</v>
      </c>
      <c r="BA241" s="60">
        <f t="shared" si="51"/>
        <v>1.9223929854786014E-2</v>
      </c>
      <c r="BB241" s="102">
        <f t="shared" si="52"/>
        <v>-2.421074616825043</v>
      </c>
      <c r="BC241" s="60"/>
      <c r="BD241" s="60"/>
    </row>
    <row r="242" spans="1:56" ht="16.2">
      <c r="A242" s="95">
        <v>241</v>
      </c>
      <c r="B242" s="60">
        <v>0.57854911227261407</v>
      </c>
      <c r="C242" s="60">
        <v>0.474918699273845</v>
      </c>
      <c r="D242" s="60">
        <v>0.27641092060254313</v>
      </c>
      <c r="E242" s="60">
        <v>0.21136517509759378</v>
      </c>
      <c r="F242" s="60">
        <v>0.47037446382640513</v>
      </c>
      <c r="G242" s="60">
        <v>0.34329985502844029</v>
      </c>
      <c r="H242" s="60">
        <v>0.94875262978020114</v>
      </c>
      <c r="I242" s="60">
        <v>9.0575953753158522E-2</v>
      </c>
      <c r="J242" s="60">
        <v>0.89479571641094791</v>
      </c>
      <c r="K242" s="104">
        <v>0.89684064650939965</v>
      </c>
      <c r="L242" s="105"/>
      <c r="M242" s="106">
        <v>241</v>
      </c>
      <c r="N242" s="136">
        <v>0.19818314350107274</v>
      </c>
      <c r="O242" s="136">
        <v>-6.2910971011736053E-2</v>
      </c>
      <c r="P242" s="136">
        <v>-0.59353698145524458</v>
      </c>
      <c r="Q242" s="136">
        <v>-0.80169337297876486</v>
      </c>
      <c r="R242" s="136">
        <v>-7.4328590959561291E-2</v>
      </c>
      <c r="S242" s="136">
        <v>-0.40347379323147931</v>
      </c>
      <c r="T242" s="136">
        <v>1.6328776080482377</v>
      </c>
      <c r="U242" s="60">
        <v>-1.337216714554446</v>
      </c>
      <c r="V242" s="60">
        <v>1.2524427771537539</v>
      </c>
      <c r="W242" s="98">
        <v>1.263752967982563</v>
      </c>
      <c r="X242" s="60"/>
      <c r="Y242" s="99">
        <v>241</v>
      </c>
      <c r="Z242" s="60">
        <f>(幕後結果!$AB$2+幕後結果!$AB$4*幕後結果_最佳化!$N1243)*12/3</f>
        <v>4.4087408889842548E-2</v>
      </c>
      <c r="AA242" s="60">
        <f>(幕後結果!$AC$2+幕後結果!$AC$4*幕後結果_最佳化!$O1243)*12/3</f>
        <v>9.5112222938848953E-4</v>
      </c>
      <c r="AB242" s="60">
        <f>(幕後結果!$AD$2+幕後結果!$AD$4*幕後結果_最佳化!$P1243)*12/3</f>
        <v>-0.11085687108374664</v>
      </c>
      <c r="AC242" s="60">
        <f>(幕後結果!$AE$2+幕後結果!$AE$4*幕後結果_最佳化!$Q1243)*12/3</f>
        <v>-9.8437989105556345E-2</v>
      </c>
      <c r="AD242" s="60">
        <f>(幕後結果!$AF$2+幕後結果!$AF$4*幕後結果_最佳化!$R1243)*12/3</f>
        <v>-7.4405701648068853E-2</v>
      </c>
      <c r="AE242" s="60">
        <f>(幕後結果!$AG$2+幕後結果!$AG$4*幕後結果_最佳化!$S1243)*12/3</f>
        <v>-2.7951861789395641E-2</v>
      </c>
      <c r="AF242" s="60">
        <f>(幕後結果!$AH$2+幕後結果!$AH$4*幕後結果_最佳化!$T1243)*12/3</f>
        <v>0.12919741381768804</v>
      </c>
      <c r="AG242" s="60">
        <f>(幕後結果!$AI$2+幕後結果!$AI$4*幕後結果_最佳化!$U1243)*12/3</f>
        <v>-0.15045024882354902</v>
      </c>
      <c r="AH242" s="60">
        <f>(幕後結果!$AJ$2+幕後結果!$AJ$4*幕後結果_最佳化!$V1243)*12/3</f>
        <v>4.6887883717668243E-2</v>
      </c>
      <c r="AI242" s="100">
        <f>(幕後結果!$AK$2+幕後結果!$AK$4*幕後結果_最佳化!$W1243)*12/3</f>
        <v>0.16073932004907299</v>
      </c>
      <c r="AJ242" s="60"/>
      <c r="AK242" s="60"/>
      <c r="AL242" s="60"/>
      <c r="AM242" s="108">
        <v>241</v>
      </c>
      <c r="AN242" s="60">
        <f t="shared" si="40"/>
        <v>1.8760517170836509E-2</v>
      </c>
      <c r="AO242" s="60">
        <f t="shared" si="41"/>
        <v>0.13211443076522117</v>
      </c>
      <c r="AP242" s="60">
        <f t="shared" si="42"/>
        <v>2.8935382986993271E-2</v>
      </c>
      <c r="AQ242" s="60">
        <f t="shared" si="43"/>
        <v>0.16376587238169604</v>
      </c>
      <c r="AR242" s="60">
        <f t="shared" si="44"/>
        <v>9.0499676995086792E-2</v>
      </c>
      <c r="AS242" s="60">
        <f t="shared" si="45"/>
        <v>5.7202433954447338E-2</v>
      </c>
      <c r="AT242" s="60">
        <f t="shared" si="46"/>
        <v>4.8450263888733747E-2</v>
      </c>
      <c r="AU242" s="60">
        <f t="shared" si="47"/>
        <v>0.15246828865120135</v>
      </c>
      <c r="AV242" s="60">
        <f t="shared" si="48"/>
        <v>0.15618799562331484</v>
      </c>
      <c r="AW242" s="60">
        <f t="shared" si="49"/>
        <v>0.15161513758246883</v>
      </c>
      <c r="AX242" s="60">
        <f t="shared" si="50"/>
        <v>0.99999999999999989</v>
      </c>
      <c r="AY242" s="60">
        <f>SUMPRODUCT(AN242:AW242,幕後結果_最佳化!$Z$1005:$AI$1005)</f>
        <v>-1.9658103016487803E-3</v>
      </c>
      <c r="AZ242" s="60">
        <f>(SUMPRODUCT(AN242:AW242,MMULT(AN242:AW242,幕後結果!$AB$9:$AK$18)))</f>
        <v>2.7556837712103185E-4</v>
      </c>
      <c r="BA242" s="60">
        <f t="shared" si="51"/>
        <v>1.6600252321005E-2</v>
      </c>
      <c r="BB242" s="102">
        <f t="shared" si="52"/>
        <v>-2.7027185752398584</v>
      </c>
      <c r="BC242" s="60"/>
      <c r="BD242" s="60"/>
    </row>
    <row r="243" spans="1:56" ht="16.2">
      <c r="A243" s="95">
        <v>242</v>
      </c>
      <c r="B243" s="60">
        <v>0.85228029551414597</v>
      </c>
      <c r="C243" s="60">
        <v>2.1136725688103208E-2</v>
      </c>
      <c r="D243" s="60">
        <v>0.50931388869605287</v>
      </c>
      <c r="E243" s="60">
        <v>0.91650011332421299</v>
      </c>
      <c r="F243" s="60">
        <v>0.34323021032382695</v>
      </c>
      <c r="G243" s="60">
        <v>0.35774043114344933</v>
      </c>
      <c r="H243" s="60">
        <v>0.75940408980422913</v>
      </c>
      <c r="I243" s="60">
        <v>0.61572401678622968</v>
      </c>
      <c r="J243" s="60">
        <v>0.6836164528047719</v>
      </c>
      <c r="K243" s="104">
        <v>0.63073652910732658</v>
      </c>
      <c r="L243" s="105"/>
      <c r="M243" s="106">
        <v>242</v>
      </c>
      <c r="N243" s="136">
        <v>1.0462634639876454</v>
      </c>
      <c r="O243" s="136">
        <v>-2.0308180888120599</v>
      </c>
      <c r="P243" s="136">
        <v>2.3348578015430128E-2</v>
      </c>
      <c r="Q243" s="136">
        <v>1.3819085793328543</v>
      </c>
      <c r="R243" s="136">
        <v>-0.40366317766035958</v>
      </c>
      <c r="S243" s="136">
        <v>-0.36450510513909479</v>
      </c>
      <c r="T243" s="136">
        <v>0.70438696659925948</v>
      </c>
      <c r="U243" s="60">
        <v>0.29426951364191745</v>
      </c>
      <c r="V243" s="60">
        <v>0.47783577755446011</v>
      </c>
      <c r="W243" s="98">
        <v>0.33380469309813982</v>
      </c>
      <c r="X243" s="60"/>
      <c r="Y243" s="99">
        <v>242</v>
      </c>
      <c r="Z243" s="60">
        <f>(幕後結果!$AB$2+幕後結果!$AB$4*幕後結果_最佳化!$N1244)*12/3</f>
        <v>0.17545308455566963</v>
      </c>
      <c r="AA243" s="60">
        <f>(幕後結果!$AC$2+幕後結果!$AC$4*幕後結果_最佳化!$O1244)*12/3</f>
        <v>-0.19202729191398851</v>
      </c>
      <c r="AB243" s="60">
        <f>(幕後結果!$AD$2+幕後結果!$AD$4*幕後結果_最佳化!$P1244)*12/3</f>
        <v>-7.7369226813728514E-2</v>
      </c>
      <c r="AC243" s="60">
        <f>(幕後結果!$AE$2+幕後結果!$AE$4*幕後結果_最佳化!$Q1244)*12/3</f>
        <v>0.14315028194295015</v>
      </c>
      <c r="AD243" s="60">
        <f>(幕後結果!$AF$2+幕後結果!$AF$4*幕後結果_最佳化!$R1244)*12/3</f>
        <v>-9.3837444416835211E-2</v>
      </c>
      <c r="AE243" s="60">
        <f>(幕後結果!$AG$2+幕後結果!$AG$4*幕後結果_最佳化!$S1244)*12/3</f>
        <v>-3.8985793028510872E-2</v>
      </c>
      <c r="AF243" s="60">
        <f>(幕後結果!$AH$2+幕後結果!$AH$4*幕後結果_最佳化!$T1244)*12/3</f>
        <v>3.4994970291254993E-2</v>
      </c>
      <c r="AG243" s="60">
        <f>(幕後結果!$AI$2+幕後結果!$AI$4*幕後結果_最佳化!$U1244)*12/3</f>
        <v>2.7275361537219999E-2</v>
      </c>
      <c r="AH243" s="60">
        <f>(幕後結果!$AJ$2+幕後結果!$AJ$4*幕後結果_最佳化!$V1244)*12/3</f>
        <v>-7.5992860527217369E-3</v>
      </c>
      <c r="AI243" s="100">
        <f>(幕後結果!$AK$2+幕後結果!$AK$4*幕後結果_最佳化!$W1244)*12/3</f>
        <v>-6.125236281587091E-2</v>
      </c>
      <c r="AJ243" s="60"/>
      <c r="AK243" s="60"/>
      <c r="AL243" s="60"/>
      <c r="AM243" s="108">
        <v>242</v>
      </c>
      <c r="AN243" s="60">
        <f t="shared" si="40"/>
        <v>8.1036268121197075E-2</v>
      </c>
      <c r="AO243" s="60">
        <f t="shared" si="41"/>
        <v>3.7527278631307365E-2</v>
      </c>
      <c r="AP243" s="60">
        <f t="shared" si="42"/>
        <v>0.17991413962629949</v>
      </c>
      <c r="AQ243" s="60">
        <f t="shared" si="43"/>
        <v>4.6172024218655634E-2</v>
      </c>
      <c r="AR243" s="60">
        <f t="shared" si="44"/>
        <v>0.11592300139384498</v>
      </c>
      <c r="AS243" s="60">
        <f t="shared" si="45"/>
        <v>1.8614974613047489E-3</v>
      </c>
      <c r="AT243" s="60">
        <f t="shared" si="46"/>
        <v>0.17378777479628654</v>
      </c>
      <c r="AU243" s="60">
        <f t="shared" si="47"/>
        <v>0.17487750478205388</v>
      </c>
      <c r="AV243" s="60">
        <f t="shared" si="48"/>
        <v>1.4164668201547242E-2</v>
      </c>
      <c r="AW243" s="60">
        <f t="shared" si="49"/>
        <v>0.17473584276750301</v>
      </c>
      <c r="AX243" s="60">
        <f t="shared" si="50"/>
        <v>1</v>
      </c>
      <c r="AY243" s="60">
        <f>SUMPRODUCT(AN243:AW243,幕後結果_最佳化!$Z$1005:$AI$1005)</f>
        <v>-4.2976256311528889E-3</v>
      </c>
      <c r="AZ243" s="60">
        <f>(SUMPRODUCT(AN243:AW243,MMULT(AN243:AW243,幕後結果!$AB$9:$AK$18)))</f>
        <v>4.2566409850120206E-4</v>
      </c>
      <c r="BA243" s="60">
        <f t="shared" si="51"/>
        <v>2.0631628595464829E-2</v>
      </c>
      <c r="BB243" s="102">
        <f t="shared" si="52"/>
        <v>-2.2876345128434359</v>
      </c>
      <c r="BC243" s="60"/>
      <c r="BD243" s="60"/>
    </row>
    <row r="244" spans="1:56" ht="16.2">
      <c r="A244" s="95">
        <v>243</v>
      </c>
      <c r="B244" s="60">
        <v>0.9166652301211784</v>
      </c>
      <c r="C244" s="60">
        <v>0.35933643492551925</v>
      </c>
      <c r="D244" s="60">
        <v>0.83733567603170345</v>
      </c>
      <c r="E244" s="60">
        <v>0.64501406823244412</v>
      </c>
      <c r="F244" s="60">
        <v>0.78739973678554676</v>
      </c>
      <c r="G244" s="60">
        <v>9.2057194768602857E-2</v>
      </c>
      <c r="H244" s="60">
        <v>0.10536632460003048</v>
      </c>
      <c r="I244" s="60">
        <v>0.9351502321370464</v>
      </c>
      <c r="J244" s="60">
        <v>0.16755044588767065</v>
      </c>
      <c r="K244" s="104">
        <v>0.33153209557334251</v>
      </c>
      <c r="L244" s="105"/>
      <c r="M244" s="106">
        <v>243</v>
      </c>
      <c r="N244" s="136">
        <v>1.382984757132492</v>
      </c>
      <c r="O244" s="136">
        <v>-0.36023303835459258</v>
      </c>
      <c r="P244" s="136">
        <v>0.98356661257172329</v>
      </c>
      <c r="Q244" s="136">
        <v>0.37189387782645766</v>
      </c>
      <c r="R244" s="136">
        <v>0.7974314045323716</v>
      </c>
      <c r="S244" s="136">
        <v>-1.3281928993923378</v>
      </c>
      <c r="T244" s="136">
        <v>-1.2515533856103973</v>
      </c>
      <c r="U244" s="60">
        <v>1.515287803171111</v>
      </c>
      <c r="V244" s="60">
        <v>-0.96389037126024768</v>
      </c>
      <c r="W244" s="98">
        <v>-0.43568651473543002</v>
      </c>
      <c r="X244" s="60"/>
      <c r="Y244" s="99">
        <v>243</v>
      </c>
      <c r="Z244" s="60">
        <f>(幕後結果!$AB$2+幕後結果!$AB$4*幕後結果_最佳化!$N1245)*12/3</f>
        <v>0.22761043229328184</v>
      </c>
      <c r="AA244" s="60">
        <f>(幕後結果!$AC$2+幕後結果!$AC$4*幕後結果_最佳化!$O1245)*12/3</f>
        <v>-3.0288106101006896E-2</v>
      </c>
      <c r="AB244" s="60">
        <f>(幕後結果!$AD$2+幕後結果!$AD$4*幕後結果_最佳化!$P1245)*12/3</f>
        <v>0.13318982345167232</v>
      </c>
      <c r="AC244" s="60">
        <f>(幕後結果!$AE$2+幕後結果!$AE$4*幕後結果_最佳化!$Q1245)*12/3</f>
        <v>0.15794304243365942</v>
      </c>
      <c r="AD244" s="60">
        <f>(幕後結果!$AF$2+幕後結果!$AF$4*幕後結果_最佳化!$R1245)*12/3</f>
        <v>0.14688288352795847</v>
      </c>
      <c r="AE244" s="60">
        <f>(幕後結果!$AG$2+幕後結果!$AG$4*幕後結果_最佳化!$S1245)*12/3</f>
        <v>-8.0408639440469887E-2</v>
      </c>
      <c r="AF244" s="60">
        <f>(幕後結果!$AH$2+幕後結果!$AH$4*幕後結果_最佳化!$T1245)*12/3</f>
        <v>-5.0605480821528576E-2</v>
      </c>
      <c r="AG244" s="60">
        <f>(幕後結果!$AI$2+幕後結果!$AI$4*幕後結果_最佳化!$U1245)*12/3</f>
        <v>0.13234254597783035</v>
      </c>
      <c r="AH244" s="60">
        <f>(幕後結果!$AJ$2+幕後結果!$AJ$4*幕後結果_最佳化!$V1245)*12/3</f>
        <v>-8.5764692252366034E-2</v>
      </c>
      <c r="AI244" s="100">
        <f>(幕後結果!$AK$2+幕後結果!$AK$4*幕後結果_最佳化!$W1245)*12/3</f>
        <v>-0.1417002631702034</v>
      </c>
      <c r="AJ244" s="60"/>
      <c r="AK244" s="60"/>
      <c r="AL244" s="60"/>
      <c r="AM244" s="108">
        <v>243</v>
      </c>
      <c r="AN244" s="60">
        <f t="shared" si="40"/>
        <v>0.12695816231737267</v>
      </c>
      <c r="AO244" s="60">
        <f t="shared" si="41"/>
        <v>0.15765455623137081</v>
      </c>
      <c r="AP244" s="60">
        <f t="shared" si="42"/>
        <v>6.9865482890605762E-2</v>
      </c>
      <c r="AQ244" s="60">
        <f t="shared" si="43"/>
        <v>3.3955166863978689E-2</v>
      </c>
      <c r="AR244" s="60">
        <f t="shared" si="44"/>
        <v>0.11091941255207347</v>
      </c>
      <c r="AS244" s="60">
        <f t="shared" si="45"/>
        <v>0.16951674286129559</v>
      </c>
      <c r="AT244" s="60">
        <f t="shared" si="46"/>
        <v>1.47157672692277E-2</v>
      </c>
      <c r="AU244" s="60">
        <f t="shared" si="47"/>
        <v>0.10597388961808835</v>
      </c>
      <c r="AV244" s="60">
        <f t="shared" si="48"/>
        <v>0.15424500963898746</v>
      </c>
      <c r="AW244" s="60">
        <f t="shared" si="49"/>
        <v>5.6195809756999483E-2</v>
      </c>
      <c r="AX244" s="60">
        <f t="shared" si="50"/>
        <v>1.0000000000000002</v>
      </c>
      <c r="AY244" s="60">
        <f>SUMPRODUCT(AN244:AW244,幕後結果_最佳化!$Z$1005:$AI$1005)</f>
        <v>-1.045640939324581E-3</v>
      </c>
      <c r="AZ244" s="60">
        <f>(SUMPRODUCT(AN244:AW244,MMULT(AN244:AW244,幕後結果!$AB$9:$AK$18)))</f>
        <v>1.8470280846832321E-4</v>
      </c>
      <c r="BA244" s="60">
        <f t="shared" si="51"/>
        <v>1.3590541139642792E-2</v>
      </c>
      <c r="BB244" s="102">
        <f t="shared" si="52"/>
        <v>-3.2335460735362327</v>
      </c>
      <c r="BC244" s="60"/>
      <c r="BD244" s="60"/>
    </row>
    <row r="245" spans="1:56" ht="16.2">
      <c r="A245" s="95">
        <v>244</v>
      </c>
      <c r="B245" s="60">
        <v>0.84267773313142369</v>
      </c>
      <c r="C245" s="60">
        <v>7.0909611400205241E-2</v>
      </c>
      <c r="D245" s="60">
        <v>0.15086401079570821</v>
      </c>
      <c r="E245" s="60">
        <v>0.83187269162765998</v>
      </c>
      <c r="F245" s="60">
        <v>0.75786974836942145</v>
      </c>
      <c r="G245" s="60">
        <v>0.96848841341502534</v>
      </c>
      <c r="H245" s="60">
        <v>0.44105713354986498</v>
      </c>
      <c r="I245" s="60">
        <v>0.55440430002729157</v>
      </c>
      <c r="J245" s="60">
        <v>0.66251259148937702</v>
      </c>
      <c r="K245" s="104">
        <v>0.76368794900609771</v>
      </c>
      <c r="L245" s="105"/>
      <c r="M245" s="106">
        <v>244</v>
      </c>
      <c r="N245" s="136">
        <v>1.0055241353877833</v>
      </c>
      <c r="O245" s="136">
        <v>-1.4690500191753224</v>
      </c>
      <c r="P245" s="136">
        <v>-1.0327348034207373</v>
      </c>
      <c r="Q245" s="136">
        <v>0.9615919500624045</v>
      </c>
      <c r="R245" s="136">
        <v>0.69946656136289609</v>
      </c>
      <c r="S245" s="136">
        <v>1.8590279751770142</v>
      </c>
      <c r="T245" s="136">
        <v>-0.14828954363270336</v>
      </c>
      <c r="U245" s="60">
        <v>0.13679681663613891</v>
      </c>
      <c r="V245" s="60">
        <v>0.41933021552712046</v>
      </c>
      <c r="W245" s="98">
        <v>0.71821601951676006</v>
      </c>
      <c r="X245" s="60"/>
      <c r="Y245" s="99">
        <v>244</v>
      </c>
      <c r="Z245" s="60">
        <f>(幕後結果!$AB$2+幕後結果!$AB$4*幕後結果_最佳化!$N1246)*12/3</f>
        <v>0.16914265699543271</v>
      </c>
      <c r="AA245" s="60">
        <f>(幕後結果!$AC$2+幕後結果!$AC$4*幕後結果_最佳化!$O1246)*12/3</f>
        <v>-0.137335696438142</v>
      </c>
      <c r="AB245" s="60">
        <f>(幕後結果!$AD$2+幕後結果!$AD$4*幕後結果_最佳化!$P1246)*12/3</f>
        <v>-0.22894430616490649</v>
      </c>
      <c r="AC245" s="60">
        <f>(幕後結果!$AE$2+幕後結果!$AE$4*幕後結果_最佳化!$Q1246)*12/3</f>
        <v>3.4179869392514439E-2</v>
      </c>
      <c r="AD245" s="60">
        <f>(幕後結果!$AF$2+幕後結果!$AF$4*幕後結果_最佳化!$R1246)*12/3</f>
        <v>-6.8254472890792728E-2</v>
      </c>
      <c r="AE245" s="60">
        <f>(幕後結果!$AG$2+幕後結果!$AG$4*幕後結果_最佳化!$S1246)*12/3</f>
        <v>5.0523762069247087E-2</v>
      </c>
      <c r="AF245" s="60">
        <f>(幕後結果!$AH$2+幕後結果!$AH$4*幕後結果_最佳化!$T1246)*12/3</f>
        <v>-3.2434131823843228E-2</v>
      </c>
      <c r="AG245" s="60">
        <f>(幕後結果!$AI$2+幕後結果!$AI$4*幕後結果_最佳化!$U1246)*12/3</f>
        <v>4.768124377560131E-3</v>
      </c>
      <c r="AH245" s="60">
        <f>(幕後結果!$AJ$2+幕後結果!$AJ$4*幕後結果_最佳化!$V1246)*12/3</f>
        <v>2.2083689451402998E-2</v>
      </c>
      <c r="AI245" s="100">
        <f>(幕後結果!$AK$2+幕後結果!$AK$4*幕後結果_最佳化!$W1246)*12/3</f>
        <v>-3.0811575739259009E-3</v>
      </c>
      <c r="AJ245" s="60"/>
      <c r="AK245" s="60"/>
      <c r="AL245" s="60"/>
      <c r="AM245" s="108">
        <v>244</v>
      </c>
      <c r="AN245" s="60">
        <f t="shared" si="40"/>
        <v>0.12575997864033722</v>
      </c>
      <c r="AO245" s="60">
        <f t="shared" si="41"/>
        <v>7.2622118750544584E-2</v>
      </c>
      <c r="AP245" s="60">
        <f t="shared" si="42"/>
        <v>0.19067355500286465</v>
      </c>
      <c r="AQ245" s="60">
        <f t="shared" si="43"/>
        <v>6.0439852286962227E-2</v>
      </c>
      <c r="AR245" s="60">
        <f t="shared" si="44"/>
        <v>2.0578286763656937E-2</v>
      </c>
      <c r="AS245" s="60">
        <f t="shared" si="45"/>
        <v>0.1285840493844583</v>
      </c>
      <c r="AT245" s="60">
        <f t="shared" si="46"/>
        <v>7.9746125348541686E-3</v>
      </c>
      <c r="AU245" s="60">
        <f t="shared" si="47"/>
        <v>0.1030498629805455</v>
      </c>
      <c r="AV245" s="60">
        <f t="shared" si="48"/>
        <v>0.17572311810189656</v>
      </c>
      <c r="AW245" s="60">
        <f t="shared" si="49"/>
        <v>0.1145945655538798</v>
      </c>
      <c r="AX245" s="60">
        <f t="shared" si="50"/>
        <v>1</v>
      </c>
      <c r="AY245" s="60">
        <f>SUMPRODUCT(AN245:AW245,幕後結果_最佳化!$Z$1005:$AI$1005)</f>
        <v>-3.8059260402105873E-3</v>
      </c>
      <c r="AZ245" s="60">
        <f>(SUMPRODUCT(AN245:AW245,MMULT(AN245:AW245,幕後結果!$AB$9:$AK$18)))</f>
        <v>2.5132295805818715E-4</v>
      </c>
      <c r="BA245" s="60">
        <f t="shared" si="51"/>
        <v>1.5853168707176089E-2</v>
      </c>
      <c r="BB245" s="102">
        <f t="shared" si="52"/>
        <v>-2.9461571312912791</v>
      </c>
      <c r="BC245" s="60"/>
      <c r="BD245" s="60"/>
    </row>
    <row r="246" spans="1:56" ht="16.2">
      <c r="A246" s="95">
        <v>245</v>
      </c>
      <c r="B246" s="60">
        <v>0.69073036729992765</v>
      </c>
      <c r="C246" s="60">
        <v>0.93312382021166052</v>
      </c>
      <c r="D246" s="60">
        <v>0.99387043639367678</v>
      </c>
      <c r="E246" s="60">
        <v>0.95733665602240037</v>
      </c>
      <c r="F246" s="60">
        <v>0.54399697299595462</v>
      </c>
      <c r="G246" s="60">
        <v>0.79415888082023889</v>
      </c>
      <c r="H246" s="60">
        <v>0.24521774480930958</v>
      </c>
      <c r="I246" s="60">
        <v>0.63932321505835699</v>
      </c>
      <c r="J246" s="60">
        <v>0.69553652453533044</v>
      </c>
      <c r="K246" s="104">
        <v>0.43638514325840605</v>
      </c>
      <c r="L246" s="105"/>
      <c r="M246" s="106">
        <v>245</v>
      </c>
      <c r="N246" s="136">
        <v>0.49792165224806811</v>
      </c>
      <c r="O246" s="136">
        <v>1.4994676322966154</v>
      </c>
      <c r="P246" s="136">
        <v>2.504596172072592</v>
      </c>
      <c r="Q246" s="136">
        <v>1.7205820777755501</v>
      </c>
      <c r="R246" s="136">
        <v>0.11050856951288511</v>
      </c>
      <c r="S246" s="136">
        <v>0.82093685237800862</v>
      </c>
      <c r="T246" s="136">
        <v>-0.68961633898427221</v>
      </c>
      <c r="U246" s="60">
        <v>0.35665036233925962</v>
      </c>
      <c r="V246" s="60">
        <v>0.51160576355575749</v>
      </c>
      <c r="W246" s="98">
        <v>-0.16014064210027448</v>
      </c>
      <c r="X246" s="60"/>
      <c r="Y246" s="99">
        <v>245</v>
      </c>
      <c r="Z246" s="60">
        <f>(幕後結果!$AB$2+幕後結果!$AB$4*幕後結果_最佳化!$N1247)*12/3</f>
        <v>9.0516209055875721E-2</v>
      </c>
      <c r="AA246" s="60">
        <f>(幕後結果!$AC$2+幕後結果!$AC$4*幕後結果_最佳化!$O1247)*12/3</f>
        <v>0.15224411413822178</v>
      </c>
      <c r="AB246" s="60">
        <f>(幕後結果!$AD$2+幕後結果!$AD$4*幕後結果_最佳化!$P1247)*12/3</f>
        <v>0.44095516734576296</v>
      </c>
      <c r="AC246" s="60">
        <f>(幕後結果!$AE$2+幕後結果!$AE$4*幕後結果_最佳化!$Q1247)*12/3</f>
        <v>0.42692540635966952</v>
      </c>
      <c r="AD246" s="60">
        <f>(幕後結果!$AF$2+幕後結果!$AF$4*幕後結果_最佳化!$R1247)*12/3</f>
        <v>0.31635266783324839</v>
      </c>
      <c r="AE246" s="60">
        <f>(幕後結果!$AG$2+幕後結果!$AG$4*幕後結果_最佳化!$S1247)*12/3</f>
        <v>4.6930528664150352E-2</v>
      </c>
      <c r="AF246" s="60">
        <f>(幕後結果!$AH$2+幕後結果!$AH$4*幕後結果_最佳化!$T1247)*12/3</f>
        <v>0.10577841367594638</v>
      </c>
      <c r="AG246" s="60">
        <f>(幕後結果!$AI$2+幕後結果!$AI$4*幕後結果_最佳化!$U1247)*12/3</f>
        <v>0.16189028805915168</v>
      </c>
      <c r="AH246" s="60">
        <f>(幕後結果!$AJ$2+幕後結果!$AJ$4*幕後結果_最佳化!$V1247)*12/3</f>
        <v>0.10438060305409795</v>
      </c>
      <c r="AI246" s="100">
        <f>(幕後結果!$AK$2+幕後結果!$AK$4*幕後結果_最佳化!$W1247)*12/3</f>
        <v>6.0271030084839992E-2</v>
      </c>
      <c r="AJ246" s="60"/>
      <c r="AK246" s="60"/>
      <c r="AL246" s="60"/>
      <c r="AM246" s="108">
        <v>245</v>
      </c>
      <c r="AN246" s="60">
        <f t="shared" si="40"/>
        <v>2.9928560911422736E-2</v>
      </c>
      <c r="AO246" s="60">
        <f t="shared" si="41"/>
        <v>6.0864955739494006E-2</v>
      </c>
      <c r="AP246" s="60">
        <f t="shared" si="42"/>
        <v>0.1137263835123032</v>
      </c>
      <c r="AQ246" s="60">
        <f t="shared" si="43"/>
        <v>2.7284590547840121E-2</v>
      </c>
      <c r="AR246" s="60">
        <f t="shared" si="44"/>
        <v>0.24295618767955177</v>
      </c>
      <c r="AS246" s="60">
        <f t="shared" si="45"/>
        <v>0.21302544388837893</v>
      </c>
      <c r="AT246" s="60">
        <f t="shared" si="46"/>
        <v>5.8799389011727331E-3</v>
      </c>
      <c r="AU246" s="60">
        <f t="shared" si="47"/>
        <v>6.6792230143734699E-2</v>
      </c>
      <c r="AV246" s="60">
        <f t="shared" si="48"/>
        <v>4.244884987247817E-2</v>
      </c>
      <c r="AW246" s="60">
        <f t="shared" si="49"/>
        <v>0.19709285880362357</v>
      </c>
      <c r="AX246" s="60">
        <f t="shared" si="50"/>
        <v>1</v>
      </c>
      <c r="AY246" s="60">
        <f>SUMPRODUCT(AN246:AW246,幕後結果_最佳化!$Z$1005:$AI$1005)</f>
        <v>-6.9309191256395862E-3</v>
      </c>
      <c r="AZ246" s="60">
        <f>(SUMPRODUCT(AN246:AW246,MMULT(AN246:AW246,幕後結果!$AB$9:$AK$18)))</f>
        <v>3.3634381242258912E-4</v>
      </c>
      <c r="BA246" s="60">
        <f t="shared" si="51"/>
        <v>1.833967863465958E-2</v>
      </c>
      <c r="BB246" s="102">
        <f t="shared" si="52"/>
        <v>-2.7171097224934848</v>
      </c>
      <c r="BC246" s="60"/>
      <c r="BD246" s="60"/>
    </row>
    <row r="247" spans="1:56" ht="16.2">
      <c r="A247" s="95">
        <v>246</v>
      </c>
      <c r="B247" s="60">
        <v>0.82252202648503681</v>
      </c>
      <c r="C247" s="60">
        <v>0.12249442092612783</v>
      </c>
      <c r="D247" s="60">
        <v>0.63298012423277106</v>
      </c>
      <c r="E247" s="60">
        <v>0.81269654478964815</v>
      </c>
      <c r="F247" s="60">
        <v>0.90084171429854787</v>
      </c>
      <c r="G247" s="60">
        <v>0.90865879163910623</v>
      </c>
      <c r="H247" s="60">
        <v>0.35428668072197356</v>
      </c>
      <c r="I247" s="60">
        <v>0.57687536892962132</v>
      </c>
      <c r="J247" s="60">
        <v>0.67523213174288221</v>
      </c>
      <c r="K247" s="104">
        <v>0.71188381801970446</v>
      </c>
      <c r="L247" s="105"/>
      <c r="M247" s="106">
        <v>246</v>
      </c>
      <c r="N247" s="136">
        <v>0.92501914863819956</v>
      </c>
      <c r="O247" s="136">
        <v>-1.1626073634961662</v>
      </c>
      <c r="P247" s="136">
        <v>0.33975670923221779</v>
      </c>
      <c r="Q247" s="136">
        <v>0.88787701390076379</v>
      </c>
      <c r="R247" s="136">
        <v>1.2863625229943603</v>
      </c>
      <c r="S247" s="136">
        <v>1.3325411867883197</v>
      </c>
      <c r="T247" s="136">
        <v>-0.37377279484442461</v>
      </c>
      <c r="U247" s="60">
        <v>0.1939062853131259</v>
      </c>
      <c r="V247" s="60">
        <v>0.45440724807025029</v>
      </c>
      <c r="W247" s="98">
        <v>0.55889649158053611</v>
      </c>
      <c r="X247" s="60"/>
      <c r="Y247" s="99">
        <v>246</v>
      </c>
      <c r="Z247" s="60">
        <f>(幕後結果!$AB$2+幕後結果!$AB$4*幕後結果_最佳化!$N1248)*12/3</f>
        <v>0.15667262117057126</v>
      </c>
      <c r="AA247" s="60">
        <f>(幕後結果!$AC$2+幕後結果!$AC$4*幕後結果_最佳化!$O1248)*12/3</f>
        <v>-0.10738671838008455</v>
      </c>
      <c r="AB247" s="60">
        <f>(幕後結果!$AD$2+幕後結果!$AD$4*幕後結果_最佳化!$P1248)*12/3</f>
        <v>2.7059077122813385E-3</v>
      </c>
      <c r="AC247" s="60">
        <f>(幕後結果!$AE$2+幕後結果!$AE$4*幕後結果_最佳化!$Q1248)*12/3</f>
        <v>0.13339649769879164</v>
      </c>
      <c r="AD247" s="60">
        <f>(幕後結果!$AF$2+幕後結果!$AF$4*幕後結果_最佳化!$R1248)*12/3</f>
        <v>0.11069012012510036</v>
      </c>
      <c r="AE247" s="60">
        <f>(幕後結果!$AG$2+幕後結果!$AG$4*幕後結果_最佳化!$S1248)*12/3</f>
        <v>2.7177395812240612E-2</v>
      </c>
      <c r="AF247" s="60">
        <f>(幕後結果!$AH$2+幕後結果!$AH$4*幕後結果_最佳化!$T1248)*12/3</f>
        <v>-1.3020918986242011E-2</v>
      </c>
      <c r="AG247" s="60">
        <f>(幕後結果!$AI$2+幕後結果!$AI$4*幕後結果_最佳化!$U1248)*12/3</f>
        <v>6.188708061060022E-2</v>
      </c>
      <c r="AH247" s="60">
        <f>(幕後結果!$AJ$2+幕後結果!$AJ$4*幕後結果_最佳化!$V1248)*12/3</f>
        <v>2.572516454258171E-2</v>
      </c>
      <c r="AI247" s="100">
        <f>(幕後結果!$AK$2+幕後結果!$AK$4*幕後結果_最佳化!$W1248)*12/3</f>
        <v>4.3213579980927869E-2</v>
      </c>
      <c r="AJ247" s="60"/>
      <c r="AK247" s="60"/>
      <c r="AL247" s="60"/>
      <c r="AM247" s="108">
        <v>246</v>
      </c>
      <c r="AN247" s="60">
        <f t="shared" si="40"/>
        <v>0.1848631068048156</v>
      </c>
      <c r="AO247" s="60">
        <f t="shared" si="41"/>
        <v>0.21866002237955043</v>
      </c>
      <c r="AP247" s="60">
        <f t="shared" si="42"/>
        <v>2.7317790074555294E-2</v>
      </c>
      <c r="AQ247" s="60">
        <f t="shared" si="43"/>
        <v>7.7926674251922137E-2</v>
      </c>
      <c r="AR247" s="60">
        <f t="shared" si="44"/>
        <v>9.7226304467391098E-2</v>
      </c>
      <c r="AS247" s="60">
        <f t="shared" si="45"/>
        <v>5.4203881924002224E-2</v>
      </c>
      <c r="AT247" s="60">
        <f t="shared" si="46"/>
        <v>9.6430856198350651E-2</v>
      </c>
      <c r="AU247" s="60">
        <f t="shared" si="47"/>
        <v>9.3231733932718011E-2</v>
      </c>
      <c r="AV247" s="60">
        <f t="shared" si="48"/>
        <v>1.0954686691789924E-2</v>
      </c>
      <c r="AW247" s="60">
        <f t="shared" si="49"/>
        <v>0.1391849432749046</v>
      </c>
      <c r="AX247" s="60">
        <f t="shared" si="50"/>
        <v>1</v>
      </c>
      <c r="AY247" s="60">
        <f>SUMPRODUCT(AN247:AW247,幕後結果_最佳化!$Z$1005:$AI$1005)</f>
        <v>2.3399038824490478E-3</v>
      </c>
      <c r="AZ247" s="60">
        <f>(SUMPRODUCT(AN247:AW247,MMULT(AN247:AW247,幕後結果!$AB$9:$AK$18)))</f>
        <v>2.525686010317368E-4</v>
      </c>
      <c r="BA247" s="60">
        <f t="shared" si="51"/>
        <v>1.589240702447986E-2</v>
      </c>
      <c r="BB247" s="102">
        <f t="shared" si="52"/>
        <v>-2.5521682181355052</v>
      </c>
      <c r="BC247" s="60"/>
      <c r="BD247" s="60"/>
    </row>
    <row r="248" spans="1:56" ht="16.2">
      <c r="A248" s="95">
        <v>247</v>
      </c>
      <c r="B248" s="60">
        <v>0.30303320621782337</v>
      </c>
      <c r="C248" s="60">
        <v>0.46081293920204702</v>
      </c>
      <c r="D248" s="60">
        <v>0.35001159143372829</v>
      </c>
      <c r="E248" s="60">
        <v>0.75801017604536791</v>
      </c>
      <c r="F248" s="60">
        <v>0.25413526916060114</v>
      </c>
      <c r="G248" s="60">
        <v>0.48219526735882035</v>
      </c>
      <c r="H248" s="60">
        <v>0.62511868911597368</v>
      </c>
      <c r="I248" s="60">
        <v>0.24165793627871057</v>
      </c>
      <c r="J248" s="60">
        <v>5.8411600649854956E-2</v>
      </c>
      <c r="K248" s="104">
        <v>0.48723869308045664</v>
      </c>
      <c r="L248" s="105"/>
      <c r="M248" s="106">
        <v>247</v>
      </c>
      <c r="N248" s="136">
        <v>-0.51569648151739134</v>
      </c>
      <c r="O248" s="136">
        <v>-9.8385890080348218E-2</v>
      </c>
      <c r="P248" s="136">
        <v>-0.38528917214460795</v>
      </c>
      <c r="Q248" s="136">
        <v>0.69991618692011914</v>
      </c>
      <c r="R248" s="136">
        <v>-0.66153303196950308</v>
      </c>
      <c r="S248" s="136">
        <v>-4.4644672391872725E-2</v>
      </c>
      <c r="T248" s="136">
        <v>0.31895238222987571</v>
      </c>
      <c r="U248" s="60">
        <v>-0.70097939775506068</v>
      </c>
      <c r="V248" s="60">
        <v>-1.5682482785981033</v>
      </c>
      <c r="W248" s="98">
        <v>-3.1993309816564952E-2</v>
      </c>
      <c r="X248" s="60"/>
      <c r="Y248" s="99">
        <v>247</v>
      </c>
      <c r="Z248" s="60">
        <f>(幕後結果!$AB$2+幕後結果!$AB$4*幕後結果_最佳化!$N1249)*12/3</f>
        <v>-6.6490890145340154E-2</v>
      </c>
      <c r="AA248" s="60">
        <f>(幕後結果!$AC$2+幕後結果!$AC$4*幕後結果_最佳化!$O1249)*12/3</f>
        <v>-1.0902432679441984E-3</v>
      </c>
      <c r="AB248" s="60">
        <f>(幕後結果!$AD$2+幕後結果!$AD$4*幕後結果_最佳化!$P1249)*12/3</f>
        <v>-7.8199418076612653E-2</v>
      </c>
      <c r="AC248" s="60">
        <f>(幕後結果!$AE$2+幕後結果!$AE$4*幕後結果_最佳化!$Q1249)*12/3</f>
        <v>5.0395345888730424E-2</v>
      </c>
      <c r="AD248" s="60">
        <f>(幕後結果!$AF$2+幕後結果!$AF$4*幕後結果_最佳化!$R1249)*12/3</f>
        <v>-8.4138016068528845E-2</v>
      </c>
      <c r="AE248" s="60">
        <f>(幕後結果!$AG$2+幕後結果!$AG$4*幕後結果_最佳化!$S1249)*12/3</f>
        <v>5.5395683439646544E-3</v>
      </c>
      <c r="AF248" s="60">
        <f>(幕後結果!$AH$2+幕後結果!$AH$4*幕後結果_最佳化!$T1249)*12/3</f>
        <v>9.3337722729279725E-3</v>
      </c>
      <c r="AG248" s="60">
        <f>(幕後結果!$AI$2+幕後結果!$AI$4*幕後結果_最佳化!$U1249)*12/3</f>
        <v>-9.6758529686928815E-2</v>
      </c>
      <c r="AH248" s="60">
        <f>(幕後結果!$AJ$2+幕後結果!$AJ$4*幕後結果_最佳化!$V1249)*12/3</f>
        <v>-0.10264630055919173</v>
      </c>
      <c r="AI248" s="100">
        <f>(幕後結果!$AK$2+幕後結果!$AK$4*幕後結果_最佳化!$W1249)*12/3</f>
        <v>-0.1028432199780112</v>
      </c>
      <c r="AJ248" s="60"/>
      <c r="AK248" s="60"/>
      <c r="AL248" s="60"/>
      <c r="AM248" s="108">
        <v>247</v>
      </c>
      <c r="AN248" s="60">
        <f t="shared" si="40"/>
        <v>0.12067859324970009</v>
      </c>
      <c r="AO248" s="60">
        <f t="shared" si="41"/>
        <v>0.18494137961065663</v>
      </c>
      <c r="AP248" s="60">
        <f t="shared" si="42"/>
        <v>0.15434036726016445</v>
      </c>
      <c r="AQ248" s="60">
        <f t="shared" si="43"/>
        <v>5.9126823515118936E-2</v>
      </c>
      <c r="AR248" s="60">
        <f t="shared" si="44"/>
        <v>0.16980791893363387</v>
      </c>
      <c r="AS248" s="60">
        <f t="shared" si="45"/>
        <v>2.5246761085812072E-2</v>
      </c>
      <c r="AT248" s="60">
        <f t="shared" si="46"/>
        <v>0.12850584603474205</v>
      </c>
      <c r="AU248" s="60">
        <f t="shared" si="47"/>
        <v>5.677530253891367E-2</v>
      </c>
      <c r="AV248" s="60">
        <f t="shared" si="48"/>
        <v>9.7401265950965744E-3</v>
      </c>
      <c r="AW248" s="60">
        <f t="shared" si="49"/>
        <v>9.0836881176161843E-2</v>
      </c>
      <c r="AX248" s="60">
        <f t="shared" si="50"/>
        <v>1</v>
      </c>
      <c r="AY248" s="60">
        <f>SUMPRODUCT(AN248:AW248,幕後結果_最佳化!$Z$1005:$AI$1005)</f>
        <v>1.7252449184086025E-3</v>
      </c>
      <c r="AZ248" s="60">
        <f>(SUMPRODUCT(AN248:AW248,MMULT(AN248:AW248,幕後結果!$AB$9:$AK$18)))</f>
        <v>3.5106904297274447E-4</v>
      </c>
      <c r="BA248" s="60">
        <f t="shared" si="51"/>
        <v>1.8736836525218032E-2</v>
      </c>
      <c r="BB248" s="102">
        <f t="shared" si="52"/>
        <v>-2.1975297177927566</v>
      </c>
      <c r="BC248" s="60"/>
      <c r="BD248" s="60"/>
    </row>
    <row r="249" spans="1:56" ht="16.2">
      <c r="A249" s="95">
        <v>248</v>
      </c>
      <c r="B249" s="60">
        <v>0.77712889680447939</v>
      </c>
      <c r="C249" s="60">
        <v>0.43698219832429541</v>
      </c>
      <c r="D249" s="60">
        <v>0.82979614661855927</v>
      </c>
      <c r="E249" s="60">
        <v>0.62892628557095875</v>
      </c>
      <c r="F249" s="60">
        <v>0.60781794263103461</v>
      </c>
      <c r="G249" s="60">
        <v>0.95523486669150492</v>
      </c>
      <c r="H249" s="60">
        <v>0.97680983348014094</v>
      </c>
      <c r="I249" s="60">
        <v>6.356054770928754E-2</v>
      </c>
      <c r="J249" s="60">
        <v>0.18133082830488045</v>
      </c>
      <c r="K249" s="104">
        <v>0.93986900086454628</v>
      </c>
      <c r="L249" s="105"/>
      <c r="M249" s="106">
        <v>248</v>
      </c>
      <c r="N249" s="136">
        <v>0.76253257915792338</v>
      </c>
      <c r="O249" s="136">
        <v>-0.15862491671048565</v>
      </c>
      <c r="P249" s="136">
        <v>0.9533599883835453</v>
      </c>
      <c r="Q249" s="136">
        <v>0.32901092701793566</v>
      </c>
      <c r="R249" s="136">
        <v>0.27363632628225559</v>
      </c>
      <c r="S249" s="136">
        <v>1.6978807741038042</v>
      </c>
      <c r="T249" s="136">
        <v>1.9919154723651229</v>
      </c>
      <c r="U249" s="60">
        <v>-1.5255535188709159</v>
      </c>
      <c r="V249" s="60">
        <v>-0.91030504891699138</v>
      </c>
      <c r="W249" s="98">
        <v>1.5536748366936981</v>
      </c>
      <c r="X249" s="60"/>
      <c r="Y249" s="99">
        <v>248</v>
      </c>
      <c r="Z249" s="60">
        <f>(幕後結果!$AB$2+幕後結果!$AB$4*幕後結果_最佳化!$N1250)*12/3</f>
        <v>0.1315038282263459</v>
      </c>
      <c r="AA249" s="60">
        <f>(幕後結果!$AC$2+幕後結果!$AC$4*幕後結果_最佳化!$O1250)*12/3</f>
        <v>-9.4660372368811675E-3</v>
      </c>
      <c r="AB249" s="60">
        <f>(幕後結果!$AD$2+幕後結果!$AD$4*幕後結果_最佳化!$P1250)*12/3</f>
        <v>0.13526844558178663</v>
      </c>
      <c r="AC249" s="60">
        <f>(幕後結果!$AE$2+幕後結果!$AE$4*幕後結果_最佳化!$Q1250)*12/3</f>
        <v>0.14119484165366505</v>
      </c>
      <c r="AD249" s="60">
        <f>(幕後結果!$AF$2+幕後結果!$AF$4*幕後結果_最佳化!$R1250)*12/3</f>
        <v>0.10438749924041124</v>
      </c>
      <c r="AE249" s="60">
        <f>(幕後結果!$AG$2+幕後結果!$AG$4*幕後結果_最佳化!$S1250)*12/3</f>
        <v>5.6971738966321878E-2</v>
      </c>
      <c r="AF249" s="60">
        <f>(幕後結果!$AH$2+幕後結果!$AH$4*幕後結果_最佳化!$T1250)*12/3</f>
        <v>0.24008235378693221</v>
      </c>
      <c r="AG249" s="60">
        <f>(幕後結果!$AI$2+幕後結果!$AI$4*幕後結果_最佳化!$U1250)*12/3</f>
        <v>-2.654527263456526E-2</v>
      </c>
      <c r="AH249" s="60">
        <f>(幕後結果!$AJ$2+幕後結果!$AJ$4*幕後結果_最佳化!$V1250)*12/3</f>
        <v>-2.5825430903858065E-2</v>
      </c>
      <c r="AI249" s="100">
        <f>(幕後結果!$AK$2+幕後結果!$AK$4*幕後結果_最佳化!$W1250)*12/3</f>
        <v>0.22717365024036548</v>
      </c>
      <c r="AJ249" s="60"/>
      <c r="AK249" s="60"/>
      <c r="AL249" s="60"/>
      <c r="AM249" s="108">
        <v>248</v>
      </c>
      <c r="AN249" s="60">
        <f t="shared" si="40"/>
        <v>4.3225312413053309E-2</v>
      </c>
      <c r="AO249" s="60">
        <f t="shared" si="41"/>
        <v>0.13677290477832554</v>
      </c>
      <c r="AP249" s="60">
        <f t="shared" si="42"/>
        <v>5.3916200221367699E-2</v>
      </c>
      <c r="AQ249" s="60">
        <f t="shared" si="43"/>
        <v>0.17513247005780203</v>
      </c>
      <c r="AR249" s="60">
        <f t="shared" si="44"/>
        <v>1.5092989148157779E-2</v>
      </c>
      <c r="AS249" s="60">
        <f t="shared" si="45"/>
        <v>0.18954685977621105</v>
      </c>
      <c r="AT249" s="60">
        <f t="shared" si="46"/>
        <v>3.5083172031818578E-2</v>
      </c>
      <c r="AU249" s="60">
        <f t="shared" si="47"/>
        <v>3.9297916440896724E-2</v>
      </c>
      <c r="AV249" s="60">
        <f t="shared" si="48"/>
        <v>0.11836494906280011</v>
      </c>
      <c r="AW249" s="60">
        <f t="shared" si="49"/>
        <v>0.19356722606956708</v>
      </c>
      <c r="AX249" s="60">
        <f t="shared" si="50"/>
        <v>1</v>
      </c>
      <c r="AY249" s="60">
        <f>SUMPRODUCT(AN249:AW249,幕後結果_最佳化!$Z$1005:$AI$1005)</f>
        <v>-1.5048042553721603E-3</v>
      </c>
      <c r="AZ249" s="60">
        <f>(SUMPRODUCT(AN249:AW249,MMULT(AN249:AW249,幕後結果!$AB$9:$AK$18)))</f>
        <v>2.2660656444130133E-4</v>
      </c>
      <c r="BA249" s="60">
        <f t="shared" si="51"/>
        <v>1.5053456893394997E-2</v>
      </c>
      <c r="BB249" s="102">
        <f t="shared" si="52"/>
        <v>-2.9498077796905009</v>
      </c>
      <c r="BC249" s="60"/>
      <c r="BD249" s="60"/>
    </row>
    <row r="250" spans="1:56" ht="16.2">
      <c r="A250" s="95">
        <v>249</v>
      </c>
      <c r="B250" s="60">
        <v>6.8150338886663331E-3</v>
      </c>
      <c r="C250" s="60">
        <v>0.71324573684269521</v>
      </c>
      <c r="D250" s="60">
        <v>0.88836283009511208</v>
      </c>
      <c r="E250" s="60">
        <v>0.59511554362196573</v>
      </c>
      <c r="F250" s="60">
        <v>0.40988798707426244</v>
      </c>
      <c r="G250" s="60">
        <v>0.76511502192231284</v>
      </c>
      <c r="H250" s="60">
        <v>0.74132182842990701</v>
      </c>
      <c r="I250" s="60">
        <v>0.5016089879755361</v>
      </c>
      <c r="J250" s="60">
        <v>0.92771894520142717</v>
      </c>
      <c r="K250" s="104">
        <v>0.68054714349595313</v>
      </c>
      <c r="L250" s="105"/>
      <c r="M250" s="106">
        <v>249</v>
      </c>
      <c r="N250" s="136">
        <v>-2.4668677764448086</v>
      </c>
      <c r="O250" s="136">
        <v>0.5628918557474053</v>
      </c>
      <c r="P250" s="136">
        <v>1.2178674698551839</v>
      </c>
      <c r="Q250" s="136">
        <v>0.24072415972022829</v>
      </c>
      <c r="R250" s="136">
        <v>-0.22783312456171995</v>
      </c>
      <c r="S250" s="136">
        <v>0.72285339942860705</v>
      </c>
      <c r="T250" s="136">
        <v>0.64742589183790511</v>
      </c>
      <c r="U250" s="60">
        <v>4.0331456870289148E-3</v>
      </c>
      <c r="V250" s="60">
        <v>1.4590108929552901</v>
      </c>
      <c r="W250" s="98">
        <v>0.4692293438743339</v>
      </c>
      <c r="X250" s="60"/>
      <c r="Y250" s="99">
        <v>249</v>
      </c>
      <c r="Z250" s="60">
        <f>(幕後結果!$AB$2+幕後結果!$AB$4*幕後結果_最佳化!$N1251)*12/3</f>
        <v>-0.36872280062151902</v>
      </c>
      <c r="AA250" s="60">
        <f>(幕後結果!$AC$2+幕後結果!$AC$4*幕後結果_最佳化!$O1251)*12/3</f>
        <v>6.704102980096216E-2</v>
      </c>
      <c r="AB250" s="60">
        <f>(幕後結果!$AD$2+幕後結果!$AD$4*幕後結果_最佳化!$P1251)*12/3</f>
        <v>0.20316577648898296</v>
      </c>
      <c r="AC250" s="60">
        <f>(幕後結果!$AE$2+幕後結果!$AE$4*幕後結果_最佳化!$Q1251)*12/3</f>
        <v>9.152720049418385E-2</v>
      </c>
      <c r="AD250" s="60">
        <f>(幕後結果!$AF$2+幕後結果!$AF$4*幕後結果_最佳化!$R1251)*12/3</f>
        <v>0.10488360533298786</v>
      </c>
      <c r="AE250" s="60">
        <f>(幕後結果!$AG$2+幕後結果!$AG$4*幕後結果_最佳化!$S1251)*12/3</f>
        <v>5.563450610644597E-2</v>
      </c>
      <c r="AF250" s="60">
        <f>(幕後結果!$AH$2+幕後結果!$AH$4*幕後結果_最佳化!$T1251)*12/3</f>
        <v>3.893856196629697E-2</v>
      </c>
      <c r="AG250" s="60">
        <f>(幕後結果!$AI$2+幕後結果!$AI$4*幕後結果_最佳化!$U1251)*12/3</f>
        <v>8.1273602643579732E-2</v>
      </c>
      <c r="AH250" s="60">
        <f>(幕後結果!$AJ$2+幕後結果!$AJ$4*幕後結果_最佳化!$V1251)*12/3</f>
        <v>0.11793181964146092</v>
      </c>
      <c r="AI250" s="100">
        <f>(幕後結果!$AK$2+幕後結果!$AK$4*幕後結果_最佳化!$W1251)*12/3</f>
        <v>0.25578018455202739</v>
      </c>
      <c r="AJ250" s="60"/>
      <c r="AK250" s="60"/>
      <c r="AL250" s="60"/>
      <c r="AM250" s="108">
        <v>249</v>
      </c>
      <c r="AN250" s="60">
        <f t="shared" si="40"/>
        <v>0.14716668791582313</v>
      </c>
      <c r="AO250" s="60">
        <f t="shared" si="41"/>
        <v>3.6795689087442095E-2</v>
      </c>
      <c r="AP250" s="60">
        <f t="shared" si="42"/>
        <v>2.0699208149024709E-2</v>
      </c>
      <c r="AQ250" s="60">
        <f t="shared" si="43"/>
        <v>0.15780252558655095</v>
      </c>
      <c r="AR250" s="60">
        <f t="shared" si="44"/>
        <v>0.14204253832683228</v>
      </c>
      <c r="AS250" s="60">
        <f t="shared" si="45"/>
        <v>8.4319328092470711E-2</v>
      </c>
      <c r="AT250" s="60">
        <f t="shared" si="46"/>
        <v>0.22783277369544008</v>
      </c>
      <c r="AU250" s="60">
        <f t="shared" si="47"/>
        <v>0.16568772561873066</v>
      </c>
      <c r="AV250" s="60">
        <f t="shared" si="48"/>
        <v>4.5462059711936648E-3</v>
      </c>
      <c r="AW250" s="60">
        <f t="shared" si="49"/>
        <v>1.310731755649179E-2</v>
      </c>
      <c r="AX250" s="60">
        <f t="shared" si="50"/>
        <v>1</v>
      </c>
      <c r="AY250" s="60">
        <f>SUMPRODUCT(AN250:AW250,幕後結果_最佳化!$Z$1005:$AI$1005)</f>
        <v>6.3385883652353646E-3</v>
      </c>
      <c r="AZ250" s="60">
        <f>(SUMPRODUCT(AN250:AW250,MMULT(AN250:AW250,幕後結果!$AB$9:$AK$18)))</f>
        <v>3.1484972760257207E-4</v>
      </c>
      <c r="BA250" s="60">
        <f t="shared" si="51"/>
        <v>1.7744005399079773E-2</v>
      </c>
      <c r="BB250" s="102">
        <f t="shared" si="52"/>
        <v>-2.0604937167490243</v>
      </c>
      <c r="BC250" s="60"/>
      <c r="BD250" s="60"/>
    </row>
    <row r="251" spans="1:56" ht="16.2">
      <c r="A251" s="95">
        <v>250</v>
      </c>
      <c r="B251" s="60">
        <v>0.39664383449729224</v>
      </c>
      <c r="C251" s="60">
        <v>0.17692327867415281</v>
      </c>
      <c r="D251" s="60">
        <v>0.17079370580252129</v>
      </c>
      <c r="E251" s="60">
        <v>0.17215126465217034</v>
      </c>
      <c r="F251" s="60">
        <v>0.55616371048621582</v>
      </c>
      <c r="G251" s="60">
        <v>0.7706125457498556</v>
      </c>
      <c r="H251" s="60">
        <v>0.81851933379858921</v>
      </c>
      <c r="I251" s="60">
        <v>3.8756779745432457E-2</v>
      </c>
      <c r="J251" s="60">
        <v>0.66924396704508538</v>
      </c>
      <c r="K251" s="104">
        <v>0.16612562821860033</v>
      </c>
      <c r="L251" s="105"/>
      <c r="M251" s="106">
        <v>250</v>
      </c>
      <c r="N251" s="136">
        <v>-0.26204380668864202</v>
      </c>
      <c r="O251" s="136">
        <v>-0.92715404819866565</v>
      </c>
      <c r="P251" s="136">
        <v>-0.95103341873651193</v>
      </c>
      <c r="Q251" s="136">
        <v>-0.94569822263927683</v>
      </c>
      <c r="R251" s="136">
        <v>0.14124983376245473</v>
      </c>
      <c r="S251" s="136">
        <v>0.7408656437780643</v>
      </c>
      <c r="T251" s="136">
        <v>0.90973679884103476</v>
      </c>
      <c r="U251" s="60">
        <v>-1.7652988095827662</v>
      </c>
      <c r="V251" s="60">
        <v>0.43782649100677196</v>
      </c>
      <c r="W251" s="98">
        <v>-0.96958928407806044</v>
      </c>
      <c r="X251" s="60"/>
      <c r="Y251" s="99">
        <v>250</v>
      </c>
      <c r="Z251" s="60">
        <f>(幕後結果!$AB$2+幕後結果!$AB$4*幕後結果_最佳化!$N1252)*12/3</f>
        <v>-2.7200678819359336E-2</v>
      </c>
      <c r="AA251" s="60">
        <f>(幕後結果!$AC$2+幕後結果!$AC$4*幕後結果_最佳化!$O1252)*12/3</f>
        <v>-8.2157493259339812E-2</v>
      </c>
      <c r="AB251" s="60">
        <f>(幕後結果!$AD$2+幕後結果!$AD$4*幕後結果_最佳化!$P1252)*12/3</f>
        <v>-0.19722273160743389</v>
      </c>
      <c r="AC251" s="60">
        <f>(幕後結果!$AE$2+幕後結果!$AE$4*幕後結果_最佳化!$Q1252)*12/3</f>
        <v>-0.16961771559432282</v>
      </c>
      <c r="AD251" s="60">
        <f>(幕後結果!$AF$2+幕後結果!$AF$4*幕後結果_最佳化!$R1252)*12/3</f>
        <v>-0.12579412013303962</v>
      </c>
      <c r="AE251" s="60">
        <f>(幕後結果!$AG$2+幕後結果!$AG$4*幕後結果_最佳化!$S1252)*12/3</f>
        <v>1.3663620104860033E-2</v>
      </c>
      <c r="AF251" s="60">
        <f>(幕後結果!$AH$2+幕後結果!$AH$4*幕後結果_最佳化!$T1252)*12/3</f>
        <v>1.5207838449698812E-2</v>
      </c>
      <c r="AG251" s="60">
        <f>(幕後結果!$AI$2+幕後結果!$AI$4*幕後結果_最佳化!$U1252)*12/3</f>
        <v>-0.20942179901358171</v>
      </c>
      <c r="AH251" s="60">
        <f>(幕後結果!$AJ$2+幕後結果!$AJ$4*幕後結果_最佳化!$V1252)*12/3</f>
        <v>-1.3599604401607504E-2</v>
      </c>
      <c r="AI251" s="100">
        <f>(幕後結果!$AK$2+幕後結果!$AK$4*幕後結果_最佳化!$W1252)*12/3</f>
        <v>-0.18302881413502389</v>
      </c>
      <c r="AJ251" s="60"/>
      <c r="AK251" s="60"/>
      <c r="AL251" s="60"/>
      <c r="AM251" s="108">
        <v>250</v>
      </c>
      <c r="AN251" s="60">
        <f t="shared" si="40"/>
        <v>8.0867571100633071E-2</v>
      </c>
      <c r="AO251" s="60">
        <f t="shared" si="41"/>
        <v>0.17128653956213605</v>
      </c>
      <c r="AP251" s="60">
        <f t="shared" si="42"/>
        <v>6.3575911033679655E-2</v>
      </c>
      <c r="AQ251" s="60">
        <f t="shared" si="43"/>
        <v>5.3227069626675151E-3</v>
      </c>
      <c r="AR251" s="60">
        <f t="shared" si="44"/>
        <v>0.11355158178165424</v>
      </c>
      <c r="AS251" s="60">
        <f t="shared" si="45"/>
        <v>0.11651021841986806</v>
      </c>
      <c r="AT251" s="60">
        <f t="shared" si="46"/>
        <v>6.3719313767718458E-2</v>
      </c>
      <c r="AU251" s="60">
        <f t="shared" si="47"/>
        <v>0.18263026476546862</v>
      </c>
      <c r="AV251" s="60">
        <f t="shared" si="48"/>
        <v>4.0930485271707236E-2</v>
      </c>
      <c r="AW251" s="60">
        <f t="shared" si="49"/>
        <v>0.16160540733446691</v>
      </c>
      <c r="AX251" s="60">
        <f t="shared" si="50"/>
        <v>0.99999999999999989</v>
      </c>
      <c r="AY251" s="60">
        <f>SUMPRODUCT(AN251:AW251,幕後結果_最佳化!$Z$1005:$AI$1005)</f>
        <v>-5.1000960393374969E-3</v>
      </c>
      <c r="AZ251" s="60">
        <f>(SUMPRODUCT(AN251:AW251,MMULT(AN251:AW251,幕後結果!$AB$9:$AK$18)))</f>
        <v>2.6070855992079708E-4</v>
      </c>
      <c r="BA251" s="60">
        <f t="shared" si="51"/>
        <v>1.6146472058031658E-2</v>
      </c>
      <c r="BB251" s="102">
        <f t="shared" si="52"/>
        <v>-2.9727915712374489</v>
      </c>
      <c r="BC251" s="60"/>
      <c r="BD251" s="60"/>
    </row>
    <row r="252" spans="1:56" ht="16.2">
      <c r="A252" s="95">
        <v>251</v>
      </c>
      <c r="B252" s="60">
        <v>0.15790384654341127</v>
      </c>
      <c r="C252" s="60">
        <v>0.63523129323925276</v>
      </c>
      <c r="D252" s="60">
        <v>0.80166068187237327</v>
      </c>
      <c r="E252" s="60">
        <v>0.18363074286094805</v>
      </c>
      <c r="F252" s="60">
        <v>0.46528468024377645</v>
      </c>
      <c r="G252" s="60">
        <v>0.43543298109322803</v>
      </c>
      <c r="H252" s="60">
        <v>0.48255302104175257</v>
      </c>
      <c r="I252" s="60">
        <v>0.6155160646690343</v>
      </c>
      <c r="J252" s="60">
        <v>0.50405638929009822</v>
      </c>
      <c r="K252" s="104">
        <v>0.49039381268782756</v>
      </c>
      <c r="L252" s="105"/>
      <c r="M252" s="106">
        <v>251</v>
      </c>
      <c r="N252" s="136">
        <v>-1.0031102015413174</v>
      </c>
      <c r="O252" s="136">
        <v>0.34574094038394254</v>
      </c>
      <c r="P252" s="136">
        <v>0.84756793835154454</v>
      </c>
      <c r="Q252" s="136">
        <v>-0.90161487635290616</v>
      </c>
      <c r="R252" s="136">
        <v>-8.7128514229793355E-2</v>
      </c>
      <c r="S252" s="136">
        <v>-0.16255862989829345</v>
      </c>
      <c r="T252" s="136">
        <v>-4.3747040632515194E-2</v>
      </c>
      <c r="U252" s="60">
        <v>0.29372523375107978</v>
      </c>
      <c r="V252" s="60">
        <v>1.016803529515487E-2</v>
      </c>
      <c r="W252" s="98">
        <v>-2.4081468068178045E-2</v>
      </c>
      <c r="X252" s="60"/>
      <c r="Y252" s="99">
        <v>251</v>
      </c>
      <c r="Z252" s="60">
        <f>(幕後結果!$AB$2+幕後結果!$AB$4*幕後結果_最佳化!$N1253)*12/3</f>
        <v>-0.14199014547884611</v>
      </c>
      <c r="AA252" s="60">
        <f>(幕後結果!$AC$2+幕後結果!$AC$4*幕後結果_最佳化!$O1253)*12/3</f>
        <v>4.30455938858458E-2</v>
      </c>
      <c r="AB252" s="60">
        <f>(幕後結果!$AD$2+幕後結果!$AD$4*幕後結果_最佳化!$P1253)*12/3</f>
        <v>0.13566842272449475</v>
      </c>
      <c r="AC252" s="60">
        <f>(幕後結果!$AE$2+幕後結果!$AE$4*幕後結果_最佳化!$Q1253)*12/3</f>
        <v>-2.1039890785971165E-2</v>
      </c>
      <c r="AD252" s="60">
        <f>(幕後結果!$AF$2+幕後結果!$AF$4*幕後結果_最佳化!$R1253)*12/3</f>
        <v>5.8663970815117948E-2</v>
      </c>
      <c r="AE252" s="60">
        <f>(幕後結果!$AG$2+幕後結果!$AG$4*幕後結果_最佳化!$S1253)*12/3</f>
        <v>-4.1040312984915667E-3</v>
      </c>
      <c r="AF252" s="60">
        <f>(幕後結果!$AH$2+幕後結果!$AH$4*幕後結果_最佳化!$T1253)*12/3</f>
        <v>-5.000733255809753E-3</v>
      </c>
      <c r="AG252" s="60">
        <f>(幕後結果!$AI$2+幕後結果!$AI$4*幕後結果_最佳化!$U1253)*12/3</f>
        <v>4.0700228391485987E-2</v>
      </c>
      <c r="AH252" s="60">
        <f>(幕後結果!$AJ$2+幕後結果!$AJ$4*幕後結果_最佳化!$V1253)*12/3</f>
        <v>-6.1432399240297616E-3</v>
      </c>
      <c r="AI252" s="100">
        <f>(幕後結果!$AK$2+幕後結果!$AK$4*幕後結果_最佳化!$W1253)*12/3</f>
        <v>7.325510503381133E-2</v>
      </c>
      <c r="AJ252" s="60"/>
      <c r="AK252" s="60"/>
      <c r="AL252" s="60"/>
      <c r="AM252" s="108">
        <v>251</v>
      </c>
      <c r="AN252" s="60">
        <f t="shared" si="40"/>
        <v>1.9046589063304049E-2</v>
      </c>
      <c r="AO252" s="60">
        <f t="shared" si="41"/>
        <v>0.10226479887545144</v>
      </c>
      <c r="AP252" s="60">
        <f t="shared" si="42"/>
        <v>2.2115177809171594E-2</v>
      </c>
      <c r="AQ252" s="60">
        <f t="shared" si="43"/>
        <v>6.8014972825674994E-2</v>
      </c>
      <c r="AR252" s="60">
        <f t="shared" si="44"/>
        <v>3.0426570346519556E-2</v>
      </c>
      <c r="AS252" s="60">
        <f t="shared" si="45"/>
        <v>0.13140206205054553</v>
      </c>
      <c r="AT252" s="60">
        <f t="shared" si="46"/>
        <v>0.18285667346945575</v>
      </c>
      <c r="AU252" s="60">
        <f t="shared" si="47"/>
        <v>0.11513957797037387</v>
      </c>
      <c r="AV252" s="60">
        <f t="shared" si="48"/>
        <v>0.13375754295225387</v>
      </c>
      <c r="AW252" s="60">
        <f t="shared" si="49"/>
        <v>0.19497603463724922</v>
      </c>
      <c r="AX252" s="60">
        <f t="shared" si="50"/>
        <v>0.99999999999999989</v>
      </c>
      <c r="AY252" s="60">
        <f>SUMPRODUCT(AN252:AW252,幕後結果_最佳化!$Z$1005:$AI$1005)</f>
        <v>-4.0875087738267415E-3</v>
      </c>
      <c r="AZ252" s="60">
        <f>(SUMPRODUCT(AN252:AW252,MMULT(AN252:AW252,幕後結果!$AB$9:$AK$18)))</f>
        <v>2.4699570147883299E-4</v>
      </c>
      <c r="BA252" s="60">
        <f t="shared" si="51"/>
        <v>1.571609689073063E-2</v>
      </c>
      <c r="BB252" s="102">
        <f t="shared" si="52"/>
        <v>-2.9897696037710242</v>
      </c>
      <c r="BC252" s="60"/>
      <c r="BD252" s="60"/>
    </row>
    <row r="253" spans="1:56" ht="16.2">
      <c r="A253" s="95">
        <v>252</v>
      </c>
      <c r="B253" s="60">
        <v>0.51131413452671848</v>
      </c>
      <c r="C253" s="60">
        <v>0.80224853685593356</v>
      </c>
      <c r="D253" s="60">
        <v>0.3839932838615705</v>
      </c>
      <c r="E253" s="60">
        <v>0.68056992884699197</v>
      </c>
      <c r="F253" s="60">
        <v>0.97111114499618956</v>
      </c>
      <c r="G253" s="60">
        <v>0.85940479648686718</v>
      </c>
      <c r="H253" s="60">
        <v>0.88575067063060975</v>
      </c>
      <c r="I253" s="60">
        <v>0.76098581092324591</v>
      </c>
      <c r="J253" s="60">
        <v>0.94790987353553291</v>
      </c>
      <c r="K253" s="104">
        <v>0.25528954439682483</v>
      </c>
      <c r="L253" s="105"/>
      <c r="M253" s="106">
        <v>252</v>
      </c>
      <c r="N253" s="136">
        <v>2.8364132319597581E-2</v>
      </c>
      <c r="O253" s="136">
        <v>0.84968016988990869</v>
      </c>
      <c r="P253" s="136">
        <v>-0.29500957178683956</v>
      </c>
      <c r="Q253" s="136">
        <v>0.46929310600259178</v>
      </c>
      <c r="R253" s="136">
        <v>1.8973807074735614</v>
      </c>
      <c r="S253" s="136">
        <v>1.0776490429274794</v>
      </c>
      <c r="T253" s="136">
        <v>1.2042352664872455</v>
      </c>
      <c r="U253" s="60">
        <v>0.70947722776228928</v>
      </c>
      <c r="V253" s="60">
        <v>1.6249169645560353</v>
      </c>
      <c r="W253" s="98">
        <v>-0.65793626137587269</v>
      </c>
      <c r="X253" s="60"/>
      <c r="Y253" s="99">
        <v>252</v>
      </c>
      <c r="Z253" s="60">
        <f>(幕後結果!$AB$2+幕後結果!$AB$4*幕後結果_最佳化!$N1254)*12/3</f>
        <v>1.7782837723802458E-2</v>
      </c>
      <c r="AA253" s="60">
        <f>(幕後結果!$AC$2+幕後結果!$AC$4*幕後結果_最佳化!$O1254)*12/3</f>
        <v>9.0001814087173934E-2</v>
      </c>
      <c r="AB253" s="60">
        <f>(幕後結果!$AD$2+幕後結果!$AD$4*幕後結果_最佳化!$P1254)*12/3</f>
        <v>-3.216675780200387E-2</v>
      </c>
      <c r="AC253" s="60">
        <f>(幕後結果!$AE$2+幕後結果!$AE$4*幕後結果_最佳化!$Q1254)*12/3</f>
        <v>6.7934193225651182E-2</v>
      </c>
      <c r="AD253" s="60">
        <f>(幕後結果!$AF$2+幕後結果!$AF$4*幕後結果_最佳化!$R1254)*12/3</f>
        <v>0.18828213801986396</v>
      </c>
      <c r="AE253" s="60">
        <f>(幕後結果!$AG$2+幕後結果!$AG$4*幕後結果_最佳化!$S1254)*12/3</f>
        <v>3.8121817048759991E-2</v>
      </c>
      <c r="AF253" s="60">
        <f>(幕後結果!$AH$2+幕後結果!$AH$4*幕後結果_最佳化!$T1254)*12/3</f>
        <v>0.15046126741108401</v>
      </c>
      <c r="AG253" s="60">
        <f>(幕後結果!$AI$2+幕後結果!$AI$4*幕後結果_最佳化!$U1254)*12/3</f>
        <v>0.14603151731493608</v>
      </c>
      <c r="AH253" s="60">
        <f>(幕後結果!$AJ$2+幕後結果!$AJ$4*幕後結果_最佳化!$V1254)*12/3</f>
        <v>0.14009036034098349</v>
      </c>
      <c r="AI253" s="100">
        <f>(幕後結果!$AK$2+幕後結果!$AK$4*幕後結果_最佳化!$W1254)*12/3</f>
        <v>1.7966064472698794E-2</v>
      </c>
      <c r="AJ253" s="60"/>
      <c r="AK253" s="60"/>
      <c r="AL253" s="60"/>
      <c r="AM253" s="108">
        <v>252</v>
      </c>
      <c r="AN253" s="60">
        <f t="shared" si="40"/>
        <v>0.11599016413592415</v>
      </c>
      <c r="AO253" s="60">
        <f t="shared" si="41"/>
        <v>6.1202020763736029E-2</v>
      </c>
      <c r="AP253" s="60">
        <f t="shared" si="42"/>
        <v>0.21633799679512059</v>
      </c>
      <c r="AQ253" s="60">
        <f t="shared" si="43"/>
        <v>5.1733370886337332E-3</v>
      </c>
      <c r="AR253" s="60">
        <f t="shared" si="44"/>
        <v>7.0321466587618493E-3</v>
      </c>
      <c r="AS253" s="60">
        <f t="shared" si="45"/>
        <v>0.22256605453390763</v>
      </c>
      <c r="AT253" s="60">
        <f t="shared" si="46"/>
        <v>2.0058489877098941E-2</v>
      </c>
      <c r="AU253" s="60">
        <f t="shared" si="47"/>
        <v>1.6250814136183549E-2</v>
      </c>
      <c r="AV253" s="60">
        <f t="shared" si="48"/>
        <v>0.18293303378491099</v>
      </c>
      <c r="AW253" s="60">
        <f t="shared" si="49"/>
        <v>0.15245594222572242</v>
      </c>
      <c r="AX253" s="60">
        <f t="shared" si="50"/>
        <v>0.99999999999999989</v>
      </c>
      <c r="AY253" s="60">
        <f>SUMPRODUCT(AN253:AW253,幕後結果_最佳化!$Z$1005:$AI$1005)</f>
        <v>-5.9060447735378475E-3</v>
      </c>
      <c r="AZ253" s="60">
        <f>(SUMPRODUCT(AN253:AW253,MMULT(AN253:AW253,幕後結果!$AB$9:$AK$18)))</f>
        <v>2.2983438715648466E-4</v>
      </c>
      <c r="BA253" s="60">
        <f t="shared" si="51"/>
        <v>1.5160289811098094E-2</v>
      </c>
      <c r="BB253" s="102">
        <f t="shared" si="52"/>
        <v>-3.2193345497794756</v>
      </c>
      <c r="BC253" s="60"/>
      <c r="BD253" s="60"/>
    </row>
    <row r="254" spans="1:56" ht="16.2">
      <c r="A254" s="95">
        <v>253</v>
      </c>
      <c r="B254" s="60">
        <v>0.66753648961395151</v>
      </c>
      <c r="C254" s="60">
        <v>9.1199649492829105E-2</v>
      </c>
      <c r="D254" s="60">
        <v>0.19794493382672496</v>
      </c>
      <c r="E254" s="60">
        <v>0.23754020898411343</v>
      </c>
      <c r="F254" s="60">
        <v>0.10751274319806337</v>
      </c>
      <c r="G254" s="60">
        <v>0.64883474279816777</v>
      </c>
      <c r="H254" s="60">
        <v>0.66673193364590322</v>
      </c>
      <c r="I254" s="60">
        <v>0.61884666110177533</v>
      </c>
      <c r="J254" s="60">
        <v>0.2436961126625552</v>
      </c>
      <c r="K254" s="104">
        <v>0.97081616528742964</v>
      </c>
      <c r="L254" s="105"/>
      <c r="M254" s="106">
        <v>253</v>
      </c>
      <c r="N254" s="136">
        <v>0.43312078874136856</v>
      </c>
      <c r="O254" s="136">
        <v>-1.333403882519169</v>
      </c>
      <c r="P254" s="136">
        <v>-0.84898458902426466</v>
      </c>
      <c r="Q254" s="136">
        <v>-0.71423736115124592</v>
      </c>
      <c r="R254" s="136">
        <v>-1.2398645810048987</v>
      </c>
      <c r="S254" s="136">
        <v>0.38217641522430645</v>
      </c>
      <c r="T254" s="136">
        <v>0.43090680849037749</v>
      </c>
      <c r="U254" s="60">
        <v>0.30245310413979526</v>
      </c>
      <c r="V254" s="60">
        <v>-0.69446247579328146</v>
      </c>
      <c r="W254" s="98">
        <v>1.8929263131579168</v>
      </c>
      <c r="X254" s="60"/>
      <c r="Y254" s="99">
        <v>253</v>
      </c>
      <c r="Z254" s="60">
        <f>(幕後結果!$AB$2+幕後結果!$AB$4*幕後結果_最佳化!$N1255)*12/3</f>
        <v>8.0478705516821014E-2</v>
      </c>
      <c r="AA254" s="60">
        <f>(幕後結果!$AC$2+幕後結果!$AC$4*幕後結果_最佳化!$O1255)*12/3</f>
        <v>-0.12302072324920578</v>
      </c>
      <c r="AB254" s="60">
        <f>(幕後結果!$AD$2+幕後結果!$AD$4*幕後結果_最佳化!$P1255)*12/3</f>
        <v>-0.19457340937860659</v>
      </c>
      <c r="AC254" s="60">
        <f>(幕後結果!$AE$2+幕後結果!$AE$4*幕後結果_最佳化!$Q1255)*12/3</f>
        <v>-0.13136969746306223</v>
      </c>
      <c r="AD254" s="60">
        <f>(幕後結果!$AF$2+幕後結果!$AF$4*幕後結果_最佳化!$R1255)*12/3</f>
        <v>-0.25173104029527726</v>
      </c>
      <c r="AE254" s="60">
        <f>(幕後結果!$AG$2+幕後結果!$AG$4*幕後結果_最佳化!$S1255)*12/3</f>
        <v>-1.147724075402444E-3</v>
      </c>
      <c r="AF254" s="60">
        <f>(幕後結果!$AH$2+幕後結果!$AH$4*幕後結果_最佳化!$T1255)*12/3</f>
        <v>-1.6546885505809399E-2</v>
      </c>
      <c r="AG254" s="60">
        <f>(幕後結果!$AI$2+幕後結果!$AI$4*幕後結果_最佳化!$U1255)*12/3</f>
        <v>-3.2575076290568696E-2</v>
      </c>
      <c r="AH254" s="60">
        <f>(幕後結果!$AJ$2+幕後結果!$AJ$4*幕後結果_最佳化!$V1255)*12/3</f>
        <v>-7.6328726914185324E-2</v>
      </c>
      <c r="AI254" s="100">
        <f>(幕後結果!$AK$2+幕後結果!$AK$4*幕後結果_最佳化!$W1255)*12/3</f>
        <v>0.15821438762101037</v>
      </c>
      <c r="AJ254" s="60"/>
      <c r="AK254" s="60"/>
      <c r="AL254" s="60"/>
      <c r="AM254" s="108">
        <v>253</v>
      </c>
      <c r="AN254" s="60">
        <f t="shared" si="40"/>
        <v>0.21407182336095812</v>
      </c>
      <c r="AO254" s="60">
        <f t="shared" si="41"/>
        <v>0.15556814125531623</v>
      </c>
      <c r="AP254" s="60">
        <f t="shared" si="42"/>
        <v>2.5276325164689556E-2</v>
      </c>
      <c r="AQ254" s="60">
        <f t="shared" si="43"/>
        <v>3.7825103797605959E-2</v>
      </c>
      <c r="AR254" s="60">
        <f t="shared" si="44"/>
        <v>8.4751310895185977E-2</v>
      </c>
      <c r="AS254" s="60">
        <f t="shared" si="45"/>
        <v>0.23278503574411699</v>
      </c>
      <c r="AT254" s="60">
        <f t="shared" si="46"/>
        <v>0.12324331061362225</v>
      </c>
      <c r="AU254" s="60">
        <f t="shared" si="47"/>
        <v>1.2179465406556636E-2</v>
      </c>
      <c r="AV254" s="60">
        <f t="shared" si="48"/>
        <v>7.4811585306323161E-2</v>
      </c>
      <c r="AW254" s="60">
        <f t="shared" si="49"/>
        <v>3.9487898455625288E-2</v>
      </c>
      <c r="AX254" s="60">
        <f t="shared" si="50"/>
        <v>1.0000000000000002</v>
      </c>
      <c r="AY254" s="60">
        <f>SUMPRODUCT(AN254:AW254,幕後結果_最佳化!$Z$1005:$AI$1005)</f>
        <v>4.4081666320440992E-3</v>
      </c>
      <c r="AZ254" s="60">
        <f>(SUMPRODUCT(AN254:AW254,MMULT(AN254:AW254,幕後結果!$AB$9:$AK$18)))</f>
        <v>1.8390705376449226E-4</v>
      </c>
      <c r="BA254" s="60">
        <f t="shared" si="51"/>
        <v>1.3561233489785959E-2</v>
      </c>
      <c r="BB254" s="102">
        <f t="shared" si="52"/>
        <v>-2.8383725858674405</v>
      </c>
      <c r="BC254" s="60"/>
      <c r="BD254" s="60"/>
    </row>
    <row r="255" spans="1:56" ht="16.2">
      <c r="A255" s="95">
        <v>254</v>
      </c>
      <c r="B255" s="60">
        <v>0.68696693000687881</v>
      </c>
      <c r="C255" s="60">
        <v>0.98708141941853689</v>
      </c>
      <c r="D255" s="60">
        <v>0.74855525019006541</v>
      </c>
      <c r="E255" s="60">
        <v>0.28848733984479069</v>
      </c>
      <c r="F255" s="60">
        <v>0.55827847782672158</v>
      </c>
      <c r="G255" s="60">
        <v>0.20107003584174565</v>
      </c>
      <c r="H255" s="60">
        <v>0.59345255553814225</v>
      </c>
      <c r="I255" s="60">
        <v>8.7035722849754471E-2</v>
      </c>
      <c r="J255" s="60">
        <v>0.45627277695048374</v>
      </c>
      <c r="K255" s="104">
        <v>0.1912843695370412</v>
      </c>
      <c r="L255" s="105"/>
      <c r="M255" s="106">
        <v>254</v>
      </c>
      <c r="N255" s="136">
        <v>0.48727122029113873</v>
      </c>
      <c r="O255" s="136">
        <v>2.2286506054267208</v>
      </c>
      <c r="P255" s="136">
        <v>0.6699502585405801</v>
      </c>
      <c r="Q255" s="136">
        <v>-0.55780920010253776</v>
      </c>
      <c r="R255" s="136">
        <v>0.14660596604709564</v>
      </c>
      <c r="S255" s="136">
        <v>-0.83780528210792982</v>
      </c>
      <c r="T255" s="136">
        <v>0.23643532342083387</v>
      </c>
      <c r="U255" s="60">
        <v>-1.3592371721051215</v>
      </c>
      <c r="V255" s="60">
        <v>-0.10982829085901395</v>
      </c>
      <c r="W255" s="98">
        <v>-0.8731730918431424</v>
      </c>
      <c r="X255" s="60"/>
      <c r="Y255" s="99">
        <v>254</v>
      </c>
      <c r="Z255" s="60">
        <f>(幕後結果!$AB$2+幕後結果!$AB$4*幕後結果_最佳化!$N1256)*12/3</f>
        <v>8.8866481835048042E-2</v>
      </c>
      <c r="AA255" s="60">
        <f>(幕後結果!$AC$2+幕後結果!$AC$4*幕後結果_最佳化!$O1256)*12/3</f>
        <v>0.22315133843929444</v>
      </c>
      <c r="AB255" s="60">
        <f>(幕後結果!$AD$2+幕後結果!$AD$4*幕後結果_最佳化!$P1256)*12/3</f>
        <v>0.1693754584310995</v>
      </c>
      <c r="AC255" s="60">
        <f>(幕後結果!$AE$2+幕後結果!$AE$4*幕後結果_最佳化!$Q1256)*12/3</f>
        <v>7.7741490842778718E-2</v>
      </c>
      <c r="AD255" s="60">
        <f>(幕後結果!$AF$2+幕後結果!$AF$4*幕後結果_最佳化!$R1256)*12/3</f>
        <v>0.15440575637256554</v>
      </c>
      <c r="AE255" s="60">
        <f>(幕後結果!$AG$2+幕後結果!$AG$4*幕後結果_最佳化!$S1256)*12/3</f>
        <v>-2.7344618526440836E-2</v>
      </c>
      <c r="AF255" s="60">
        <f>(幕後結果!$AH$2+幕後結果!$AH$4*幕後結果_最佳化!$T1256)*12/3</f>
        <v>0.1369104050162335</v>
      </c>
      <c r="AG255" s="60">
        <f>(幕後結果!$AI$2+幕後結果!$AI$4*幕後結果_最佳化!$U1256)*12/3</f>
        <v>-0.12890860963405198</v>
      </c>
      <c r="AH255" s="60">
        <f>(幕後結果!$AJ$2+幕後結果!$AJ$4*幕後結果_最佳化!$V1256)*12/3</f>
        <v>9.433474104668849E-3</v>
      </c>
      <c r="AI255" s="100">
        <f>(幕後結果!$AK$2+幕後結果!$AK$4*幕後結果_最佳化!$W1256)*12/3</f>
        <v>-0.12473875904259669</v>
      </c>
      <c r="AJ255" s="60"/>
      <c r="AK255" s="60"/>
      <c r="AL255" s="60"/>
      <c r="AM255" s="108">
        <v>254</v>
      </c>
      <c r="AN255" s="60">
        <f t="shared" si="40"/>
        <v>6.7053947112154663E-2</v>
      </c>
      <c r="AO255" s="60">
        <f t="shared" si="41"/>
        <v>0.10445329834759025</v>
      </c>
      <c r="AP255" s="60">
        <f t="shared" si="42"/>
        <v>0.11687401711544187</v>
      </c>
      <c r="AQ255" s="60">
        <f t="shared" si="43"/>
        <v>8.495143714536206E-2</v>
      </c>
      <c r="AR255" s="60">
        <f t="shared" si="44"/>
        <v>0.10994437499486179</v>
      </c>
      <c r="AS255" s="60">
        <f t="shared" si="45"/>
        <v>0.15997547862264722</v>
      </c>
      <c r="AT255" s="60">
        <f t="shared" si="46"/>
        <v>9.0776557279483305E-2</v>
      </c>
      <c r="AU255" s="60">
        <f t="shared" si="47"/>
        <v>9.786656293445567E-2</v>
      </c>
      <c r="AV255" s="60">
        <f t="shared" si="48"/>
        <v>7.9568844470833344E-2</v>
      </c>
      <c r="AW255" s="60">
        <f t="shared" si="49"/>
        <v>8.8535481977169816E-2</v>
      </c>
      <c r="AX255" s="60">
        <f t="shared" si="50"/>
        <v>1</v>
      </c>
      <c r="AY255" s="60">
        <f>SUMPRODUCT(AN255:AW255,幕後結果_最佳化!$Z$1005:$AI$1005)</f>
        <v>-1.0508903769618891E-3</v>
      </c>
      <c r="AZ255" s="60">
        <f>(SUMPRODUCT(AN255:AW255,MMULT(AN255:AW255,幕後結果!$AB$9:$AK$18)))</f>
        <v>2.5013087374882968E-4</v>
      </c>
      <c r="BA255" s="60">
        <f t="shared" si="51"/>
        <v>1.5815526350672925E-2</v>
      </c>
      <c r="BB255" s="102">
        <f t="shared" si="52"/>
        <v>-2.7789710821158886</v>
      </c>
      <c r="BC255" s="60"/>
      <c r="BD255" s="60"/>
    </row>
    <row r="256" spans="1:56" ht="16.2">
      <c r="A256" s="95">
        <v>255</v>
      </c>
      <c r="B256" s="60">
        <v>0.68994599281893687</v>
      </c>
      <c r="C256" s="60">
        <v>0.32740093119957092</v>
      </c>
      <c r="D256" s="60">
        <v>0.8562242041912933</v>
      </c>
      <c r="E256" s="60">
        <v>0.6897878967817368</v>
      </c>
      <c r="F256" s="60">
        <v>3.7715023808806647E-2</v>
      </c>
      <c r="G256" s="60">
        <v>0.5102097333232285</v>
      </c>
      <c r="H256" s="60">
        <v>0.87425491026902247</v>
      </c>
      <c r="I256" s="60">
        <v>0.30161821498102781</v>
      </c>
      <c r="J256" s="60">
        <v>0.77507781390442543</v>
      </c>
      <c r="K256" s="104">
        <v>5.641003607730366E-2</v>
      </c>
      <c r="L256" s="105"/>
      <c r="M256" s="106">
        <v>255</v>
      </c>
      <c r="N256" s="136">
        <v>0.49569726876678388</v>
      </c>
      <c r="O256" s="136">
        <v>-0.44710138039312836</v>
      </c>
      <c r="P256" s="136">
        <v>1.0635081049536255</v>
      </c>
      <c r="Q256" s="136">
        <v>0.49524922626956852</v>
      </c>
      <c r="R256" s="136">
        <v>-1.7778405431305857</v>
      </c>
      <c r="S256" s="136">
        <v>2.5594800449093284E-2</v>
      </c>
      <c r="T256" s="136">
        <v>1.1467373729908044</v>
      </c>
      <c r="U256" s="60">
        <v>-0.51975201228336865</v>
      </c>
      <c r="V256" s="60">
        <v>0.75567450713597295</v>
      </c>
      <c r="W256" s="98">
        <v>-1.5856440746398675</v>
      </c>
      <c r="X256" s="60"/>
      <c r="Y256" s="99">
        <v>255</v>
      </c>
      <c r="Z256" s="60">
        <f>(幕後結果!$AB$2+幕後結果!$AB$4*幕後結果_最佳化!$N1257)*12/3</f>
        <v>9.0171657211079739E-2</v>
      </c>
      <c r="AA256" s="60">
        <f>(幕後結果!$AC$2+幕後結果!$AC$4*幕後結果_最佳化!$O1257)*12/3</f>
        <v>-3.6983754353813007E-2</v>
      </c>
      <c r="AB256" s="60">
        <f>(幕後結果!$AD$2+幕後結果!$AD$4*幕後結果_最佳化!$P1257)*12/3</f>
        <v>0.14349563772452689</v>
      </c>
      <c r="AC256" s="60">
        <f>(幕後結果!$AE$2+幕後結果!$AE$4*幕後結果_最佳化!$Q1257)*12/3</f>
        <v>0.15332296010455362</v>
      </c>
      <c r="AD256" s="60">
        <f>(幕後結果!$AF$2+幕後結果!$AF$4*幕後結果_最佳化!$R1257)*12/3</f>
        <v>-7.8533364808986678E-2</v>
      </c>
      <c r="AE256" s="60">
        <f>(幕後結果!$AG$2+幕後結果!$AG$4*幕後結果_最佳化!$S1257)*12/3</f>
        <v>1.3770503524572521E-3</v>
      </c>
      <c r="AF256" s="60">
        <f>(幕後結果!$AH$2+幕後結果!$AH$4*幕後結果_最佳化!$T1257)*12/3</f>
        <v>0.13791317428970604</v>
      </c>
      <c r="AG256" s="60">
        <f>(幕後結果!$AI$2+幕後結果!$AI$4*幕後結果_最佳化!$U1257)*12/3</f>
        <v>-9.7822884160803213E-3</v>
      </c>
      <c r="AH256" s="60">
        <f>(幕後結果!$AJ$2+幕後結果!$AJ$4*幕後結果_最佳化!$V1257)*12/3</f>
        <v>4.8872408677103428E-2</v>
      </c>
      <c r="AI256" s="100">
        <f>(幕後結果!$AK$2+幕後結果!$AK$4*幕後結果_最佳化!$W1257)*12/3</f>
        <v>-0.22449885995954669</v>
      </c>
      <c r="AJ256" s="60"/>
      <c r="AK256" s="60"/>
      <c r="AL256" s="60"/>
      <c r="AM256" s="108">
        <v>255</v>
      </c>
      <c r="AN256" s="60">
        <f t="shared" si="40"/>
        <v>8.0860319655458382E-2</v>
      </c>
      <c r="AO256" s="60">
        <f t="shared" si="41"/>
        <v>0.17111632109838193</v>
      </c>
      <c r="AP256" s="60">
        <f t="shared" si="42"/>
        <v>0.13862328195674939</v>
      </c>
      <c r="AQ256" s="60">
        <f t="shared" si="43"/>
        <v>6.9114629022182558E-2</v>
      </c>
      <c r="AR256" s="60">
        <f t="shared" si="44"/>
        <v>7.0416790007994765E-2</v>
      </c>
      <c r="AS256" s="60">
        <f t="shared" si="45"/>
        <v>0.13672844981866539</v>
      </c>
      <c r="AT256" s="60">
        <f t="shared" si="46"/>
        <v>8.4646545233389728E-2</v>
      </c>
      <c r="AU256" s="60">
        <f t="shared" si="47"/>
        <v>0.14947006599414986</v>
      </c>
      <c r="AV256" s="60">
        <f t="shared" si="48"/>
        <v>7.8189399023839631E-2</v>
      </c>
      <c r="AW256" s="60">
        <f t="shared" si="49"/>
        <v>2.0834198189188146E-2</v>
      </c>
      <c r="AX256" s="60">
        <f t="shared" si="50"/>
        <v>0.99999999999999978</v>
      </c>
      <c r="AY256" s="60">
        <f>SUMPRODUCT(AN256:AW256,幕後結果_最佳化!$Z$1005:$AI$1005)</f>
        <v>1.7577456339258352E-4</v>
      </c>
      <c r="AZ256" s="60">
        <f>(SUMPRODUCT(AN256:AW256,MMULT(AN256:AW256,幕後結果!$AB$9:$AK$18)))</f>
        <v>2.4845014197585999E-4</v>
      </c>
      <c r="BA256" s="60">
        <f t="shared" si="51"/>
        <v>1.5762301290606649E-2</v>
      </c>
      <c r="BB256" s="102">
        <f t="shared" si="52"/>
        <v>-2.7105322153731697</v>
      </c>
      <c r="BC256" s="60"/>
      <c r="BD256" s="60"/>
    </row>
    <row r="257" spans="1:56" ht="16.2">
      <c r="A257" s="95">
        <v>256</v>
      </c>
      <c r="B257" s="60">
        <v>0.35418141660470526</v>
      </c>
      <c r="C257" s="60">
        <v>0.88674369634837391</v>
      </c>
      <c r="D257" s="60">
        <v>0.6858199992253029</v>
      </c>
      <c r="E257" s="60">
        <v>0.99464097635131643</v>
      </c>
      <c r="F257" s="60">
        <v>0.99444364944295494</v>
      </c>
      <c r="G257" s="60">
        <v>0.63794238902236589</v>
      </c>
      <c r="H257" s="60">
        <v>0.9670963068446099</v>
      </c>
      <c r="I257" s="60">
        <v>0.62296870034766028</v>
      </c>
      <c r="J257" s="60">
        <v>0.45417334848125601</v>
      </c>
      <c r="K257" s="104">
        <v>0.63006964585841674</v>
      </c>
      <c r="L257" s="105"/>
      <c r="M257" s="106">
        <v>256</v>
      </c>
      <c r="N257" s="136">
        <v>-0.37405575810658637</v>
      </c>
      <c r="O257" s="136">
        <v>1.2093911493742224</v>
      </c>
      <c r="P257" s="136">
        <v>0.48403644915617372</v>
      </c>
      <c r="Q257" s="136">
        <v>2.5517595054345708</v>
      </c>
      <c r="R257" s="136">
        <v>2.539134755094961</v>
      </c>
      <c r="S257" s="136">
        <v>0.35296427688666815</v>
      </c>
      <c r="T257" s="136">
        <v>1.8397334076331073</v>
      </c>
      <c r="U257" s="60">
        <v>0.31328703497970856</v>
      </c>
      <c r="V257" s="60">
        <v>-0.11512417683817433</v>
      </c>
      <c r="W257" s="98">
        <v>0.33203781069160004</v>
      </c>
      <c r="X257" s="60"/>
      <c r="Y257" s="99">
        <v>256</v>
      </c>
      <c r="Z257" s="60">
        <f>(幕後結果!$AB$2+幕後結果!$AB$4*幕後結果_最佳化!$N1258)*12/3</f>
        <v>-4.4551070433474178E-2</v>
      </c>
      <c r="AA257" s="60">
        <f>(幕後結果!$AC$2+幕後結果!$AC$4*幕後結果_最佳化!$O1258)*12/3</f>
        <v>0.12576376630769406</v>
      </c>
      <c r="AB257" s="60">
        <f>(幕後結果!$AD$2+幕後結果!$AD$4*幕後結果_最佳化!$P1258)*12/3</f>
        <v>0.1056506392795874</v>
      </c>
      <c r="AC257" s="60">
        <f>(幕後結果!$AE$2+幕後結果!$AE$4*幕後結果_最佳化!$Q1258)*12/3</f>
        <v>0.33371462490548837</v>
      </c>
      <c r="AD257" s="60">
        <f>(幕後結果!$AF$2+幕後結果!$AF$4*幕後結果_最佳化!$R1258)*12/3</f>
        <v>0.36403266776139298</v>
      </c>
      <c r="AE257" s="60">
        <f>(幕後結果!$AG$2+幕後結果!$AG$4*幕後結果_最佳化!$S1258)*12/3</f>
        <v>2.204349055064905E-2</v>
      </c>
      <c r="AF257" s="60">
        <f>(幕後結果!$AH$2+幕後結果!$AH$4*幕後結果_最佳化!$T1258)*12/3</f>
        <v>0.23749336178758185</v>
      </c>
      <c r="AG257" s="60">
        <f>(幕後結果!$AI$2+幕後結果!$AI$4*幕後結果_最佳化!$U1258)*12/3</f>
        <v>0.17704865991584859</v>
      </c>
      <c r="AH257" s="60">
        <f>(幕後結果!$AJ$2+幕後結果!$AJ$4*幕後結果_最佳化!$V1258)*12/3</f>
        <v>5.4808786360838503E-2</v>
      </c>
      <c r="AI257" s="100">
        <f>(幕後結果!$AK$2+幕後結果!$AK$4*幕後結果_最佳化!$W1258)*12/3</f>
        <v>0.1321968777630261</v>
      </c>
      <c r="AJ257" s="60"/>
      <c r="AK257" s="60"/>
      <c r="AL257" s="60"/>
      <c r="AM257" s="108">
        <v>256</v>
      </c>
      <c r="AN257" s="60">
        <f t="shared" si="40"/>
        <v>9.4664304566386998E-2</v>
      </c>
      <c r="AO257" s="60">
        <f t="shared" si="41"/>
        <v>5.8089130547046626E-2</v>
      </c>
      <c r="AP257" s="60">
        <f t="shared" si="42"/>
        <v>7.1231007070537339E-2</v>
      </c>
      <c r="AQ257" s="60">
        <f t="shared" si="43"/>
        <v>0.12363643321211833</v>
      </c>
      <c r="AR257" s="60">
        <f t="shared" si="44"/>
        <v>9.5503753905273256E-2</v>
      </c>
      <c r="AS257" s="60">
        <f t="shared" si="45"/>
        <v>0.12791632009343654</v>
      </c>
      <c r="AT257" s="60">
        <f t="shared" si="46"/>
        <v>0.15361299927881322</v>
      </c>
      <c r="AU257" s="60">
        <f t="shared" si="47"/>
        <v>0.11851555732024313</v>
      </c>
      <c r="AV257" s="60">
        <f t="shared" si="48"/>
        <v>5.0088310614470125E-2</v>
      </c>
      <c r="AW257" s="60">
        <f t="shared" si="49"/>
        <v>0.10674218339167453</v>
      </c>
      <c r="AX257" s="60">
        <f t="shared" si="50"/>
        <v>1.0000000000000002</v>
      </c>
      <c r="AY257" s="60">
        <f>SUMPRODUCT(AN257:AW257,幕後結果_最佳化!$Z$1005:$AI$1005)</f>
        <v>8.0565980561246456E-4</v>
      </c>
      <c r="AZ257" s="60">
        <f>(SUMPRODUCT(AN257:AW257,MMULT(AN257:AW257,幕後結果!$AB$9:$AK$18)))</f>
        <v>2.6070084245379948E-4</v>
      </c>
      <c r="BA257" s="60">
        <f t="shared" si="51"/>
        <v>1.6146233073190772E-2</v>
      </c>
      <c r="BB257" s="102">
        <f t="shared" si="52"/>
        <v>-2.6070687821471519</v>
      </c>
      <c r="BC257" s="60"/>
      <c r="BD257" s="60"/>
    </row>
    <row r="258" spans="1:56" ht="16.2">
      <c r="A258" s="95">
        <v>257</v>
      </c>
      <c r="B258" s="60">
        <v>0.61387773078282826</v>
      </c>
      <c r="C258" s="60">
        <v>0.5511065353401674</v>
      </c>
      <c r="D258" s="60">
        <v>0.88398153113784561</v>
      </c>
      <c r="E258" s="60">
        <v>0.95808774249568818</v>
      </c>
      <c r="F258" s="60">
        <v>0.51492071970926534</v>
      </c>
      <c r="G258" s="60">
        <v>0.40642392624486434</v>
      </c>
      <c r="H258" s="60">
        <v>0.60300426345574309</v>
      </c>
      <c r="I258" s="60">
        <v>9.3285722177756103E-2</v>
      </c>
      <c r="J258" s="60">
        <v>0.75444590066402006</v>
      </c>
      <c r="K258" s="104">
        <v>0.16888994823205272</v>
      </c>
      <c r="L258" s="105"/>
      <c r="M258" s="106">
        <v>257</v>
      </c>
      <c r="N258" s="136">
        <v>0.28944019637103818</v>
      </c>
      <c r="O258" s="136">
        <v>0.12845750035018605</v>
      </c>
      <c r="P258" s="136">
        <v>1.1951282202643514</v>
      </c>
      <c r="Q258" s="136">
        <v>1.7289138492918208</v>
      </c>
      <c r="R258" s="136">
        <v>3.7409421598003798E-2</v>
      </c>
      <c r="S258" s="136">
        <v>-0.23675372571935907</v>
      </c>
      <c r="T258" s="136">
        <v>0.2611310170806016</v>
      </c>
      <c r="U258" s="60">
        <v>-1.3207898519151278</v>
      </c>
      <c r="V258" s="60">
        <v>0.68854729380243374</v>
      </c>
      <c r="W258" s="98">
        <v>-0.95856110140262518</v>
      </c>
      <c r="X258" s="60"/>
      <c r="Y258" s="99">
        <v>257</v>
      </c>
      <c r="Z258" s="60">
        <f>(幕後結果!$AB$2+幕後結果!$AB$4*幕後結果_最佳化!$N1259)*12/3</f>
        <v>5.822291483184714E-2</v>
      </c>
      <c r="AA258" s="60">
        <f>(幕後結果!$AC$2+幕後結果!$AC$4*幕後結果_最佳化!$O1259)*12/3</f>
        <v>1.9374774310525058E-2</v>
      </c>
      <c r="AB258" s="60">
        <f>(幕後結果!$AD$2+幕後結果!$AD$4*幕後結果_最佳化!$P1259)*12/3</f>
        <v>0.18402029616599205</v>
      </c>
      <c r="AC258" s="60">
        <f>(幕後結果!$AE$2+幕後結果!$AE$4*幕後結果_最佳化!$Q1259)*12/3</f>
        <v>0.29518329871475429</v>
      </c>
      <c r="AD258" s="60">
        <f>(幕後結果!$AF$2+幕後結果!$AF$4*幕後結果_最佳化!$R1259)*12/3</f>
        <v>0.14105337648776908</v>
      </c>
      <c r="AE258" s="60">
        <f>(幕後結果!$AG$2+幕後結果!$AG$4*幕後結果_最佳化!$S1259)*12/3</f>
        <v>-7.4008582645108852E-3</v>
      </c>
      <c r="AF258" s="60">
        <f>(幕後結果!$AH$2+幕後結果!$AH$4*幕後結果_最佳化!$T1259)*12/3</f>
        <v>8.7520684502952029E-2</v>
      </c>
      <c r="AG258" s="60">
        <f>(幕後結果!$AI$2+幕後結果!$AI$4*幕後結果_最佳化!$U1259)*12/3</f>
        <v>-7.5444715383453084E-2</v>
      </c>
      <c r="AH258" s="60">
        <f>(幕後結果!$AJ$2+幕後結果!$AJ$4*幕後結果_最佳化!$V1259)*12/3</f>
        <v>4.9415646825161773E-2</v>
      </c>
      <c r="AI258" s="100">
        <f>(幕後結果!$AK$2+幕後結果!$AK$4*幕後結果_最佳化!$W1259)*12/3</f>
        <v>-0.16108433257558052</v>
      </c>
      <c r="AJ258" s="60"/>
      <c r="AK258" s="60"/>
      <c r="AL258" s="60"/>
      <c r="AM258" s="108">
        <v>257</v>
      </c>
      <c r="AN258" s="60">
        <f t="shared" si="40"/>
        <v>0.19649787499782378</v>
      </c>
      <c r="AO258" s="60">
        <f t="shared" si="41"/>
        <v>0.1716822105577393</v>
      </c>
      <c r="AP258" s="60">
        <f t="shared" si="42"/>
        <v>3.3676933488082914E-2</v>
      </c>
      <c r="AQ258" s="60">
        <f t="shared" si="43"/>
        <v>6.0658193467624126E-2</v>
      </c>
      <c r="AR258" s="60">
        <f t="shared" si="44"/>
        <v>1.505713154915495E-2</v>
      </c>
      <c r="AS258" s="60">
        <f t="shared" si="45"/>
        <v>3.0459281722102632E-2</v>
      </c>
      <c r="AT258" s="60">
        <f t="shared" si="46"/>
        <v>0.10732735370570827</v>
      </c>
      <c r="AU258" s="60">
        <f t="shared" si="47"/>
        <v>0.13593272982292923</v>
      </c>
      <c r="AV258" s="60">
        <f t="shared" si="48"/>
        <v>7.2545155666179736E-2</v>
      </c>
      <c r="AW258" s="60">
        <f t="shared" si="49"/>
        <v>0.17616313502265504</v>
      </c>
      <c r="AX258" s="60">
        <f t="shared" si="50"/>
        <v>0.99999999999999989</v>
      </c>
      <c r="AY258" s="60">
        <f>SUMPRODUCT(AN258:AW258,幕後結果_最佳化!$Z$1005:$AI$1005)</f>
        <v>-2.4617427149116813E-4</v>
      </c>
      <c r="AZ258" s="60">
        <f>(SUMPRODUCT(AN258:AW258,MMULT(AN258:AW258,幕後結果!$AB$9:$AK$18)))</f>
        <v>2.4984856811212559E-4</v>
      </c>
      <c r="BA258" s="60">
        <f t="shared" si="51"/>
        <v>1.5806598878700173E-2</v>
      </c>
      <c r="BB258" s="102">
        <f t="shared" si="52"/>
        <v>-2.7296304918341305</v>
      </c>
      <c r="BC258" s="60"/>
      <c r="BD258" s="60"/>
    </row>
    <row r="259" spans="1:56" ht="16.2">
      <c r="A259" s="95">
        <v>258</v>
      </c>
      <c r="B259" s="60">
        <v>0.1689421527116115</v>
      </c>
      <c r="C259" s="60">
        <v>0.41221745860977954</v>
      </c>
      <c r="D259" s="60">
        <v>0.37566726798492045</v>
      </c>
      <c r="E259" s="60">
        <v>0.14207160086167003</v>
      </c>
      <c r="F259" s="60">
        <v>0.66533682084485135</v>
      </c>
      <c r="G259" s="60">
        <v>0.59054324815362613</v>
      </c>
      <c r="H259" s="60">
        <v>0.73893076246522793</v>
      </c>
      <c r="I259" s="60">
        <v>3.9353446642007794E-2</v>
      </c>
      <c r="J259" s="60">
        <v>0.88038343055693979</v>
      </c>
      <c r="K259" s="104">
        <v>0.29250747126449084</v>
      </c>
      <c r="L259" s="105"/>
      <c r="M259" s="106">
        <v>258</v>
      </c>
      <c r="N259" s="136">
        <v>-0.95835395469879525</v>
      </c>
      <c r="O259" s="136">
        <v>-0.22184452473164173</v>
      </c>
      <c r="P259" s="136">
        <v>-0.31688016117610174</v>
      </c>
      <c r="Q259" s="136">
        <v>-1.0710583329799941</v>
      </c>
      <c r="R259" s="136">
        <v>0.42707272501818455</v>
      </c>
      <c r="S259" s="136">
        <v>0.22894263350951996</v>
      </c>
      <c r="T259" s="136">
        <v>0.64005248977372231</v>
      </c>
      <c r="U259" s="60">
        <v>-1.7582387569731681</v>
      </c>
      <c r="V259" s="60">
        <v>1.1769057197291508</v>
      </c>
      <c r="W259" s="98">
        <v>-0.54607418714735612</v>
      </c>
      <c r="X259" s="60"/>
      <c r="Y259" s="99">
        <v>258</v>
      </c>
      <c r="Z259" s="60">
        <f>(幕後結果!$AB$2+幕後結果!$AB$4*幕後結果_最佳化!$N1260)*12/3</f>
        <v>-0.13505750659464086</v>
      </c>
      <c r="AA259" s="60">
        <f>(幕後結果!$AC$2+幕後結果!$AC$4*幕後結果_最佳化!$O1260)*12/3</f>
        <v>-1.2219447893928015E-2</v>
      </c>
      <c r="AB259" s="60">
        <f>(幕後結果!$AD$2+幕後結果!$AD$4*幕後結果_最佳化!$P1260)*12/3</f>
        <v>-7.113215072126175E-2</v>
      </c>
      <c r="AC259" s="60">
        <f>(幕後結果!$AE$2+幕後結果!$AE$4*幕後結果_最佳化!$Q1260)*12/3</f>
        <v>-0.13598738212376643</v>
      </c>
      <c r="AD259" s="60">
        <f>(幕後結果!$AF$2+幕後結果!$AF$4*幕後結果_最佳化!$R1260)*12/3</f>
        <v>-2.0687741619430409E-2</v>
      </c>
      <c r="AE259" s="60">
        <f>(幕後結果!$AG$2+幕後結果!$AG$4*幕後結果_最佳化!$S1260)*12/3</f>
        <v>2.5541842667750388E-3</v>
      </c>
      <c r="AF259" s="60">
        <f>(幕後結果!$AH$2+幕後結果!$AH$4*幕後結果_最佳化!$T1260)*12/3</f>
        <v>6.2820936582807076E-3</v>
      </c>
      <c r="AG259" s="60">
        <f>(幕後結果!$AI$2+幕後結果!$AI$4*幕後結果_最佳化!$U1260)*12/3</f>
        <v>-0.19287035901093497</v>
      </c>
      <c r="AH259" s="60">
        <f>(幕後結果!$AJ$2+幕後結果!$AJ$4*幕後結果_最佳化!$V1260)*12/3</f>
        <v>3.6673134711515336E-2</v>
      </c>
      <c r="AI259" s="100">
        <f>(幕後結果!$AK$2+幕後結果!$AK$4*幕後結果_最佳化!$W1260)*12/3</f>
        <v>-4.9124944738423271E-2</v>
      </c>
      <c r="AJ259" s="60"/>
      <c r="AK259" s="60"/>
      <c r="AL259" s="60"/>
      <c r="AM259" s="108">
        <v>258</v>
      </c>
      <c r="AN259" s="60">
        <f t="shared" si="40"/>
        <v>3.8978879397371199E-2</v>
      </c>
      <c r="AO259" s="60">
        <f t="shared" si="41"/>
        <v>0.16755928982431209</v>
      </c>
      <c r="AP259" s="60">
        <f t="shared" si="42"/>
        <v>0.1111348007297607</v>
      </c>
      <c r="AQ259" s="60">
        <f t="shared" si="43"/>
        <v>5.0339673642767542E-2</v>
      </c>
      <c r="AR259" s="60">
        <f t="shared" si="44"/>
        <v>4.7613944269927266E-2</v>
      </c>
      <c r="AS259" s="60">
        <f t="shared" si="45"/>
        <v>0.14773031552010935</v>
      </c>
      <c r="AT259" s="60">
        <f t="shared" si="46"/>
        <v>0.14480577536925909</v>
      </c>
      <c r="AU259" s="60">
        <f t="shared" si="47"/>
        <v>0.13011979355135683</v>
      </c>
      <c r="AV259" s="60">
        <f t="shared" si="48"/>
        <v>0.13228953557259018</v>
      </c>
      <c r="AW259" s="60">
        <f t="shared" si="49"/>
        <v>2.9427992122545675E-2</v>
      </c>
      <c r="AX259" s="60">
        <f t="shared" si="50"/>
        <v>0.99999999999999989</v>
      </c>
      <c r="AY259" s="60">
        <f>SUMPRODUCT(AN259:AW259,幕後結果_最佳化!$Z$1005:$AI$1005)</f>
        <v>-6.0279209883776263E-4</v>
      </c>
      <c r="AZ259" s="60">
        <f>(SUMPRODUCT(AN259:AW259,MMULT(AN259:AW259,幕後結果!$AB$9:$AK$18)))</f>
        <v>2.2278730135594365E-4</v>
      </c>
      <c r="BA259" s="60">
        <f t="shared" si="51"/>
        <v>1.4926061146730696E-2</v>
      </c>
      <c r="BB259" s="102">
        <f t="shared" si="52"/>
        <v>-2.9145527189781291</v>
      </c>
      <c r="BC259" s="60"/>
      <c r="BD259" s="60"/>
    </row>
    <row r="260" spans="1:56" ht="16.2">
      <c r="A260" s="95">
        <v>259</v>
      </c>
      <c r="B260" s="60">
        <v>0.45625544846042421</v>
      </c>
      <c r="C260" s="60">
        <v>0.54741740149101625</v>
      </c>
      <c r="D260" s="60">
        <v>0.43014043542837666</v>
      </c>
      <c r="E260" s="60">
        <v>0.40768060150448782</v>
      </c>
      <c r="F260" s="60">
        <v>0.66315787390065695</v>
      </c>
      <c r="G260" s="60">
        <v>0.39731575959240639</v>
      </c>
      <c r="H260" s="60">
        <v>0.81885359282623771</v>
      </c>
      <c r="I260" s="60">
        <v>0.24904992883283428</v>
      </c>
      <c r="J260" s="60">
        <v>0.34096164290807152</v>
      </c>
      <c r="K260" s="104">
        <v>0.37986157534900844</v>
      </c>
      <c r="L260" s="105"/>
      <c r="M260" s="106">
        <v>259</v>
      </c>
      <c r="N260" s="136">
        <v>-0.10987198980712713</v>
      </c>
      <c r="O260" s="136">
        <v>0.11913904571484631</v>
      </c>
      <c r="P260" s="136">
        <v>-0.17601663854489008</v>
      </c>
      <c r="Q260" s="136">
        <v>-0.23351541234940601</v>
      </c>
      <c r="R260" s="136">
        <v>0.42109699992025312</v>
      </c>
      <c r="S260" s="136">
        <v>-0.26030110645827248</v>
      </c>
      <c r="T260" s="136">
        <v>0.91100485736857606</v>
      </c>
      <c r="U260" s="60">
        <v>-0.67748251899483392</v>
      </c>
      <c r="V260" s="60">
        <v>-0.40984004867673052</v>
      </c>
      <c r="W260" s="98">
        <v>-0.30584436087479022</v>
      </c>
      <c r="X260" s="60"/>
      <c r="Y260" s="99">
        <v>259</v>
      </c>
      <c r="Z260" s="60">
        <f>(幕後結果!$AB$2+幕後結果!$AB$4*幕後結果_最佳化!$N1261)*12/3</f>
        <v>-3.629617141536555E-3</v>
      </c>
      <c r="AA260" s="60">
        <f>(幕後結果!$AC$2+幕後結果!$AC$4*幕後結果_最佳化!$O1261)*12/3</f>
        <v>1.9256058546902634E-2</v>
      </c>
      <c r="AB260" s="60">
        <f>(幕後結果!$AD$2+幕後結果!$AD$4*幕後結果_最佳化!$P1261)*12/3</f>
        <v>-3.7321240005323178E-2</v>
      </c>
      <c r="AC260" s="60">
        <f>(幕後結果!$AE$2+幕後結果!$AE$4*幕後結果_最佳化!$Q1261)*12/3</f>
        <v>-1.3557706964184161E-2</v>
      </c>
      <c r="AD260" s="60">
        <f>(幕後結果!$AF$2+幕後結果!$AF$4*幕後結果_最佳化!$R1261)*12/3</f>
        <v>2.2427102884295742E-2</v>
      </c>
      <c r="AE260" s="60">
        <f>(幕後結果!$AG$2+幕後結果!$AG$4*幕後結果_最佳化!$S1261)*12/3</f>
        <v>-1.7710563723357726E-2</v>
      </c>
      <c r="AF260" s="60">
        <f>(幕後結果!$AH$2+幕後結果!$AH$4*幕後結果_最佳化!$T1261)*12/3</f>
        <v>7.9072224143183642E-2</v>
      </c>
      <c r="AG260" s="60">
        <f>(幕後結果!$AI$2+幕後結果!$AI$4*幕後結果_最佳化!$U1261)*12/3</f>
        <v>-6.6434585104985788E-2</v>
      </c>
      <c r="AH260" s="60">
        <f>(幕後結果!$AJ$2+幕後結果!$AJ$4*幕後結果_最佳化!$V1261)*12/3</f>
        <v>-3.9551901840988474E-2</v>
      </c>
      <c r="AI260" s="100">
        <f>(幕後結果!$AK$2+幕後結果!$AK$4*幕後結果_最佳化!$W1261)*12/3</f>
        <v>-6.4685220612670305E-2</v>
      </c>
      <c r="AJ260" s="60"/>
      <c r="AK260" s="60"/>
      <c r="AL260" s="60"/>
      <c r="AM260" s="108">
        <v>259</v>
      </c>
      <c r="AN260" s="60">
        <f t="shared" ref="AN260:AN323" si="53">B1261/SUM($B1261:$K1261)</f>
        <v>6.7340914167965713E-2</v>
      </c>
      <c r="AO260" s="60">
        <f t="shared" ref="AO260:AO323" si="54">C1261/SUM($B1261:$K1261)</f>
        <v>9.8051190679115593E-2</v>
      </c>
      <c r="AP260" s="60">
        <f t="shared" ref="AP260:AP323" si="55">D1261/SUM($B1261:$K1261)</f>
        <v>1.2785169238130738E-2</v>
      </c>
      <c r="AQ260" s="60">
        <f t="shared" ref="AQ260:AQ323" si="56">E1261/SUM($B1261:$K1261)</f>
        <v>0.15364825854672254</v>
      </c>
      <c r="AR260" s="60">
        <f t="shared" ref="AR260:AR323" si="57">F1261/SUM($B1261:$K1261)</f>
        <v>0.14529069623900837</v>
      </c>
      <c r="AS260" s="60">
        <f t="shared" ref="AS260:AS323" si="58">G1261/SUM($B1261:$K1261)</f>
        <v>1.2225270178429233E-2</v>
      </c>
      <c r="AT260" s="60">
        <f t="shared" ref="AT260:AT323" si="59">H1261/SUM($B1261:$K1261)</f>
        <v>0.16814112007372647</v>
      </c>
      <c r="AU260" s="60">
        <f t="shared" ref="AU260:AU323" si="60">I1261/SUM($B1261:$K1261)</f>
        <v>6.4614447389132398E-2</v>
      </c>
      <c r="AV260" s="60">
        <f t="shared" ref="AV260:AV323" si="61">J1261/SUM($B1261:$K1261)</f>
        <v>0.16331950908894366</v>
      </c>
      <c r="AW260" s="60">
        <f t="shared" ref="AW260:AW323" si="62">K1261/SUM($B1261:$K1261)</f>
        <v>0.1145834243988253</v>
      </c>
      <c r="AX260" s="60">
        <f t="shared" ref="AX260:AX323" si="63">SUM(AN260:AW260)</f>
        <v>1</v>
      </c>
      <c r="AY260" s="60">
        <f>SUMPRODUCT(AN260:AW260,幕後結果_最佳化!$Z$1005:$AI$1005)</f>
        <v>2.5851376147368716E-3</v>
      </c>
      <c r="AZ260" s="60">
        <f>(SUMPRODUCT(AN260:AW260,MMULT(AN260:AW260,幕後結果!$AB$9:$AK$18)))</f>
        <v>2.7481691850756893E-4</v>
      </c>
      <c r="BA260" s="60">
        <f t="shared" ref="BA260:BA323" si="64">AZ260^0.5</f>
        <v>1.6577602918020715E-2</v>
      </c>
      <c r="BB260" s="102">
        <f t="shared" ref="BB260:BB323" si="65">(AY260-$BC$2)/$BA260</f>
        <v>-2.4318873231930764</v>
      </c>
      <c r="BC260" s="60"/>
      <c r="BD260" s="60"/>
    </row>
    <row r="261" spans="1:56" ht="16.2">
      <c r="A261" s="95">
        <v>260</v>
      </c>
      <c r="B261" s="60">
        <v>0.85342193603596384</v>
      </c>
      <c r="C261" s="60">
        <v>0.81788143632479349</v>
      </c>
      <c r="D261" s="60">
        <v>6.7241669657342795E-2</v>
      </c>
      <c r="E261" s="60">
        <v>0.70608522492117731</v>
      </c>
      <c r="F261" s="60">
        <v>0.51865020506459536</v>
      </c>
      <c r="G261" s="60">
        <v>0.55226995764719544</v>
      </c>
      <c r="H261" s="60">
        <v>0.7740402292441535</v>
      </c>
      <c r="I261" s="60">
        <v>0.13192265569696526</v>
      </c>
      <c r="J261" s="60">
        <v>0.64766037089265605</v>
      </c>
      <c r="K261" s="104">
        <v>0.89704536634590148</v>
      </c>
      <c r="L261" s="105"/>
      <c r="M261" s="106">
        <v>260</v>
      </c>
      <c r="N261" s="136">
        <v>1.051223117878235</v>
      </c>
      <c r="O261" s="136">
        <v>0.90732089567043117</v>
      </c>
      <c r="P261" s="136">
        <v>-1.4966538926646624</v>
      </c>
      <c r="Q261" s="136">
        <v>0.54198396808939353</v>
      </c>
      <c r="R261" s="136">
        <v>4.6766172605338455E-2</v>
      </c>
      <c r="S261" s="136">
        <v>0.13139848798649167</v>
      </c>
      <c r="T261" s="136">
        <v>0.7522187137544708</v>
      </c>
      <c r="U261" s="60">
        <v>-1.1173485805821339</v>
      </c>
      <c r="V261" s="60">
        <v>0.3790115887000603</v>
      </c>
      <c r="W261" s="98">
        <v>1.2648941706284915</v>
      </c>
      <c r="X261" s="60"/>
      <c r="Y261" s="99">
        <v>260</v>
      </c>
      <c r="Z261" s="60">
        <f>(幕後結果!$AB$2+幕後結果!$AB$4*幕後結果_最佳化!$N1262)*12/3</f>
        <v>0.17622132344609942</v>
      </c>
      <c r="AA261" s="60">
        <f>(幕後結果!$AC$2+幕後結果!$AC$4*幕後結果_最佳化!$O1262)*12/3</f>
        <v>9.3588900346178103E-2</v>
      </c>
      <c r="AB261" s="60">
        <f>(幕後結果!$AD$2+幕後結果!$AD$4*幕後結果_最佳化!$P1262)*12/3</f>
        <v>-0.22443115339594719</v>
      </c>
      <c r="AC261" s="60">
        <f>(幕後結果!$AE$2+幕後結果!$AE$4*幕後結果_最佳化!$Q1262)*12/3</f>
        <v>1.1724843956659153E-2</v>
      </c>
      <c r="AD261" s="60">
        <f>(幕後結果!$AF$2+幕後結果!$AF$4*幕後結果_最佳化!$R1262)*12/3</f>
        <v>-7.1271045257894447E-2</v>
      </c>
      <c r="AE261" s="60">
        <f>(幕後結果!$AG$2+幕後結果!$AG$4*幕後結果_最佳化!$S1262)*12/3</f>
        <v>3.1574075207198072E-3</v>
      </c>
      <c r="AF261" s="60">
        <f>(幕後結果!$AH$2+幕後結果!$AH$4*幕後結果_最佳化!$T1262)*12/3</f>
        <v>0.111821925858802</v>
      </c>
      <c r="AG261" s="60">
        <f>(幕後結果!$AI$2+幕後結果!$AI$4*幕後結果_最佳化!$U1262)*12/3</f>
        <v>-0.15880400854935983</v>
      </c>
      <c r="AH261" s="60">
        <f>(幕後結果!$AJ$2+幕後結果!$AJ$4*幕後結果_最佳化!$V1262)*12/3</f>
        <v>3.2276397413613739E-2</v>
      </c>
      <c r="AI261" s="100">
        <f>(幕後結果!$AK$2+幕後結果!$AK$4*幕後結果_最佳化!$W1262)*12/3</f>
        <v>5.1022499860172522E-2</v>
      </c>
      <c r="AJ261" s="60"/>
      <c r="AK261" s="60"/>
      <c r="AL261" s="60"/>
      <c r="AM261" s="108">
        <v>260</v>
      </c>
      <c r="AN261" s="60">
        <f t="shared" si="53"/>
        <v>0.16606700116849149</v>
      </c>
      <c r="AO261" s="60">
        <f t="shared" si="54"/>
        <v>0.14803566223493594</v>
      </c>
      <c r="AP261" s="60">
        <f t="shared" si="55"/>
        <v>1.5171337280643979E-2</v>
      </c>
      <c r="AQ261" s="60">
        <f t="shared" si="56"/>
        <v>4.0816985104697237E-2</v>
      </c>
      <c r="AR261" s="60">
        <f t="shared" si="57"/>
        <v>4.5425392917003857E-2</v>
      </c>
      <c r="AS261" s="60">
        <f t="shared" si="58"/>
        <v>0.13653268711835509</v>
      </c>
      <c r="AT261" s="60">
        <f t="shared" si="59"/>
        <v>0.1333819066902501</v>
      </c>
      <c r="AU261" s="60">
        <f t="shared" si="60"/>
        <v>4.6735492048587547E-2</v>
      </c>
      <c r="AV261" s="60">
        <f t="shared" si="61"/>
        <v>0.1429429718142084</v>
      </c>
      <c r="AW261" s="60">
        <f t="shared" si="62"/>
        <v>0.1248905636228262</v>
      </c>
      <c r="AX261" s="60">
        <f t="shared" si="63"/>
        <v>0.99999999999999967</v>
      </c>
      <c r="AY261" s="60">
        <f>SUMPRODUCT(AN261:AW261,幕後結果_最佳化!$Z$1005:$AI$1005)</f>
        <v>7.9057684903910278E-4</v>
      </c>
      <c r="AZ261" s="60">
        <f>(SUMPRODUCT(AN261:AW261,MMULT(AN261:AW261,幕後結果!$AB$9:$AK$18)))</f>
        <v>1.8740095037902835E-4</v>
      </c>
      <c r="BA261" s="60">
        <f t="shared" si="64"/>
        <v>1.3689446679067359E-2</v>
      </c>
      <c r="BB261" s="102">
        <f t="shared" si="65"/>
        <v>-3.0760500506825266</v>
      </c>
      <c r="BC261" s="60"/>
      <c r="BD261" s="60"/>
    </row>
    <row r="262" spans="1:56" ht="16.2">
      <c r="A262" s="95">
        <v>261</v>
      </c>
      <c r="B262" s="60">
        <v>0.76176081965597509</v>
      </c>
      <c r="C262" s="60">
        <v>0.39359144219718001</v>
      </c>
      <c r="D262" s="60">
        <v>0.42927034658823615</v>
      </c>
      <c r="E262" s="60">
        <v>0.94739679588474202</v>
      </c>
      <c r="F262" s="60">
        <v>0.56863740788876549</v>
      </c>
      <c r="G262" s="60">
        <v>0.2037894304398562</v>
      </c>
      <c r="H262" s="60">
        <v>0.42655901129385421</v>
      </c>
      <c r="I262" s="60">
        <v>0.53112514615654582</v>
      </c>
      <c r="J262" s="60">
        <v>0.25647972916919559</v>
      </c>
      <c r="K262" s="104">
        <v>0.17597603125575345</v>
      </c>
      <c r="L262" s="105"/>
      <c r="M262" s="106">
        <v>261</v>
      </c>
      <c r="N262" s="136">
        <v>0.71197806250514728</v>
      </c>
      <c r="O262" s="136">
        <v>-0.26997058370509031</v>
      </c>
      <c r="P262" s="136">
        <v>-0.17823211015165694</v>
      </c>
      <c r="Q262" s="136">
        <v>1.6201204363984301</v>
      </c>
      <c r="R262" s="136">
        <v>0.17290616684871937</v>
      </c>
      <c r="S262" s="136">
        <v>-0.8281618236983862</v>
      </c>
      <c r="T262" s="136">
        <v>-0.18514153741930503</v>
      </c>
      <c r="U262" s="60">
        <v>7.8098490812040997E-2</v>
      </c>
      <c r="V262" s="60">
        <v>-0.65423648607278928</v>
      </c>
      <c r="W262" s="98">
        <v>-0.93080960079219011</v>
      </c>
      <c r="X262" s="60"/>
      <c r="Y262" s="99">
        <v>261</v>
      </c>
      <c r="Z262" s="60">
        <f>(幕後結果!$AB$2+幕後結果!$AB$4*幕後結果_最佳化!$N1263)*12/3</f>
        <v>0.12367305078979247</v>
      </c>
      <c r="AA262" s="60">
        <f>(幕後結果!$AC$2+幕後結果!$AC$4*幕後結果_最佳化!$O1263)*12/3</f>
        <v>-2.0190650970126827E-2</v>
      </c>
      <c r="AB262" s="60">
        <f>(幕後結果!$AD$2+幕後結果!$AD$4*幕後結果_最佳化!$P1263)*12/3</f>
        <v>-5.0962270666492927E-2</v>
      </c>
      <c r="AC262" s="60">
        <f>(幕後結果!$AE$2+幕後結果!$AE$4*幕後結果_最佳化!$Q1263)*12/3</f>
        <v>0.18358448768639038</v>
      </c>
      <c r="AD262" s="60">
        <f>(幕後結果!$AF$2+幕後結果!$AF$4*幕後結果_最佳化!$R1263)*12/3</f>
        <v>1.9605318041037635E-2</v>
      </c>
      <c r="AE262" s="60">
        <f>(幕後結果!$AG$2+幕後結果!$AG$4*幕後結果_最佳化!$S1263)*12/3</f>
        <v>-4.06647808413187E-2</v>
      </c>
      <c r="AF262" s="60">
        <f>(幕後結果!$AH$2+幕後結果!$AH$4*幕後結果_最佳化!$T1263)*12/3</f>
        <v>7.788787178769639E-3</v>
      </c>
      <c r="AG262" s="60">
        <f>(幕後結果!$AI$2+幕後結果!$AI$4*幕後結果_最佳化!$U1263)*12/3</f>
        <v>-1.8885542652840762E-2</v>
      </c>
      <c r="AH262" s="60">
        <f>(幕後結果!$AJ$2+幕後結果!$AJ$4*幕後結果_最佳化!$V1263)*12/3</f>
        <v>-5.2629205501310318E-2</v>
      </c>
      <c r="AI262" s="100">
        <f>(幕後結果!$AK$2+幕後結果!$AK$4*幕後結果_最佳化!$W1263)*12/3</f>
        <v>-0.2602394710675735</v>
      </c>
      <c r="AJ262" s="60"/>
      <c r="AK262" s="60"/>
      <c r="AL262" s="60"/>
      <c r="AM262" s="108">
        <v>261</v>
      </c>
      <c r="AN262" s="60">
        <f t="shared" si="53"/>
        <v>8.6650487282077096E-2</v>
      </c>
      <c r="AO262" s="60">
        <f t="shared" si="54"/>
        <v>0.20120573131083036</v>
      </c>
      <c r="AP262" s="60">
        <f t="shared" si="55"/>
        <v>0.14882601768660186</v>
      </c>
      <c r="AQ262" s="60">
        <f t="shared" si="56"/>
        <v>7.3393187432281973E-2</v>
      </c>
      <c r="AR262" s="60">
        <f t="shared" si="57"/>
        <v>9.7311312730007066E-2</v>
      </c>
      <c r="AS262" s="60">
        <f t="shared" si="58"/>
        <v>0.10338922058585558</v>
      </c>
      <c r="AT262" s="60">
        <f t="shared" si="59"/>
        <v>0.18076315637304333</v>
      </c>
      <c r="AU262" s="60">
        <f t="shared" si="60"/>
        <v>2.3167810608665265E-2</v>
      </c>
      <c r="AV262" s="60">
        <f t="shared" si="61"/>
        <v>3.5174587418878446E-2</v>
      </c>
      <c r="AW262" s="60">
        <f t="shared" si="62"/>
        <v>5.0118488571759115E-2</v>
      </c>
      <c r="AX262" s="60">
        <f t="shared" si="63"/>
        <v>1</v>
      </c>
      <c r="AY262" s="60">
        <f>SUMPRODUCT(AN262:AW262,幕後結果_最佳化!$Z$1005:$AI$1005)</f>
        <v>3.2007942093768304E-3</v>
      </c>
      <c r="AZ262" s="60">
        <f>(SUMPRODUCT(AN262:AW262,MMULT(AN262:AW262,幕後結果!$AB$9:$AK$18)))</f>
        <v>2.8884566851254949E-4</v>
      </c>
      <c r="BA262" s="60">
        <f t="shared" si="64"/>
        <v>1.699546023244294E-2</v>
      </c>
      <c r="BB262" s="102">
        <f t="shared" si="65"/>
        <v>-2.3358711825197087</v>
      </c>
      <c r="BC262" s="60"/>
      <c r="BD262" s="60"/>
    </row>
    <row r="263" spans="1:56" ht="16.2">
      <c r="A263" s="95">
        <v>262</v>
      </c>
      <c r="B263" s="60">
        <v>0.92630359911064342</v>
      </c>
      <c r="C263" s="60">
        <v>6.405242557723323E-2</v>
      </c>
      <c r="D263" s="60">
        <v>0.3193578542900839</v>
      </c>
      <c r="E263" s="60">
        <v>0.23644384584029954</v>
      </c>
      <c r="F263" s="60">
        <v>0.816459172435678</v>
      </c>
      <c r="G263" s="60">
        <v>0.81348385837029968</v>
      </c>
      <c r="H263" s="60">
        <v>0.37338594976849704</v>
      </c>
      <c r="I263" s="60">
        <v>3.9263817843051552E-3</v>
      </c>
      <c r="J263" s="60">
        <v>0.28875167905183297</v>
      </c>
      <c r="K263" s="104">
        <v>0.18851465810523038</v>
      </c>
      <c r="L263" s="105"/>
      <c r="M263" s="106">
        <v>262</v>
      </c>
      <c r="N263" s="136">
        <v>1.4488022982943762</v>
      </c>
      <c r="O263" s="136">
        <v>-1.5216178944464085</v>
      </c>
      <c r="P263" s="136">
        <v>-0.46949520901891822</v>
      </c>
      <c r="Q263" s="136">
        <v>-0.7177885219113922</v>
      </c>
      <c r="R263" s="136">
        <v>0.90195333905523045</v>
      </c>
      <c r="S263" s="136">
        <v>0.89080781240416607</v>
      </c>
      <c r="T263" s="136">
        <v>-0.32289878098810626</v>
      </c>
      <c r="U263" s="60">
        <v>-2.6583356728824232</v>
      </c>
      <c r="V263" s="60">
        <v>-0.55703523137639777</v>
      </c>
      <c r="W263" s="98">
        <v>-0.88338310451871083</v>
      </c>
      <c r="X263" s="60"/>
      <c r="Y263" s="99">
        <v>262</v>
      </c>
      <c r="Z263" s="60">
        <f>(幕後結果!$AB$2+幕後結果!$AB$4*幕後結果_最佳化!$N1264)*12/3</f>
        <v>0.23780541684431319</v>
      </c>
      <c r="AA263" s="60">
        <f>(幕後結果!$AC$2+幕後結果!$AC$4*幕後結果_最佳化!$O1264)*12/3</f>
        <v>-0.143319820268831</v>
      </c>
      <c r="AB263" s="60">
        <f>(幕後結果!$AD$2+幕後結果!$AD$4*幕後結果_最佳化!$P1264)*12/3</f>
        <v>-0.14000309633473679</v>
      </c>
      <c r="AC263" s="60">
        <f>(幕後結果!$AE$2+幕後結果!$AE$4*幕後結果_最佳化!$Q1264)*12/3</f>
        <v>-8.375220769636009E-2</v>
      </c>
      <c r="AD263" s="60">
        <f>(幕後結果!$AF$2+幕後結果!$AF$4*幕後結果_最佳化!$R1264)*12/3</f>
        <v>-3.5582932311320363E-2</v>
      </c>
      <c r="AE263" s="60">
        <f>(幕後結果!$AG$2+幕後結果!$AG$4*幕後結果_最佳化!$S1264)*12/3</f>
        <v>-5.6157301022767359E-3</v>
      </c>
      <c r="AF263" s="60">
        <f>(幕後結果!$AH$2+幕後結果!$AH$4*幕後結果_最佳化!$T1264)*12/3</f>
        <v>-4.1569272174109377E-2</v>
      </c>
      <c r="AG263" s="60">
        <f>(幕後結果!$AI$2+幕後結果!$AI$4*幕後結果_最佳化!$U1264)*12/3</f>
        <v>-0.30602255826242974</v>
      </c>
      <c r="AH263" s="60">
        <f>(幕後結果!$AJ$2+幕後結果!$AJ$4*幕後結果_最佳化!$V1264)*12/3</f>
        <v>-9.4159661617885915E-2</v>
      </c>
      <c r="AI263" s="100">
        <f>(幕後結果!$AK$2+幕後結果!$AK$4*幕後結果_最佳化!$W1264)*12/3</f>
        <v>-0.29497119275157591</v>
      </c>
      <c r="AJ263" s="60"/>
      <c r="AK263" s="60"/>
      <c r="AL263" s="60"/>
      <c r="AM263" s="108">
        <v>262</v>
      </c>
      <c r="AN263" s="60">
        <f t="shared" si="53"/>
        <v>9.1777233239102904E-2</v>
      </c>
      <c r="AO263" s="60">
        <f t="shared" si="54"/>
        <v>0.19630051500257545</v>
      </c>
      <c r="AP263" s="60">
        <f t="shared" si="55"/>
        <v>1.1655423764990274E-3</v>
      </c>
      <c r="AQ263" s="60">
        <f t="shared" si="56"/>
        <v>7.7967746102012625E-2</v>
      </c>
      <c r="AR263" s="60">
        <f t="shared" si="57"/>
        <v>3.8230106199427336E-2</v>
      </c>
      <c r="AS263" s="60">
        <f t="shared" si="58"/>
        <v>0.20470459653918258</v>
      </c>
      <c r="AT263" s="60">
        <f t="shared" si="59"/>
        <v>6.9688058172433457E-3</v>
      </c>
      <c r="AU263" s="60">
        <f t="shared" si="60"/>
        <v>0.10276030464561488</v>
      </c>
      <c r="AV263" s="60">
        <f t="shared" si="61"/>
        <v>7.2560203228960146E-2</v>
      </c>
      <c r="AW263" s="60">
        <f t="shared" si="62"/>
        <v>0.20756494684938176</v>
      </c>
      <c r="AX263" s="60">
        <f t="shared" si="63"/>
        <v>1</v>
      </c>
      <c r="AY263" s="60">
        <f>SUMPRODUCT(AN263:AW263,幕後結果_最佳化!$Z$1005:$AI$1005)</f>
        <v>-3.6645774547459384E-3</v>
      </c>
      <c r="AZ263" s="60">
        <f>(SUMPRODUCT(AN263:AW263,MMULT(AN263:AW263,幕後結果!$AB$9:$AK$18)))</f>
        <v>1.9699647010295112E-4</v>
      </c>
      <c r="BA263" s="60">
        <f t="shared" si="64"/>
        <v>1.4035543099679155E-2</v>
      </c>
      <c r="BB263" s="102">
        <f t="shared" si="65"/>
        <v>-3.3176185006913186</v>
      </c>
      <c r="BC263" s="60"/>
      <c r="BD263" s="60"/>
    </row>
    <row r="264" spans="1:56" ht="16.2">
      <c r="A264" s="95">
        <v>263</v>
      </c>
      <c r="B264" s="60">
        <v>7.5371932759826343E-2</v>
      </c>
      <c r="C264" s="60">
        <v>7.7311487151781044E-2</v>
      </c>
      <c r="D264" s="60">
        <v>0.33048881529471918</v>
      </c>
      <c r="E264" s="60">
        <v>0.15910812963470899</v>
      </c>
      <c r="F264" s="60">
        <v>0.63926076358886652</v>
      </c>
      <c r="G264" s="60">
        <v>0.40823916735538135</v>
      </c>
      <c r="H264" s="60">
        <v>0.34194730346407742</v>
      </c>
      <c r="I264" s="60">
        <v>0.48385615943575178</v>
      </c>
      <c r="J264" s="60">
        <v>0.46328161468861251</v>
      </c>
      <c r="K264" s="104">
        <v>0.38434534907357176</v>
      </c>
      <c r="L264" s="105"/>
      <c r="M264" s="106">
        <v>263</v>
      </c>
      <c r="N264" s="136">
        <v>-1.4369089534701331</v>
      </c>
      <c r="O264" s="136">
        <v>-1.4233905365495159</v>
      </c>
      <c r="P264" s="136">
        <v>-0.43856380185453492</v>
      </c>
      <c r="Q264" s="136">
        <v>-0.99813013457897681</v>
      </c>
      <c r="R264" s="136">
        <v>0.35648354519008418</v>
      </c>
      <c r="S264" s="136">
        <v>-0.23207683759159439</v>
      </c>
      <c r="T264" s="136">
        <v>-0.40715437789359066</v>
      </c>
      <c r="U264" s="60">
        <v>-4.0477657877737702E-2</v>
      </c>
      <c r="V264" s="60">
        <v>-9.2169677426294894E-2</v>
      </c>
      <c r="W264" s="98">
        <v>-0.29408795042231484</v>
      </c>
      <c r="X264" s="60"/>
      <c r="Y264" s="99">
        <v>263</v>
      </c>
      <c r="Z264" s="60">
        <f>(幕後結果!$AB$2+幕後結果!$AB$4*幕後結果_最佳化!$N1265)*12/3</f>
        <v>-0.20918456654196715</v>
      </c>
      <c r="AA264" s="60">
        <f>(幕後結果!$AC$2+幕後結果!$AC$4*幕後結果_最佳化!$O1265)*12/3</f>
        <v>-0.12808223985390879</v>
      </c>
      <c r="AB264" s="60">
        <f>(幕後結果!$AD$2+幕後結果!$AD$4*幕後結果_最佳化!$P1265)*12/3</f>
        <v>-0.13071862944606497</v>
      </c>
      <c r="AC264" s="60">
        <f>(幕後結果!$AE$2+幕後結果!$AE$4*幕後結果_最佳化!$Q1265)*12/3</f>
        <v>-0.17583012327878611</v>
      </c>
      <c r="AD264" s="60">
        <f>(幕後結果!$AF$2+幕後結果!$AF$4*幕後結果_最佳化!$R1265)*12/3</f>
        <v>-8.8160500506136816E-2</v>
      </c>
      <c r="AE264" s="60">
        <f>(幕後結果!$AG$2+幕後結果!$AG$4*幕後結果_最佳化!$S1265)*12/3</f>
        <v>-2.2988102524211417E-2</v>
      </c>
      <c r="AF264" s="60">
        <f>(幕後結果!$AH$2+幕後結果!$AH$4*幕後結果_最佳化!$T1265)*12/3</f>
        <v>-0.15388929139419902</v>
      </c>
      <c r="AG264" s="60">
        <f>(幕後結果!$AI$2+幕後結果!$AI$4*幕後結果_最佳化!$U1265)*12/3</f>
        <v>-6.8022206069569602E-2</v>
      </c>
      <c r="AH264" s="60">
        <f>(幕後結果!$AJ$2+幕後結果!$AJ$4*幕後結果_最佳化!$V1265)*12/3</f>
        <v>-6.9172566891207043E-2</v>
      </c>
      <c r="AI264" s="100">
        <f>(幕後結果!$AK$2+幕後結果!$AK$4*幕後結果_最佳化!$W1265)*12/3</f>
        <v>-5.3427970396691858E-2</v>
      </c>
      <c r="AJ264" s="60"/>
      <c r="AK264" s="60"/>
      <c r="AL264" s="60"/>
      <c r="AM264" s="108">
        <v>263</v>
      </c>
      <c r="AN264" s="60">
        <f t="shared" si="53"/>
        <v>0.1858635915065511</v>
      </c>
      <c r="AO264" s="60">
        <f t="shared" si="54"/>
        <v>2.8756655444753122E-2</v>
      </c>
      <c r="AP264" s="60">
        <f t="shared" si="55"/>
        <v>4.6498488732891953E-2</v>
      </c>
      <c r="AQ264" s="60">
        <f t="shared" si="56"/>
        <v>0.18644277119113919</v>
      </c>
      <c r="AR264" s="60">
        <f t="shared" si="57"/>
        <v>1.0892105383556745E-2</v>
      </c>
      <c r="AS264" s="60">
        <f t="shared" si="58"/>
        <v>0.11867722226350087</v>
      </c>
      <c r="AT264" s="60">
        <f t="shared" si="59"/>
        <v>0.16981227322952816</v>
      </c>
      <c r="AU264" s="60">
        <f t="shared" si="60"/>
        <v>0.13202580247822202</v>
      </c>
      <c r="AV264" s="60">
        <f t="shared" si="61"/>
        <v>0.11285461489125281</v>
      </c>
      <c r="AW264" s="60">
        <f t="shared" si="62"/>
        <v>8.1764748786040762E-3</v>
      </c>
      <c r="AX264" s="60">
        <f t="shared" si="63"/>
        <v>1.0000000000000002</v>
      </c>
      <c r="AY264" s="60">
        <f>SUMPRODUCT(AN264:AW264,幕後結果_最佳化!$Z$1005:$AI$1005)</f>
        <v>6.4925650717244472E-3</v>
      </c>
      <c r="AZ264" s="60">
        <f>(SUMPRODUCT(AN264:AW264,MMULT(AN264:AW264,幕後結果!$AB$9:$AK$18)))</f>
        <v>2.6315628162922977E-4</v>
      </c>
      <c r="BA264" s="60">
        <f t="shared" si="64"/>
        <v>1.622209239368429E-2</v>
      </c>
      <c r="BB264" s="102">
        <f t="shared" si="65"/>
        <v>-2.2443118954525234</v>
      </c>
      <c r="BC264" s="60"/>
      <c r="BD264" s="60"/>
    </row>
    <row r="265" spans="1:56" ht="16.2">
      <c r="A265" s="95">
        <v>264</v>
      </c>
      <c r="B265" s="60">
        <v>0.41754639086409995</v>
      </c>
      <c r="C265" s="60">
        <v>0.83031361615648813</v>
      </c>
      <c r="D265" s="60">
        <v>0.35196575422780674</v>
      </c>
      <c r="E265" s="60">
        <v>0.21139610456030522</v>
      </c>
      <c r="F265" s="60">
        <v>0.23241064141988121</v>
      </c>
      <c r="G265" s="60">
        <v>0.97175964689124572</v>
      </c>
      <c r="H265" s="60">
        <v>0.46218794769163352</v>
      </c>
      <c r="I265" s="60">
        <v>0.59729680075054881</v>
      </c>
      <c r="J265" s="60">
        <v>0.8029256693366027</v>
      </c>
      <c r="K265" s="104">
        <v>4.0385820699809782E-2</v>
      </c>
      <c r="L265" s="105"/>
      <c r="M265" s="106">
        <v>264</v>
      </c>
      <c r="N265" s="136">
        <v>-0.20817441898146868</v>
      </c>
      <c r="O265" s="136">
        <v>0.95540531410081497</v>
      </c>
      <c r="P265" s="136">
        <v>-0.38001873447421253</v>
      </c>
      <c r="Q265" s="136">
        <v>-0.80158646579367332</v>
      </c>
      <c r="R265" s="136">
        <v>-0.73093102773928287</v>
      </c>
      <c r="S265" s="136">
        <v>1.9073080667588336</v>
      </c>
      <c r="T265" s="136">
        <v>-9.4923116156432064E-2</v>
      </c>
      <c r="U265" s="60">
        <v>0.24635634253636104</v>
      </c>
      <c r="V265" s="60">
        <v>0.85211789395895865</v>
      </c>
      <c r="W265" s="98">
        <v>-1.7462262718202697</v>
      </c>
      <c r="X265" s="60"/>
      <c r="Y265" s="99">
        <v>264</v>
      </c>
      <c r="Z265" s="60">
        <f>(幕後結果!$AB$2+幕後結果!$AB$4*幕後結果_最佳化!$N1266)*12/3</f>
        <v>-1.8856435540848704E-2</v>
      </c>
      <c r="AA265" s="60">
        <f>(幕後結果!$AC$2+幕後結果!$AC$4*幕後結果_最佳化!$O1266)*12/3</f>
        <v>0.10074598319196626</v>
      </c>
      <c r="AB265" s="60">
        <f>(幕後結果!$AD$2+幕後結果!$AD$4*幕後結果_最佳化!$P1266)*12/3</f>
        <v>-4.2265086863577696E-2</v>
      </c>
      <c r="AC265" s="60">
        <f>(幕後結果!$AE$2+幕後結果!$AE$4*幕後結果_最佳化!$Q1266)*12/3</f>
        <v>-6.9493120705508601E-2</v>
      </c>
      <c r="AD265" s="60">
        <f>(幕後結果!$AF$2+幕後結果!$AF$4*幕後結果_最佳化!$R1266)*12/3</f>
        <v>-7.209676819474721E-2</v>
      </c>
      <c r="AE265" s="60">
        <f>(幕後結果!$AG$2+幕後結果!$AG$4*幕後結果_最佳化!$S1266)*12/3</f>
        <v>8.6479705937648851E-2</v>
      </c>
      <c r="AF265" s="60">
        <f>(幕後結果!$AH$2+幕後結果!$AH$4*幕後結果_最佳化!$T1266)*12/3</f>
        <v>2.6903786316546916E-2</v>
      </c>
      <c r="AG265" s="60">
        <f>(幕後結果!$AI$2+幕後結果!$AI$4*幕後結果_最佳化!$U1266)*12/3</f>
        <v>2.2446957496432857E-2</v>
      </c>
      <c r="AH265" s="60">
        <f>(幕後結果!$AJ$2+幕後結果!$AJ$4*幕後結果_最佳化!$V1266)*12/3</f>
        <v>9.3259528395532157E-2</v>
      </c>
      <c r="AI265" s="100">
        <f>(幕後結果!$AK$2+幕後結果!$AK$4*幕後結果_最佳化!$W1266)*12/3</f>
        <v>-0.19200772280336389</v>
      </c>
      <c r="AJ265" s="60"/>
      <c r="AK265" s="60"/>
      <c r="AL265" s="60"/>
      <c r="AM265" s="108">
        <v>264</v>
      </c>
      <c r="AN265" s="60">
        <f t="shared" si="53"/>
        <v>6.5912143958907418E-2</v>
      </c>
      <c r="AO265" s="60">
        <f t="shared" si="54"/>
        <v>5.5837463662765541E-2</v>
      </c>
      <c r="AP265" s="60">
        <f t="shared" si="55"/>
        <v>2.7307833253843224E-2</v>
      </c>
      <c r="AQ265" s="60">
        <f t="shared" si="56"/>
        <v>0.14685711015134806</v>
      </c>
      <c r="AR265" s="60">
        <f t="shared" si="57"/>
        <v>9.4042327044398508E-2</v>
      </c>
      <c r="AS265" s="60">
        <f t="shared" si="58"/>
        <v>4.5899295037268306E-2</v>
      </c>
      <c r="AT265" s="60">
        <f t="shared" si="59"/>
        <v>0.14667409027772513</v>
      </c>
      <c r="AU265" s="60">
        <f t="shared" si="60"/>
        <v>0.10752772314065161</v>
      </c>
      <c r="AV265" s="60">
        <f t="shared" si="61"/>
        <v>0.15728339893297627</v>
      </c>
      <c r="AW265" s="60">
        <f t="shared" si="62"/>
        <v>0.15265861454011592</v>
      </c>
      <c r="AX265" s="60">
        <f t="shared" si="63"/>
        <v>1</v>
      </c>
      <c r="AY265" s="60">
        <f>SUMPRODUCT(AN265:AW265,幕後結果_最佳化!$Z$1005:$AI$1005)</f>
        <v>-2.2087226717236105E-4</v>
      </c>
      <c r="AZ265" s="60">
        <f>(SUMPRODUCT(AN265:AW265,MMULT(AN265:AW265,幕後結果!$AB$9:$AK$18)))</f>
        <v>2.6791694853690499E-4</v>
      </c>
      <c r="BA265" s="60">
        <f t="shared" si="64"/>
        <v>1.6368168759421594E-2</v>
      </c>
      <c r="BB265" s="102">
        <f t="shared" si="65"/>
        <v>-2.6344347312738807</v>
      </c>
      <c r="BC265" s="60"/>
      <c r="BD265" s="60"/>
    </row>
    <row r="266" spans="1:56" ht="16.2">
      <c r="A266" s="95">
        <v>265</v>
      </c>
      <c r="B266" s="60">
        <v>0.9361773894731753</v>
      </c>
      <c r="C266" s="60">
        <v>0.26986958017237095</v>
      </c>
      <c r="D266" s="60">
        <v>0.76730226007703783</v>
      </c>
      <c r="E266" s="60">
        <v>0.36922611591279653</v>
      </c>
      <c r="F266" s="60">
        <v>0.50067623749182588</v>
      </c>
      <c r="G266" s="60">
        <v>0.39134644189244083</v>
      </c>
      <c r="H266" s="60">
        <v>0.4719596288730048</v>
      </c>
      <c r="I266" s="60">
        <v>0.63549177498008413</v>
      </c>
      <c r="J266" s="60">
        <v>0.89459485634114722</v>
      </c>
      <c r="K266" s="104">
        <v>2.222772468701284E-2</v>
      </c>
      <c r="L266" s="105"/>
      <c r="M266" s="106">
        <v>265</v>
      </c>
      <c r="N266" s="136">
        <v>1.5234537591485444</v>
      </c>
      <c r="O266" s="136">
        <v>-0.61320747873260173</v>
      </c>
      <c r="P266" s="136">
        <v>0.72999133711962239</v>
      </c>
      <c r="Q266" s="136">
        <v>-0.33390369450667445</v>
      </c>
      <c r="R266" s="136">
        <v>1.6950768291158892E-3</v>
      </c>
      <c r="S266" s="136">
        <v>-0.2758114566364519</v>
      </c>
      <c r="T266" s="136">
        <v>-7.034475955545387E-2</v>
      </c>
      <c r="U266" s="60">
        <v>0.34643416884501527</v>
      </c>
      <c r="V266" s="60">
        <v>1.2513404670877706</v>
      </c>
      <c r="W266" s="98">
        <v>-2.0097708306669944</v>
      </c>
      <c r="X266" s="60"/>
      <c r="Y266" s="99">
        <v>265</v>
      </c>
      <c r="Z266" s="60">
        <f>(幕後結果!$AB$2+幕後結果!$AB$4*幕後結果_最佳化!$N1267)*12/3</f>
        <v>0.24936875507732684</v>
      </c>
      <c r="AA266" s="60">
        <f>(幕後結果!$AC$2+幕後結果!$AC$4*幕後結果_最佳化!$O1267)*12/3</f>
        <v>-5.5157473096735889E-2</v>
      </c>
      <c r="AB266" s="60">
        <f>(幕後結果!$AD$2+幕後結果!$AD$4*幕後結果_最佳化!$P1267)*12/3</f>
        <v>8.3789482931115433E-2</v>
      </c>
      <c r="AC266" s="60">
        <f>(幕後結果!$AE$2+幕後結果!$AE$4*幕後結果_最佳化!$Q1267)*12/3</f>
        <v>6.5809095808390422E-2</v>
      </c>
      <c r="AD266" s="60">
        <f>(幕後結果!$AF$2+幕後結果!$AF$4*幕後結果_最佳化!$R1267)*12/3</f>
        <v>3.1187497463074133E-2</v>
      </c>
      <c r="AE266" s="60">
        <f>(幕後結果!$AG$2+幕後結果!$AG$4*幕後結果_最佳化!$S1267)*12/3</f>
        <v>-3.8687682193024264E-2</v>
      </c>
      <c r="AF266" s="60">
        <f>(幕後結果!$AH$2+幕後結果!$AH$4*幕後結果_最佳化!$T1267)*12/3</f>
        <v>4.2967536575347125E-2</v>
      </c>
      <c r="AG266" s="60">
        <f>(幕後結果!$AI$2+幕後結果!$AI$4*幕後結果_最佳化!$U1267)*12/3</f>
        <v>3.723316647029043E-2</v>
      </c>
      <c r="AH266" s="60">
        <f>(幕後結果!$AJ$2+幕後結果!$AJ$4*幕後結果_最佳化!$V1267)*12/3</f>
        <v>5.3649028333309902E-2</v>
      </c>
      <c r="AI266" s="100">
        <f>(幕後結果!$AK$2+幕後結果!$AK$4*幕後結果_最佳化!$W1267)*12/3</f>
        <v>-0.30086116909196237</v>
      </c>
      <c r="AJ266" s="60"/>
      <c r="AK266" s="60"/>
      <c r="AL266" s="60"/>
      <c r="AM266" s="108">
        <v>265</v>
      </c>
      <c r="AN266" s="60">
        <f t="shared" si="53"/>
        <v>1.3648254619370076E-2</v>
      </c>
      <c r="AO266" s="60">
        <f t="shared" si="54"/>
        <v>0.17018994767051007</v>
      </c>
      <c r="AP266" s="60">
        <f t="shared" si="55"/>
        <v>9.5632187618117065E-2</v>
      </c>
      <c r="AQ266" s="60">
        <f t="shared" si="56"/>
        <v>6.162792173780942E-2</v>
      </c>
      <c r="AR266" s="60">
        <f t="shared" si="57"/>
        <v>0.20242789747573636</v>
      </c>
      <c r="AS266" s="60">
        <f t="shared" si="58"/>
        <v>6.9202235072936116E-2</v>
      </c>
      <c r="AT266" s="60">
        <f t="shared" si="59"/>
        <v>4.1910313215401659E-2</v>
      </c>
      <c r="AU266" s="60">
        <f t="shared" si="60"/>
        <v>6.8725613210318887E-3</v>
      </c>
      <c r="AV266" s="60">
        <f t="shared" si="61"/>
        <v>0.12304094808071261</v>
      </c>
      <c r="AW266" s="60">
        <f t="shared" si="62"/>
        <v>0.21544773318837468</v>
      </c>
      <c r="AX266" s="60">
        <f t="shared" si="63"/>
        <v>0.99999999999999978</v>
      </c>
      <c r="AY266" s="60">
        <f>SUMPRODUCT(AN266:AW266,幕後結果_最佳化!$Z$1005:$AI$1005)</f>
        <v>-4.4313800098466256E-3</v>
      </c>
      <c r="AZ266" s="60">
        <f>(SUMPRODUCT(AN266:AW266,MMULT(AN266:AW266,幕後結果!$AB$9:$AK$18)))</f>
        <v>3.513259876464221E-4</v>
      </c>
      <c r="BA266" s="60">
        <f t="shared" si="64"/>
        <v>1.8743691942795637E-2</v>
      </c>
      <c r="BB266" s="102">
        <f t="shared" si="65"/>
        <v>-2.5251898160884476</v>
      </c>
      <c r="BC266" s="60"/>
      <c r="BD266" s="60"/>
    </row>
    <row r="267" spans="1:56" ht="16.2">
      <c r="A267" s="95">
        <v>266</v>
      </c>
      <c r="B267" s="60">
        <v>0.6763246981762745</v>
      </c>
      <c r="C267" s="60">
        <v>0.39949917745787022</v>
      </c>
      <c r="D267" s="60">
        <v>0.10949324460182974</v>
      </c>
      <c r="E267" s="60">
        <v>0.70415775919477475</v>
      </c>
      <c r="F267" s="60">
        <v>0.10237039299260986</v>
      </c>
      <c r="G267" s="60">
        <v>0.17359131818511808</v>
      </c>
      <c r="H267" s="60">
        <v>0.67614326013422454</v>
      </c>
      <c r="I267" s="60">
        <v>0.67576696520989654</v>
      </c>
      <c r="J267" s="60">
        <v>0.74368794704629071</v>
      </c>
      <c r="K267" s="104">
        <v>6.0085538921808457E-2</v>
      </c>
      <c r="L267" s="105"/>
      <c r="M267" s="106">
        <v>266</v>
      </c>
      <c r="N267" s="136">
        <v>0.45744586606604448</v>
      </c>
      <c r="O267" s="136">
        <v>-0.25464363379626442</v>
      </c>
      <c r="P267" s="136">
        <v>-1.2292275848825613</v>
      </c>
      <c r="Q267" s="136">
        <v>0.53639659871437206</v>
      </c>
      <c r="R267" s="136">
        <v>-1.2681600905045749</v>
      </c>
      <c r="S267" s="136">
        <v>-0.94006808836981504</v>
      </c>
      <c r="T267" s="136">
        <v>0.45694096339497081</v>
      </c>
      <c r="U267" s="60">
        <v>0.45589418735658477</v>
      </c>
      <c r="V267" s="60">
        <v>0.65475717688861923</v>
      </c>
      <c r="W267" s="98">
        <v>-1.5540559226099699</v>
      </c>
      <c r="X267" s="60"/>
      <c r="Y267" s="99">
        <v>266</v>
      </c>
      <c r="Z267" s="60">
        <f>(幕後結果!$AB$2+幕後結果!$AB$4*幕後結果_最佳化!$N1268)*12/3</f>
        <v>8.4246603605231063E-2</v>
      </c>
      <c r="AA267" s="60">
        <f>(幕後結果!$AC$2+幕後結果!$AC$4*幕後結果_最佳化!$O1268)*12/3</f>
        <v>-1.8198911215546391E-2</v>
      </c>
      <c r="AB267" s="60">
        <f>(幕後結果!$AD$2+幕後結果!$AD$4*幕後結果_最佳化!$P1268)*12/3</f>
        <v>-0.21989037794280222</v>
      </c>
      <c r="AC267" s="60">
        <f>(幕後結果!$AE$2+幕後結果!$AE$4*幕後結果_最佳化!$Q1268)*12/3</f>
        <v>-9.0319610232287469E-3</v>
      </c>
      <c r="AD267" s="60">
        <f>(幕後結果!$AF$2+幕後結果!$AF$4*幕後結果_最佳化!$R1268)*12/3</f>
        <v>-0.21671132199067297</v>
      </c>
      <c r="AE267" s="60">
        <f>(幕後結果!$AG$2+幕後結果!$AG$4*幕後結果_最佳化!$S1268)*12/3</f>
        <v>-3.8758395572506668E-2</v>
      </c>
      <c r="AF267" s="60">
        <f>(幕後結果!$AH$2+幕後結果!$AH$4*幕後結果_最佳化!$T1268)*12/3</f>
        <v>1.9418113128917804E-2</v>
      </c>
      <c r="AG267" s="60">
        <f>(幕後結果!$AI$2+幕後結果!$AI$4*幕後結果_最佳化!$U1268)*12/3</f>
        <v>-4.2239864492945763E-2</v>
      </c>
      <c r="AH267" s="60">
        <f>(幕後結果!$AJ$2+幕後結果!$AJ$4*幕後結果_最佳化!$V1268)*12/3</f>
        <v>1.8218121783228416E-2</v>
      </c>
      <c r="AI267" s="100">
        <f>(幕後結果!$AK$2+幕後結果!$AK$4*幕後結果_最佳化!$W1268)*12/3</f>
        <v>-0.32919423294470479</v>
      </c>
      <c r="AJ267" s="60"/>
      <c r="AK267" s="60"/>
      <c r="AL267" s="60"/>
      <c r="AM267" s="108">
        <v>266</v>
      </c>
      <c r="AN267" s="60">
        <f t="shared" si="53"/>
        <v>0.14504045819353636</v>
      </c>
      <c r="AO267" s="60">
        <f t="shared" si="54"/>
        <v>0.14946607009200671</v>
      </c>
      <c r="AP267" s="60">
        <f t="shared" si="55"/>
        <v>5.6489154061617433E-2</v>
      </c>
      <c r="AQ267" s="60">
        <f t="shared" si="56"/>
        <v>0.11128920742443113</v>
      </c>
      <c r="AR267" s="60">
        <f t="shared" si="57"/>
        <v>0.14342054054818015</v>
      </c>
      <c r="AS267" s="60">
        <f t="shared" si="58"/>
        <v>6.7517299243128423E-2</v>
      </c>
      <c r="AT267" s="60">
        <f t="shared" si="59"/>
        <v>0.10478667556526063</v>
      </c>
      <c r="AU267" s="60">
        <f t="shared" si="60"/>
        <v>8.7816513745294048E-2</v>
      </c>
      <c r="AV267" s="60">
        <f t="shared" si="61"/>
        <v>7.0409739605283045E-2</v>
      </c>
      <c r="AW267" s="60">
        <f t="shared" si="62"/>
        <v>6.3764341521262036E-2</v>
      </c>
      <c r="AX267" s="60">
        <f t="shared" si="63"/>
        <v>1</v>
      </c>
      <c r="AY267" s="60">
        <f>SUMPRODUCT(AN267:AW267,幕後結果_最佳化!$Z$1005:$AI$1005)</f>
        <v>3.5941380094507754E-3</v>
      </c>
      <c r="AZ267" s="60">
        <f>(SUMPRODUCT(AN267:AW267,MMULT(AN267:AW267,幕後結果!$AB$9:$AK$18)))</f>
        <v>2.6068822771657164E-4</v>
      </c>
      <c r="BA267" s="60">
        <f t="shared" si="64"/>
        <v>1.6145842428209548E-2</v>
      </c>
      <c r="BB267" s="102">
        <f t="shared" si="65"/>
        <v>-2.4344262100486724</v>
      </c>
      <c r="BC267" s="60"/>
      <c r="BD267" s="60"/>
    </row>
    <row r="268" spans="1:56" ht="16.2">
      <c r="A268" s="95">
        <v>267</v>
      </c>
      <c r="B268" s="60">
        <v>0.10244588170049806</v>
      </c>
      <c r="C268" s="60">
        <v>0.41692820628637328</v>
      </c>
      <c r="D268" s="60">
        <v>0.92106972916572949</v>
      </c>
      <c r="E268" s="60">
        <v>0.90982442294742305</v>
      </c>
      <c r="F268" s="60">
        <v>0.19792394303508765</v>
      </c>
      <c r="G268" s="60">
        <v>0.72282693263291198</v>
      </c>
      <c r="H268" s="60">
        <v>0.5175125382966328</v>
      </c>
      <c r="I268" s="60">
        <v>0.64258314905252689</v>
      </c>
      <c r="J268" s="60">
        <v>0.59466825228215248</v>
      </c>
      <c r="K268" s="104">
        <v>0.79663692909859063</v>
      </c>
      <c r="L268" s="105"/>
      <c r="M268" s="106">
        <v>267</v>
      </c>
      <c r="N268" s="136">
        <v>-1.267737345747711</v>
      </c>
      <c r="O268" s="136">
        <v>-0.20975818235035606</v>
      </c>
      <c r="P268" s="136">
        <v>1.4123037535690559</v>
      </c>
      <c r="Q268" s="136">
        <v>1.3396746145102372</v>
      </c>
      <c r="R268" s="136">
        <v>-0.84906003688454101</v>
      </c>
      <c r="S268" s="136">
        <v>0.59126013679759359</v>
      </c>
      <c r="T268" s="136">
        <v>4.3911531442052315E-2</v>
      </c>
      <c r="U268" s="60">
        <v>0.36537205021684882</v>
      </c>
      <c r="V268" s="60">
        <v>0.2395701659315512</v>
      </c>
      <c r="W268" s="98">
        <v>0.82966866635044489</v>
      </c>
      <c r="X268" s="60"/>
      <c r="Y268" s="99">
        <v>267</v>
      </c>
      <c r="Z268" s="60">
        <f>(幕後結果!$AB$2+幕後結果!$AB$4*幕後結果_最佳化!$N1269)*12/3</f>
        <v>-0.18298027667095593</v>
      </c>
      <c r="AA268" s="60">
        <f>(幕後結果!$AC$2+幕後結果!$AC$4*幕後結果_最佳化!$O1269)*12/3</f>
        <v>-1.0434610281500577E-2</v>
      </c>
      <c r="AB268" s="60">
        <f>(幕後結果!$AD$2+幕後結果!$AD$4*幕後結果_最佳化!$P1269)*12/3</f>
        <v>0.20830405285443473</v>
      </c>
      <c r="AC268" s="60">
        <f>(幕後結果!$AE$2+幕後結果!$AE$4*幕後結果_最佳化!$Q1269)*12/3</f>
        <v>0.22767068156844961</v>
      </c>
      <c r="AD268" s="60">
        <f>(幕後結果!$AF$2+幕後結果!$AF$4*幕後結果_最佳化!$R1269)*12/3</f>
        <v>5.5702983705111515E-2</v>
      </c>
      <c r="AE268" s="60">
        <f>(幕後結果!$AG$2+幕後結果!$AG$4*幕後結果_最佳化!$S1269)*12/3</f>
        <v>4.1878345844428677E-2</v>
      </c>
      <c r="AF268" s="60">
        <f>(幕後結果!$AH$2+幕後結果!$AH$4*幕後結果_最佳化!$T1269)*12/3</f>
        <v>1.0561988327873978E-2</v>
      </c>
      <c r="AG268" s="60">
        <f>(幕後結果!$AI$2+幕後結果!$AI$4*幕後結果_最佳化!$U1269)*12/3</f>
        <v>0.10421035094359675</v>
      </c>
      <c r="AH268" s="60">
        <f>(幕後結果!$AJ$2+幕後結果!$AJ$4*幕後結果_最佳化!$V1269)*12/3</f>
        <v>3.9726695702364104E-2</v>
      </c>
      <c r="AI268" s="100">
        <f>(幕後結果!$AK$2+幕後結果!$AK$4*幕後結果_最佳化!$W1269)*12/3</f>
        <v>0.18221906810632618</v>
      </c>
      <c r="AJ268" s="60"/>
      <c r="AK268" s="60"/>
      <c r="AL268" s="60"/>
      <c r="AM268" s="108">
        <v>267</v>
      </c>
      <c r="AN268" s="60">
        <f t="shared" si="53"/>
        <v>0.14564911525424246</v>
      </c>
      <c r="AO268" s="60">
        <f t="shared" si="54"/>
        <v>0.13980504425681209</v>
      </c>
      <c r="AP268" s="60">
        <f t="shared" si="55"/>
        <v>7.1331219799666071E-2</v>
      </c>
      <c r="AQ268" s="60">
        <f t="shared" si="56"/>
        <v>9.3662440876320169E-2</v>
      </c>
      <c r="AR268" s="60">
        <f t="shared" si="57"/>
        <v>0.14105741720189086</v>
      </c>
      <c r="AS268" s="60">
        <f t="shared" si="58"/>
        <v>0.13833451356468013</v>
      </c>
      <c r="AT268" s="60">
        <f t="shared" si="59"/>
        <v>0.10380147671515942</v>
      </c>
      <c r="AU268" s="60">
        <f t="shared" si="60"/>
        <v>2.7473673126185889E-2</v>
      </c>
      <c r="AV268" s="60">
        <f t="shared" si="61"/>
        <v>3.739151374246652E-2</v>
      </c>
      <c r="AW268" s="60">
        <f t="shared" si="62"/>
        <v>0.10149358546257653</v>
      </c>
      <c r="AX268" s="60">
        <f t="shared" si="63"/>
        <v>1</v>
      </c>
      <c r="AY268" s="60">
        <f>SUMPRODUCT(AN268:AW268,幕後結果_最佳化!$Z$1005:$AI$1005)</f>
        <v>2.6464167081911832E-3</v>
      </c>
      <c r="AZ268" s="60">
        <f>(SUMPRODUCT(AN268:AW268,MMULT(AN268:AW268,幕後結果!$AB$9:$AK$18)))</f>
        <v>2.4319966295322217E-4</v>
      </c>
      <c r="BA268" s="60">
        <f t="shared" si="64"/>
        <v>1.5594860145356295E-2</v>
      </c>
      <c r="BB268" s="102">
        <f t="shared" si="65"/>
        <v>-2.5812083543304611</v>
      </c>
      <c r="BC268" s="60"/>
      <c r="BD268" s="60"/>
    </row>
    <row r="269" spans="1:56" ht="16.2">
      <c r="A269" s="95">
        <v>268</v>
      </c>
      <c r="B269" s="60">
        <v>0.92145061109423065</v>
      </c>
      <c r="C269" s="60">
        <v>0.89850320429827724</v>
      </c>
      <c r="D269" s="60">
        <v>0.71986286041268666</v>
      </c>
      <c r="E269" s="60">
        <v>0.55339359617080408</v>
      </c>
      <c r="F269" s="60">
        <v>0.51527341531861448</v>
      </c>
      <c r="G269" s="60">
        <v>0.69725165984022452</v>
      </c>
      <c r="H269" s="60">
        <v>0.90884829026315472</v>
      </c>
      <c r="I269" s="60">
        <v>0.16798406469057414</v>
      </c>
      <c r="J269" s="60">
        <v>0.20780088464243196</v>
      </c>
      <c r="K269" s="104">
        <v>4.9660258967982207E-2</v>
      </c>
      <c r="L269" s="105"/>
      <c r="M269" s="106">
        <v>268</v>
      </c>
      <c r="N269" s="136">
        <v>1.414896726902144</v>
      </c>
      <c r="O269" s="136">
        <v>1.273068906361257</v>
      </c>
      <c r="P269" s="136">
        <v>0.58243415788810382</v>
      </c>
      <c r="Q269" s="136">
        <v>0.13423998616321381</v>
      </c>
      <c r="R269" s="136">
        <v>3.829413197406073E-2</v>
      </c>
      <c r="S269" s="136">
        <v>0.51651225727605443</v>
      </c>
      <c r="T269" s="136">
        <v>1.3336962646367911</v>
      </c>
      <c r="U269" s="60">
        <v>-0.96216220843323441</v>
      </c>
      <c r="V269" s="60">
        <v>-0.81407537957599541</v>
      </c>
      <c r="W269" s="98">
        <v>-1.6481567082734909</v>
      </c>
      <c r="X269" s="60"/>
      <c r="Y269" s="99">
        <v>268</v>
      </c>
      <c r="Z269" s="60">
        <f>(幕後結果!$AB$2+幕後結果!$AB$4*幕後結果_最佳化!$N1270)*12/3</f>
        <v>0.23255352243386265</v>
      </c>
      <c r="AA269" s="60">
        <f>(幕後結果!$AC$2+幕後結果!$AC$4*幕後結果_最佳化!$O1270)*12/3</f>
        <v>0.12842753717823505</v>
      </c>
      <c r="AB269" s="60">
        <f>(幕後結果!$AD$2+幕後結果!$AD$4*幕後結果_最佳化!$P1270)*12/3</f>
        <v>0.12302006972651275</v>
      </c>
      <c r="AC269" s="60">
        <f>(幕後結果!$AE$2+幕後結果!$AE$4*幕後結果_最佳化!$Q1270)*12/3</f>
        <v>0.14153141811587369</v>
      </c>
      <c r="AD269" s="60">
        <f>(幕後結果!$AF$2+幕後結果!$AF$4*幕後結果_最佳化!$R1270)*12/3</f>
        <v>0.11124071417125596</v>
      </c>
      <c r="AE269" s="60">
        <f>(幕後結果!$AG$2+幕後結果!$AG$4*幕後結果_最佳化!$S1270)*12/3</f>
        <v>1.6133723466938525E-2</v>
      </c>
      <c r="AF269" s="60">
        <f>(幕後結果!$AH$2+幕後結果!$AH$4*幕後結果_最佳化!$T1270)*12/3</f>
        <v>0.24090176924914117</v>
      </c>
      <c r="AG269" s="60">
        <f>(幕後結果!$AI$2+幕後結果!$AI$4*幕後結果_最佳化!$U1270)*12/3</f>
        <v>-2.8196497286303648E-2</v>
      </c>
      <c r="AH269" s="60">
        <f>(幕後結果!$AJ$2+幕後結果!$AJ$4*幕後結果_最佳化!$V1270)*12/3</f>
        <v>-1.1575193821551704E-2</v>
      </c>
      <c r="AI269" s="100">
        <f>(幕後結果!$AK$2+幕後結果!$AK$4*幕後結果_最佳化!$W1270)*12/3</f>
        <v>-0.25280119447441002</v>
      </c>
      <c r="AJ269" s="60"/>
      <c r="AK269" s="60"/>
      <c r="AL269" s="60"/>
      <c r="AM269" s="108">
        <v>268</v>
      </c>
      <c r="AN269" s="60">
        <f t="shared" si="53"/>
        <v>6.5782409021647045E-2</v>
      </c>
      <c r="AO269" s="60">
        <f t="shared" si="54"/>
        <v>0.13807259714771397</v>
      </c>
      <c r="AP269" s="60">
        <f t="shared" si="55"/>
        <v>5.7189586999823461E-2</v>
      </c>
      <c r="AQ269" s="60">
        <f t="shared" si="56"/>
        <v>2.741191108574468E-3</v>
      </c>
      <c r="AR269" s="60">
        <f t="shared" si="57"/>
        <v>0.1864990045922747</v>
      </c>
      <c r="AS269" s="60">
        <f t="shared" si="58"/>
        <v>0.10122760040030514</v>
      </c>
      <c r="AT269" s="60">
        <f t="shared" si="59"/>
        <v>1.5220194553288626E-2</v>
      </c>
      <c r="AU269" s="60">
        <f t="shared" si="60"/>
        <v>0.17980884544900536</v>
      </c>
      <c r="AV269" s="60">
        <f t="shared" si="61"/>
        <v>2.6151634337944592E-2</v>
      </c>
      <c r="AW269" s="60">
        <f t="shared" si="62"/>
        <v>0.22730693638942259</v>
      </c>
      <c r="AX269" s="60">
        <f t="shared" si="63"/>
        <v>0.99999999999999978</v>
      </c>
      <c r="AY269" s="60">
        <f>SUMPRODUCT(AN269:AW269,幕後結果_最佳化!$Z$1005:$AI$1005)</f>
        <v>-7.7028508968297743E-3</v>
      </c>
      <c r="AZ269" s="60">
        <f>(SUMPRODUCT(AN269:AW269,MMULT(AN269:AW269,幕後結果!$AB$9:$AK$18)))</f>
        <v>3.3022066048247518E-4</v>
      </c>
      <c r="BA269" s="60">
        <f t="shared" si="64"/>
        <v>1.8171974589528656E-2</v>
      </c>
      <c r="BB269" s="102">
        <f t="shared" si="65"/>
        <v>-2.7846644098869122</v>
      </c>
      <c r="BC269" s="60"/>
      <c r="BD269" s="60"/>
    </row>
    <row r="270" spans="1:56" ht="16.2">
      <c r="A270" s="95">
        <v>269</v>
      </c>
      <c r="B270" s="60">
        <v>0.62060326533274623</v>
      </c>
      <c r="C270" s="60">
        <v>0.19908296839084283</v>
      </c>
      <c r="D270" s="60">
        <v>1.8760789722792159E-2</v>
      </c>
      <c r="E270" s="60">
        <v>0.93604893683982993</v>
      </c>
      <c r="F270" s="60">
        <v>0.70931309767590589</v>
      </c>
      <c r="G270" s="60">
        <v>0.40841021216344719</v>
      </c>
      <c r="H270" s="60">
        <v>9.6833548944525116E-2</v>
      </c>
      <c r="I270" s="60">
        <v>0.54955061515233439</v>
      </c>
      <c r="J270" s="60">
        <v>0.44317923406501514</v>
      </c>
      <c r="K270" s="104">
        <v>0.28306554367401837</v>
      </c>
      <c r="L270" s="105"/>
      <c r="M270" s="106">
        <v>269</v>
      </c>
      <c r="N270" s="136">
        <v>0.30706556255690221</v>
      </c>
      <c r="O270" s="136">
        <v>-0.84490132113082128</v>
      </c>
      <c r="P270" s="136">
        <v>-2.0800431041074661</v>
      </c>
      <c r="Q270" s="136">
        <v>1.5224269900108163</v>
      </c>
      <c r="R270" s="136">
        <v>0.55137912937761857</v>
      </c>
      <c r="S270" s="136">
        <v>-0.23163641141308061</v>
      </c>
      <c r="T270" s="136">
        <v>-1.2998070812584703</v>
      </c>
      <c r="U270" s="60">
        <v>0.12452605794297278</v>
      </c>
      <c r="V270" s="60">
        <v>-0.14291353599840503</v>
      </c>
      <c r="W270" s="98">
        <v>-0.57375871861312611</v>
      </c>
      <c r="X270" s="60"/>
      <c r="Y270" s="99">
        <v>269</v>
      </c>
      <c r="Z270" s="60">
        <f>(幕後結果!$AB$2+幕後結果!$AB$4*幕後結果_最佳化!$N1271)*12/3</f>
        <v>6.0953043195791777E-2</v>
      </c>
      <c r="AA270" s="60">
        <f>(幕後結果!$AC$2+幕後結果!$AC$4*幕後結果_最佳化!$O1271)*12/3</f>
        <v>-7.5283321564313457E-2</v>
      </c>
      <c r="AB270" s="60">
        <f>(幕後結果!$AD$2+幕後結果!$AD$4*幕後結果_最佳化!$P1271)*12/3</f>
        <v>-0.37678939548544971</v>
      </c>
      <c r="AC270" s="60">
        <f>(幕後結果!$AE$2+幕後結果!$AE$4*幕後結果_最佳化!$Q1271)*12/3</f>
        <v>1.0404856612303866E-2</v>
      </c>
      <c r="AD270" s="60">
        <f>(幕後結果!$AF$2+幕後結果!$AF$4*幕後結果_最佳化!$R1271)*12/3</f>
        <v>-0.13355932901257647</v>
      </c>
      <c r="AE270" s="60">
        <f>(幕後結果!$AG$2+幕後結果!$AG$4*幕後結果_最佳化!$S1271)*12/3</f>
        <v>-1.9682856456145155E-2</v>
      </c>
      <c r="AF270" s="60">
        <f>(幕後結果!$AH$2+幕後結果!$AH$4*幕後結果_最佳化!$T1271)*12/3</f>
        <v>-0.16973623468142576</v>
      </c>
      <c r="AG270" s="60">
        <f>(幕後結果!$AI$2+幕後結果!$AI$4*幕後結果_最佳化!$U1271)*12/3</f>
        <v>-0.11574250238755913</v>
      </c>
      <c r="AH270" s="60">
        <f>(幕後結果!$AJ$2+幕後結果!$AJ$4*幕後結果_最佳化!$V1271)*12/3</f>
        <v>-4.3979315907188669E-2</v>
      </c>
      <c r="AI270" s="100">
        <f>(幕後結果!$AK$2+幕後結果!$AK$4*幕後結果_最佳化!$W1271)*12/3</f>
        <v>-0.29228615882555148</v>
      </c>
      <c r="AJ270" s="60"/>
      <c r="AK270" s="60"/>
      <c r="AL270" s="60"/>
      <c r="AM270" s="108">
        <v>269</v>
      </c>
      <c r="AN270" s="60">
        <f t="shared" si="53"/>
        <v>1.5896428465701211E-2</v>
      </c>
      <c r="AO270" s="60">
        <f t="shared" si="54"/>
        <v>0.15782198734907363</v>
      </c>
      <c r="AP270" s="60">
        <f t="shared" si="55"/>
        <v>8.2350884604516325E-2</v>
      </c>
      <c r="AQ270" s="60">
        <f t="shared" si="56"/>
        <v>0.15725829755629472</v>
      </c>
      <c r="AR270" s="60">
        <f t="shared" si="57"/>
        <v>0.11936614055128615</v>
      </c>
      <c r="AS270" s="60">
        <f t="shared" si="58"/>
        <v>8.4513373674387118E-2</v>
      </c>
      <c r="AT270" s="60">
        <f t="shared" si="59"/>
        <v>0.10054734209535618</v>
      </c>
      <c r="AU270" s="60">
        <f t="shared" si="60"/>
        <v>0.14241788522682447</v>
      </c>
      <c r="AV270" s="60">
        <f t="shared" si="61"/>
        <v>7.512108748987216E-2</v>
      </c>
      <c r="AW270" s="60">
        <f t="shared" si="62"/>
        <v>6.4706572986688027E-2</v>
      </c>
      <c r="AX270" s="60">
        <f t="shared" si="63"/>
        <v>1</v>
      </c>
      <c r="AY270" s="60">
        <f>SUMPRODUCT(AN270:AW270,幕後結果_最佳化!$Z$1005:$AI$1005)</f>
        <v>1.0963490633492108E-3</v>
      </c>
      <c r="AZ270" s="60">
        <f>(SUMPRODUCT(AN270:AW270,MMULT(AN270:AW270,幕後結果!$AB$9:$AK$18)))</f>
        <v>2.9704165367305801E-4</v>
      </c>
      <c r="BA270" s="60">
        <f t="shared" si="64"/>
        <v>1.7234896392872748E-2</v>
      </c>
      <c r="BB270" s="102">
        <f t="shared" si="65"/>
        <v>-2.4255237736118977</v>
      </c>
      <c r="BC270" s="60"/>
      <c r="BD270" s="60"/>
    </row>
    <row r="271" spans="1:56" ht="16.2">
      <c r="A271" s="95">
        <v>270</v>
      </c>
      <c r="B271" s="60">
        <v>0.86011810281197754</v>
      </c>
      <c r="C271" s="60">
        <v>0.60152594151193606</v>
      </c>
      <c r="D271" s="60">
        <v>0.23658895886645737</v>
      </c>
      <c r="E271" s="60">
        <v>0.78730704530144946</v>
      </c>
      <c r="F271" s="60">
        <v>0.97629740186152469</v>
      </c>
      <c r="G271" s="60">
        <v>0.3283952062695088</v>
      </c>
      <c r="H271" s="60">
        <v>0.51776738156628088</v>
      </c>
      <c r="I271" s="60">
        <v>0.74178298591504199</v>
      </c>
      <c r="J271" s="60">
        <v>0.76232123812508235</v>
      </c>
      <c r="K271" s="104">
        <v>0.55481743569455677</v>
      </c>
      <c r="L271" s="105"/>
      <c r="M271" s="106">
        <v>270</v>
      </c>
      <c r="N271" s="136">
        <v>1.0808501091992189</v>
      </c>
      <c r="O271" s="136">
        <v>0.25729880228579216</v>
      </c>
      <c r="P271" s="136">
        <v>-0.71731797634556982</v>
      </c>
      <c r="Q271" s="136">
        <v>0.79711213480838194</v>
      </c>
      <c r="R271" s="136">
        <v>1.9826620055438047</v>
      </c>
      <c r="S271" s="136">
        <v>-0.44434881640241458</v>
      </c>
      <c r="T271" s="136">
        <v>4.4550953976416265E-2</v>
      </c>
      <c r="U271" s="60">
        <v>0.64885202251723395</v>
      </c>
      <c r="V271" s="60">
        <v>0.71378922452094395</v>
      </c>
      <c r="W271" s="98">
        <v>0.13784220416120099</v>
      </c>
      <c r="X271" s="60"/>
      <c r="Y271" s="99">
        <v>270</v>
      </c>
      <c r="Z271" s="60">
        <f>(幕後結果!$AB$2+幕後結果!$AB$4*幕後結果_最佳化!$N1272)*12/3</f>
        <v>0.18081047572190476</v>
      </c>
      <c r="AA271" s="60">
        <f>(幕後結果!$AC$2+幕後結果!$AC$4*幕後結果_最佳化!$O1272)*12/3</f>
        <v>3.033975218358995E-2</v>
      </c>
      <c r="AB271" s="60">
        <f>(幕後結果!$AD$2+幕後結果!$AD$4*幕後結果_最佳化!$P1272)*12/3</f>
        <v>-0.12043988328869898</v>
      </c>
      <c r="AC271" s="60">
        <f>(幕後結果!$AE$2+幕後結果!$AE$4*幕後結果_最佳化!$Q1272)*12/3</f>
        <v>8.1332395071746749E-2</v>
      </c>
      <c r="AD271" s="60">
        <f>(幕後結果!$AF$2+幕後結果!$AF$4*幕後結果_最佳化!$R1272)*12/3</f>
        <v>0.1432428063474592</v>
      </c>
      <c r="AE271" s="60">
        <f>(幕後結果!$AG$2+幕後結果!$AG$4*幕後結果_最佳化!$S1272)*12/3</f>
        <v>-3.9392198130419109E-2</v>
      </c>
      <c r="AF271" s="60">
        <f>(幕後結果!$AH$2+幕後結果!$AH$4*幕後結果_最佳化!$T1272)*12/3</f>
        <v>4.3235240187617617E-2</v>
      </c>
      <c r="AG271" s="60">
        <f>(幕後結果!$AI$2+幕後結果!$AI$4*幕後結果_最佳化!$U1272)*12/3</f>
        <v>5.233401102337118E-2</v>
      </c>
      <c r="AH271" s="60">
        <f>(幕後結果!$AJ$2+幕後結果!$AJ$4*幕後結果_最佳化!$V1272)*12/3</f>
        <v>3.7877684528380619E-2</v>
      </c>
      <c r="AI271" s="100">
        <f>(幕後結果!$AK$2+幕後結果!$AK$4*幕後結果_最佳化!$W1272)*12/3</f>
        <v>-3.4502262040952074E-2</v>
      </c>
      <c r="AJ271" s="60"/>
      <c r="AK271" s="60"/>
      <c r="AL271" s="60"/>
      <c r="AM271" s="108">
        <v>270</v>
      </c>
      <c r="AN271" s="60">
        <f t="shared" si="53"/>
        <v>0.14410195645734464</v>
      </c>
      <c r="AO271" s="60">
        <f t="shared" si="54"/>
        <v>0.1370421912318282</v>
      </c>
      <c r="AP271" s="60">
        <f t="shared" si="55"/>
        <v>5.2390534631805444E-2</v>
      </c>
      <c r="AQ271" s="60">
        <f t="shared" si="56"/>
        <v>4.9803821497241989E-2</v>
      </c>
      <c r="AR271" s="60">
        <f t="shared" si="57"/>
        <v>0.17618694686240022</v>
      </c>
      <c r="AS271" s="60">
        <f t="shared" si="58"/>
        <v>0.15031826838116613</v>
      </c>
      <c r="AT271" s="60">
        <f t="shared" si="59"/>
        <v>9.2972697568997939E-2</v>
      </c>
      <c r="AU271" s="60">
        <f t="shared" si="60"/>
        <v>7.334960838150606E-2</v>
      </c>
      <c r="AV271" s="60">
        <f t="shared" si="61"/>
        <v>6.658095002845893E-2</v>
      </c>
      <c r="AW271" s="60">
        <f t="shared" si="62"/>
        <v>5.7253024959250325E-2</v>
      </c>
      <c r="AX271" s="60">
        <f t="shared" si="63"/>
        <v>0.99999999999999989</v>
      </c>
      <c r="AY271" s="60">
        <f>SUMPRODUCT(AN271:AW271,幕後結果_最佳化!$Z$1005:$AI$1005)</f>
        <v>1.8204368156471431E-3</v>
      </c>
      <c r="AZ271" s="60">
        <f>(SUMPRODUCT(AN271:AW271,MMULT(AN271:AW271,幕後結果!$AB$9:$AK$18)))</f>
        <v>2.238400714453405E-4</v>
      </c>
      <c r="BA271" s="60">
        <f t="shared" si="64"/>
        <v>1.4961285755086042E-2</v>
      </c>
      <c r="BB271" s="102">
        <f t="shared" si="65"/>
        <v>-2.7457241213635659</v>
      </c>
      <c r="BC271" s="60"/>
      <c r="BD271" s="60"/>
    </row>
    <row r="272" spans="1:56" ht="16.2">
      <c r="A272" s="95">
        <v>271</v>
      </c>
      <c r="B272" s="60">
        <v>0.14927319258069804</v>
      </c>
      <c r="C272" s="60">
        <v>0.59921759188290702</v>
      </c>
      <c r="D272" s="60">
        <v>0.75011213950128397</v>
      </c>
      <c r="E272" s="60">
        <v>0.64185673657743925</v>
      </c>
      <c r="F272" s="60">
        <v>0.47511200882743654</v>
      </c>
      <c r="G272" s="60">
        <v>0.98519191972469167</v>
      </c>
      <c r="H272" s="60">
        <v>0.64150139826320629</v>
      </c>
      <c r="I272" s="60">
        <v>5.9383896672458691E-2</v>
      </c>
      <c r="J272" s="60">
        <v>0.31418087876041234</v>
      </c>
      <c r="K272" s="104">
        <v>0.9673413675746132</v>
      </c>
      <c r="L272" s="105"/>
      <c r="M272" s="106">
        <v>271</v>
      </c>
      <c r="N272" s="136">
        <v>-1.0395556619408628</v>
      </c>
      <c r="O272" s="136">
        <v>0.25132245418544141</v>
      </c>
      <c r="P272" s="136">
        <v>0.67484268008787196</v>
      </c>
      <c r="Q272" s="136">
        <v>0.36342620828213085</v>
      </c>
      <c r="R272" s="136">
        <v>-6.2425463381255854E-2</v>
      </c>
      <c r="S272" s="136">
        <v>2.1751862712777239</v>
      </c>
      <c r="T272" s="136">
        <v>0.36247486454493938</v>
      </c>
      <c r="U272" s="60">
        <v>-1.5599665194235111</v>
      </c>
      <c r="V272" s="60">
        <v>-0.48403397485346772</v>
      </c>
      <c r="W272" s="98">
        <v>1.8430804528674707</v>
      </c>
      <c r="X272" s="60"/>
      <c r="Y272" s="99">
        <v>271</v>
      </c>
      <c r="Z272" s="60">
        <f>(幕後結果!$AB$2+幕後結果!$AB$4*幕後結果_最佳化!$N1273)*12/3</f>
        <v>-0.14763546280868531</v>
      </c>
      <c r="AA272" s="60">
        <f>(幕後結果!$AC$2+幕後結果!$AC$4*幕後結果_最佳化!$O1273)*12/3</f>
        <v>3.3938712923033097E-2</v>
      </c>
      <c r="AB272" s="60">
        <f>(幕後結果!$AD$2+幕後結果!$AD$4*幕後結果_最佳化!$P1273)*12/3</f>
        <v>0.10466682140190968</v>
      </c>
      <c r="AC272" s="60">
        <f>(幕後結果!$AE$2+幕後結果!$AE$4*幕後結果_最佳化!$Q1273)*12/3</f>
        <v>9.0488711528920518E-2</v>
      </c>
      <c r="AD272" s="60">
        <f>(幕後結果!$AF$2+幕後結果!$AF$4*幕後結果_最佳化!$R1273)*12/3</f>
        <v>6.5772635172169636E-2</v>
      </c>
      <c r="AE272" s="60">
        <f>(幕後結果!$AG$2+幕後結果!$AG$4*幕後結果_最佳化!$S1273)*12/3</f>
        <v>0.10004175265919683</v>
      </c>
      <c r="AF272" s="60">
        <f>(幕後結果!$AH$2+幕後結果!$AH$4*幕後結果_最佳化!$T1273)*12/3</f>
        <v>4.9124962511303855E-2</v>
      </c>
      <c r="AG272" s="60">
        <f>(幕後結果!$AI$2+幕後結果!$AI$4*幕後結果_最佳化!$U1273)*12/3</f>
        <v>-8.0155748688192641E-2</v>
      </c>
      <c r="AH272" s="60">
        <f>(幕後結果!$AJ$2+幕後結果!$AJ$4*幕後結果_最佳化!$V1273)*12/3</f>
        <v>5.4589878251380562E-3</v>
      </c>
      <c r="AI272" s="100">
        <f>(幕後結果!$AK$2+幕後結果!$AK$4*幕後結果_最佳化!$W1273)*12/3</f>
        <v>0.29599167376769348</v>
      </c>
      <c r="AJ272" s="60"/>
      <c r="AK272" s="60"/>
      <c r="AL272" s="60"/>
      <c r="AM272" s="108">
        <v>271</v>
      </c>
      <c r="AN272" s="60">
        <f t="shared" si="53"/>
        <v>0.15449559729926193</v>
      </c>
      <c r="AO272" s="60">
        <f t="shared" si="54"/>
        <v>6.2984506842152926E-2</v>
      </c>
      <c r="AP272" s="60">
        <f t="shared" si="55"/>
        <v>0.15533503721492872</v>
      </c>
      <c r="AQ272" s="60">
        <f t="shared" si="56"/>
        <v>6.2939700198774429E-2</v>
      </c>
      <c r="AR272" s="60">
        <f t="shared" si="57"/>
        <v>0.11355373768638548</v>
      </c>
      <c r="AS272" s="60">
        <f t="shared" si="58"/>
        <v>4.0964180018445144E-2</v>
      </c>
      <c r="AT272" s="60">
        <f t="shared" si="59"/>
        <v>0.15221790417274778</v>
      </c>
      <c r="AU272" s="60">
        <f t="shared" si="60"/>
        <v>0.13102894090658274</v>
      </c>
      <c r="AV272" s="60">
        <f t="shared" si="61"/>
        <v>3.3065559289636039E-2</v>
      </c>
      <c r="AW272" s="60">
        <f t="shared" si="62"/>
        <v>9.3414836371084678E-2</v>
      </c>
      <c r="AX272" s="60">
        <f t="shared" si="63"/>
        <v>1</v>
      </c>
      <c r="AY272" s="60">
        <f>SUMPRODUCT(AN272:AW272,幕後結果_最佳化!$Z$1005:$AI$1005)</f>
        <v>3.4484153402813056E-4</v>
      </c>
      <c r="AZ272" s="60">
        <f>(SUMPRODUCT(AN272:AW272,MMULT(AN272:AW272,幕後結果!$AB$9:$AK$18)))</f>
        <v>3.3694893206590829E-4</v>
      </c>
      <c r="BA272" s="60">
        <f t="shared" si="64"/>
        <v>1.8356168774172576E-2</v>
      </c>
      <c r="BB272" s="102">
        <f t="shared" si="65"/>
        <v>-2.3183028544522677</v>
      </c>
      <c r="BC272" s="60"/>
      <c r="BD272" s="60"/>
    </row>
    <row r="273" spans="1:56" ht="16.2">
      <c r="A273" s="95">
        <v>272</v>
      </c>
      <c r="B273" s="60">
        <v>0.25298309215721937</v>
      </c>
      <c r="C273" s="60">
        <v>0.26116407387020968</v>
      </c>
      <c r="D273" s="60">
        <v>0.87883782464184756</v>
      </c>
      <c r="E273" s="60">
        <v>0.34476482593344837</v>
      </c>
      <c r="F273" s="60">
        <v>0.90862819231217551</v>
      </c>
      <c r="G273" s="60">
        <v>0.34187113809984782</v>
      </c>
      <c r="H273" s="60">
        <v>0.55065259616838613</v>
      </c>
      <c r="I273" s="60">
        <v>0.5672317440060326</v>
      </c>
      <c r="J273" s="60">
        <v>9.2615447332798473E-2</v>
      </c>
      <c r="K273" s="104">
        <v>0.81381361711922118</v>
      </c>
      <c r="L273" s="105"/>
      <c r="M273" s="106">
        <v>272</v>
      </c>
      <c r="N273" s="136">
        <v>-0.66513181948739664</v>
      </c>
      <c r="O273" s="136">
        <v>-0.63976075899091567</v>
      </c>
      <c r="P273" s="136">
        <v>1.1691967986347001</v>
      </c>
      <c r="Q273" s="136">
        <v>-0.39949344616716781</v>
      </c>
      <c r="R273" s="136">
        <v>1.3323548370172766</v>
      </c>
      <c r="S273" s="136">
        <v>-0.40736180395232191</v>
      </c>
      <c r="T273" s="136">
        <v>0.12731030095874554</v>
      </c>
      <c r="U273" s="60">
        <v>0.16933072230292398</v>
      </c>
      <c r="V273" s="60">
        <v>-1.3248198945600362</v>
      </c>
      <c r="W273" s="98">
        <v>0.89203762503129813</v>
      </c>
      <c r="X273" s="60"/>
      <c r="Y273" s="99">
        <v>272</v>
      </c>
      <c r="Z273" s="60">
        <f>(幕後結果!$AB$2+幕後結果!$AB$4*幕後結果_最佳化!$N1274)*12/3</f>
        <v>-8.9638077583339151E-2</v>
      </c>
      <c r="AA273" s="60">
        <f>(幕後結果!$AC$2+幕後結果!$AC$4*幕後結果_最佳化!$O1274)*12/3</f>
        <v>-5.3424459944380914E-2</v>
      </c>
      <c r="AB273" s="60">
        <f>(幕後結果!$AD$2+幕後結果!$AD$4*幕後結果_最佳化!$P1274)*12/3</f>
        <v>0.15451776949737656</v>
      </c>
      <c r="AC273" s="60">
        <f>(幕後結果!$AE$2+幕後結果!$AE$4*幕後結果_最佳化!$Q1274)*12/3</f>
        <v>3.9319860795756195E-2</v>
      </c>
      <c r="AD273" s="60">
        <f>(幕後結果!$AF$2+幕後結果!$AF$4*幕後結果_最佳化!$R1274)*12/3</f>
        <v>0.17969870550980013</v>
      </c>
      <c r="AE273" s="60">
        <f>(幕後結果!$AG$2+幕後結果!$AG$4*幕後結果_最佳化!$S1274)*12/3</f>
        <v>-3.3822412256940076E-2</v>
      </c>
      <c r="AF273" s="60">
        <f>(幕後結果!$AH$2+幕後結果!$AH$4*幕後結果_最佳化!$T1274)*12/3</f>
        <v>-6.4180842990269301E-3</v>
      </c>
      <c r="AG273" s="60">
        <f>(幕後結果!$AI$2+幕後結果!$AI$4*幕後結果_最佳化!$U1274)*12/3</f>
        <v>6.1433035373472666E-2</v>
      </c>
      <c r="AH273" s="60">
        <f>(幕後結果!$AJ$2+幕後結果!$AJ$4*幕後結果_最佳化!$V1274)*12/3</f>
        <v>-0.11060315188181806</v>
      </c>
      <c r="AI273" s="100">
        <f>(幕後結果!$AK$2+幕後結果!$AK$4*幕後結果_最佳化!$W1274)*12/3</f>
        <v>0.16071856706041335</v>
      </c>
      <c r="AJ273" s="60"/>
      <c r="AK273" s="60"/>
      <c r="AL273" s="60"/>
      <c r="AM273" s="108">
        <v>272</v>
      </c>
      <c r="AN273" s="60">
        <f t="shared" si="53"/>
        <v>0.11492605101713049</v>
      </c>
      <c r="AO273" s="60">
        <f t="shared" si="54"/>
        <v>0.14493738659302491</v>
      </c>
      <c r="AP273" s="60">
        <f t="shared" si="55"/>
        <v>0.13161690610290747</v>
      </c>
      <c r="AQ273" s="60">
        <f t="shared" si="56"/>
        <v>7.1629528586257861E-3</v>
      </c>
      <c r="AR273" s="60">
        <f t="shared" si="57"/>
        <v>3.3775314744329529E-2</v>
      </c>
      <c r="AS273" s="60">
        <f t="shared" si="58"/>
        <v>9.8320696602997748E-2</v>
      </c>
      <c r="AT273" s="60">
        <f t="shared" si="59"/>
        <v>0.14195884461860858</v>
      </c>
      <c r="AU273" s="60">
        <f t="shared" si="60"/>
        <v>0.13433187559992396</v>
      </c>
      <c r="AV273" s="60">
        <f t="shared" si="61"/>
        <v>0.15583730237865628</v>
      </c>
      <c r="AW273" s="60">
        <f t="shared" si="62"/>
        <v>3.7132669483795247E-2</v>
      </c>
      <c r="AX273" s="60">
        <f t="shared" si="63"/>
        <v>1</v>
      </c>
      <c r="AY273" s="60">
        <f>SUMPRODUCT(AN273:AW273,幕後結果_最佳化!$Z$1005:$AI$1005)</f>
        <v>-8.7426691424132745E-4</v>
      </c>
      <c r="AZ273" s="60">
        <f>(SUMPRODUCT(AN273:AW273,MMULT(AN273:AW273,幕後結果!$AB$9:$AK$18)))</f>
        <v>2.2605406307858015E-4</v>
      </c>
      <c r="BA273" s="60">
        <f t="shared" si="64"/>
        <v>1.5035094382097512E-2</v>
      </c>
      <c r="BB273" s="102">
        <f t="shared" si="65"/>
        <v>-2.9114727052438014</v>
      </c>
      <c r="BC273" s="60"/>
      <c r="BD273" s="60"/>
    </row>
    <row r="274" spans="1:56" ht="16.2">
      <c r="A274" s="95">
        <v>273</v>
      </c>
      <c r="B274" s="60">
        <v>0.26863904844655817</v>
      </c>
      <c r="C274" s="60">
        <v>0.79882168838621159</v>
      </c>
      <c r="D274" s="60">
        <v>4.7473247482084036E-2</v>
      </c>
      <c r="E274" s="60">
        <v>0.12215130622997172</v>
      </c>
      <c r="F274" s="60">
        <v>0.71819199579926285</v>
      </c>
      <c r="G274" s="60">
        <v>0.98040923481015785</v>
      </c>
      <c r="H274" s="60">
        <v>0.82248722089588155</v>
      </c>
      <c r="I274" s="60">
        <v>0.49435541156761786</v>
      </c>
      <c r="J274" s="60">
        <v>0.20760985007564914</v>
      </c>
      <c r="K274" s="104">
        <v>0.30572429870713713</v>
      </c>
      <c r="L274" s="105"/>
      <c r="M274" s="106">
        <v>273</v>
      </c>
      <c r="N274" s="136">
        <v>-0.61693424665553254</v>
      </c>
      <c r="O274" s="136">
        <v>0.83741982984665142</v>
      </c>
      <c r="P274" s="136">
        <v>-1.6698628854025803</v>
      </c>
      <c r="Q274" s="136">
        <v>-1.1642996151900225</v>
      </c>
      <c r="R274" s="136">
        <v>0.57747887024912914</v>
      </c>
      <c r="S274" s="136">
        <v>2.0622753299358441</v>
      </c>
      <c r="T274" s="136">
        <v>0.92488533008019569</v>
      </c>
      <c r="U274" s="60">
        <v>-1.414935707612104E-2</v>
      </c>
      <c r="V274" s="60">
        <v>-0.81474253557766663</v>
      </c>
      <c r="W274" s="98">
        <v>-0.50800676718249593</v>
      </c>
      <c r="X274" s="60"/>
      <c r="Y274" s="99">
        <v>273</v>
      </c>
      <c r="Z274" s="60">
        <f>(幕後結果!$AB$2+幕後結果!$AB$4*幕後結果_最佳化!$N1275)*12/3</f>
        <v>-8.2172385280895294E-2</v>
      </c>
      <c r="AA274" s="60">
        <f>(幕後結果!$AC$2+幕後結果!$AC$4*幕後結果_最佳化!$O1275)*12/3</f>
        <v>9.0082018985068693E-2</v>
      </c>
      <c r="AB274" s="60">
        <f>(幕後結果!$AD$2+幕後結果!$AD$4*幕後結果_最佳化!$P1275)*12/3</f>
        <v>-0.25411823057319216</v>
      </c>
      <c r="AC274" s="60">
        <f>(幕後結果!$AE$2+幕後結果!$AE$4*幕後結果_最佳化!$Q1275)*12/3</f>
        <v>-0.21388367894160953</v>
      </c>
      <c r="AD274" s="60">
        <f>(幕後結果!$AF$2+幕後結果!$AF$4*幕後結果_最佳化!$R1275)*12/3</f>
        <v>-7.6611930276777956E-2</v>
      </c>
      <c r="AE274" s="60">
        <f>(幕後結果!$AG$2+幕後結果!$AG$4*幕後結果_最佳化!$S1275)*12/3</f>
        <v>8.5433164485970728E-2</v>
      </c>
      <c r="AF274" s="60">
        <f>(幕後結果!$AH$2+幕後結果!$AH$4*幕後結果_最佳化!$T1275)*12/3</f>
        <v>6.278976935095093E-2</v>
      </c>
      <c r="AG274" s="60">
        <f>(幕後結果!$AI$2+幕後結果!$AI$4*幕後結果_最佳化!$U1275)*12/3</f>
        <v>-1.2908230298359366E-2</v>
      </c>
      <c r="AH274" s="60">
        <f>(幕後結果!$AJ$2+幕後結果!$AJ$4*幕後結果_最佳化!$V1275)*12/3</f>
        <v>-1.9321137640136748E-2</v>
      </c>
      <c r="AI274" s="100">
        <f>(幕後結果!$AK$2+幕後結果!$AK$4*幕後結果_最佳化!$W1275)*12/3</f>
        <v>-5.2721708830895352E-2</v>
      </c>
      <c r="AJ274" s="60"/>
      <c r="AK274" s="60"/>
      <c r="AL274" s="60"/>
      <c r="AM274" s="108">
        <v>273</v>
      </c>
      <c r="AN274" s="60">
        <f t="shared" si="53"/>
        <v>1.0733783480971006E-2</v>
      </c>
      <c r="AO274" s="60">
        <f t="shared" si="54"/>
        <v>6.2802150067524584E-2</v>
      </c>
      <c r="AP274" s="60">
        <f t="shared" si="55"/>
        <v>3.8335912633671324E-2</v>
      </c>
      <c r="AQ274" s="60">
        <f t="shared" si="56"/>
        <v>7.6662433977711095E-2</v>
      </c>
      <c r="AR274" s="60">
        <f t="shared" si="57"/>
        <v>0.12523345697118884</v>
      </c>
      <c r="AS274" s="60">
        <f t="shared" si="58"/>
        <v>0.13040769056835808</v>
      </c>
      <c r="AT274" s="60">
        <f t="shared" si="59"/>
        <v>0.26016141592557035</v>
      </c>
      <c r="AU274" s="60">
        <f t="shared" si="60"/>
        <v>7.950531812291016E-2</v>
      </c>
      <c r="AV274" s="60">
        <f t="shared" si="61"/>
        <v>5.2137361711431615E-2</v>
      </c>
      <c r="AW274" s="60">
        <f t="shared" si="62"/>
        <v>0.16402047654066296</v>
      </c>
      <c r="AX274" s="60">
        <f t="shared" si="63"/>
        <v>1</v>
      </c>
      <c r="AY274" s="60">
        <f>SUMPRODUCT(AN274:AW274,幕後結果_最佳化!$Z$1005:$AI$1005)</f>
        <v>-1.5048225401820981E-3</v>
      </c>
      <c r="AZ274" s="60">
        <f>(SUMPRODUCT(AN274:AW274,MMULT(AN274:AW274,幕後結果!$AB$9:$AK$18)))</f>
        <v>2.8870283283973994E-4</v>
      </c>
      <c r="BA274" s="60">
        <f t="shared" si="64"/>
        <v>1.6991257541445835E-2</v>
      </c>
      <c r="BB274" s="102">
        <f t="shared" si="65"/>
        <v>-2.6133923537953483</v>
      </c>
      <c r="BC274" s="60"/>
      <c r="BD274" s="60"/>
    </row>
    <row r="275" spans="1:56" ht="16.2">
      <c r="A275" s="95">
        <v>274</v>
      </c>
      <c r="B275" s="60">
        <v>0.51510465652040294</v>
      </c>
      <c r="C275" s="60">
        <v>0.60105915246472441</v>
      </c>
      <c r="D275" s="60">
        <v>0.98321382295463766</v>
      </c>
      <c r="E275" s="60">
        <v>0.54637046073546514</v>
      </c>
      <c r="F275" s="60">
        <v>0.95675064969745605</v>
      </c>
      <c r="G275" s="60">
        <v>0.23651951431261842</v>
      </c>
      <c r="H275" s="60">
        <v>0.82951066498139414</v>
      </c>
      <c r="I275" s="60">
        <v>0.27725815190844694</v>
      </c>
      <c r="J275" s="60">
        <v>0.13343136214830142</v>
      </c>
      <c r="K275" s="104">
        <v>0.77771516174142219</v>
      </c>
      <c r="L275" s="105"/>
      <c r="M275" s="106">
        <v>274</v>
      </c>
      <c r="N275" s="136">
        <v>3.7870809540104286E-2</v>
      </c>
      <c r="O275" s="136">
        <v>0.25608954458969568</v>
      </c>
      <c r="P275" s="136">
        <v>2.1251709139376076</v>
      </c>
      <c r="Q275" s="136">
        <v>0.11649647637709</v>
      </c>
      <c r="R275" s="136">
        <v>1.7141635090896323</v>
      </c>
      <c r="S275" s="136">
        <v>-0.71754313842237627</v>
      </c>
      <c r="T275" s="136">
        <v>0.95223331239295828</v>
      </c>
      <c r="U275" s="60">
        <v>-0.59100614471480106</v>
      </c>
      <c r="V275" s="60">
        <v>-1.1103163633338589</v>
      </c>
      <c r="W275" s="98">
        <v>0.76449942952351946</v>
      </c>
      <c r="X275" s="60"/>
      <c r="Y275" s="99">
        <v>274</v>
      </c>
      <c r="Z275" s="60">
        <f>(幕後結果!$AB$2+幕後結果!$AB$4*幕後結果_最佳化!$N1276)*12/3</f>
        <v>1.925539998735349E-2</v>
      </c>
      <c r="AA275" s="60">
        <f>(幕後結果!$AC$2+幕後結果!$AC$4*幕後結果_最佳化!$O1276)*12/3</f>
        <v>3.2278214018493005E-2</v>
      </c>
      <c r="AB275" s="60">
        <f>(幕後結果!$AD$2+幕後結果!$AD$4*幕後結果_最佳化!$P1276)*12/3</f>
        <v>0.33839048246623604</v>
      </c>
      <c r="AC275" s="60">
        <f>(幕後結果!$AE$2+幕後結果!$AE$4*幕後結果_最佳化!$Q1276)*12/3</f>
        <v>0.19873399995306315</v>
      </c>
      <c r="AD275" s="60">
        <f>(幕後結果!$AF$2+幕後結果!$AF$4*幕後結果_最佳化!$R1276)*12/3</f>
        <v>0.34317021581076429</v>
      </c>
      <c r="AE275" s="60">
        <f>(幕後結果!$AG$2+幕後結果!$AG$4*幕後結果_最佳化!$S1276)*12/3</f>
        <v>-4.4725684624718799E-2</v>
      </c>
      <c r="AF275" s="60">
        <f>(幕後結果!$AH$2+幕後結果!$AH$4*幕後結果_最佳化!$T1276)*12/3</f>
        <v>0.1503183956226597</v>
      </c>
      <c r="AG275" s="60">
        <f>(幕後結果!$AI$2+幕後結果!$AI$4*幕後結果_最佳化!$U1276)*12/3</f>
        <v>5.7908158461126652E-2</v>
      </c>
      <c r="AH275" s="60">
        <f>(幕後結果!$AJ$2+幕後結果!$AJ$4*幕後結果_最佳化!$V1276)*12/3</f>
        <v>-7.3124506552192103E-2</v>
      </c>
      <c r="AI275" s="100">
        <f>(幕後結果!$AK$2+幕後結果!$AK$4*幕後結果_最佳化!$W1276)*12/3</f>
        <v>0.17654798881308378</v>
      </c>
      <c r="AJ275" s="60"/>
      <c r="AK275" s="60"/>
      <c r="AL275" s="60"/>
      <c r="AM275" s="108">
        <v>274</v>
      </c>
      <c r="AN275" s="60">
        <f t="shared" si="53"/>
        <v>0.10508672550137441</v>
      </c>
      <c r="AO275" s="60">
        <f t="shared" si="54"/>
        <v>0.13801543711502431</v>
      </c>
      <c r="AP275" s="60">
        <f t="shared" si="55"/>
        <v>8.1934409768327138E-2</v>
      </c>
      <c r="AQ275" s="60">
        <f t="shared" si="56"/>
        <v>1.7073405200279733E-3</v>
      </c>
      <c r="AR275" s="60">
        <f t="shared" si="57"/>
        <v>0.1702510087540898</v>
      </c>
      <c r="AS275" s="60">
        <f t="shared" si="58"/>
        <v>0.15265290416573202</v>
      </c>
      <c r="AT275" s="60">
        <f t="shared" si="59"/>
        <v>0.14851173114633598</v>
      </c>
      <c r="AU275" s="60">
        <f t="shared" si="60"/>
        <v>2.5778709377807473E-2</v>
      </c>
      <c r="AV275" s="60">
        <f t="shared" si="61"/>
        <v>0.10376936345447585</v>
      </c>
      <c r="AW275" s="60">
        <f t="shared" si="62"/>
        <v>7.2292370196804998E-2</v>
      </c>
      <c r="AX275" s="60">
        <f t="shared" si="63"/>
        <v>1</v>
      </c>
      <c r="AY275" s="60">
        <f>SUMPRODUCT(AN275:AW275,幕後結果_最佳化!$Z$1005:$AI$1005)</f>
        <v>2.0444285696272387E-4</v>
      </c>
      <c r="AZ275" s="60">
        <f>(SUMPRODUCT(AN275:AW275,MMULT(AN275:AW275,幕後結果!$AB$9:$AK$18)))</f>
        <v>2.2604241715207292E-4</v>
      </c>
      <c r="BA275" s="60">
        <f t="shared" si="64"/>
        <v>1.5034707085675893E-2</v>
      </c>
      <c r="BB275" s="102">
        <f t="shared" si="65"/>
        <v>-2.8397997313638967</v>
      </c>
      <c r="BC275" s="60"/>
      <c r="BD275" s="60"/>
    </row>
    <row r="276" spans="1:56" ht="16.2">
      <c r="A276" s="95">
        <v>275</v>
      </c>
      <c r="B276" s="60">
        <v>0.88057232022649679</v>
      </c>
      <c r="C276" s="60">
        <v>0.84280313142546492</v>
      </c>
      <c r="D276" s="60">
        <v>0.30660220163176133</v>
      </c>
      <c r="E276" s="60">
        <v>0.42679020501924025</v>
      </c>
      <c r="F276" s="60">
        <v>0.48175444711720927</v>
      </c>
      <c r="G276" s="60">
        <v>9.8311812469759952E-2</v>
      </c>
      <c r="H276" s="60">
        <v>0.54640539992212278</v>
      </c>
      <c r="I276" s="60">
        <v>0.67746315331933737</v>
      </c>
      <c r="J276" s="60">
        <v>0.45823793668627344</v>
      </c>
      <c r="K276" s="104">
        <v>0.99035604704722102</v>
      </c>
      <c r="L276" s="105"/>
      <c r="M276" s="106">
        <v>275</v>
      </c>
      <c r="N276" s="136">
        <v>1.1778526377002236</v>
      </c>
      <c r="O276" s="136">
        <v>1.0060453881386453</v>
      </c>
      <c r="P276" s="136">
        <v>-0.50550469276119248</v>
      </c>
      <c r="Q276" s="136">
        <v>-0.18455203506631068</v>
      </c>
      <c r="R276" s="136">
        <v>-4.5750774144178642E-2</v>
      </c>
      <c r="S276" s="136">
        <v>-1.2912308953319664</v>
      </c>
      <c r="T276" s="136">
        <v>0.1165846526940084</v>
      </c>
      <c r="U276" s="60">
        <v>0.46061660894800333</v>
      </c>
      <c r="V276" s="60">
        <v>-0.10487389514651205</v>
      </c>
      <c r="W276" s="98">
        <v>2.3399193227308053</v>
      </c>
      <c r="X276" s="60"/>
      <c r="Y276" s="99">
        <v>275</v>
      </c>
      <c r="Z276" s="60">
        <f>(幕後結果!$AB$2+幕後結果!$AB$4*幕後結果_最佳化!$N1277)*12/3</f>
        <v>0.19583594252028194</v>
      </c>
      <c r="AA276" s="60">
        <f>(幕後結果!$AC$2+幕後結果!$AC$4*幕後結果_最佳化!$O1277)*12/3</f>
        <v>0.10293660287472528</v>
      </c>
      <c r="AB276" s="60">
        <f>(幕後結果!$AD$2+幕後結果!$AD$4*幕後結果_最佳化!$P1277)*12/3</f>
        <v>-6.1302644074464972E-2</v>
      </c>
      <c r="AC276" s="60">
        <f>(幕後結果!$AE$2+幕後結果!$AE$4*幕後結果_最佳化!$Q1277)*12/3</f>
        <v>1.7260804109577345E-2</v>
      </c>
      <c r="AD276" s="60">
        <f>(幕後結果!$AF$2+幕後結果!$AF$4*幕後結果_最佳化!$R1277)*12/3</f>
        <v>-5.3507183112568709E-3</v>
      </c>
      <c r="AE276" s="60">
        <f>(幕後結果!$AG$2+幕後結果!$AG$4*幕後結果_最佳化!$S1277)*12/3</f>
        <v>-6.0475629467985063E-2</v>
      </c>
      <c r="AF276" s="60">
        <f>(幕後結果!$AH$2+幕後結果!$AH$4*幕後結果_最佳化!$T1277)*12/3</f>
        <v>7.2863784263427739E-2</v>
      </c>
      <c r="AG276" s="60">
        <f>(幕後結果!$AI$2+幕後結果!$AI$4*幕後結果_最佳化!$U1277)*12/3</f>
        <v>-1.151211449886839E-2</v>
      </c>
      <c r="AH276" s="60">
        <f>(幕後結果!$AJ$2+幕後結果!$AJ$4*幕後結果_最佳化!$V1277)*12/3</f>
        <v>-1.4186094136621483E-2</v>
      </c>
      <c r="AI276" s="100">
        <f>(幕後結果!$AK$2+幕後結果!$AK$4*幕後結果_最佳化!$W1277)*12/3</f>
        <v>0.23638138381952822</v>
      </c>
      <c r="AJ276" s="60"/>
      <c r="AK276" s="60"/>
      <c r="AL276" s="60"/>
      <c r="AM276" s="108">
        <v>275</v>
      </c>
      <c r="AN276" s="60">
        <f t="shared" si="53"/>
        <v>0.10037965597855747</v>
      </c>
      <c r="AO276" s="60">
        <f t="shared" si="54"/>
        <v>0.12271500624297535</v>
      </c>
      <c r="AP276" s="60">
        <f t="shared" si="55"/>
        <v>5.1127254128315756E-3</v>
      </c>
      <c r="AQ276" s="60">
        <f t="shared" si="56"/>
        <v>6.0037159722496181E-2</v>
      </c>
      <c r="AR276" s="60">
        <f t="shared" si="57"/>
        <v>7.7510560078187227E-2</v>
      </c>
      <c r="AS276" s="60">
        <f t="shared" si="58"/>
        <v>0.1777761978259142</v>
      </c>
      <c r="AT276" s="60">
        <f t="shared" si="59"/>
        <v>4.4347611888005858E-2</v>
      </c>
      <c r="AU276" s="60">
        <f t="shared" si="60"/>
        <v>0.17241245509677774</v>
      </c>
      <c r="AV276" s="60">
        <f t="shared" si="61"/>
        <v>0.22334757866331892</v>
      </c>
      <c r="AW276" s="60">
        <f t="shared" si="62"/>
        <v>1.6361049090935383E-2</v>
      </c>
      <c r="AX276" s="60">
        <f t="shared" si="63"/>
        <v>0.99999999999999989</v>
      </c>
      <c r="AY276" s="60">
        <f>SUMPRODUCT(AN276:AW276,幕後結果_最佳化!$Z$1005:$AI$1005)</f>
        <v>-6.2477325771782507E-4</v>
      </c>
      <c r="AZ276" s="60">
        <f>(SUMPRODUCT(AN276:AW276,MMULT(AN276:AW276,幕後結果!$AB$9:$AK$18)))</f>
        <v>1.6515209853835522E-4</v>
      </c>
      <c r="BA276" s="60">
        <f t="shared" si="64"/>
        <v>1.2851151642493182E-2</v>
      </c>
      <c r="BB276" s="102">
        <f t="shared" si="65"/>
        <v>-3.3868383525878172</v>
      </c>
      <c r="BC276" s="60"/>
      <c r="BD276" s="60"/>
    </row>
    <row r="277" spans="1:56" ht="16.2">
      <c r="A277" s="95">
        <v>276</v>
      </c>
      <c r="B277" s="60">
        <v>0.10569596632461908</v>
      </c>
      <c r="C277" s="60">
        <v>0.94262779197881286</v>
      </c>
      <c r="D277" s="60">
        <v>0.20931884099328779</v>
      </c>
      <c r="E277" s="60">
        <v>0.42431048739430421</v>
      </c>
      <c r="F277" s="60">
        <v>0.84541958714505894</v>
      </c>
      <c r="G277" s="60">
        <v>0.52434689864474038</v>
      </c>
      <c r="H277" s="60">
        <v>0.39075461532866784</v>
      </c>
      <c r="I277" s="60">
        <v>0.75718108944198259</v>
      </c>
      <c r="J277" s="60">
        <v>0.90330066007129273</v>
      </c>
      <c r="K277" s="104">
        <v>0.12143342645884325</v>
      </c>
      <c r="L277" s="105"/>
      <c r="M277" s="106">
        <v>276</v>
      </c>
      <c r="N277" s="136">
        <v>-1.2497471361093444</v>
      </c>
      <c r="O277" s="136">
        <v>1.5772221587704998</v>
      </c>
      <c r="P277" s="136">
        <v>-0.80878698805958038</v>
      </c>
      <c r="Q277" s="136">
        <v>-0.1908782577326617</v>
      </c>
      <c r="R277" s="136">
        <v>1.0169844523804139</v>
      </c>
      <c r="S277" s="136">
        <v>6.1066557453520784E-2</v>
      </c>
      <c r="T277" s="136">
        <v>-0.27735278683059839</v>
      </c>
      <c r="U277" s="60">
        <v>0.69726363556237936</v>
      </c>
      <c r="V277" s="60">
        <v>1.3005904435852389</v>
      </c>
      <c r="W277" s="98">
        <v>-1.1678510475711374</v>
      </c>
      <c r="X277" s="60"/>
      <c r="Y277" s="99">
        <v>276</v>
      </c>
      <c r="Z277" s="60">
        <f>(幕後結果!$AB$2+幕後結果!$AB$4*幕後結果_最佳化!$N1278)*12/3</f>
        <v>-0.18019363490198056</v>
      </c>
      <c r="AA277" s="60">
        <f>(幕後結果!$AC$2+幕後結果!$AC$4*幕後結果_最佳化!$O1278)*12/3</f>
        <v>0.16324804954932876</v>
      </c>
      <c r="AB277" s="60">
        <f>(幕後結果!$AD$2+幕後結果!$AD$4*幕後結果_最佳化!$P1278)*12/3</f>
        <v>-9.0294595355437782E-2</v>
      </c>
      <c r="AC277" s="60">
        <f>(幕後結果!$AE$2+幕後結果!$AE$4*幕後結果_最佳化!$Q1278)*12/3</f>
        <v>-5.0596284554643399E-2</v>
      </c>
      <c r="AD277" s="60">
        <f>(幕後結果!$AF$2+幕後結果!$AF$4*幕後結果_最佳化!$R1278)*12/3</f>
        <v>8.3230250198986555E-2</v>
      </c>
      <c r="AE277" s="60">
        <f>(幕後結果!$AG$2+幕後結果!$AG$4*幕後結果_最佳化!$S1278)*12/3</f>
        <v>1.6882913769426668E-2</v>
      </c>
      <c r="AF277" s="60">
        <f>(幕後結果!$AH$2+幕後結果!$AH$4*幕後結果_最佳化!$T1278)*12/3</f>
        <v>-2.0144334028797391E-2</v>
      </c>
      <c r="AG277" s="60">
        <f>(幕後結果!$AI$2+幕後結果!$AI$4*幕後結果_最佳化!$U1278)*12/3</f>
        <v>4.0210344106828881E-2</v>
      </c>
      <c r="AH277" s="60">
        <f>(幕後結果!$AJ$2+幕後結果!$AJ$4*幕後結果_最佳化!$V1278)*12/3</f>
        <v>0.1001224964144497</v>
      </c>
      <c r="AI277" s="100">
        <f>(幕後結果!$AK$2+幕後結果!$AK$4*幕後結果_最佳化!$W1278)*12/3</f>
        <v>-8.4967777438495484E-2</v>
      </c>
      <c r="AJ277" s="60"/>
      <c r="AK277" s="60"/>
      <c r="AL277" s="60"/>
      <c r="AM277" s="108">
        <v>276</v>
      </c>
      <c r="AN277" s="60">
        <f t="shared" si="53"/>
        <v>9.2577312519410287E-2</v>
      </c>
      <c r="AO277" s="60">
        <f t="shared" si="54"/>
        <v>0.10248517329039271</v>
      </c>
      <c r="AP277" s="60">
        <f t="shared" si="55"/>
        <v>0.15815728795812919</v>
      </c>
      <c r="AQ277" s="60">
        <f t="shared" si="56"/>
        <v>0.11257346086528645</v>
      </c>
      <c r="AR277" s="60">
        <f t="shared" si="57"/>
        <v>0.15654895405607352</v>
      </c>
      <c r="AS277" s="60">
        <f t="shared" si="58"/>
        <v>2.9630647845288877E-2</v>
      </c>
      <c r="AT277" s="60">
        <f t="shared" si="59"/>
        <v>5.0255476879206687E-2</v>
      </c>
      <c r="AU277" s="60">
        <f t="shared" si="60"/>
        <v>3.9944034110380847E-2</v>
      </c>
      <c r="AV277" s="60">
        <f t="shared" si="61"/>
        <v>0.11035167662951104</v>
      </c>
      <c r="AW277" s="60">
        <f t="shared" si="62"/>
        <v>0.14747597584632055</v>
      </c>
      <c r="AX277" s="60">
        <f t="shared" si="63"/>
        <v>1.0000000000000004</v>
      </c>
      <c r="AY277" s="60">
        <f>SUMPRODUCT(AN277:AW277,幕後結果_最佳化!$Z$1005:$AI$1005)</f>
        <v>-9.1935642981912482E-4</v>
      </c>
      <c r="AZ277" s="60">
        <f>(SUMPRODUCT(AN277:AW277,MMULT(AN277:AW277,幕後結果!$AB$9:$AK$18)))</f>
        <v>3.5104782099443509E-4</v>
      </c>
      <c r="BA277" s="60">
        <f t="shared" si="64"/>
        <v>1.87362701996538E-2</v>
      </c>
      <c r="BB277" s="102">
        <f t="shared" si="65"/>
        <v>-2.3387449029545273</v>
      </c>
      <c r="BC277" s="60"/>
      <c r="BD277" s="60"/>
    </row>
    <row r="278" spans="1:56" ht="16.2">
      <c r="A278" s="95">
        <v>277</v>
      </c>
      <c r="B278" s="60">
        <v>0.59036295981252773</v>
      </c>
      <c r="C278" s="60">
        <v>0.60407158128680161</v>
      </c>
      <c r="D278" s="60">
        <v>0.87290881823085154</v>
      </c>
      <c r="E278" s="60">
        <v>0.50203743367136644</v>
      </c>
      <c r="F278" s="60">
        <v>6.3307723067753452E-2</v>
      </c>
      <c r="G278" s="60">
        <v>0.6090244996918186</v>
      </c>
      <c r="H278" s="60">
        <v>0.63790089417050932</v>
      </c>
      <c r="I278" s="60">
        <v>0.4933526396219563</v>
      </c>
      <c r="J278" s="60">
        <v>0.28171087979638432</v>
      </c>
      <c r="K278" s="104">
        <v>0.94445382790605525</v>
      </c>
      <c r="L278" s="105"/>
      <c r="M278" s="106">
        <v>277</v>
      </c>
      <c r="N278" s="136">
        <v>0.22847874219200953</v>
      </c>
      <c r="O278" s="136">
        <v>0.26390017936996646</v>
      </c>
      <c r="P278" s="136">
        <v>1.1402495162843027</v>
      </c>
      <c r="Q278" s="136">
        <v>5.1071110493537079E-3</v>
      </c>
      <c r="R278" s="136">
        <v>-1.5275856529423111</v>
      </c>
      <c r="S278" s="136">
        <v>0.2767774456648377</v>
      </c>
      <c r="T278" s="136">
        <v>0.35285358171108827</v>
      </c>
      <c r="U278" s="60">
        <v>-1.6663232571228957E-2</v>
      </c>
      <c r="V278" s="60">
        <v>-0.57776652333793077</v>
      </c>
      <c r="W278" s="98">
        <v>1.5933025086544084</v>
      </c>
      <c r="X278" s="60"/>
      <c r="Y278" s="99">
        <v>277</v>
      </c>
      <c r="Z278" s="60">
        <f>(幕後結果!$AB$2+幕後結果!$AB$4*幕後結果_最佳化!$N1279)*12/3</f>
        <v>4.8780126897321252E-2</v>
      </c>
      <c r="AA278" s="60">
        <f>(幕後結果!$AC$2+幕後結果!$AC$4*幕後結果_最佳化!$O1279)*12/3</f>
        <v>3.2661766960589096E-2</v>
      </c>
      <c r="AB278" s="60">
        <f>(幕後結果!$AD$2+幕後結果!$AD$4*幕後結果_最佳化!$P1279)*12/3</f>
        <v>0.17971282680900633</v>
      </c>
      <c r="AC278" s="60">
        <f>(幕後結果!$AE$2+幕後結果!$AE$4*幕後結果_最佳化!$Q1279)*12/3</f>
        <v>0.11923377556595531</v>
      </c>
      <c r="AD278" s="60">
        <f>(幕後結果!$AF$2+幕後結果!$AF$4*幕後結果_最佳化!$R1279)*12/3</f>
        <v>-2.9064933219599368E-2</v>
      </c>
      <c r="AE278" s="60">
        <f>(幕後結果!$AG$2+幕後結果!$AG$4*幕後結果_最佳化!$S1279)*12/3</f>
        <v>1.6735022731878185E-2</v>
      </c>
      <c r="AF278" s="60">
        <f>(幕後結果!$AH$2+幕後結果!$AH$4*幕後結果_最佳化!$T1279)*12/3</f>
        <v>8.6879135660144324E-2</v>
      </c>
      <c r="AG278" s="60">
        <f>(幕後結果!$AI$2+幕後結果!$AI$4*幕後結果_最佳化!$U1279)*12/3</f>
        <v>3.0791306213041335E-2</v>
      </c>
      <c r="AH278" s="60">
        <f>(幕後結果!$AJ$2+幕後結果!$AJ$4*幕後結果_最佳化!$V1279)*12/3</f>
        <v>-1.7895698374535338E-2</v>
      </c>
      <c r="AI278" s="100">
        <f>(幕後結果!$AK$2+幕後結果!$AK$4*幕後結果_最佳化!$W1279)*12/3</f>
        <v>0.21724710218782659</v>
      </c>
      <c r="AJ278" s="60"/>
      <c r="AK278" s="60"/>
      <c r="AL278" s="60"/>
      <c r="AM278" s="108">
        <v>277</v>
      </c>
      <c r="AN278" s="60">
        <f t="shared" si="53"/>
        <v>0.11156927995242494</v>
      </c>
      <c r="AO278" s="60">
        <f t="shared" si="54"/>
        <v>0.13401457362034649</v>
      </c>
      <c r="AP278" s="60">
        <f t="shared" si="55"/>
        <v>0.14309456850939478</v>
      </c>
      <c r="AQ278" s="60">
        <f t="shared" si="56"/>
        <v>0.13397197783834963</v>
      </c>
      <c r="AR278" s="60">
        <f t="shared" si="57"/>
        <v>0.11049019769035351</v>
      </c>
      <c r="AS278" s="60">
        <f t="shared" si="58"/>
        <v>2.5524244369780065E-3</v>
      </c>
      <c r="AT278" s="60">
        <f t="shared" si="59"/>
        <v>0.11108181093089006</v>
      </c>
      <c r="AU278" s="60">
        <f t="shared" si="60"/>
        <v>0.11306844539055065</v>
      </c>
      <c r="AV278" s="60">
        <f t="shared" si="61"/>
        <v>8.4966955577022829E-2</v>
      </c>
      <c r="AW278" s="60">
        <f t="shared" si="62"/>
        <v>5.5189766053689339E-2</v>
      </c>
      <c r="AX278" s="60">
        <f t="shared" si="63"/>
        <v>1.0000000000000002</v>
      </c>
      <c r="AY278" s="60">
        <f>SUMPRODUCT(AN278:AW278,幕後結果_最佳化!$Z$1005:$AI$1005)</f>
        <v>2.7570261597530885E-3</v>
      </c>
      <c r="AZ278" s="60">
        <f>(SUMPRODUCT(AN278:AW278,MMULT(AN278:AW278,幕後結果!$AB$9:$AK$18)))</f>
        <v>3.3443190723070251E-4</v>
      </c>
      <c r="BA278" s="60">
        <f t="shared" si="64"/>
        <v>1.8287479520992019E-2</v>
      </c>
      <c r="BB278" s="102">
        <f t="shared" si="65"/>
        <v>-2.1951069743737612</v>
      </c>
      <c r="BC278" s="60"/>
      <c r="BD278" s="60"/>
    </row>
    <row r="279" spans="1:56" ht="16.2">
      <c r="A279" s="95">
        <v>278</v>
      </c>
      <c r="B279" s="60">
        <v>0.21688902822538281</v>
      </c>
      <c r="C279" s="60">
        <v>0.92304423861494</v>
      </c>
      <c r="D279" s="60">
        <v>0.33395924140010047</v>
      </c>
      <c r="E279" s="60">
        <v>0.46991513849201505</v>
      </c>
      <c r="F279" s="60">
        <v>6.5592245282595663E-2</v>
      </c>
      <c r="G279" s="60">
        <v>0.44706378222372067</v>
      </c>
      <c r="H279" s="60">
        <v>0.70343049297816029</v>
      </c>
      <c r="I279" s="60">
        <v>0.43931173558817638</v>
      </c>
      <c r="J279" s="60">
        <v>0.21891170926894854</v>
      </c>
      <c r="K279" s="104">
        <v>0.6333939366360386</v>
      </c>
      <c r="L279" s="105"/>
      <c r="M279" s="106">
        <v>278</v>
      </c>
      <c r="N279" s="136">
        <v>-0.78274298182108082</v>
      </c>
      <c r="O279" s="136">
        <v>1.4258504222006381</v>
      </c>
      <c r="P279" s="136">
        <v>-0.42900651592333655</v>
      </c>
      <c r="Q279" s="136">
        <v>-7.548318350120535E-2</v>
      </c>
      <c r="R279" s="136">
        <v>-1.5094473887531163</v>
      </c>
      <c r="S279" s="136">
        <v>-0.13308322145225862</v>
      </c>
      <c r="T279" s="136">
        <v>0.53429274042619268</v>
      </c>
      <c r="U279" s="60">
        <v>-0.15271444214625585</v>
      </c>
      <c r="V279" s="60">
        <v>-0.77587394410410448</v>
      </c>
      <c r="W279" s="98">
        <v>0.34085581863087872</v>
      </c>
      <c r="X279" s="60"/>
      <c r="Y279" s="99">
        <v>278</v>
      </c>
      <c r="Z279" s="60">
        <f>(幕後結果!$AB$2+幕後結果!$AB$4*幕後結果_最佳化!$N1280)*12/3</f>
        <v>-0.10785577398849037</v>
      </c>
      <c r="AA279" s="60">
        <f>(幕後結果!$AC$2+幕後結果!$AC$4*幕後結果_最佳化!$O1280)*12/3</f>
        <v>0.14761211273999267</v>
      </c>
      <c r="AB279" s="60">
        <f>(幕後結果!$AD$2+幕後結果!$AD$4*幕後結果_最佳化!$P1280)*12/3</f>
        <v>-3.4254011070711493E-2</v>
      </c>
      <c r="AC279" s="60">
        <f>(幕後結果!$AE$2+幕後結果!$AE$4*幕後結果_最佳化!$Q1280)*12/3</f>
        <v>-3.1615802111466668E-3</v>
      </c>
      <c r="AD279" s="60">
        <f>(幕後結果!$AF$2+幕後結果!$AF$4*幕後結果_最佳化!$R1280)*12/3</f>
        <v>-0.11292771975117821</v>
      </c>
      <c r="AE279" s="60">
        <f>(幕後結果!$AG$2+幕後結果!$AG$4*幕後結果_最佳化!$S1280)*12/3</f>
        <v>2.0384836528817112E-2</v>
      </c>
      <c r="AF279" s="60">
        <f>(幕後結果!$AH$2+幕後結果!$AH$4*幕後結果_最佳化!$T1280)*12/3</f>
        <v>6.9944623490690541E-2</v>
      </c>
      <c r="AG279" s="60">
        <f>(幕後結果!$AI$2+幕後結果!$AI$4*幕後結果_最佳化!$U1280)*12/3</f>
        <v>-4.8850257908711614E-2</v>
      </c>
      <c r="AH279" s="60">
        <f>(幕後結果!$AJ$2+幕後結果!$AJ$4*幕後結果_最佳化!$V1280)*12/3</f>
        <v>-2.2296997844012668E-2</v>
      </c>
      <c r="AI279" s="100">
        <f>(幕後結果!$AK$2+幕後結果!$AK$4*幕後結果_最佳化!$W1280)*12/3</f>
        <v>2.4308462022582605E-2</v>
      </c>
      <c r="AJ279" s="60"/>
      <c r="AK279" s="60"/>
      <c r="AL279" s="60"/>
      <c r="AM279" s="108">
        <v>278</v>
      </c>
      <c r="AN279" s="60">
        <f t="shared" si="53"/>
        <v>0.17167749963948029</v>
      </c>
      <c r="AO279" s="60">
        <f t="shared" si="54"/>
        <v>0.19457281977099683</v>
      </c>
      <c r="AP279" s="60">
        <f t="shared" si="55"/>
        <v>7.3216836119965087E-2</v>
      </c>
      <c r="AQ279" s="60">
        <f t="shared" si="56"/>
        <v>1.3760087470186777E-2</v>
      </c>
      <c r="AR279" s="60">
        <f t="shared" si="57"/>
        <v>0.13955894019332402</v>
      </c>
      <c r="AS279" s="60">
        <f t="shared" si="58"/>
        <v>0.10958076867471962</v>
      </c>
      <c r="AT279" s="60">
        <f t="shared" si="59"/>
        <v>6.5504318058327432E-2</v>
      </c>
      <c r="AU279" s="60">
        <f t="shared" si="60"/>
        <v>0.16463340200642354</v>
      </c>
      <c r="AV279" s="60">
        <f t="shared" si="61"/>
        <v>5.3758445399954696E-2</v>
      </c>
      <c r="AW279" s="60">
        <f t="shared" si="62"/>
        <v>1.3736882666621616E-2</v>
      </c>
      <c r="AX279" s="60">
        <f t="shared" si="63"/>
        <v>1</v>
      </c>
      <c r="AY279" s="60">
        <f>SUMPRODUCT(AN279:AW279,幕後結果_最佳化!$Z$1005:$AI$1005)</f>
        <v>1.3613478923234059E-3</v>
      </c>
      <c r="AZ279" s="60">
        <f>(SUMPRODUCT(AN279:AW279,MMULT(AN279:AW279,幕後結果!$AB$9:$AK$18)))</f>
        <v>2.3900880432687683E-4</v>
      </c>
      <c r="BA279" s="60">
        <f t="shared" si="64"/>
        <v>1.5459909583399148E-2</v>
      </c>
      <c r="BB279" s="102">
        <f t="shared" si="65"/>
        <v>-2.6868625514007403</v>
      </c>
      <c r="BC279" s="60"/>
      <c r="BD279" s="60"/>
    </row>
    <row r="280" spans="1:56" ht="16.2">
      <c r="A280" s="95">
        <v>279</v>
      </c>
      <c r="B280" s="60">
        <v>0.96476725270237251</v>
      </c>
      <c r="C280" s="60">
        <v>0.15278317922546925</v>
      </c>
      <c r="D280" s="60">
        <v>0.67863243655731798</v>
      </c>
      <c r="E280" s="60">
        <v>0.59240048634621312</v>
      </c>
      <c r="F280" s="60">
        <v>0.72405893818716982</v>
      </c>
      <c r="G280" s="60">
        <v>0.798134327019417</v>
      </c>
      <c r="H280" s="60">
        <v>0.69321476572381191</v>
      </c>
      <c r="I280" s="60">
        <v>0.34036087171716289</v>
      </c>
      <c r="J280" s="60">
        <v>0.21903957112772465</v>
      </c>
      <c r="K280" s="104">
        <v>0.31309262450611541</v>
      </c>
      <c r="L280" s="105"/>
      <c r="M280" s="106">
        <v>279</v>
      </c>
      <c r="N280" s="136">
        <v>1.8089067306192295</v>
      </c>
      <c r="O280" s="136">
        <v>-1.0245695073815204</v>
      </c>
      <c r="P280" s="136">
        <v>0.46387804015702661</v>
      </c>
      <c r="Q280" s="136">
        <v>0.23372429253149907</v>
      </c>
      <c r="R280" s="136">
        <v>0.59494217612487588</v>
      </c>
      <c r="S280" s="136">
        <v>0.83497577893096797</v>
      </c>
      <c r="T280" s="136">
        <v>0.50498343803181245</v>
      </c>
      <c r="U280" s="60">
        <v>-0.41147844515084148</v>
      </c>
      <c r="V280" s="60">
        <v>-0.77544095557806914</v>
      </c>
      <c r="W280" s="98">
        <v>-0.48710312915932552</v>
      </c>
      <c r="X280" s="60"/>
      <c r="Y280" s="99">
        <v>279</v>
      </c>
      <c r="Z280" s="60">
        <f>(幕後結果!$AB$2+幕後結果!$AB$4*幕後結果_最佳化!$N1281)*12/3</f>
        <v>0.29358475863528027</v>
      </c>
      <c r="AA280" s="60">
        <f>(幕後結果!$AC$2+幕後結果!$AC$4*幕後結果_最佳化!$O1281)*12/3</f>
        <v>-9.5710014378542277E-2</v>
      </c>
      <c r="AB280" s="60">
        <f>(幕後結果!$AD$2+幕後結果!$AD$4*幕後結果_最佳化!$P1281)*12/3</f>
        <v>2.7026232141590546E-2</v>
      </c>
      <c r="AC280" s="60">
        <f>(幕後結果!$AE$2+幕後結果!$AE$4*幕後結果_最佳化!$Q1281)*12/3</f>
        <v>0.10078608899505331</v>
      </c>
      <c r="AD280" s="60">
        <f>(幕後結果!$AF$2+幕後結果!$AF$4*幕後結果_最佳化!$R1281)*12/3</f>
        <v>5.5114136357834666E-2</v>
      </c>
      <c r="AE280" s="60">
        <f>(幕後結果!$AG$2+幕後結果!$AG$4*幕後結果_最佳化!$S1281)*12/3</f>
        <v>4.7933249406954207E-4</v>
      </c>
      <c r="AF280" s="60">
        <f>(幕後結果!$AH$2+幕後結果!$AH$4*幕後結果_最佳化!$T1281)*12/3</f>
        <v>9.3202436028829286E-2</v>
      </c>
      <c r="AG280" s="60">
        <f>(幕後結果!$AI$2+幕後結果!$AI$4*幕後結果_最佳化!$U1281)*12/3</f>
        <v>1.4492186681081785E-3</v>
      </c>
      <c r="AH280" s="60">
        <f>(幕後結果!$AJ$2+幕後結果!$AJ$4*幕後結果_最佳化!$V1281)*12/3</f>
        <v>-5.722736309838191E-2</v>
      </c>
      <c r="AI280" s="100">
        <f>(幕後結果!$AK$2+幕後結果!$AK$4*幕後結果_最佳化!$W1281)*12/3</f>
        <v>-0.15265600029073056</v>
      </c>
      <c r="AJ280" s="60"/>
      <c r="AK280" s="60"/>
      <c r="AL280" s="60"/>
      <c r="AM280" s="108">
        <v>279</v>
      </c>
      <c r="AN280" s="60">
        <f t="shared" si="53"/>
        <v>0.1589327495273703</v>
      </c>
      <c r="AO280" s="60">
        <f t="shared" si="54"/>
        <v>0.15041691892320241</v>
      </c>
      <c r="AP280" s="60">
        <f t="shared" si="55"/>
        <v>7.9184947515382298E-2</v>
      </c>
      <c r="AQ280" s="60">
        <f t="shared" si="56"/>
        <v>0.11941343049275512</v>
      </c>
      <c r="AR280" s="60">
        <f t="shared" si="57"/>
        <v>0.11775015525806236</v>
      </c>
      <c r="AS280" s="60">
        <f t="shared" si="58"/>
        <v>6.8683502686053596E-2</v>
      </c>
      <c r="AT280" s="60">
        <f t="shared" si="59"/>
        <v>0.16177871582015707</v>
      </c>
      <c r="AU280" s="60">
        <f t="shared" si="60"/>
        <v>8.8541694722658344E-3</v>
      </c>
      <c r="AV280" s="60">
        <f t="shared" si="61"/>
        <v>3.904649152861913E-2</v>
      </c>
      <c r="AW280" s="60">
        <f t="shared" si="62"/>
        <v>9.5938918776132073E-2</v>
      </c>
      <c r="AX280" s="60">
        <f t="shared" si="63"/>
        <v>1.0000000000000002</v>
      </c>
      <c r="AY280" s="60">
        <f>SUMPRODUCT(AN280:AW280,幕後結果_最佳化!$Z$1005:$AI$1005)</f>
        <v>4.9868243070936621E-3</v>
      </c>
      <c r="AZ280" s="60">
        <f>(SUMPRODUCT(AN280:AW280,MMULT(AN280:AW280,幕後結果!$AB$9:$AK$18)))</f>
        <v>2.8109654943403445E-4</v>
      </c>
      <c r="BA280" s="60">
        <f t="shared" si="64"/>
        <v>1.6765934195088397E-2</v>
      </c>
      <c r="BB280" s="102">
        <f t="shared" si="65"/>
        <v>-2.261321990874392</v>
      </c>
      <c r="BC280" s="60"/>
      <c r="BD280" s="60"/>
    </row>
    <row r="281" spans="1:56" ht="16.2">
      <c r="A281" s="95">
        <v>280</v>
      </c>
      <c r="B281" s="60">
        <v>0.70849842089864334</v>
      </c>
      <c r="C281" s="60">
        <v>0.625449845985109</v>
      </c>
      <c r="D281" s="60">
        <v>0.80479203957639434</v>
      </c>
      <c r="E281" s="60">
        <v>0.25469761045469363</v>
      </c>
      <c r="F281" s="60">
        <v>0.13514176874965078</v>
      </c>
      <c r="G281" s="60">
        <v>0.85986670453704561</v>
      </c>
      <c r="H281" s="60">
        <v>0.99592255955326991</v>
      </c>
      <c r="I281" s="60">
        <v>0.68877512669974794</v>
      </c>
      <c r="J281" s="60">
        <v>0.55986420152454008</v>
      </c>
      <c r="K281" s="104">
        <v>0.95200419715911089</v>
      </c>
      <c r="L281" s="105"/>
      <c r="M281" s="106">
        <v>280</v>
      </c>
      <c r="N281" s="136">
        <v>0.54900333927336287</v>
      </c>
      <c r="O281" s="136">
        <v>0.31982590610547024</v>
      </c>
      <c r="P281" s="136">
        <v>0.85886333336469789</v>
      </c>
      <c r="Q281" s="136">
        <v>-0.65977968644828699</v>
      </c>
      <c r="R281" s="136">
        <v>-1.1024098355158043</v>
      </c>
      <c r="S281" s="136">
        <v>1.0797206601623708</v>
      </c>
      <c r="T281" s="136">
        <v>2.6455890940434532</v>
      </c>
      <c r="U281" s="60">
        <v>0.49238139867972586</v>
      </c>
      <c r="V281" s="60">
        <v>0.15062492684653525</v>
      </c>
      <c r="W281" s="98">
        <v>1.6646049072836235</v>
      </c>
      <c r="X281" s="60"/>
      <c r="Y281" s="99">
        <v>280</v>
      </c>
      <c r="Z281" s="60">
        <f>(幕後結果!$AB$2+幕後結果!$AB$4*幕後結果_最佳化!$N1282)*12/3</f>
        <v>9.8428643961072204E-2</v>
      </c>
      <c r="AA281" s="60">
        <f>(幕後結果!$AC$2+幕後結果!$AC$4*幕後結果_最佳化!$O1282)*12/3</f>
        <v>3.7466639415397754E-2</v>
      </c>
      <c r="AB281" s="60">
        <f>(幕後結果!$AD$2+幕後結果!$AD$4*幕後結果_最佳化!$P1282)*12/3</f>
        <v>0.136079174660235</v>
      </c>
      <c r="AC281" s="60">
        <f>(幕後結果!$AE$2+幕後結果!$AE$4*幕後結果_最佳化!$Q1282)*12/3</f>
        <v>4.0318269914495677E-2</v>
      </c>
      <c r="AD281" s="60">
        <f>(幕後結果!$AF$2+幕後結果!$AF$4*幕後結果_最佳化!$R1282)*12/3</f>
        <v>-2.4218018306643611E-2</v>
      </c>
      <c r="AE281" s="60">
        <f>(幕後結果!$AG$2+幕後結果!$AG$4*幕後結果_最佳化!$S1282)*12/3</f>
        <v>4.1434448862447626E-2</v>
      </c>
      <c r="AF281" s="60">
        <f>(幕後結果!$AH$2+幕後結果!$AH$4*幕後結果_最佳化!$T1282)*12/3</f>
        <v>0.29316034314705902</v>
      </c>
      <c r="AG281" s="60">
        <f>(幕後結果!$AI$2+幕後結果!$AI$4*幕後結果_最佳化!$U1282)*12/3</f>
        <v>0.15654020212833064</v>
      </c>
      <c r="AH281" s="60">
        <f>(幕後結果!$AJ$2+幕後結果!$AJ$4*幕後結果_最佳化!$V1282)*12/3</f>
        <v>5.0588772134962844E-2</v>
      </c>
      <c r="AI281" s="100">
        <f>(幕後結果!$AK$2+幕後結果!$AK$4*幕後結果_最佳化!$W1282)*12/3</f>
        <v>0.33489237472876732</v>
      </c>
      <c r="AJ281" s="60"/>
      <c r="AK281" s="60"/>
      <c r="AL281" s="60"/>
      <c r="AM281" s="108">
        <v>280</v>
      </c>
      <c r="AN281" s="60">
        <f t="shared" si="53"/>
        <v>0.23319083810670077</v>
      </c>
      <c r="AO281" s="60">
        <f t="shared" si="54"/>
        <v>0.12511133847231257</v>
      </c>
      <c r="AP281" s="60">
        <f t="shared" si="55"/>
        <v>4.7237611707333871E-2</v>
      </c>
      <c r="AQ281" s="60">
        <f t="shared" si="56"/>
        <v>3.8642831599956989E-2</v>
      </c>
      <c r="AR281" s="60">
        <f t="shared" si="57"/>
        <v>4.1760683166687802E-2</v>
      </c>
      <c r="AS281" s="60">
        <f t="shared" si="58"/>
        <v>0.11445771861992378</v>
      </c>
      <c r="AT281" s="60">
        <f t="shared" si="59"/>
        <v>0.19240135350766022</v>
      </c>
      <c r="AU281" s="60">
        <f t="shared" si="60"/>
        <v>0.1287258018113383</v>
      </c>
      <c r="AV281" s="60">
        <f t="shared" si="61"/>
        <v>3.1750138660915236E-2</v>
      </c>
      <c r="AW281" s="60">
        <f t="shared" si="62"/>
        <v>4.6721684347170479E-2</v>
      </c>
      <c r="AX281" s="60">
        <f t="shared" si="63"/>
        <v>1</v>
      </c>
      <c r="AY281" s="60">
        <f>SUMPRODUCT(AN281:AW281,幕後結果_最佳化!$Z$1005:$AI$1005)</f>
        <v>3.9819403519607563E-3</v>
      </c>
      <c r="AZ281" s="60">
        <f>(SUMPRODUCT(AN281:AW281,MMULT(AN281:AW281,幕後結果!$AB$9:$AK$18)))</f>
        <v>2.5043529552903578E-4</v>
      </c>
      <c r="BA281" s="60">
        <f t="shared" si="64"/>
        <v>1.5825147567369972E-2</v>
      </c>
      <c r="BB281" s="102">
        <f t="shared" si="65"/>
        <v>-2.4592541385386371</v>
      </c>
      <c r="BC281" s="60"/>
      <c r="BD281" s="60"/>
    </row>
    <row r="282" spans="1:56" ht="16.2">
      <c r="A282" s="95">
        <v>281</v>
      </c>
      <c r="B282" s="60">
        <v>0.88964290282262692</v>
      </c>
      <c r="C282" s="60">
        <v>0.95142699812891229</v>
      </c>
      <c r="D282" s="60">
        <v>0.52097662786953114</v>
      </c>
      <c r="E282" s="60">
        <v>0.19732556773513132</v>
      </c>
      <c r="F282" s="60">
        <v>0.84965365803745829</v>
      </c>
      <c r="G282" s="60">
        <v>0.86314528530197121</v>
      </c>
      <c r="H282" s="60">
        <v>0.71080065683639448</v>
      </c>
      <c r="I282" s="60">
        <v>0.74185912927100639</v>
      </c>
      <c r="J282" s="60">
        <v>0.38638142047264323</v>
      </c>
      <c r="K282" s="104">
        <v>0.12051266371077407</v>
      </c>
      <c r="L282" s="105"/>
      <c r="M282" s="106">
        <v>281</v>
      </c>
      <c r="N282" s="136">
        <v>1.2246312334542957</v>
      </c>
      <c r="O282" s="136">
        <v>1.6588500910435056</v>
      </c>
      <c r="P282" s="136">
        <v>5.2604860443699594E-2</v>
      </c>
      <c r="Q282" s="136">
        <v>-0.85121283282709004</v>
      </c>
      <c r="R282" s="136">
        <v>1.0349490972704014</v>
      </c>
      <c r="S282" s="136">
        <v>1.0945600418415722</v>
      </c>
      <c r="T282" s="136">
        <v>0.55572525907511261</v>
      </c>
      <c r="U282" s="60">
        <v>0.64908762294706068</v>
      </c>
      <c r="V282" s="60">
        <v>-0.28876287877237938</v>
      </c>
      <c r="W282" s="98">
        <v>-1.1724278403750554</v>
      </c>
      <c r="X282" s="60"/>
      <c r="Y282" s="99">
        <v>281</v>
      </c>
      <c r="Z282" s="60">
        <f>(幕後結果!$AB$2+幕後結果!$AB$4*幕後結果_最佳化!$N1283)*12/3</f>
        <v>0.20308183856277781</v>
      </c>
      <c r="AA282" s="60">
        <f>(幕後結果!$AC$2+幕後結果!$AC$4*幕後結果_最佳化!$O1283)*12/3</f>
        <v>0.16630563969507178</v>
      </c>
      <c r="AB282" s="60">
        <f>(幕後結果!$AD$2+幕後結果!$AD$4*幕後結果_最佳化!$P1283)*12/3</f>
        <v>5.0507060915531983E-2</v>
      </c>
      <c r="AC282" s="60">
        <f>(幕後結果!$AE$2+幕後結果!$AE$4*幕後結果_最佳化!$Q1283)*12/3</f>
        <v>7.2153012740608889E-3</v>
      </c>
      <c r="AD282" s="60">
        <f>(幕後結果!$AF$2+幕後結果!$AF$4*幕後結果_最佳化!$R1283)*12/3</f>
        <v>0.15319375125966053</v>
      </c>
      <c r="AE282" s="60">
        <f>(幕後結果!$AG$2+幕後結果!$AG$4*幕後結果_最佳化!$S1283)*12/3</f>
        <v>3.3821414518991004E-2</v>
      </c>
      <c r="AF282" s="60">
        <f>(幕後結果!$AH$2+幕後結果!$AH$4*幕後結果_最佳化!$T1283)*12/3</f>
        <v>0.16427769196628222</v>
      </c>
      <c r="AG282" s="60">
        <f>(幕後結果!$AI$2+幕後結果!$AI$4*幕後結果_最佳化!$U1283)*12/3</f>
        <v>0.11227366256529471</v>
      </c>
      <c r="AH282" s="60">
        <f>(幕後結果!$AJ$2+幕後結果!$AJ$4*幕後結果_最佳化!$V1283)*12/3</f>
        <v>3.0497699705811999E-2</v>
      </c>
      <c r="AI282" s="100">
        <f>(幕後結果!$AK$2+幕後結果!$AK$4*幕後結果_最佳化!$W1283)*12/3</f>
        <v>-0.11837267470980191</v>
      </c>
      <c r="AJ282" s="60"/>
      <c r="AK282" s="60"/>
      <c r="AL282" s="60"/>
      <c r="AM282" s="108">
        <v>281</v>
      </c>
      <c r="AN282" s="60">
        <f t="shared" si="53"/>
        <v>0.13145638491108808</v>
      </c>
      <c r="AO282" s="60">
        <f t="shared" si="54"/>
        <v>0.15575708196085356</v>
      </c>
      <c r="AP282" s="60">
        <f t="shared" si="55"/>
        <v>6.2500367199065012E-3</v>
      </c>
      <c r="AQ282" s="60">
        <f t="shared" si="56"/>
        <v>4.5691058933339274E-2</v>
      </c>
      <c r="AR282" s="60">
        <f t="shared" si="57"/>
        <v>0.13470232643399249</v>
      </c>
      <c r="AS282" s="60">
        <f t="shared" si="58"/>
        <v>0.13072187501721669</v>
      </c>
      <c r="AT282" s="60">
        <f t="shared" si="59"/>
        <v>0.12793094082885734</v>
      </c>
      <c r="AU282" s="60">
        <f t="shared" si="60"/>
        <v>5.9202745626857345E-2</v>
      </c>
      <c r="AV282" s="60">
        <f t="shared" si="61"/>
        <v>5.0711346642256475E-2</v>
      </c>
      <c r="AW282" s="60">
        <f t="shared" si="62"/>
        <v>0.15757620292563215</v>
      </c>
      <c r="AX282" s="60">
        <f t="shared" si="63"/>
        <v>0.99999999999999989</v>
      </c>
      <c r="AY282" s="60">
        <f>SUMPRODUCT(AN282:AW282,幕後結果_最佳化!$Z$1005:$AI$1005)</f>
        <v>-2.4321396520609641E-5</v>
      </c>
      <c r="AZ282" s="60">
        <f>(SUMPRODUCT(AN282:AW282,MMULT(AN282:AW282,幕後結果!$AB$9:$AK$18)))</f>
        <v>2.2149081799912617E-4</v>
      </c>
      <c r="BA282" s="60">
        <f t="shared" si="64"/>
        <v>1.4882567587588042E-2</v>
      </c>
      <c r="BB282" s="102">
        <f t="shared" si="65"/>
        <v>-2.8842013411932492</v>
      </c>
      <c r="BC282" s="60"/>
      <c r="BD282" s="60"/>
    </row>
    <row r="283" spans="1:56" ht="16.2">
      <c r="A283" s="95">
        <v>282</v>
      </c>
      <c r="B283" s="60">
        <v>0.50497672144513328</v>
      </c>
      <c r="C283" s="60">
        <v>0.73007234201650251</v>
      </c>
      <c r="D283" s="60">
        <v>0.41253058669826004</v>
      </c>
      <c r="E283" s="60">
        <v>0.64094832752349928</v>
      </c>
      <c r="F283" s="60">
        <v>0.37445368469493667</v>
      </c>
      <c r="G283" s="60">
        <v>0.77555420482079529</v>
      </c>
      <c r="H283" s="60">
        <v>0.39042261098340036</v>
      </c>
      <c r="I283" s="60">
        <v>0.43235381167105147</v>
      </c>
      <c r="J283" s="60">
        <v>0.74035991061212814</v>
      </c>
      <c r="K283" s="104">
        <v>0.66562809348050256</v>
      </c>
      <c r="L283" s="105"/>
      <c r="M283" s="106">
        <v>282</v>
      </c>
      <c r="N283" s="136">
        <v>1.2475114262283057E-2</v>
      </c>
      <c r="O283" s="136">
        <v>0.61303179593871904</v>
      </c>
      <c r="P283" s="136">
        <v>-0.22104014677980097</v>
      </c>
      <c r="Q283" s="136">
        <v>0.36099478580551758</v>
      </c>
      <c r="R283" s="136">
        <v>-0.32008041825622457</v>
      </c>
      <c r="S283" s="136">
        <v>0.75726420664969063</v>
      </c>
      <c r="T283" s="136">
        <v>-0.27821773444565628</v>
      </c>
      <c r="U283" s="60">
        <v>-0.17038467520075221</v>
      </c>
      <c r="V283" s="60">
        <v>0.64445538633418176</v>
      </c>
      <c r="W283" s="98">
        <v>0.42787268742342344</v>
      </c>
      <c r="X283" s="60"/>
      <c r="Y283" s="99">
        <v>282</v>
      </c>
      <c r="Z283" s="60">
        <f>(幕後結果!$AB$2+幕後結果!$AB$4*幕後結果_最佳化!$N1284)*12/3</f>
        <v>1.5321665659854425E-2</v>
      </c>
      <c r="AA283" s="60">
        <f>(幕後結果!$AC$2+幕後結果!$AC$4*幕後結果_最佳化!$O1284)*12/3</f>
        <v>6.7027784130175669E-2</v>
      </c>
      <c r="AB283" s="60">
        <f>(幕後結果!$AD$2+幕後結果!$AD$4*幕後結果_最佳化!$P1284)*12/3</f>
        <v>-2.8132718105602431E-2</v>
      </c>
      <c r="AC283" s="60">
        <f>(幕後結果!$AE$2+幕後結果!$AE$4*幕後結果_最佳化!$Q1284)*12/3</f>
        <v>5.6856800196858313E-2</v>
      </c>
      <c r="AD283" s="60">
        <f>(幕後結果!$AF$2+幕後結果!$AF$4*幕後結果_最佳化!$R1284)*12/3</f>
        <v>-1.482616766682796E-2</v>
      </c>
      <c r="AE283" s="60">
        <f>(幕後結果!$AG$2+幕後結果!$AG$4*幕後結果_最佳化!$S1284)*12/3</f>
        <v>3.6794102284561557E-2</v>
      </c>
      <c r="AF283" s="60">
        <f>(幕後結果!$AH$2+幕後結果!$AH$4*幕後結果_最佳化!$T1284)*12/3</f>
        <v>1.0277960449667417E-2</v>
      </c>
      <c r="AG283" s="60">
        <f>(幕後結果!$AI$2+幕後結果!$AI$4*幕後結果_最佳化!$U1284)*12/3</f>
        <v>-2.8718459527228197E-2</v>
      </c>
      <c r="AH283" s="60">
        <f>(幕後結果!$AJ$2+幕後結果!$AJ$4*幕後結果_最佳化!$V1284)*12/3</f>
        <v>5.9691857953550621E-2</v>
      </c>
      <c r="AI283" s="100">
        <f>(幕後結果!$AK$2+幕後結果!$AK$4*幕後結果_最佳化!$W1284)*12/3</f>
        <v>3.8737204301815542E-2</v>
      </c>
      <c r="AJ283" s="60"/>
      <c r="AK283" s="60"/>
      <c r="AL283" s="60"/>
      <c r="AM283" s="108">
        <v>282</v>
      </c>
      <c r="AN283" s="60">
        <f t="shared" si="53"/>
        <v>0.10250809835446378</v>
      </c>
      <c r="AO283" s="60">
        <f t="shared" si="54"/>
        <v>4.2268576917268895E-2</v>
      </c>
      <c r="AP283" s="60">
        <f t="shared" si="55"/>
        <v>0.12408599273118499</v>
      </c>
      <c r="AQ283" s="60">
        <f t="shared" si="56"/>
        <v>0.10787207807676129</v>
      </c>
      <c r="AR283" s="60">
        <f t="shared" si="57"/>
        <v>0.15623568437087237</v>
      </c>
      <c r="AS283" s="60">
        <f t="shared" si="58"/>
        <v>2.7077822401676426E-2</v>
      </c>
      <c r="AT283" s="60">
        <f t="shared" si="59"/>
        <v>0.1075736648853505</v>
      </c>
      <c r="AU283" s="60">
        <f t="shared" si="60"/>
        <v>3.8195106379236378E-2</v>
      </c>
      <c r="AV283" s="60">
        <f t="shared" si="61"/>
        <v>0.14224033258314128</v>
      </c>
      <c r="AW283" s="60">
        <f t="shared" si="62"/>
        <v>0.15194264330004398</v>
      </c>
      <c r="AX283" s="60">
        <f t="shared" si="63"/>
        <v>1</v>
      </c>
      <c r="AY283" s="60">
        <f>SUMPRODUCT(AN283:AW283,幕後結果_最佳化!$Z$1005:$AI$1005)</f>
        <v>-6.1819101209320028E-4</v>
      </c>
      <c r="AZ283" s="60">
        <f>(SUMPRODUCT(AN283:AW283,MMULT(AN283:AW283,幕後結果!$AB$9:$AK$18)))</f>
        <v>3.2816480044404599E-4</v>
      </c>
      <c r="BA283" s="60">
        <f t="shared" si="64"/>
        <v>1.8115319496052117E-2</v>
      </c>
      <c r="BB283" s="102">
        <f t="shared" si="65"/>
        <v>-2.4022866956101518</v>
      </c>
      <c r="BC283" s="60"/>
      <c r="BD283" s="60"/>
    </row>
    <row r="284" spans="1:56" ht="16.2">
      <c r="A284" s="95">
        <v>283</v>
      </c>
      <c r="B284" s="60">
        <v>0.65306976256008009</v>
      </c>
      <c r="C284" s="60">
        <v>0.53810781715566902</v>
      </c>
      <c r="D284" s="60">
        <v>0.80399600273054261</v>
      </c>
      <c r="E284" s="60">
        <v>0.36104081778196839</v>
      </c>
      <c r="F284" s="60">
        <v>0.29079970243288655</v>
      </c>
      <c r="G284" s="60">
        <v>0.98504633870651759</v>
      </c>
      <c r="H284" s="60">
        <v>0.23811045863429814</v>
      </c>
      <c r="I284" s="60">
        <v>0.72276456040584347</v>
      </c>
      <c r="J284" s="60">
        <v>0.32525144261182959</v>
      </c>
      <c r="K284" s="104">
        <v>0.83049308604661998</v>
      </c>
      <c r="L284" s="105"/>
      <c r="M284" s="106">
        <v>283</v>
      </c>
      <c r="N284" s="136">
        <v>0.39362154134447658</v>
      </c>
      <c r="O284" s="136">
        <v>9.5667862643802004E-2</v>
      </c>
      <c r="P284" s="136">
        <v>0.85598153240021346</v>
      </c>
      <c r="Q284" s="136">
        <v>-0.35567811607128852</v>
      </c>
      <c r="R284" s="136">
        <v>-0.55104999221027384</v>
      </c>
      <c r="S284" s="136">
        <v>2.1713156171385548</v>
      </c>
      <c r="T284" s="136">
        <v>-0.71239385891588147</v>
      </c>
      <c r="U284" s="60">
        <v>0.59107394117313783</v>
      </c>
      <c r="V284" s="60">
        <v>-0.4530636833272107</v>
      </c>
      <c r="W284" s="98">
        <v>0.95611561239711529</v>
      </c>
      <c r="X284" s="60"/>
      <c r="Y284" s="99">
        <v>283</v>
      </c>
      <c r="Z284" s="60">
        <f>(幕後結果!$AB$2+幕後結果!$AB$4*幕後結果_最佳化!$N1285)*12/3</f>
        <v>7.4360363660229703E-2</v>
      </c>
      <c r="AA284" s="60">
        <f>(幕後結果!$AC$2+幕後結果!$AC$4*幕後結果_最佳化!$O1285)*12/3</f>
        <v>1.5981815904407858E-2</v>
      </c>
      <c r="AB284" s="60">
        <f>(幕後結果!$AD$2+幕後結果!$AD$4*幕後結果_最佳化!$P1285)*12/3</f>
        <v>0.12818300350846301</v>
      </c>
      <c r="AC284" s="60">
        <f>(幕後結果!$AE$2+幕後結果!$AE$4*幕後結果_最佳化!$Q1285)*12/3</f>
        <v>6.202017467138804E-2</v>
      </c>
      <c r="AD284" s="60">
        <f>(幕後結果!$AF$2+幕後結果!$AF$4*幕後結果_最佳化!$R1285)*12/3</f>
        <v>2.0319198588532761E-2</v>
      </c>
      <c r="AE284" s="60">
        <f>(幕後結果!$AG$2+幕後結果!$AG$4*幕後結果_最佳化!$S1285)*12/3</f>
        <v>8.4326366790958299E-2</v>
      </c>
      <c r="AF284" s="60">
        <f>(幕後結果!$AH$2+幕後結果!$AH$4*幕後結果_最佳化!$T1285)*12/3</f>
        <v>-2.8942585020228068E-3</v>
      </c>
      <c r="AG284" s="60">
        <f>(幕後結果!$AI$2+幕後結果!$AI$4*幕後結果_最佳化!$U1285)*12/3</f>
        <v>0.10221450299131803</v>
      </c>
      <c r="AH284" s="60">
        <f>(幕後結果!$AJ$2+幕後結果!$AJ$4*幕後結果_最佳化!$V1285)*12/3</f>
        <v>1.0694565312228706E-2</v>
      </c>
      <c r="AI284" s="100">
        <f>(幕後結果!$AK$2+幕後結果!$AK$4*幕後結果_最佳化!$W1285)*12/3</f>
        <v>0.15632042358864937</v>
      </c>
      <c r="AJ284" s="60"/>
      <c r="AK284" s="60"/>
      <c r="AL284" s="60"/>
      <c r="AM284" s="108">
        <v>283</v>
      </c>
      <c r="AN284" s="60">
        <f t="shared" si="53"/>
        <v>0.16052423730315701</v>
      </c>
      <c r="AO284" s="60">
        <f t="shared" si="54"/>
        <v>0.11982867799935962</v>
      </c>
      <c r="AP284" s="60">
        <f t="shared" si="55"/>
        <v>3.6263955391640498E-2</v>
      </c>
      <c r="AQ284" s="60">
        <f t="shared" si="56"/>
        <v>3.8827740883699079E-2</v>
      </c>
      <c r="AR284" s="60">
        <f t="shared" si="57"/>
        <v>0.12387614061206292</v>
      </c>
      <c r="AS284" s="60">
        <f t="shared" si="58"/>
        <v>4.0434037438086469E-2</v>
      </c>
      <c r="AT284" s="60">
        <f t="shared" si="59"/>
        <v>4.6282281587587064E-2</v>
      </c>
      <c r="AU284" s="60">
        <f t="shared" si="60"/>
        <v>1.7218791297422754E-2</v>
      </c>
      <c r="AV284" s="60">
        <f t="shared" si="61"/>
        <v>0.1605586068115768</v>
      </c>
      <c r="AW284" s="60">
        <f t="shared" si="62"/>
        <v>0.25618553067540772</v>
      </c>
      <c r="AX284" s="60">
        <f t="shared" si="63"/>
        <v>1</v>
      </c>
      <c r="AY284" s="60">
        <f>SUMPRODUCT(AN284:AW284,幕後結果_最佳化!$Z$1005:$AI$1005)</f>
        <v>-3.4852757295794666E-3</v>
      </c>
      <c r="AZ284" s="60">
        <f>(SUMPRODUCT(AN284:AW284,MMULT(AN284:AW284,幕後結果!$AB$9:$AK$18)))</f>
        <v>2.7146057113578722E-4</v>
      </c>
      <c r="BA284" s="60">
        <f t="shared" si="64"/>
        <v>1.6476060546616936E-2</v>
      </c>
      <c r="BB284" s="102">
        <f t="shared" si="65"/>
        <v>-2.8153135027841261</v>
      </c>
      <c r="BC284" s="60"/>
      <c r="BD284" s="60"/>
    </row>
    <row r="285" spans="1:56" ht="16.2">
      <c r="A285" s="95">
        <v>284</v>
      </c>
      <c r="B285" s="60">
        <v>0.95604214426902789</v>
      </c>
      <c r="C285" s="60">
        <v>0.46196006021458236</v>
      </c>
      <c r="D285" s="60">
        <v>0.73205480479101515</v>
      </c>
      <c r="E285" s="60">
        <v>0.97613318725366116</v>
      </c>
      <c r="F285" s="60">
        <v>0.19200937622909864</v>
      </c>
      <c r="G285" s="60">
        <v>0.9385158138673515</v>
      </c>
      <c r="H285" s="60">
        <v>0.79808901705031587</v>
      </c>
      <c r="I285" s="60">
        <v>0.48377810506506003</v>
      </c>
      <c r="J285" s="60">
        <v>0.56498728292357758</v>
      </c>
      <c r="K285" s="104">
        <v>0.50800010864761713</v>
      </c>
      <c r="L285" s="105"/>
      <c r="M285" s="106">
        <v>284</v>
      </c>
      <c r="N285" s="136">
        <v>1.7064963169473049</v>
      </c>
      <c r="O285" s="136">
        <v>-9.5496940315882031E-2</v>
      </c>
      <c r="P285" s="136">
        <v>0.61903941975498122</v>
      </c>
      <c r="Q285" s="136">
        <v>1.9797322254404317</v>
      </c>
      <c r="R285" s="136">
        <v>-0.8705154998470892</v>
      </c>
      <c r="S285" s="136">
        <v>1.5424331453512001</v>
      </c>
      <c r="T285" s="136">
        <v>0.83481484551702434</v>
      </c>
      <c r="U285" s="60">
        <v>-4.0673472296383573E-2</v>
      </c>
      <c r="V285" s="60">
        <v>0.16362617956573108</v>
      </c>
      <c r="W285" s="98">
        <v>2.0054642746910326E-2</v>
      </c>
      <c r="X285" s="60"/>
      <c r="Y285" s="99">
        <v>284</v>
      </c>
      <c r="Z285" s="60">
        <f>(幕後結果!$AB$2+幕後結果!$AB$4*幕後結果_最佳化!$N1286)*12/3</f>
        <v>0.27772162296021752</v>
      </c>
      <c r="AA285" s="60">
        <f>(幕後結果!$AC$2+幕後結果!$AC$4*幕後結果_最佳化!$O1286)*12/3</f>
        <v>-5.1899920027843162E-3</v>
      </c>
      <c r="AB285" s="60">
        <f>(幕後結果!$AD$2+幕後結果!$AD$4*幕後結果_最佳化!$P1286)*12/3</f>
        <v>8.3117582095360742E-2</v>
      </c>
      <c r="AC285" s="60">
        <f>(幕後結果!$AE$2+幕後結果!$AE$4*幕後結果_最佳化!$Q1286)*12/3</f>
        <v>0.30630038047950359</v>
      </c>
      <c r="AD285" s="60">
        <f>(幕後結果!$AF$2+幕後結果!$AF$4*幕後結果_最佳化!$R1286)*12/3</f>
        <v>9.8504813571500816E-3</v>
      </c>
      <c r="AE285" s="60">
        <f>(幕後結果!$AG$2+幕後結果!$AG$4*幕後結果_最佳化!$S1286)*12/3</f>
        <v>5.9532060191545007E-2</v>
      </c>
      <c r="AF285" s="60">
        <f>(幕後結果!$AH$2+幕後結果!$AH$4*幕後結果_最佳化!$T1286)*12/3</f>
        <v>0.17832382843457104</v>
      </c>
      <c r="AG285" s="60">
        <f>(幕後結果!$AI$2+幕後結果!$AI$4*幕後結果_最佳化!$U1286)*12/3</f>
        <v>7.7290604763915097E-2</v>
      </c>
      <c r="AH285" s="60">
        <f>(幕後結果!$AJ$2+幕後結果!$AJ$4*幕後結果_最佳化!$V1286)*12/3</f>
        <v>6.304468767570931E-2</v>
      </c>
      <c r="AI285" s="100">
        <f>(幕後結果!$AK$2+幕後結果!$AK$4*幕後結果_最佳化!$W1286)*12/3</f>
        <v>-5.9034767280966065E-2</v>
      </c>
      <c r="AJ285" s="60"/>
      <c r="AK285" s="60"/>
      <c r="AL285" s="60"/>
      <c r="AM285" s="108">
        <v>284</v>
      </c>
      <c r="AN285" s="60">
        <f t="shared" si="53"/>
        <v>0.10190123091481147</v>
      </c>
      <c r="AO285" s="60">
        <f t="shared" si="54"/>
        <v>0.15515623588615415</v>
      </c>
      <c r="AP285" s="60">
        <f t="shared" si="55"/>
        <v>4.264760496574839E-2</v>
      </c>
      <c r="AQ285" s="60">
        <f t="shared" si="56"/>
        <v>1.0256439073050695E-2</v>
      </c>
      <c r="AR285" s="60">
        <f t="shared" si="57"/>
        <v>5.4312019529427706E-2</v>
      </c>
      <c r="AS285" s="60">
        <f t="shared" si="58"/>
        <v>0.17248075839747554</v>
      </c>
      <c r="AT285" s="60">
        <f t="shared" si="59"/>
        <v>0.18615992678898152</v>
      </c>
      <c r="AU285" s="60">
        <f t="shared" si="60"/>
        <v>6.1619330243967506E-2</v>
      </c>
      <c r="AV285" s="60">
        <f t="shared" si="61"/>
        <v>0.11951160330232259</v>
      </c>
      <c r="AW285" s="60">
        <f t="shared" si="62"/>
        <v>9.5954850898060523E-2</v>
      </c>
      <c r="AX285" s="60">
        <f t="shared" si="63"/>
        <v>1</v>
      </c>
      <c r="AY285" s="60">
        <f>SUMPRODUCT(AN285:AW285,幕後結果_最佳化!$Z$1005:$AI$1005)</f>
        <v>-2.9464254549660222E-4</v>
      </c>
      <c r="AZ285" s="60">
        <f>(SUMPRODUCT(AN285:AW285,MMULT(AN285:AW285,幕後結果!$AB$9:$AK$18)))</f>
        <v>1.8776393794130413E-4</v>
      </c>
      <c r="BA285" s="60">
        <f t="shared" si="64"/>
        <v>1.3702698199307467E-2</v>
      </c>
      <c r="BB285" s="102">
        <f t="shared" si="65"/>
        <v>-3.1522727799463359</v>
      </c>
      <c r="BC285" s="60"/>
      <c r="BD285" s="60"/>
    </row>
    <row r="286" spans="1:56" ht="16.2">
      <c r="A286" s="95">
        <v>285</v>
      </c>
      <c r="B286" s="60">
        <v>0.12640383704939362</v>
      </c>
      <c r="C286" s="60">
        <v>0.86446750544501927</v>
      </c>
      <c r="D286" s="60">
        <v>0.69466594960237416</v>
      </c>
      <c r="E286" s="60">
        <v>0.89390697565732502</v>
      </c>
      <c r="F286" s="60">
        <v>0.62088062362724683</v>
      </c>
      <c r="G286" s="60">
        <v>0.56555301036044647</v>
      </c>
      <c r="H286" s="60">
        <v>0.33525438837892474</v>
      </c>
      <c r="I286" s="60">
        <v>0.64380092679587198</v>
      </c>
      <c r="J286" s="60">
        <v>0.1946308731399653</v>
      </c>
      <c r="K286" s="104">
        <v>0.7547527106371712</v>
      </c>
      <c r="L286" s="105"/>
      <c r="M286" s="106">
        <v>285</v>
      </c>
      <c r="N286" s="136">
        <v>-1.1435563468914602</v>
      </c>
      <c r="O286" s="136">
        <v>1.1006133124833877</v>
      </c>
      <c r="P286" s="136">
        <v>0.50912001853747901</v>
      </c>
      <c r="Q286" s="136">
        <v>1.2475768826494413</v>
      </c>
      <c r="R286" s="136">
        <v>0.30779443978640902</v>
      </c>
      <c r="S286" s="136">
        <v>0.16506352843740155</v>
      </c>
      <c r="T286" s="136">
        <v>-0.42544984451814027</v>
      </c>
      <c r="U286" s="60">
        <v>0.36863722337251659</v>
      </c>
      <c r="V286" s="60">
        <v>-0.86095696369676489</v>
      </c>
      <c r="W286" s="98">
        <v>0.68952240512539598</v>
      </c>
      <c r="X286" s="60"/>
      <c r="Y286" s="99">
        <v>285</v>
      </c>
      <c r="Z286" s="60">
        <f>(幕後結果!$AB$2+幕後結果!$AB$4*幕後結果_最佳化!$N1287)*12/3</f>
        <v>-0.16374492781832686</v>
      </c>
      <c r="AA286" s="60">
        <f>(幕後結果!$AC$2+幕後結果!$AC$4*幕後結果_最佳化!$O1287)*12/3</f>
        <v>0.11670603290218</v>
      </c>
      <c r="AB286" s="60">
        <f>(幕後結果!$AD$2+幕後結果!$AD$4*幕後結果_最佳化!$P1287)*12/3</f>
        <v>0.10633456114847868</v>
      </c>
      <c r="AC286" s="60">
        <f>(幕後結果!$AE$2+幕後結果!$AE$4*幕後結果_最佳化!$Q1287)*12/3</f>
        <v>0.18367995324872421</v>
      </c>
      <c r="AD286" s="60">
        <f>(幕後結果!$AF$2+幕後結果!$AF$4*幕後結果_最佳化!$R1287)*12/3</f>
        <v>0.13734467509643708</v>
      </c>
      <c r="AE286" s="60">
        <f>(幕後結果!$AG$2+幕後結果!$AG$4*幕後結果_最佳化!$S1287)*12/3</f>
        <v>2.7806379897361306E-2</v>
      </c>
      <c r="AF286" s="60">
        <f>(幕後結果!$AH$2+幕後結果!$AH$4*幕後結果_最佳化!$T1287)*12/3</f>
        <v>-1.9598065704126344E-3</v>
      </c>
      <c r="AG286" s="60">
        <f>(幕後結果!$AI$2+幕後結果!$AI$4*幕後結果_最佳化!$U1287)*12/3</f>
        <v>6.4934475660425595E-2</v>
      </c>
      <c r="AH286" s="60">
        <f>(幕後結果!$AJ$2+幕後結果!$AJ$4*幕後結果_最佳化!$V1287)*12/3</f>
        <v>-1.7555931435186564E-2</v>
      </c>
      <c r="AI286" s="100">
        <f>(幕後結果!$AK$2+幕後結果!$AK$4*幕後結果_最佳化!$W1287)*12/3</f>
        <v>0.11505017241667929</v>
      </c>
      <c r="AJ286" s="60"/>
      <c r="AK286" s="60"/>
      <c r="AL286" s="60"/>
      <c r="AM286" s="108">
        <v>285</v>
      </c>
      <c r="AN286" s="60">
        <f t="shared" si="53"/>
        <v>0.11719814522375216</v>
      </c>
      <c r="AO286" s="60">
        <f t="shared" si="54"/>
        <v>9.4699676965361995E-2</v>
      </c>
      <c r="AP286" s="60">
        <f t="shared" si="55"/>
        <v>0.18257735170190231</v>
      </c>
      <c r="AQ286" s="60">
        <f t="shared" si="56"/>
        <v>3.2942306155623609E-4</v>
      </c>
      <c r="AR286" s="60">
        <f t="shared" si="57"/>
        <v>4.0449188293996945E-3</v>
      </c>
      <c r="AS286" s="60">
        <f t="shared" si="58"/>
        <v>0.19479986808765953</v>
      </c>
      <c r="AT286" s="60">
        <f t="shared" si="59"/>
        <v>7.5317108077656139E-2</v>
      </c>
      <c r="AU286" s="60">
        <f t="shared" si="60"/>
        <v>3.5236581615454642E-2</v>
      </c>
      <c r="AV286" s="60">
        <f t="shared" si="61"/>
        <v>0.25143753963263649</v>
      </c>
      <c r="AW286" s="60">
        <f t="shared" si="62"/>
        <v>4.4359386804620697E-2</v>
      </c>
      <c r="AX286" s="60">
        <f t="shared" si="63"/>
        <v>0.99999999999999989</v>
      </c>
      <c r="AY286" s="60">
        <f>SUMPRODUCT(AN286:AW286,幕後結果_最佳化!$Z$1005:$AI$1005)</f>
        <v>-2.417239040002731E-3</v>
      </c>
      <c r="AZ286" s="60">
        <f>(SUMPRODUCT(AN286:AW286,MMULT(AN286:AW286,幕後結果!$AB$9:$AK$18)))</f>
        <v>1.8905820835243619E-4</v>
      </c>
      <c r="BA286" s="60">
        <f t="shared" si="64"/>
        <v>1.3749843939202953E-2</v>
      </c>
      <c r="BB286" s="102">
        <f t="shared" si="65"/>
        <v>-3.295836610246623</v>
      </c>
      <c r="BC286" s="60"/>
      <c r="BD286" s="60"/>
    </row>
    <row r="287" spans="1:56" ht="16.2">
      <c r="A287" s="95">
        <v>286</v>
      </c>
      <c r="B287" s="60">
        <v>0.86532008997736298</v>
      </c>
      <c r="C287" s="60">
        <v>0.43594088947058096</v>
      </c>
      <c r="D287" s="60">
        <v>0.83584128251886236</v>
      </c>
      <c r="E287" s="60">
        <v>0.84803971640088505</v>
      </c>
      <c r="F287" s="60">
        <v>1.3681504873716221E-2</v>
      </c>
      <c r="G287" s="60">
        <v>0.5172997056157469</v>
      </c>
      <c r="H287" s="60">
        <v>0.85253381868416378</v>
      </c>
      <c r="I287" s="60">
        <v>0.71088540571415781</v>
      </c>
      <c r="J287" s="60">
        <v>0.90345625950680875</v>
      </c>
      <c r="K287" s="104">
        <v>0.75947044805559982</v>
      </c>
      <c r="L287" s="105"/>
      <c r="M287" s="106">
        <v>286</v>
      </c>
      <c r="N287" s="136">
        <v>1.1045380207776596</v>
      </c>
      <c r="O287" s="136">
        <v>-0.1612686941488751</v>
      </c>
      <c r="P287" s="136">
        <v>0.97750857432665217</v>
      </c>
      <c r="Q287" s="136">
        <v>1.028062206129855</v>
      </c>
      <c r="R287" s="136">
        <v>-2.2062998805946874</v>
      </c>
      <c r="S287" s="136">
        <v>4.3377530667796357E-2</v>
      </c>
      <c r="T287" s="136">
        <v>1.0473626250781205</v>
      </c>
      <c r="U287" s="60">
        <v>0.55597318133212159</v>
      </c>
      <c r="V287" s="60">
        <v>1.3014996595094648</v>
      </c>
      <c r="W287" s="98">
        <v>0.70460015200488391</v>
      </c>
      <c r="X287" s="60"/>
      <c r="Y287" s="99">
        <v>286</v>
      </c>
      <c r="Z287" s="60">
        <f>(幕後結果!$AB$2+幕後結果!$AB$4*幕後結果_最佳化!$N1288)*12/3</f>
        <v>0.18447967831326884</v>
      </c>
      <c r="AA287" s="60">
        <f>(幕後結果!$AC$2+幕後結果!$AC$4*幕後結果_最佳化!$O1288)*12/3</f>
        <v>-1.0397240265571456E-2</v>
      </c>
      <c r="AB287" s="60">
        <f>(幕後結果!$AD$2+幕後結果!$AD$4*幕後結果_最佳化!$P1288)*12/3</f>
        <v>0.13895514885781313</v>
      </c>
      <c r="AC287" s="60">
        <f>(幕後結果!$AE$2+幕後結果!$AE$4*幕後結果_最佳化!$Q1288)*12/3</f>
        <v>0.22137037583116412</v>
      </c>
      <c r="AD287" s="60">
        <f>(幕後結果!$AF$2+幕後結果!$AF$4*幕後結果_最佳化!$R1288)*12/3</f>
        <v>-0.10051479022182015</v>
      </c>
      <c r="AE287" s="60">
        <f>(幕後結果!$AG$2+幕後結果!$AG$4*幕後結果_最佳化!$S1288)*12/3</f>
        <v>5.1993663215026626E-3</v>
      </c>
      <c r="AF287" s="60">
        <f>(幕後結果!$AH$2+幕後結果!$AH$4*幕後結果_最佳化!$T1288)*12/3</f>
        <v>0.16365192916579305</v>
      </c>
      <c r="AG287" s="60">
        <f>(幕後結果!$AI$2+幕後結果!$AI$4*幕後結果_最佳化!$U1288)*12/3</f>
        <v>9.7002083623254534E-2</v>
      </c>
      <c r="AH287" s="60">
        <f>(幕後結果!$AJ$2+幕後結果!$AJ$4*幕後結果_最佳化!$V1288)*12/3</f>
        <v>0.10397612492340286</v>
      </c>
      <c r="AI287" s="100">
        <f>(幕後結果!$AK$2+幕後結果!$AK$4*幕後結果_最佳化!$W1288)*12/3</f>
        <v>8.8423923506745841E-2</v>
      </c>
      <c r="AJ287" s="60"/>
      <c r="AK287" s="60"/>
      <c r="AL287" s="60"/>
      <c r="AM287" s="108">
        <v>286</v>
      </c>
      <c r="AN287" s="60">
        <f t="shared" si="53"/>
        <v>0.16870932407871581</v>
      </c>
      <c r="AO287" s="60">
        <f t="shared" si="54"/>
        <v>5.7756113272129296E-2</v>
      </c>
      <c r="AP287" s="60">
        <f t="shared" si="55"/>
        <v>8.5404969335719075E-2</v>
      </c>
      <c r="AQ287" s="60">
        <f t="shared" si="56"/>
        <v>0.15993720918555887</v>
      </c>
      <c r="AR287" s="60">
        <f t="shared" si="57"/>
        <v>2.061510977353961E-2</v>
      </c>
      <c r="AS287" s="60">
        <f t="shared" si="58"/>
        <v>0.14005840465620067</v>
      </c>
      <c r="AT287" s="60">
        <f t="shared" si="59"/>
        <v>0.11387724933079856</v>
      </c>
      <c r="AU287" s="60">
        <f t="shared" si="60"/>
        <v>9.3161894563975556E-2</v>
      </c>
      <c r="AV287" s="60">
        <f t="shared" si="61"/>
        <v>3.8965621748433556E-3</v>
      </c>
      <c r="AW287" s="60">
        <f t="shared" si="62"/>
        <v>0.15658316362851923</v>
      </c>
      <c r="AX287" s="60">
        <f t="shared" si="63"/>
        <v>1</v>
      </c>
      <c r="AY287" s="60">
        <f>SUMPRODUCT(AN287:AW287,幕後結果_最佳化!$Z$1005:$AI$1005)</f>
        <v>1.739421454683864E-3</v>
      </c>
      <c r="AZ287" s="60">
        <f>(SUMPRODUCT(AN287:AW287,MMULT(AN287:AW287,幕後結果!$AB$9:$AK$18)))</f>
        <v>2.6461174532349383E-4</v>
      </c>
      <c r="BA287" s="60">
        <f t="shared" si="64"/>
        <v>1.6266891077384573E-2</v>
      </c>
      <c r="BB287" s="102">
        <f t="shared" si="65"/>
        <v>-2.5303285274062355</v>
      </c>
      <c r="BC287" s="60"/>
      <c r="BD287" s="60"/>
    </row>
    <row r="288" spans="1:56" ht="16.2">
      <c r="A288" s="95">
        <v>287</v>
      </c>
      <c r="B288" s="60">
        <v>0.26659082732168859</v>
      </c>
      <c r="C288" s="60">
        <v>0.49675627396836397</v>
      </c>
      <c r="D288" s="60">
        <v>0.85978924941537471</v>
      </c>
      <c r="E288" s="60">
        <v>9.8595957889697994E-2</v>
      </c>
      <c r="F288" s="60">
        <v>8.045427384556425E-2</v>
      </c>
      <c r="G288" s="60">
        <v>0.69517356467146363</v>
      </c>
      <c r="H288" s="60">
        <v>0.41008731131035514</v>
      </c>
      <c r="I288" s="60">
        <v>0.25648186903116232</v>
      </c>
      <c r="J288" s="60">
        <v>0.6939024772708029</v>
      </c>
      <c r="K288" s="104">
        <v>0.87861494436499776</v>
      </c>
      <c r="L288" s="105"/>
      <c r="M288" s="106">
        <v>287</v>
      </c>
      <c r="N288" s="136">
        <v>-0.62315654498671069</v>
      </c>
      <c r="O288" s="136">
        <v>-8.1309049763779329E-3</v>
      </c>
      <c r="P288" s="136">
        <v>1.0793729574353608</v>
      </c>
      <c r="Q288" s="136">
        <v>-1.2895932638222123</v>
      </c>
      <c r="R288" s="136">
        <v>-1.402022433782053</v>
      </c>
      <c r="S288" s="136">
        <v>0.51056902403776006</v>
      </c>
      <c r="T288" s="136">
        <v>-0.22732038555379788</v>
      </c>
      <c r="U288" s="60">
        <v>-0.65422984223102476</v>
      </c>
      <c r="V288" s="60">
        <v>0.50694266926036535</v>
      </c>
      <c r="W288" s="98">
        <v>1.1680908735167028</v>
      </c>
      <c r="X288" s="60"/>
      <c r="Y288" s="99">
        <v>287</v>
      </c>
      <c r="Z288" s="60">
        <f>(幕後結果!$AB$2+幕後結果!$AB$4*幕後結果_最佳化!$N1289)*12/3</f>
        <v>-8.3136204868172831E-2</v>
      </c>
      <c r="AA288" s="60">
        <f>(幕後結果!$AC$2+幕後結果!$AC$4*幕後結果_最佳化!$O1289)*12/3</f>
        <v>7.8955702577805393E-3</v>
      </c>
      <c r="AB288" s="60">
        <f>(幕後結果!$AD$2+幕後結果!$AD$4*幕後結果_最佳化!$P1289)*12/3</f>
        <v>0.16110795049591642</v>
      </c>
      <c r="AC288" s="60">
        <f>(幕後結果!$AE$2+幕後結果!$AE$4*幕後結果_最佳化!$Q1289)*12/3</f>
        <v>-4.1806982275112314E-2</v>
      </c>
      <c r="AD288" s="60">
        <f>(幕後結果!$AF$2+幕後結果!$AF$4*幕後結果_最佳化!$R1289)*12/3</f>
        <v>-6.0390462973083231E-2</v>
      </c>
      <c r="AE288" s="60">
        <f>(幕後結果!$AG$2+幕後結果!$AG$4*幕後結果_最佳化!$S1289)*12/3</f>
        <v>2.3606986402277246E-2</v>
      </c>
      <c r="AF288" s="60">
        <f>(幕後結果!$AH$2+幕後結果!$AH$4*幕後結果_最佳化!$T1289)*12/3</f>
        <v>-1.39997295617492E-2</v>
      </c>
      <c r="AG288" s="60">
        <f>(幕後結果!$AI$2+幕後結果!$AI$4*幕後結果_最佳化!$U1289)*12/3</f>
        <v>-6.4060756058264778E-2</v>
      </c>
      <c r="AH288" s="60">
        <f>(幕後結果!$AJ$2+幕後結果!$AJ$4*幕後結果_最佳化!$V1289)*12/3</f>
        <v>2.1525168407778617E-2</v>
      </c>
      <c r="AI288" s="100">
        <f>(幕後結果!$AK$2+幕後結果!$AK$4*幕後結果_最佳化!$W1289)*12/3</f>
        <v>0.20917346627518338</v>
      </c>
      <c r="AJ288" s="60"/>
      <c r="AK288" s="60"/>
      <c r="AL288" s="60"/>
      <c r="AM288" s="108">
        <v>287</v>
      </c>
      <c r="AN288" s="60">
        <f t="shared" si="53"/>
        <v>0.17762990900597192</v>
      </c>
      <c r="AO288" s="60">
        <f t="shared" si="54"/>
        <v>1.3421907774812218E-2</v>
      </c>
      <c r="AP288" s="60">
        <f t="shared" si="55"/>
        <v>0.11009155383935407</v>
      </c>
      <c r="AQ288" s="60">
        <f t="shared" si="56"/>
        <v>0.14959763336866558</v>
      </c>
      <c r="AR288" s="60">
        <f t="shared" si="57"/>
        <v>0.15863538894213458</v>
      </c>
      <c r="AS288" s="60">
        <f t="shared" si="58"/>
        <v>4.0487608399762585E-2</v>
      </c>
      <c r="AT288" s="60">
        <f t="shared" si="59"/>
        <v>3.3580696336084986E-2</v>
      </c>
      <c r="AU288" s="60">
        <f t="shared" si="60"/>
        <v>3.2529927429383487E-2</v>
      </c>
      <c r="AV288" s="60">
        <f t="shared" si="61"/>
        <v>0.17127909243638262</v>
      </c>
      <c r="AW288" s="60">
        <f t="shared" si="62"/>
        <v>0.11274628246744772</v>
      </c>
      <c r="AX288" s="60">
        <f t="shared" si="63"/>
        <v>0.99999999999999978</v>
      </c>
      <c r="AY288" s="60">
        <f>SUMPRODUCT(AN288:AW288,幕後結果_最佳化!$Z$1005:$AI$1005)</f>
        <v>1.950331987757591E-3</v>
      </c>
      <c r="AZ288" s="60">
        <f>(SUMPRODUCT(AN288:AW288,MMULT(AN288:AW288,幕後結果!$AB$9:$AK$18)))</f>
        <v>3.108932535412169E-4</v>
      </c>
      <c r="BA288" s="60">
        <f t="shared" si="64"/>
        <v>1.7632165310625263E-2</v>
      </c>
      <c r="BB288" s="102">
        <f t="shared" si="65"/>
        <v>-2.3224412481866796</v>
      </c>
      <c r="BC288" s="60"/>
      <c r="BD288" s="60"/>
    </row>
    <row r="289" spans="1:56" ht="16.2">
      <c r="A289" s="95">
        <v>288</v>
      </c>
      <c r="B289" s="60">
        <v>0.66810560363208982</v>
      </c>
      <c r="C289" s="60">
        <v>0.57003299941148122</v>
      </c>
      <c r="D289" s="60">
        <v>0.1442159047814624</v>
      </c>
      <c r="E289" s="60">
        <v>0.90649859648676823</v>
      </c>
      <c r="F289" s="60">
        <v>2.8011392513645816E-2</v>
      </c>
      <c r="G289" s="60">
        <v>5.0807548972296113E-2</v>
      </c>
      <c r="H289" s="60">
        <v>0.71775943247096885</v>
      </c>
      <c r="I289" s="60">
        <v>0.64927638430939449</v>
      </c>
      <c r="J289" s="60">
        <v>0.52767128061601842</v>
      </c>
      <c r="K289" s="104">
        <v>0.30421674181950831</v>
      </c>
      <c r="L289" s="105"/>
      <c r="M289" s="106">
        <v>288</v>
      </c>
      <c r="N289" s="136">
        <v>0.43468816128987964</v>
      </c>
      <c r="O289" s="136">
        <v>0.17645817929688956</v>
      </c>
      <c r="P289" s="136">
        <v>-1.0615680831805077</v>
      </c>
      <c r="Q289" s="136">
        <v>1.3194976147401227</v>
      </c>
      <c r="R289" s="136">
        <v>-1.9108583633303506</v>
      </c>
      <c r="S289" s="136">
        <v>-1.6370735716046587</v>
      </c>
      <c r="T289" s="136">
        <v>0.57619832825136741</v>
      </c>
      <c r="U289" s="60">
        <v>0.38336758877694438</v>
      </c>
      <c r="V289" s="60">
        <v>6.9417325075832523E-2</v>
      </c>
      <c r="W289" s="98">
        <v>-0.51231083461684368</v>
      </c>
      <c r="X289" s="60"/>
      <c r="Y289" s="99">
        <v>288</v>
      </c>
      <c r="Z289" s="60">
        <f>(幕後結果!$AB$2+幕後結果!$AB$4*幕後結果_最佳化!$N1290)*12/3</f>
        <v>8.0721487891180443E-2</v>
      </c>
      <c r="AA289" s="60">
        <f>(幕後結果!$AC$2+幕後結果!$AC$4*幕後結果_最佳化!$O1290)*12/3</f>
        <v>2.3754748881947726E-2</v>
      </c>
      <c r="AB289" s="60">
        <f>(幕後結果!$AD$2+幕後結果!$AD$4*幕後結果_最佳化!$P1290)*12/3</f>
        <v>-0.17844123461868885</v>
      </c>
      <c r="AC289" s="60">
        <f>(幕後結果!$AE$2+幕後結果!$AE$4*幕後結果_最佳化!$Q1290)*12/3</f>
        <v>9.1280331700322501E-2</v>
      </c>
      <c r="AD289" s="60">
        <f>(幕後結果!$AF$2+幕後結果!$AF$4*幕後結果_最佳化!$R1290)*12/3</f>
        <v>-0.2268248741147795</v>
      </c>
      <c r="AE289" s="60">
        <f>(幕後結果!$AG$2+幕後結果!$AG$4*幕後結果_最佳化!$S1290)*12/3</f>
        <v>-5.487654739497308E-2</v>
      </c>
      <c r="AF289" s="60">
        <f>(幕後結果!$AH$2+幕後結果!$AH$4*幕後結果_最佳化!$T1290)*12/3</f>
        <v>5.1345279452801519E-2</v>
      </c>
      <c r="AG289" s="60">
        <f>(幕後結果!$AI$2+幕後結果!$AI$4*幕後結果_最佳化!$U1290)*12/3</f>
        <v>-5.2562483373680101E-2</v>
      </c>
      <c r="AH289" s="60">
        <f>(幕後結果!$AJ$2+幕後結果!$AJ$4*幕後結果_最佳化!$V1290)*12/3</f>
        <v>-8.6969452808850246E-3</v>
      </c>
      <c r="AI289" s="100">
        <f>(幕後結果!$AK$2+幕後結果!$AK$4*幕後結果_最佳化!$W1290)*12/3</f>
        <v>-0.22196217221972667</v>
      </c>
      <c r="AJ289" s="60"/>
      <c r="AK289" s="60"/>
      <c r="AL289" s="60"/>
      <c r="AM289" s="108">
        <v>288</v>
      </c>
      <c r="AN289" s="60">
        <f t="shared" si="53"/>
        <v>0.26822786687455413</v>
      </c>
      <c r="AO289" s="60">
        <f t="shared" si="54"/>
        <v>0.14744082945059991</v>
      </c>
      <c r="AP289" s="60">
        <f t="shared" si="55"/>
        <v>4.0645014963914608E-2</v>
      </c>
      <c r="AQ289" s="60">
        <f t="shared" si="56"/>
        <v>4.2889365143848994E-3</v>
      </c>
      <c r="AR289" s="60">
        <f t="shared" si="57"/>
        <v>0.16381450750934598</v>
      </c>
      <c r="AS289" s="60">
        <f t="shared" si="58"/>
        <v>1.4199018425968645E-2</v>
      </c>
      <c r="AT289" s="60">
        <f t="shared" si="59"/>
        <v>4.4650830373346148E-2</v>
      </c>
      <c r="AU289" s="60">
        <f t="shared" si="60"/>
        <v>3.6293907270299908E-2</v>
      </c>
      <c r="AV289" s="60">
        <f t="shared" si="61"/>
        <v>7.7181942996957034E-2</v>
      </c>
      <c r="AW289" s="60">
        <f t="shared" si="62"/>
        <v>0.2032571456206288</v>
      </c>
      <c r="AX289" s="60">
        <f t="shared" si="63"/>
        <v>1</v>
      </c>
      <c r="AY289" s="60">
        <f>SUMPRODUCT(AN289:AW289,幕後結果_最佳化!$Z$1005:$AI$1005)</f>
        <v>-2.8043934898704277E-4</v>
      </c>
      <c r="AZ289" s="60">
        <f>(SUMPRODUCT(AN289:AW289,MMULT(AN289:AW289,幕後結果!$AB$9:$AK$18)))</f>
        <v>2.9218416778343278E-4</v>
      </c>
      <c r="BA289" s="60">
        <f t="shared" si="64"/>
        <v>1.7093395443370307E-2</v>
      </c>
      <c r="BB289" s="102">
        <f t="shared" si="65"/>
        <v>-2.5261475692200537</v>
      </c>
      <c r="BC289" s="60"/>
      <c r="BD289" s="60"/>
    </row>
    <row r="290" spans="1:56" ht="16.2">
      <c r="A290" s="95">
        <v>289</v>
      </c>
      <c r="B290" s="60">
        <v>0.37700078999702646</v>
      </c>
      <c r="C290" s="60">
        <v>0.90713231546526996</v>
      </c>
      <c r="D290" s="60">
        <v>0.95320257655784779</v>
      </c>
      <c r="E290" s="60">
        <v>0.78609039735017361</v>
      </c>
      <c r="F290" s="60">
        <v>0.51606504478210979</v>
      </c>
      <c r="G290" s="60">
        <v>0.63045020311681998</v>
      </c>
      <c r="H290" s="60">
        <v>0.24630354649820685</v>
      </c>
      <c r="I290" s="60">
        <v>0.70591095525101255</v>
      </c>
      <c r="J290" s="60">
        <v>0.90301134126021987</v>
      </c>
      <c r="K290" s="104">
        <v>0.21294778282805171</v>
      </c>
      <c r="L290" s="105"/>
      <c r="M290" s="106">
        <v>289</v>
      </c>
      <c r="N290" s="136">
        <v>-0.31336735899941182</v>
      </c>
      <c r="O290" s="136">
        <v>1.323300790086394</v>
      </c>
      <c r="P290" s="136">
        <v>1.6767322722748066</v>
      </c>
      <c r="Q290" s="136">
        <v>0.79292897398454476</v>
      </c>
      <c r="R290" s="136">
        <v>4.0279985059908624E-2</v>
      </c>
      <c r="S290" s="136">
        <v>0.33304595567486422</v>
      </c>
      <c r="T290" s="136">
        <v>-0.68616812898739643</v>
      </c>
      <c r="U290" s="60">
        <v>0.54147809859237928</v>
      </c>
      <c r="V290" s="60">
        <v>1.2989027160154423</v>
      </c>
      <c r="W290" s="98">
        <v>-0.79623481448606181</v>
      </c>
      <c r="X290" s="60"/>
      <c r="Y290" s="99">
        <v>289</v>
      </c>
      <c r="Z290" s="60">
        <f>(幕後結果!$AB$2+幕後結果!$AB$4*幕後結果_最佳化!$N1291)*12/3</f>
        <v>-3.5150578096595823E-2</v>
      </c>
      <c r="AA290" s="60">
        <f>(幕後結果!$AC$2+幕後結果!$AC$4*幕後結果_最佳化!$O1291)*12/3</f>
        <v>0.13671765534704824</v>
      </c>
      <c r="AB290" s="60">
        <f>(幕後結果!$AD$2+幕後結果!$AD$4*幕後結果_最佳化!$P1291)*12/3</f>
        <v>0.30181967572526019</v>
      </c>
      <c r="AC290" s="60">
        <f>(幕後結果!$AE$2+幕後結果!$AE$4*幕後結果_最佳化!$Q1291)*12/3</f>
        <v>0.24908402749457112</v>
      </c>
      <c r="AD290" s="60">
        <f>(幕後結果!$AF$2+幕後結果!$AF$4*幕後結果_最佳化!$R1291)*12/3</f>
        <v>0.21425546762793721</v>
      </c>
      <c r="AE290" s="60">
        <f>(幕後結果!$AG$2+幕後結果!$AG$4*幕後結果_最佳化!$S1291)*12/3</f>
        <v>2.7976523401700103E-2</v>
      </c>
      <c r="AF290" s="60">
        <f>(幕後結果!$AH$2+幕後結果!$AH$4*幕後結果_最佳化!$T1291)*12/3</f>
        <v>3.9257758191828813E-2</v>
      </c>
      <c r="AG290" s="60">
        <f>(幕後結果!$AI$2+幕後結果!$AI$4*幕後結果_最佳化!$U1291)*12/3</f>
        <v>0.12177448873963163</v>
      </c>
      <c r="AH290" s="60">
        <f>(幕後結果!$AJ$2+幕後結果!$AJ$4*幕後結果_最佳化!$V1291)*12/3</f>
        <v>0.12486402351425933</v>
      </c>
      <c r="AI290" s="100">
        <f>(幕後結果!$AK$2+幕後結果!$AK$4*幕後結果_最佳化!$W1291)*12/3</f>
        <v>-6.4671874034916352E-3</v>
      </c>
      <c r="AJ290" s="60"/>
      <c r="AK290" s="60"/>
      <c r="AL290" s="60"/>
      <c r="AM290" s="108">
        <v>289</v>
      </c>
      <c r="AN290" s="60">
        <f t="shared" si="53"/>
        <v>9.0757336031615093E-2</v>
      </c>
      <c r="AO290" s="60">
        <f t="shared" si="54"/>
        <v>0.12483976616297651</v>
      </c>
      <c r="AP290" s="60">
        <f t="shared" si="55"/>
        <v>0.1601701623194064</v>
      </c>
      <c r="AQ290" s="60">
        <f t="shared" si="56"/>
        <v>9.3673984455886761E-3</v>
      </c>
      <c r="AR290" s="60">
        <f t="shared" si="57"/>
        <v>1.1467698605782882E-2</v>
      </c>
      <c r="AS290" s="60">
        <f t="shared" si="58"/>
        <v>0.22011053556376509</v>
      </c>
      <c r="AT290" s="60">
        <f t="shared" si="59"/>
        <v>0.17114890469286587</v>
      </c>
      <c r="AU290" s="60">
        <f t="shared" si="60"/>
        <v>3.9556684467392918E-2</v>
      </c>
      <c r="AV290" s="60">
        <f t="shared" si="61"/>
        <v>7.8366850575426431E-2</v>
      </c>
      <c r="AW290" s="60">
        <f t="shared" si="62"/>
        <v>9.4214663135180163E-2</v>
      </c>
      <c r="AX290" s="60">
        <f t="shared" si="63"/>
        <v>1</v>
      </c>
      <c r="AY290" s="60">
        <f>SUMPRODUCT(AN290:AW290,幕後結果_最佳化!$Z$1005:$AI$1005)</f>
        <v>-1.6427032855233529E-3</v>
      </c>
      <c r="AZ290" s="60">
        <f>(SUMPRODUCT(AN290:AW290,MMULT(AN290:AW290,幕後結果!$AB$9:$AK$18)))</f>
        <v>2.1382144131590965E-4</v>
      </c>
      <c r="BA290" s="60">
        <f t="shared" si="64"/>
        <v>1.4622634554549657E-2</v>
      </c>
      <c r="BB290" s="102">
        <f t="shared" si="65"/>
        <v>-3.0461476089932389</v>
      </c>
      <c r="BC290" s="60"/>
      <c r="BD290" s="60"/>
    </row>
    <row r="291" spans="1:56" ht="16.2">
      <c r="A291" s="95">
        <v>290</v>
      </c>
      <c r="B291" s="60">
        <v>0.63836356521691751</v>
      </c>
      <c r="C291" s="60">
        <v>0.90257407986300309</v>
      </c>
      <c r="D291" s="60">
        <v>0.15595825654782347</v>
      </c>
      <c r="E291" s="60">
        <v>0.76547327606876148</v>
      </c>
      <c r="F291" s="60">
        <v>0.51044766186312285</v>
      </c>
      <c r="G291" s="60">
        <v>0.28117547452011404</v>
      </c>
      <c r="H291" s="60">
        <v>0.35320120355512441</v>
      </c>
      <c r="I291" s="60">
        <v>0.82861623171604015</v>
      </c>
      <c r="J291" s="60">
        <v>0.96907514628955993</v>
      </c>
      <c r="K291" s="104">
        <v>8.8142270327575822E-3</v>
      </c>
      <c r="L291" s="105"/>
      <c r="M291" s="106">
        <v>290</v>
      </c>
      <c r="N291" s="136">
        <v>0.35408808716023027</v>
      </c>
      <c r="O291" s="136">
        <v>1.2963589716566741</v>
      </c>
      <c r="P291" s="136">
        <v>-1.0112087827421898</v>
      </c>
      <c r="Q291" s="136">
        <v>0.72402001426918294</v>
      </c>
      <c r="R291" s="136">
        <v>2.6191398825323779E-2</v>
      </c>
      <c r="S291" s="136">
        <v>-0.57935309108780597</v>
      </c>
      <c r="T291" s="136">
        <v>-0.3766921367481299</v>
      </c>
      <c r="U291" s="60">
        <v>0.94871115980071552</v>
      </c>
      <c r="V291" s="60">
        <v>1.8673716395534694</v>
      </c>
      <c r="W291" s="98">
        <v>-2.3733310873601829</v>
      </c>
      <c r="X291" s="60"/>
      <c r="Y291" s="99">
        <v>290</v>
      </c>
      <c r="Z291" s="60">
        <f>(幕後結果!$AB$2+幕後結果!$AB$4*幕後結果_最佳化!$N1292)*12/3</f>
        <v>6.8236723251573678E-2</v>
      </c>
      <c r="AA291" s="60">
        <f>(幕後結果!$AC$2+幕後結果!$AC$4*幕後結果_最佳化!$O1292)*12/3</f>
        <v>0.13278280408788348</v>
      </c>
      <c r="AB291" s="60">
        <f>(幕後結果!$AD$2+幕後結果!$AD$4*幕後結果_最佳化!$P1292)*12/3</f>
        <v>-0.13288963397701056</v>
      </c>
      <c r="AC291" s="60">
        <f>(幕後結果!$AE$2+幕後結果!$AE$4*幕後結果_最佳化!$Q1292)*12/3</f>
        <v>5.8187314682398163E-2</v>
      </c>
      <c r="AD291" s="60">
        <f>(幕後結果!$AF$2+幕後結果!$AF$4*幕後結果_最佳化!$R1292)*12/3</f>
        <v>-1.3702156051286224E-2</v>
      </c>
      <c r="AE291" s="60">
        <f>(幕後結果!$AG$2+幕後結果!$AG$4*幕後結果_最佳化!$S1292)*12/3</f>
        <v>-1.5453725597902762E-2</v>
      </c>
      <c r="AF291" s="60">
        <f>(幕後結果!$AH$2+幕後結果!$AH$4*幕後結果_最佳化!$T1292)*12/3</f>
        <v>1.3082971762773196E-2</v>
      </c>
      <c r="AG291" s="60">
        <f>(幕後結果!$AI$2+幕後結果!$AI$4*幕後結果_最佳化!$U1292)*12/3</f>
        <v>3.2761542867282563E-2</v>
      </c>
      <c r="AH291" s="60">
        <f>(幕後結果!$AJ$2+幕後結果!$AJ$4*幕後結果_最佳化!$V1292)*12/3</f>
        <v>0.1314142297172376</v>
      </c>
      <c r="AI291" s="100">
        <f>(幕後結果!$AK$2+幕後結果!$AK$4*幕後結果_最佳化!$W1292)*12/3</f>
        <v>-0.35642137838869542</v>
      </c>
      <c r="AJ291" s="60"/>
      <c r="AK291" s="60"/>
      <c r="AL291" s="60"/>
      <c r="AM291" s="108">
        <v>290</v>
      </c>
      <c r="AN291" s="60">
        <f t="shared" si="53"/>
        <v>7.9749861883656833E-2</v>
      </c>
      <c r="AO291" s="60">
        <f t="shared" si="54"/>
        <v>8.1998750323438105E-2</v>
      </c>
      <c r="AP291" s="60">
        <f t="shared" si="55"/>
        <v>5.2203728446121173E-2</v>
      </c>
      <c r="AQ291" s="60">
        <f t="shared" si="56"/>
        <v>8.6969173591564281E-2</v>
      </c>
      <c r="AR291" s="60">
        <f t="shared" si="57"/>
        <v>0.11645956022927033</v>
      </c>
      <c r="AS291" s="60">
        <f t="shared" si="58"/>
        <v>0.11332603896982088</v>
      </c>
      <c r="AT291" s="60">
        <f t="shared" si="59"/>
        <v>0.17236987104798221</v>
      </c>
      <c r="AU291" s="60">
        <f t="shared" si="60"/>
        <v>9.7050864997773864E-2</v>
      </c>
      <c r="AV291" s="60">
        <f t="shared" si="61"/>
        <v>0.14923050708615174</v>
      </c>
      <c r="AW291" s="60">
        <f t="shared" si="62"/>
        <v>5.0641643424220534E-2</v>
      </c>
      <c r="AX291" s="60">
        <f t="shared" si="63"/>
        <v>0.99999999999999989</v>
      </c>
      <c r="AY291" s="60">
        <f>SUMPRODUCT(AN291:AW291,幕後結果_最佳化!$Z$1005:$AI$1005)</f>
        <v>1.4616331097566451E-3</v>
      </c>
      <c r="AZ291" s="60">
        <f>(SUMPRODUCT(AN291:AW291,MMULT(AN291:AW291,幕後結果!$AB$9:$AK$18)))</f>
        <v>2.2762347245785559E-4</v>
      </c>
      <c r="BA291" s="60">
        <f t="shared" si="64"/>
        <v>1.5087195645906352E-2</v>
      </c>
      <c r="BB291" s="102">
        <f t="shared" si="65"/>
        <v>-2.7465917366483503</v>
      </c>
      <c r="BC291" s="60"/>
      <c r="BD291" s="60"/>
    </row>
    <row r="292" spans="1:56" ht="16.2">
      <c r="A292" s="95">
        <v>291</v>
      </c>
      <c r="B292" s="60">
        <v>6.2328314633390836E-2</v>
      </c>
      <c r="C292" s="60">
        <v>0.43772336582605464</v>
      </c>
      <c r="D292" s="60">
        <v>0.29173385160316712</v>
      </c>
      <c r="E292" s="60">
        <v>0.81010240567333414</v>
      </c>
      <c r="F292" s="60">
        <v>0.1363484850198573</v>
      </c>
      <c r="G292" s="60">
        <v>0.9553357386896828</v>
      </c>
      <c r="H292" s="60">
        <v>3.7965005225490955E-3</v>
      </c>
      <c r="I292" s="60">
        <v>0.98985442340068786</v>
      </c>
      <c r="J292" s="60">
        <v>0.14326414710645907</v>
      </c>
      <c r="K292" s="104">
        <v>0.75286296805399311</v>
      </c>
      <c r="L292" s="105"/>
      <c r="M292" s="106">
        <v>291</v>
      </c>
      <c r="N292" s="136">
        <v>-1.5355180399999597</v>
      </c>
      <c r="O292" s="136">
        <v>-0.1567438439565465</v>
      </c>
      <c r="P292" s="136">
        <v>-0.54832654563054872</v>
      </c>
      <c r="Q292" s="136">
        <v>0.87827372964560335</v>
      </c>
      <c r="R292" s="136">
        <v>-1.096872869709254</v>
      </c>
      <c r="S292" s="136">
        <v>1.6989504367523864</v>
      </c>
      <c r="T292" s="136">
        <v>-2.6696514991559503</v>
      </c>
      <c r="U292" s="60">
        <v>2.3209201614987665</v>
      </c>
      <c r="V292" s="60">
        <v>-1.0657685209275913</v>
      </c>
      <c r="W292" s="98">
        <v>0.68352673275500342</v>
      </c>
      <c r="X292" s="60"/>
      <c r="Y292" s="99">
        <v>291</v>
      </c>
      <c r="Z292" s="60">
        <f>(幕後結果!$AB$2+幕後結果!$AB$4*幕後結果_最佳化!$N1293)*12/3</f>
        <v>-0.22445888545476611</v>
      </c>
      <c r="AA292" s="60">
        <f>(幕後結果!$AC$2+幕後結果!$AC$4*幕後結果_最佳化!$O1293)*12/3</f>
        <v>-4.7530412423200394E-3</v>
      </c>
      <c r="AB292" s="60">
        <f>(幕後結果!$AD$2+幕後結果!$AD$4*幕後結果_最佳化!$P1293)*12/3</f>
        <v>-0.10608826145857397</v>
      </c>
      <c r="AC292" s="60">
        <f>(幕後結果!$AE$2+幕後結果!$AE$4*幕後結果_最佳化!$Q1293)*12/3</f>
        <v>3.0803130670215371E-2</v>
      </c>
      <c r="AD292" s="60">
        <f>(幕後結果!$AF$2+幕後結果!$AF$4*幕後結果_最佳化!$R1293)*12/3</f>
        <v>-0.13770899120919461</v>
      </c>
      <c r="AE292" s="60">
        <f>(幕後結果!$AG$2+幕後結果!$AG$4*幕後結果_最佳化!$S1293)*12/3</f>
        <v>9.1211149759508101E-2</v>
      </c>
      <c r="AF292" s="60">
        <f>(幕後結果!$AH$2+幕後結果!$AH$4*幕後結果_最佳化!$T1293)*12/3</f>
        <v>-0.27786322775351613</v>
      </c>
      <c r="AG292" s="60">
        <f>(幕後結果!$AI$2+幕後結果!$AI$4*幕後結果_最佳化!$U1293)*12/3</f>
        <v>0.15826954533553572</v>
      </c>
      <c r="AH292" s="60">
        <f>(幕後結果!$AJ$2+幕後結果!$AJ$4*幕後結果_最佳化!$V1293)*12/3</f>
        <v>-3.4720439247612804E-2</v>
      </c>
      <c r="AI292" s="100">
        <f>(幕後結果!$AK$2+幕後結果!$AK$4*幕後結果_最佳化!$W1293)*12/3</f>
        <v>5.2065048577220552E-2</v>
      </c>
      <c r="AJ292" s="60"/>
      <c r="AK292" s="60"/>
      <c r="AL292" s="60"/>
      <c r="AM292" s="108">
        <v>291</v>
      </c>
      <c r="AN292" s="60">
        <f t="shared" si="53"/>
        <v>0.13180213150415682</v>
      </c>
      <c r="AO292" s="60">
        <f t="shared" si="54"/>
        <v>3.5577627864558752E-2</v>
      </c>
      <c r="AP292" s="60">
        <f t="shared" si="55"/>
        <v>0.12334926839991647</v>
      </c>
      <c r="AQ292" s="60">
        <f t="shared" si="56"/>
        <v>0.14307980346390659</v>
      </c>
      <c r="AR292" s="60">
        <f t="shared" si="57"/>
        <v>0.11621108547179795</v>
      </c>
      <c r="AS292" s="60">
        <f t="shared" si="58"/>
        <v>0.1421952680289453</v>
      </c>
      <c r="AT292" s="60">
        <f t="shared" si="59"/>
        <v>0.13158056709563973</v>
      </c>
      <c r="AU292" s="60">
        <f t="shared" si="60"/>
        <v>7.1767265611664507E-2</v>
      </c>
      <c r="AV292" s="60">
        <f t="shared" si="61"/>
        <v>2.4935312060588827E-2</v>
      </c>
      <c r="AW292" s="60">
        <f t="shared" si="62"/>
        <v>7.9501670498825283E-2</v>
      </c>
      <c r="AX292" s="60">
        <f t="shared" si="63"/>
        <v>1.0000000000000002</v>
      </c>
      <c r="AY292" s="60">
        <f>SUMPRODUCT(AN292:AW292,幕後結果_最佳化!$Z$1005:$AI$1005)</f>
        <v>2.7432479165159355E-3</v>
      </c>
      <c r="AZ292" s="60">
        <f>(SUMPRODUCT(AN292:AW292,MMULT(AN292:AW292,幕後結果!$AB$9:$AK$18)))</f>
        <v>2.942583522034605E-4</v>
      </c>
      <c r="BA292" s="60">
        <f t="shared" si="64"/>
        <v>1.7153960248393385E-2</v>
      </c>
      <c r="BB292" s="102">
        <f t="shared" si="65"/>
        <v>-2.3409610085370862</v>
      </c>
      <c r="BC292" s="60"/>
      <c r="BD292" s="60"/>
    </row>
    <row r="293" spans="1:56" ht="16.2">
      <c r="A293" s="95">
        <v>292</v>
      </c>
      <c r="B293" s="60">
        <v>0.57060445540579097</v>
      </c>
      <c r="C293" s="60">
        <v>1.2261874102230008E-2</v>
      </c>
      <c r="D293" s="60">
        <v>0.61943568266612736</v>
      </c>
      <c r="E293" s="60">
        <v>0.19471768976060355</v>
      </c>
      <c r="F293" s="60">
        <v>0.62258393303151549</v>
      </c>
      <c r="G293" s="60">
        <v>8.9964795578363344E-3</v>
      </c>
      <c r="H293" s="60">
        <v>0.20988086373899217</v>
      </c>
      <c r="I293" s="60">
        <v>5.8661081235152235E-2</v>
      </c>
      <c r="J293" s="60">
        <v>0.52434196050058768</v>
      </c>
      <c r="K293" s="104">
        <v>0.85931894641782636</v>
      </c>
      <c r="L293" s="105"/>
      <c r="M293" s="106">
        <v>292</v>
      </c>
      <c r="N293" s="136">
        <v>0.17791326996002657</v>
      </c>
      <c r="O293" s="136">
        <v>-2.248823176728497</v>
      </c>
      <c r="P293" s="136">
        <v>0.30399902407799351</v>
      </c>
      <c r="Q293" s="136">
        <v>-0.8606417583283591</v>
      </c>
      <c r="R293" s="136">
        <v>0.31227421557621904</v>
      </c>
      <c r="S293" s="136">
        <v>-2.3657629873383899</v>
      </c>
      <c r="T293" s="136">
        <v>-0.80683469461101864</v>
      </c>
      <c r="U293" s="60">
        <v>-1.5661130116724775</v>
      </c>
      <c r="V293" s="60">
        <v>6.105415626520639E-2</v>
      </c>
      <c r="W293" s="98">
        <v>1.0772645222815798</v>
      </c>
      <c r="X293" s="60"/>
      <c r="Y293" s="99">
        <v>292</v>
      </c>
      <c r="Z293" s="60">
        <f>(幕後結果!$AB$2+幕後結果!$AB$4*幕後結果_最佳化!$N1294)*12/3</f>
        <v>4.0947652466945372E-2</v>
      </c>
      <c r="AA293" s="60">
        <f>(幕後結果!$AC$2+幕後結果!$AC$4*幕後結果_最佳化!$O1294)*12/3</f>
        <v>-0.21150849723763535</v>
      </c>
      <c r="AB293" s="60">
        <f>(幕後結果!$AD$2+幕後結果!$AD$4*幕後結果_最佳化!$P1294)*12/3</f>
        <v>-3.9074405223310862E-2</v>
      </c>
      <c r="AC293" s="60">
        <f>(幕後結果!$AE$2+幕後結果!$AE$4*幕後結果_最佳化!$Q1294)*12/3</f>
        <v>-8.7153994453185044E-2</v>
      </c>
      <c r="AD293" s="60">
        <f>(幕後結果!$AF$2+幕後結果!$AF$4*幕後結果_最佳化!$R1294)*12/3</f>
        <v>-5.9355776736940043E-2</v>
      </c>
      <c r="AE293" s="60">
        <f>(幕後結果!$AG$2+幕後結果!$AG$4*幕後結果_最佳化!$S1294)*12/3</f>
        <v>-0.13429157124974148</v>
      </c>
      <c r="AF293" s="60">
        <f>(幕後結果!$AH$2+幕後結果!$AH$4*幕後結果_最佳化!$T1294)*12/3</f>
        <v>-0.16151906399269025</v>
      </c>
      <c r="AG293" s="60">
        <f>(幕後結果!$AI$2+幕後結果!$AI$4*幕後結果_最佳化!$U1294)*12/3</f>
        <v>-0.2606284671677882</v>
      </c>
      <c r="AH293" s="60">
        <f>(幕後結果!$AJ$2+幕後結果!$AJ$4*幕後結果_最佳化!$V1294)*12/3</f>
        <v>-0.12464127907416267</v>
      </c>
      <c r="AI293" s="100">
        <f>(幕後結果!$AK$2+幕後結果!$AK$4*幕後結果_最佳化!$W1294)*12/3</f>
        <v>4.7338786190679119E-4</v>
      </c>
      <c r="AJ293" s="60"/>
      <c r="AK293" s="60"/>
      <c r="AL293" s="60"/>
      <c r="AM293" s="108">
        <v>292</v>
      </c>
      <c r="AN293" s="60">
        <f t="shared" si="53"/>
        <v>9.5275998039170195E-2</v>
      </c>
      <c r="AO293" s="60">
        <f t="shared" si="54"/>
        <v>0.15571697121740796</v>
      </c>
      <c r="AP293" s="60">
        <f t="shared" si="55"/>
        <v>0.10128788431786499</v>
      </c>
      <c r="AQ293" s="60">
        <f t="shared" si="56"/>
        <v>0.12900276840472805</v>
      </c>
      <c r="AR293" s="60">
        <f t="shared" si="57"/>
        <v>3.5157390831681644E-2</v>
      </c>
      <c r="AS293" s="60">
        <f t="shared" si="58"/>
        <v>0.17418423374983713</v>
      </c>
      <c r="AT293" s="60">
        <f t="shared" si="59"/>
        <v>4.6917437312697402E-2</v>
      </c>
      <c r="AU293" s="60">
        <f t="shared" si="60"/>
        <v>0.16566652363381557</v>
      </c>
      <c r="AV293" s="60">
        <f t="shared" si="61"/>
        <v>5.1132699992304263E-2</v>
      </c>
      <c r="AW293" s="60">
        <f t="shared" si="62"/>
        <v>4.5658092500492964E-2</v>
      </c>
      <c r="AX293" s="60">
        <f t="shared" si="63"/>
        <v>1.0000000000000002</v>
      </c>
      <c r="AY293" s="60">
        <f>SUMPRODUCT(AN293:AW293,幕後結果_最佳化!$Z$1005:$AI$1005)</f>
        <v>8.4479198178518083E-4</v>
      </c>
      <c r="AZ293" s="60">
        <f>(SUMPRODUCT(AN293:AW293,MMULT(AN293:AW293,幕後結果!$AB$9:$AK$18)))</f>
        <v>2.2631515897407137E-4</v>
      </c>
      <c r="BA293" s="60">
        <f t="shared" si="64"/>
        <v>1.5043774758153997E-2</v>
      </c>
      <c r="BB293" s="102">
        <f t="shared" si="65"/>
        <v>-2.7955223136679934</v>
      </c>
      <c r="BC293" s="60"/>
      <c r="BD293" s="60"/>
    </row>
    <row r="294" spans="1:56" ht="16.2">
      <c r="A294" s="95">
        <v>293</v>
      </c>
      <c r="B294" s="60">
        <v>2.976230219980236E-2</v>
      </c>
      <c r="C294" s="60">
        <v>0.65442574861082004</v>
      </c>
      <c r="D294" s="60">
        <v>0.91069651161028986</v>
      </c>
      <c r="E294" s="60">
        <v>0.66099616933267114</v>
      </c>
      <c r="F294" s="60">
        <v>0.19496989340429516</v>
      </c>
      <c r="G294" s="60">
        <v>0.81987543285830222</v>
      </c>
      <c r="H294" s="60">
        <v>0.42873013157164319</v>
      </c>
      <c r="I294" s="60">
        <v>0.76747412388778646</v>
      </c>
      <c r="J294" s="60">
        <v>0.94212211982145111</v>
      </c>
      <c r="K294" s="104">
        <v>0.56535298341138218</v>
      </c>
      <c r="L294" s="105"/>
      <c r="M294" s="106">
        <v>293</v>
      </c>
      <c r="N294" s="136">
        <v>-1.884298543010438</v>
      </c>
      <c r="O294" s="136">
        <v>0.39729694114564329</v>
      </c>
      <c r="P294" s="136">
        <v>1.345056539170038</v>
      </c>
      <c r="Q294" s="136">
        <v>0.41518338439699004</v>
      </c>
      <c r="R294" s="136">
        <v>-0.8597265663918785</v>
      </c>
      <c r="S294" s="136">
        <v>0.91489046863191503</v>
      </c>
      <c r="T294" s="136">
        <v>-0.17960807716962487</v>
      </c>
      <c r="U294" s="60">
        <v>0.73055378018368955</v>
      </c>
      <c r="V294" s="60">
        <v>1.5728404777499678</v>
      </c>
      <c r="W294" s="98">
        <v>0.16455527931984343</v>
      </c>
      <c r="X294" s="60"/>
      <c r="Y294" s="99">
        <v>293</v>
      </c>
      <c r="Z294" s="60">
        <f>(幕後結果!$AB$2+幕後結果!$AB$4*幕後結果_最佳化!$N1295)*12/3</f>
        <v>-0.27848417684550525</v>
      </c>
      <c r="AA294" s="60">
        <f>(幕後結果!$AC$2+幕後結果!$AC$4*幕後結果_最佳化!$O1295)*12/3</f>
        <v>4.9794599352100628E-2</v>
      </c>
      <c r="AB294" s="60">
        <f>(幕後結果!$AD$2+幕後結果!$AD$4*幕後結果_最佳化!$P1295)*12/3</f>
        <v>0.21794679764521563</v>
      </c>
      <c r="AC294" s="60">
        <f>(幕後結果!$AE$2+幕後結果!$AE$4*幕後結果_最佳化!$Q1295)*12/3</f>
        <v>0.12860869398708399</v>
      </c>
      <c r="AD294" s="60">
        <f>(幕後結果!$AF$2+幕後結果!$AF$4*幕後結果_最佳化!$R1295)*12/3</f>
        <v>5.668164034125802E-2</v>
      </c>
      <c r="AE294" s="60">
        <f>(幕後結果!$AG$2+幕後結果!$AG$4*幕後結果_最佳化!$S1295)*12/3</f>
        <v>6.1847312731675506E-2</v>
      </c>
      <c r="AF294" s="60">
        <f>(幕後結果!$AH$2+幕後結果!$AH$4*幕後結果_最佳化!$T1295)*12/3</f>
        <v>-1.3459830619937404E-2</v>
      </c>
      <c r="AG294" s="60">
        <f>(幕後結果!$AI$2+幕後結果!$AI$4*幕後結果_最佳化!$U1295)*12/3</f>
        <v>0.13360229417770852</v>
      </c>
      <c r="AH294" s="60">
        <f>(幕後結果!$AJ$2+幕後結果!$AJ$4*幕後結果_最佳化!$V1295)*12/3</f>
        <v>0.13061525921414557</v>
      </c>
      <c r="AI294" s="100">
        <f>(幕後結果!$AK$2+幕後結果!$AK$4*幕後結果_最佳化!$W1295)*12/3</f>
        <v>0.18198628990178065</v>
      </c>
      <c r="AJ294" s="60"/>
      <c r="AK294" s="60"/>
      <c r="AL294" s="60"/>
      <c r="AM294" s="108">
        <v>293</v>
      </c>
      <c r="AN294" s="60">
        <f t="shared" si="53"/>
        <v>9.5148203159177325E-2</v>
      </c>
      <c r="AO294" s="60">
        <f t="shared" si="54"/>
        <v>0.2750644425929778</v>
      </c>
      <c r="AP294" s="60">
        <f t="shared" si="55"/>
        <v>3.8694121646270112E-2</v>
      </c>
      <c r="AQ294" s="60">
        <f t="shared" si="56"/>
        <v>7.1333991067390967E-2</v>
      </c>
      <c r="AR294" s="60">
        <f t="shared" si="57"/>
        <v>2.7092148950394409E-2</v>
      </c>
      <c r="AS294" s="60">
        <f t="shared" si="58"/>
        <v>1.4029548325314639E-2</v>
      </c>
      <c r="AT294" s="60">
        <f t="shared" si="59"/>
        <v>0.20602111776150606</v>
      </c>
      <c r="AU294" s="60">
        <f t="shared" si="60"/>
        <v>3.9618235355585382E-3</v>
      </c>
      <c r="AV294" s="60">
        <f t="shared" si="61"/>
        <v>0.13727148073531517</v>
      </c>
      <c r="AW294" s="60">
        <f t="shared" si="62"/>
        <v>0.13138312222609497</v>
      </c>
      <c r="AX294" s="60">
        <f t="shared" si="63"/>
        <v>1</v>
      </c>
      <c r="AY294" s="60">
        <f>SUMPRODUCT(AN294:AW294,幕後結果_最佳化!$Z$1005:$AI$1005)</f>
        <v>2.846688829041951E-3</v>
      </c>
      <c r="AZ294" s="60">
        <f>(SUMPRODUCT(AN294:AW294,MMULT(AN294:AW294,幕後結果!$AB$9:$AK$18)))</f>
        <v>2.5331028239035266E-4</v>
      </c>
      <c r="BA294" s="60">
        <f t="shared" si="64"/>
        <v>1.5915724375294787E-2</v>
      </c>
      <c r="BB294" s="102">
        <f t="shared" si="65"/>
        <v>-2.5165873840546569</v>
      </c>
      <c r="BC294" s="60"/>
      <c r="BD294" s="60"/>
    </row>
    <row r="295" spans="1:56" ht="16.2">
      <c r="A295" s="95">
        <v>294</v>
      </c>
      <c r="B295" s="60">
        <v>0.44796274233096756</v>
      </c>
      <c r="C295" s="60">
        <v>0.21482230225474885</v>
      </c>
      <c r="D295" s="60">
        <v>3.6397522879693556E-2</v>
      </c>
      <c r="E295" s="60">
        <v>0.64680498729853331</v>
      </c>
      <c r="F295" s="60">
        <v>9.5358735646155379E-2</v>
      </c>
      <c r="G295" s="60">
        <v>0.80770234698475618</v>
      </c>
      <c r="H295" s="60">
        <v>0.63752153265910927</v>
      </c>
      <c r="I295" s="60">
        <v>0.42281055260058165</v>
      </c>
      <c r="J295" s="60">
        <v>6.4552033658691554E-2</v>
      </c>
      <c r="K295" s="104">
        <v>0.40425947542530816</v>
      </c>
      <c r="L295" s="105"/>
      <c r="M295" s="106">
        <v>294</v>
      </c>
      <c r="N295" s="136">
        <v>-0.13081016111590341</v>
      </c>
      <c r="O295" s="136">
        <v>-0.78979995644000645</v>
      </c>
      <c r="P295" s="136">
        <v>-1.794113556111907</v>
      </c>
      <c r="Q295" s="136">
        <v>0.37670879595685691</v>
      </c>
      <c r="R295" s="136">
        <v>-1.3084595928139582</v>
      </c>
      <c r="S295" s="136">
        <v>0.86946049653577417</v>
      </c>
      <c r="T295" s="136">
        <v>0.35184176510066317</v>
      </c>
      <c r="U295" s="60">
        <v>-0.19470856646140633</v>
      </c>
      <c r="V295" s="60">
        <v>-1.5176444006419887</v>
      </c>
      <c r="W295" s="98">
        <v>-0.2423371230348213</v>
      </c>
      <c r="X295" s="60"/>
      <c r="Y295" s="99">
        <v>294</v>
      </c>
      <c r="Z295" s="60">
        <f>(幕後結果!$AB$2+幕後結果!$AB$4*幕後結果_最佳化!$N1296)*12/3</f>
        <v>-6.8728913394405233E-3</v>
      </c>
      <c r="AA295" s="60">
        <f>(幕後結果!$AC$2+幕後結果!$AC$4*幕後結果_最佳化!$O1296)*12/3</f>
        <v>-6.9063558844077069E-2</v>
      </c>
      <c r="AB295" s="60">
        <f>(幕後結果!$AD$2+幕後結果!$AD$4*幕後結果_最佳化!$P1296)*12/3</f>
        <v>-0.32867376487505962</v>
      </c>
      <c r="AC295" s="60">
        <f>(幕後結果!$AE$2+幕後結果!$AE$4*幕後結果_最佳化!$Q1296)*12/3</f>
        <v>-9.2841321741948965E-2</v>
      </c>
      <c r="AD295" s="60">
        <f>(幕後結果!$AF$2+幕後結果!$AF$4*幕後結果_最佳化!$R1296)*12/3</f>
        <v>-0.29471909193016871</v>
      </c>
      <c r="AE295" s="60">
        <f>(幕後結果!$AG$2+幕後結果!$AG$4*幕後結果_最佳化!$S1296)*12/3</f>
        <v>3.6745181929320553E-2</v>
      </c>
      <c r="AF295" s="60">
        <f>(幕後結果!$AH$2+幕後結果!$AH$4*幕後結果_最佳化!$T1296)*12/3</f>
        <v>-3.2695859857884334E-2</v>
      </c>
      <c r="AG295" s="60">
        <f>(幕後結果!$AI$2+幕後結果!$AI$4*幕後結果_最佳化!$U1296)*12/3</f>
        <v>-0.10170507455774234</v>
      </c>
      <c r="AH295" s="60">
        <f>(幕後結果!$AJ$2+幕後結果!$AJ$4*幕後結果_最佳化!$V1296)*12/3</f>
        <v>-0.10336296175205358</v>
      </c>
      <c r="AI295" s="100">
        <f>(幕後結果!$AK$2+幕後結果!$AK$4*幕後結果_最佳化!$W1296)*12/3</f>
        <v>-0.19484734420461705</v>
      </c>
      <c r="AJ295" s="60"/>
      <c r="AK295" s="60"/>
      <c r="AL295" s="60"/>
      <c r="AM295" s="108">
        <v>294</v>
      </c>
      <c r="AN295" s="60">
        <f t="shared" si="53"/>
        <v>8.8148989797446661E-2</v>
      </c>
      <c r="AO295" s="60">
        <f t="shared" si="54"/>
        <v>0.10493856894269636</v>
      </c>
      <c r="AP295" s="60">
        <f t="shared" si="55"/>
        <v>0.14062644581525591</v>
      </c>
      <c r="AQ295" s="60">
        <f t="shared" si="56"/>
        <v>5.4236165847840821E-2</v>
      </c>
      <c r="AR295" s="60">
        <f t="shared" si="57"/>
        <v>0.10338724528875927</v>
      </c>
      <c r="AS295" s="60">
        <f t="shared" si="58"/>
        <v>9.9840166194566662E-2</v>
      </c>
      <c r="AT295" s="60">
        <f t="shared" si="59"/>
        <v>0.12670053135169143</v>
      </c>
      <c r="AU295" s="60">
        <f t="shared" si="60"/>
        <v>0.13635241981618457</v>
      </c>
      <c r="AV295" s="60">
        <f t="shared" si="61"/>
        <v>0.10858240590488401</v>
      </c>
      <c r="AW295" s="60">
        <f t="shared" si="62"/>
        <v>3.7187061040674381E-2</v>
      </c>
      <c r="AX295" s="60">
        <f t="shared" si="63"/>
        <v>1.0000000000000002</v>
      </c>
      <c r="AY295" s="60">
        <f>SUMPRODUCT(AN295:AW295,幕後結果_最佳化!$Z$1005:$AI$1005)</f>
        <v>-3.1947080765292249E-4</v>
      </c>
      <c r="AZ295" s="60">
        <f>(SUMPRODUCT(AN295:AW295,MMULT(AN295:AW295,幕後結果!$AB$9:$AK$18)))</f>
        <v>2.6947915760565974E-4</v>
      </c>
      <c r="BA295" s="60">
        <f t="shared" si="64"/>
        <v>1.6415820345193222E-2</v>
      </c>
      <c r="BB295" s="102">
        <f t="shared" si="65"/>
        <v>-2.6327938475708392</v>
      </c>
      <c r="BC295" s="60"/>
      <c r="BD295" s="60"/>
    </row>
    <row r="296" spans="1:56" ht="16.2">
      <c r="A296" s="95">
        <v>295</v>
      </c>
      <c r="B296" s="60">
        <v>0.94207504680577125</v>
      </c>
      <c r="C296" s="60">
        <v>0.60216029225563594</v>
      </c>
      <c r="D296" s="60">
        <v>0.9501054496644521</v>
      </c>
      <c r="E296" s="60">
        <v>0.88932765666089808</v>
      </c>
      <c r="F296" s="60">
        <v>0.62775498966472987</v>
      </c>
      <c r="G296" s="60">
        <v>0.97032519957745467</v>
      </c>
      <c r="H296" s="60">
        <v>5.0240682512516788E-2</v>
      </c>
      <c r="I296" s="60">
        <v>0.15682840225783634</v>
      </c>
      <c r="J296" s="60">
        <v>0.50553715303027524</v>
      </c>
      <c r="K296" s="104">
        <v>4.1171498356094016E-2</v>
      </c>
      <c r="L296" s="105"/>
      <c r="M296" s="106">
        <v>295</v>
      </c>
      <c r="N296" s="136">
        <v>1.5724341205881567</v>
      </c>
      <c r="O296" s="136">
        <v>0.25894274680959617</v>
      </c>
      <c r="P296" s="136">
        <v>1.6458769245475469</v>
      </c>
      <c r="Q296" s="136">
        <v>1.2229603123352697</v>
      </c>
      <c r="R296" s="136">
        <v>0.32591321016415575</v>
      </c>
      <c r="S296" s="136">
        <v>1.8855946355539555</v>
      </c>
      <c r="T296" s="136">
        <v>-1.6425244420465441</v>
      </c>
      <c r="U296" s="60">
        <v>-1.0075786045398063</v>
      </c>
      <c r="V296" s="60">
        <v>1.388003001050382E-2</v>
      </c>
      <c r="W296" s="98">
        <v>-1.7372503182749122</v>
      </c>
      <c r="X296" s="60"/>
      <c r="Y296" s="99">
        <v>295</v>
      </c>
      <c r="Z296" s="60">
        <f>(幕後結果!$AB$2+幕後結果!$AB$4*幕後結果_最佳化!$N1297)*12/3</f>
        <v>0.25695569952048936</v>
      </c>
      <c r="AA296" s="60">
        <f>(幕後結果!$AC$2+幕後結果!$AC$4*幕後結果_最佳化!$O1297)*12/3</f>
        <v>2.9530509268231243E-2</v>
      </c>
      <c r="AB296" s="60">
        <f>(幕後結果!$AD$2+幕後結果!$AD$4*幕後結果_最佳化!$P1297)*12/3</f>
        <v>0.26063426030266196</v>
      </c>
      <c r="AC296" s="60">
        <f>(幕後結果!$AE$2+幕後結果!$AE$4*幕後結果_最佳化!$Q1297)*12/3</f>
        <v>0.31097316145267118</v>
      </c>
      <c r="AD296" s="60">
        <f>(幕後結果!$AF$2+幕後結果!$AF$4*幕後結果_最佳化!$R1297)*12/3</f>
        <v>0.20322734734546768</v>
      </c>
      <c r="AE296" s="60">
        <f>(幕後結果!$AG$2+幕後結果!$AG$4*幕後結果_最佳化!$S1297)*12/3</f>
        <v>6.5731848941329302E-2</v>
      </c>
      <c r="AF296" s="60">
        <f>(幕後結果!$AH$2+幕後結果!$AH$4*幕後結果_最佳化!$T1297)*12/3</f>
        <v>-6.3865020099475355E-3</v>
      </c>
      <c r="AG296" s="60">
        <f>(幕後結果!$AI$2+幕後結果!$AI$4*幕後結果_最佳化!$U1297)*12/3</f>
        <v>-3.302770952991934E-2</v>
      </c>
      <c r="AH296" s="60">
        <f>(幕後結果!$AJ$2+幕後結果!$AJ$4*幕後結果_最佳化!$V1297)*12/3</f>
        <v>3.9446022964579129E-2</v>
      </c>
      <c r="AI296" s="100">
        <f>(幕後結果!$AK$2+幕後結果!$AK$4*幕後結果_最佳化!$W1297)*12/3</f>
        <v>-0.29804759664670749</v>
      </c>
      <c r="AJ296" s="60"/>
      <c r="AK296" s="60"/>
      <c r="AL296" s="60"/>
      <c r="AM296" s="108">
        <v>295</v>
      </c>
      <c r="AN296" s="60">
        <f t="shared" si="53"/>
        <v>2.7832529989375892E-2</v>
      </c>
      <c r="AO296" s="60">
        <f t="shared" si="54"/>
        <v>0.14482751702120722</v>
      </c>
      <c r="AP296" s="60">
        <f t="shared" si="55"/>
        <v>3.954605609983905E-2</v>
      </c>
      <c r="AQ296" s="60">
        <f t="shared" si="56"/>
        <v>0.17289888579046639</v>
      </c>
      <c r="AR296" s="60">
        <f t="shared" si="57"/>
        <v>3.8118621276977425E-2</v>
      </c>
      <c r="AS296" s="60">
        <f t="shared" si="58"/>
        <v>7.004869087824793E-2</v>
      </c>
      <c r="AT296" s="60">
        <f t="shared" si="59"/>
        <v>5.7823655856884391E-2</v>
      </c>
      <c r="AU296" s="60">
        <f t="shared" si="60"/>
        <v>0.15071899947843059</v>
      </c>
      <c r="AV296" s="60">
        <f t="shared" si="61"/>
        <v>0.1516090768158215</v>
      </c>
      <c r="AW296" s="60">
        <f t="shared" si="62"/>
        <v>0.14657596679274978</v>
      </c>
      <c r="AX296" s="60">
        <f t="shared" si="63"/>
        <v>1.0000000000000002</v>
      </c>
      <c r="AY296" s="60">
        <f>SUMPRODUCT(AN296:AW296,幕後結果_最佳化!$Z$1005:$AI$1005)</f>
        <v>-1.3901634674585968E-3</v>
      </c>
      <c r="AZ296" s="60">
        <f>(SUMPRODUCT(AN296:AW296,MMULT(AN296:AW296,幕後結果!$AB$9:$AK$18)))</f>
        <v>2.5854342824033563E-4</v>
      </c>
      <c r="BA296" s="60">
        <f t="shared" si="64"/>
        <v>1.607928568812482E-2</v>
      </c>
      <c r="BB296" s="102">
        <f t="shared" si="65"/>
        <v>-2.7544857605315523</v>
      </c>
      <c r="BC296" s="60"/>
      <c r="BD296" s="60"/>
    </row>
    <row r="297" spans="1:56" ht="16.2">
      <c r="A297" s="95">
        <v>296</v>
      </c>
      <c r="B297" s="60">
        <v>0.36168822870176731</v>
      </c>
      <c r="C297" s="60">
        <v>0.59028329060437756</v>
      </c>
      <c r="D297" s="60">
        <v>0.44949219529341877</v>
      </c>
      <c r="E297" s="60">
        <v>0.59610072102546652</v>
      </c>
      <c r="F297" s="60">
        <v>0.68096468850861736</v>
      </c>
      <c r="G297" s="60">
        <v>0.69385944039272562</v>
      </c>
      <c r="H297" s="60">
        <v>0.30232395573908</v>
      </c>
      <c r="I297" s="60">
        <v>0.57359059571330717</v>
      </c>
      <c r="J297" s="60">
        <v>0.68242835186195605</v>
      </c>
      <c r="K297" s="104">
        <v>0.17000221269330695</v>
      </c>
      <c r="L297" s="105"/>
      <c r="M297" s="106">
        <v>296</v>
      </c>
      <c r="N297" s="136">
        <v>-0.35394986309994708</v>
      </c>
      <c r="O297" s="136">
        <v>0.22827376482757106</v>
      </c>
      <c r="P297" s="136">
        <v>-0.12694441791335254</v>
      </c>
      <c r="Q297" s="136">
        <v>0.24326701142486828</v>
      </c>
      <c r="R297" s="136">
        <v>0.47039809775030189</v>
      </c>
      <c r="S297" s="136">
        <v>0.50682000386860449</v>
      </c>
      <c r="T297" s="136">
        <v>-0.51772821214071973</v>
      </c>
      <c r="U297" s="60">
        <v>0.18552304261573482</v>
      </c>
      <c r="V297" s="60">
        <v>0.47450014263853968</v>
      </c>
      <c r="W297" s="98">
        <v>-0.95415650920967154</v>
      </c>
      <c r="X297" s="60"/>
      <c r="Y297" s="99">
        <v>296</v>
      </c>
      <c r="Z297" s="60">
        <f>(幕後結果!$AB$2+幕後結果!$AB$4*幕後結果_最佳化!$N1298)*12/3</f>
        <v>-4.1436713905429773E-2</v>
      </c>
      <c r="AA297" s="60">
        <f>(幕後結果!$AC$2+幕後結果!$AC$4*幕後結果_最佳化!$O1298)*12/3</f>
        <v>3.0346545639102829E-2</v>
      </c>
      <c r="AB297" s="60">
        <f>(幕後結果!$AD$2+幕後結果!$AD$4*幕後結果_最佳化!$P1298)*12/3</f>
        <v>-2.5675227683496376E-2</v>
      </c>
      <c r="AC297" s="60">
        <f>(幕後結果!$AE$2+幕後結果!$AE$4*幕後結果_最佳化!$Q1298)*12/3</f>
        <v>3.4711658254820803E-2</v>
      </c>
      <c r="AD297" s="60">
        <f>(幕後結果!$AF$2+幕後結果!$AF$4*幕後結果_最佳化!$R1298)*12/3</f>
        <v>4.3981972106524748E-2</v>
      </c>
      <c r="AE297" s="60">
        <f>(幕後結果!$AG$2+幕後結果!$AG$4*幕後結果_最佳化!$S1298)*12/3</f>
        <v>1.9971351104847719E-2</v>
      </c>
      <c r="AF297" s="60">
        <f>(幕後結果!$AH$2+幕後結果!$AH$4*幕後結果_最佳化!$T1298)*12/3</f>
        <v>-3.8621366407485612E-2</v>
      </c>
      <c r="AG297" s="60">
        <f>(幕後結果!$AI$2+幕後結果!$AI$4*幕後結果_最佳化!$U1298)*12/3</f>
        <v>7.8015231121470983E-3</v>
      </c>
      <c r="AH297" s="60">
        <f>(幕後結果!$AJ$2+幕後結果!$AJ$4*幕後結果_最佳化!$V1298)*12/3</f>
        <v>3.3674774170973379E-2</v>
      </c>
      <c r="AI297" s="100">
        <f>(幕後結果!$AK$2+幕後結果!$AK$4*幕後結果_最佳化!$W1298)*12/3</f>
        <v>-0.13196818812100827</v>
      </c>
      <c r="AJ297" s="60"/>
      <c r="AK297" s="60"/>
      <c r="AL297" s="60"/>
      <c r="AM297" s="108">
        <v>296</v>
      </c>
      <c r="AN297" s="60">
        <f t="shared" si="53"/>
        <v>3.3148725470084184E-2</v>
      </c>
      <c r="AO297" s="60">
        <f t="shared" si="54"/>
        <v>0.15578926782421507</v>
      </c>
      <c r="AP297" s="60">
        <f t="shared" si="55"/>
        <v>6.3884805991516899E-2</v>
      </c>
      <c r="AQ297" s="60">
        <f t="shared" si="56"/>
        <v>9.0739046912176352E-2</v>
      </c>
      <c r="AR297" s="60">
        <f t="shared" si="57"/>
        <v>6.3382619071510243E-2</v>
      </c>
      <c r="AS297" s="60">
        <f t="shared" si="58"/>
        <v>0.13128548609420254</v>
      </c>
      <c r="AT297" s="60">
        <f t="shared" si="59"/>
        <v>0.15110242195990992</v>
      </c>
      <c r="AU297" s="60">
        <f t="shared" si="60"/>
        <v>9.6216686893381725E-2</v>
      </c>
      <c r="AV297" s="60">
        <f t="shared" si="61"/>
        <v>5.7776232790783345E-2</v>
      </c>
      <c r="AW297" s="60">
        <f t="shared" si="62"/>
        <v>0.15667470699221975</v>
      </c>
      <c r="AX297" s="60">
        <f t="shared" si="63"/>
        <v>1</v>
      </c>
      <c r="AY297" s="60">
        <f>SUMPRODUCT(AN297:AW297,幕後結果_最佳化!$Z$1005:$AI$1005)</f>
        <v>-1.6746865610487651E-3</v>
      </c>
      <c r="AZ297" s="60">
        <f>(SUMPRODUCT(AN297:AW297,MMULT(AN297:AW297,幕後結果!$AB$9:$AK$18)))</f>
        <v>2.5403884411034417E-4</v>
      </c>
      <c r="BA297" s="60">
        <f t="shared" si="64"/>
        <v>1.5938596052047501E-2</v>
      </c>
      <c r="BB297" s="102">
        <f t="shared" si="65"/>
        <v>-2.7966507473738642</v>
      </c>
      <c r="BC297" s="60"/>
      <c r="BD297" s="60"/>
    </row>
    <row r="298" spans="1:56" ht="16.2">
      <c r="A298" s="95">
        <v>297</v>
      </c>
      <c r="B298" s="60">
        <v>0.27624632690992668</v>
      </c>
      <c r="C298" s="60">
        <v>5.9703302475566655E-2</v>
      </c>
      <c r="D298" s="60">
        <v>1.5174662544517048E-3</v>
      </c>
      <c r="E298" s="60">
        <v>0.15052191702332318</v>
      </c>
      <c r="F298" s="60">
        <v>3.705616881971685E-2</v>
      </c>
      <c r="G298" s="60">
        <v>0.40184124088312445</v>
      </c>
      <c r="H298" s="60">
        <v>0.1087916853096047</v>
      </c>
      <c r="I298" s="60">
        <v>0.56181509992071677</v>
      </c>
      <c r="J298" s="60">
        <v>0.72831357447290368</v>
      </c>
      <c r="K298" s="104">
        <v>0.42303367795306834</v>
      </c>
      <c r="L298" s="105"/>
      <c r="M298" s="106">
        <v>297</v>
      </c>
      <c r="N298" s="136">
        <v>-0.59402909410625981</v>
      </c>
      <c r="O298" s="136">
        <v>-1.5572691150286557</v>
      </c>
      <c r="P298" s="136">
        <v>-2.9641774206680847</v>
      </c>
      <c r="Q298" s="136">
        <v>-1.0341975184074408</v>
      </c>
      <c r="R298" s="136">
        <v>-1.7859192253181078</v>
      </c>
      <c r="S298" s="136">
        <v>-0.24858413502208537</v>
      </c>
      <c r="T298" s="136">
        <v>-1.2329796125501005</v>
      </c>
      <c r="U298" s="60">
        <v>0.15557275705871929</v>
      </c>
      <c r="V298" s="60">
        <v>0.60772051996777365</v>
      </c>
      <c r="W298" s="98">
        <v>-0.19413860283602746</v>
      </c>
      <c r="X298" s="60"/>
      <c r="Y298" s="99">
        <v>297</v>
      </c>
      <c r="Z298" s="60">
        <f>(幕後結果!$AB$2+幕後結果!$AB$4*幕後結果_最佳化!$N1299)*12/3</f>
        <v>-7.8624430248596333E-2</v>
      </c>
      <c r="AA298" s="60">
        <f>(幕後結果!$AC$2+幕後結果!$AC$4*幕後結果_最佳化!$O1299)*12/3</f>
        <v>-0.14275857143639201</v>
      </c>
      <c r="AB298" s="60">
        <f>(幕後結果!$AD$2+幕後結果!$AD$4*幕後結果_最佳化!$P1299)*12/3</f>
        <v>-0.54287685884720915</v>
      </c>
      <c r="AC298" s="60">
        <f>(幕後結果!$AE$2+幕後結果!$AE$4*幕後結果_最佳化!$Q1299)*12/3</f>
        <v>-0.34962651138309431</v>
      </c>
      <c r="AD298" s="60">
        <f>(幕後結果!$AF$2+幕後結果!$AF$4*幕後結果_最佳化!$R1299)*12/3</f>
        <v>-0.4953366724095723</v>
      </c>
      <c r="AE298" s="60">
        <f>(幕後結果!$AG$2+幕後結果!$AG$4*幕後結果_最佳化!$S1299)*12/3</f>
        <v>-1.7277442303138074E-2</v>
      </c>
      <c r="AF298" s="60">
        <f>(幕後結果!$AH$2+幕後結果!$AH$4*幕後結果_最佳化!$T1299)*12/3</f>
        <v>-0.26593874688073771</v>
      </c>
      <c r="AG298" s="60">
        <f>(幕後結果!$AI$2+幕後結果!$AI$4*幕後結果_最佳化!$U1299)*12/3</f>
        <v>-0.21659905603384544</v>
      </c>
      <c r="AH298" s="60">
        <f>(幕後結果!$AJ$2+幕後結果!$AJ$4*幕後結果_最佳化!$V1299)*12/3</f>
        <v>-4.0892084904583847E-2</v>
      </c>
      <c r="AI298" s="100">
        <f>(幕後結果!$AK$2+幕後結果!$AK$4*幕後結果_最佳化!$W1299)*12/3</f>
        <v>-0.22628243921542579</v>
      </c>
      <c r="AJ298" s="60"/>
      <c r="AK298" s="60"/>
      <c r="AL298" s="60"/>
      <c r="AM298" s="108">
        <v>297</v>
      </c>
      <c r="AN298" s="60">
        <f t="shared" si="53"/>
        <v>0.13521557674177659</v>
      </c>
      <c r="AO298" s="60">
        <f t="shared" si="54"/>
        <v>0.17696669195250861</v>
      </c>
      <c r="AP298" s="60">
        <f t="shared" si="55"/>
        <v>3.685259560105205E-2</v>
      </c>
      <c r="AQ298" s="60">
        <f t="shared" si="56"/>
        <v>5.2270041811002699E-2</v>
      </c>
      <c r="AR298" s="60">
        <f t="shared" si="57"/>
        <v>0.10645854503766214</v>
      </c>
      <c r="AS298" s="60">
        <f t="shared" si="58"/>
        <v>1.5205986199985632E-2</v>
      </c>
      <c r="AT298" s="60">
        <f t="shared" si="59"/>
        <v>5.0899296793789649E-2</v>
      </c>
      <c r="AU298" s="60">
        <f t="shared" si="60"/>
        <v>0.14453851293534797</v>
      </c>
      <c r="AV298" s="60">
        <f t="shared" si="61"/>
        <v>0.12513911310912817</v>
      </c>
      <c r="AW298" s="60">
        <f t="shared" si="62"/>
        <v>0.15645363981774671</v>
      </c>
      <c r="AX298" s="60">
        <f t="shared" si="63"/>
        <v>1.0000000000000002</v>
      </c>
      <c r="AY298" s="60">
        <f>SUMPRODUCT(AN298:AW298,幕後結果_最佳化!$Z$1005:$AI$1005)</f>
        <v>-1.9896545041786671E-3</v>
      </c>
      <c r="AZ298" s="60">
        <f>(SUMPRODUCT(AN298:AW298,MMULT(AN298:AW298,幕後結果!$AB$9:$AK$18)))</f>
        <v>2.5203766325628392E-4</v>
      </c>
      <c r="BA298" s="60">
        <f t="shared" si="64"/>
        <v>1.5875694103134008E-2</v>
      </c>
      <c r="BB298" s="102">
        <f t="shared" si="65"/>
        <v>-2.827571141933066</v>
      </c>
      <c r="BC298" s="60"/>
      <c r="BD298" s="60"/>
    </row>
    <row r="299" spans="1:56" ht="16.2">
      <c r="A299" s="95">
        <v>298</v>
      </c>
      <c r="B299" s="60">
        <v>0.89373215320922794</v>
      </c>
      <c r="C299" s="60">
        <v>0.53276407745973975</v>
      </c>
      <c r="D299" s="60">
        <v>0.80696014303098251</v>
      </c>
      <c r="E299" s="60">
        <v>0.86483626803422986</v>
      </c>
      <c r="F299" s="60">
        <v>0.5803919128253634</v>
      </c>
      <c r="G299" s="60">
        <v>0.26145930061237821</v>
      </c>
      <c r="H299" s="60">
        <v>0.6094162473224205</v>
      </c>
      <c r="I299" s="60">
        <v>0.67907098048319714</v>
      </c>
      <c r="J299" s="60">
        <v>0.15352944175306282</v>
      </c>
      <c r="K299" s="104">
        <v>0.32580553411753899</v>
      </c>
      <c r="L299" s="105"/>
      <c r="M299" s="106">
        <v>298</v>
      </c>
      <c r="N299" s="136">
        <v>1.2466231926783717</v>
      </c>
      <c r="O299" s="136">
        <v>8.2219905065845741E-2</v>
      </c>
      <c r="P299" s="136">
        <v>0.86674870309155572</v>
      </c>
      <c r="Q299" s="136">
        <v>1.1023087561911564</v>
      </c>
      <c r="R299" s="136">
        <v>0.20289618736191614</v>
      </c>
      <c r="S299" s="136">
        <v>-0.63885294558460604</v>
      </c>
      <c r="T299" s="136">
        <v>0.27779789734568333</v>
      </c>
      <c r="U299" s="60">
        <v>0.46510252337729519</v>
      </c>
      <c r="V299" s="60">
        <v>-1.021412842166368</v>
      </c>
      <c r="W299" s="98">
        <v>-0.45152519810703218</v>
      </c>
      <c r="X299" s="60"/>
      <c r="Y299" s="99">
        <v>298</v>
      </c>
      <c r="Z299" s="60">
        <f>(幕後結果!$AB$2+幕後結果!$AB$4*幕後結果_最佳化!$N1300)*12/3</f>
        <v>0.20648834206592306</v>
      </c>
      <c r="AA299" s="60">
        <f>(幕後結果!$AC$2+幕後結果!$AC$4*幕後結果_最佳化!$O1300)*12/3</f>
        <v>1.2992980475358927E-2</v>
      </c>
      <c r="AB299" s="60">
        <f>(幕後結果!$AD$2+幕後結果!$AD$4*幕後結果_最佳化!$P1300)*12/3</f>
        <v>0.12917073409978669</v>
      </c>
      <c r="AC299" s="60">
        <f>(幕後結果!$AE$2+幕後結果!$AE$4*幕後結果_最佳化!$Q1300)*12/3</f>
        <v>0.22943701346607606</v>
      </c>
      <c r="AD299" s="60">
        <f>(幕後結果!$AF$2+幕後結果!$AF$4*幕後結果_最佳化!$R1300)*12/3</f>
        <v>0.11645990423519816</v>
      </c>
      <c r="AE299" s="60">
        <f>(幕後結果!$AG$2+幕後結果!$AG$4*幕後結果_最佳化!$S1300)*12/3</f>
        <v>-3.7917419265257914E-2</v>
      </c>
      <c r="AF299" s="60">
        <f>(幕後結果!$AH$2+幕後結果!$AH$4*幕後結果_最佳化!$T1300)*12/3</f>
        <v>0.10348976926220739</v>
      </c>
      <c r="AG299" s="60">
        <f>(幕後結果!$AI$2+幕後結果!$AI$4*幕後結果_最佳化!$U1300)*12/3</f>
        <v>8.1539320234427684E-2</v>
      </c>
      <c r="AH299" s="60">
        <f>(幕後結果!$AJ$2+幕後結果!$AJ$4*幕後結果_最佳化!$V1300)*12/3</f>
        <v>-5.6419716121578582E-2</v>
      </c>
      <c r="AI299" s="100">
        <f>(幕後結果!$AK$2+幕後結果!$AK$4*幕後結果_最佳化!$W1300)*12/3</f>
        <v>-0.1308772967948803</v>
      </c>
      <c r="AJ299" s="60"/>
      <c r="AK299" s="60"/>
      <c r="AL299" s="60"/>
      <c r="AM299" s="108">
        <v>298</v>
      </c>
      <c r="AN299" s="60">
        <f t="shared" si="53"/>
        <v>0.20481220482139662</v>
      </c>
      <c r="AO299" s="60">
        <f t="shared" si="54"/>
        <v>6.3633282710881714E-2</v>
      </c>
      <c r="AP299" s="60">
        <f t="shared" si="55"/>
        <v>2.1128775830505823E-2</v>
      </c>
      <c r="AQ299" s="60">
        <f t="shared" si="56"/>
        <v>0.11314660518121274</v>
      </c>
      <c r="AR299" s="60">
        <f t="shared" si="57"/>
        <v>2.5110500837488534E-2</v>
      </c>
      <c r="AS299" s="60">
        <f t="shared" si="58"/>
        <v>0.15715331089420273</v>
      </c>
      <c r="AT299" s="60">
        <f t="shared" si="59"/>
        <v>9.5860052441102586E-2</v>
      </c>
      <c r="AU299" s="60">
        <f t="shared" si="60"/>
        <v>5.8615807397377429E-2</v>
      </c>
      <c r="AV299" s="60">
        <f t="shared" si="61"/>
        <v>0.11026580648565468</v>
      </c>
      <c r="AW299" s="60">
        <f t="shared" si="62"/>
        <v>0.15027365340017712</v>
      </c>
      <c r="AX299" s="60">
        <f t="shared" si="63"/>
        <v>1</v>
      </c>
      <c r="AY299" s="60">
        <f>SUMPRODUCT(AN299:AW299,幕後結果_最佳化!$Z$1005:$AI$1005)</f>
        <v>1.5596350401598635E-3</v>
      </c>
      <c r="AZ299" s="60">
        <f>(SUMPRODUCT(AN299:AW299,MMULT(AN299:AW299,幕後結果!$AB$9:$AK$18)))</f>
        <v>2.0402644163755845E-4</v>
      </c>
      <c r="BA299" s="60">
        <f t="shared" si="64"/>
        <v>1.4283782469554709E-2</v>
      </c>
      <c r="BB299" s="102">
        <f t="shared" si="65"/>
        <v>-2.8942169238404052</v>
      </c>
      <c r="BC299" s="60"/>
      <c r="BD299" s="60"/>
    </row>
    <row r="300" spans="1:56" ht="16.2">
      <c r="A300" s="95">
        <v>299</v>
      </c>
      <c r="B300" s="60">
        <v>0.72779704048232574</v>
      </c>
      <c r="C300" s="60">
        <v>0.14669950014889133</v>
      </c>
      <c r="D300" s="60">
        <v>0.70430085881316873</v>
      </c>
      <c r="E300" s="60">
        <v>4.5662191005315655E-3</v>
      </c>
      <c r="F300" s="60">
        <v>0.80461478407209341</v>
      </c>
      <c r="G300" s="60">
        <v>0.21085478254804957</v>
      </c>
      <c r="H300" s="60">
        <v>0.13232662271065565</v>
      </c>
      <c r="I300" s="60">
        <v>0.91746101579159745</v>
      </c>
      <c r="J300" s="60">
        <v>0.2866174496899907</v>
      </c>
      <c r="K300" s="104">
        <v>0.42003259659998626</v>
      </c>
      <c r="L300" s="105"/>
      <c r="M300" s="106">
        <v>299</v>
      </c>
      <c r="N300" s="136">
        <v>0.60616390458411884</v>
      </c>
      <c r="O300" s="136">
        <v>-1.0506943314887298</v>
      </c>
      <c r="P300" s="136">
        <v>0.53681084112453425</v>
      </c>
      <c r="Q300" s="136">
        <v>-2.6070561544308637</v>
      </c>
      <c r="R300" s="136">
        <v>0.85822101884447533</v>
      </c>
      <c r="S300" s="136">
        <v>-0.80345886187525728</v>
      </c>
      <c r="T300" s="136">
        <v>-1.1154602449005648</v>
      </c>
      <c r="U300" s="60">
        <v>1.3881940342243673</v>
      </c>
      <c r="V300" s="60">
        <v>-0.56329371171102671</v>
      </c>
      <c r="W300" s="98">
        <v>-0.20181008995949579</v>
      </c>
      <c r="X300" s="60"/>
      <c r="Y300" s="99">
        <v>299</v>
      </c>
      <c r="Z300" s="60">
        <f>(幕後結果!$AB$2+幕後結果!$AB$4*幕後結果_最佳化!$N1301)*12/3</f>
        <v>0.10728268302093384</v>
      </c>
      <c r="AA300" s="60">
        <f>(幕後結果!$AC$2+幕後結果!$AC$4*幕後結果_最佳化!$O1301)*12/3</f>
        <v>-9.5878734429254694E-2</v>
      </c>
      <c r="AB300" s="60">
        <f>(幕後結果!$AD$2+幕後結果!$AD$4*幕後結果_最佳化!$P1301)*12/3</f>
        <v>3.834102994675119E-2</v>
      </c>
      <c r="AC300" s="60">
        <f>(幕後結果!$AE$2+幕後結果!$AE$4*幕後結果_最佳化!$Q1301)*12/3</f>
        <v>-0.20874454420645935</v>
      </c>
      <c r="AD300" s="60">
        <f>(幕後結果!$AF$2+幕後結果!$AF$4*幕後結果_最佳化!$R1301)*12/3</f>
        <v>2.8348563260564886E-2</v>
      </c>
      <c r="AE300" s="60">
        <f>(幕後結果!$AG$2+幕後結果!$AG$4*幕後結果_最佳化!$S1301)*12/3</f>
        <v>-7.496295640080243E-2</v>
      </c>
      <c r="AF300" s="60">
        <f>(幕後結果!$AH$2+幕後結果!$AH$4*幕後結果_最佳化!$T1301)*12/3</f>
        <v>-0.12430877853444729</v>
      </c>
      <c r="AG300" s="60">
        <f>(幕後結果!$AI$2+幕後結果!$AI$4*幕後結果_最佳化!$U1301)*12/3</f>
        <v>7.8779850982063027E-2</v>
      </c>
      <c r="AH300" s="60">
        <f>(幕後結果!$AJ$2+幕後結果!$AJ$4*幕後結果_最佳化!$V1301)*12/3</f>
        <v>-0.10362891545237278</v>
      </c>
      <c r="AI300" s="100">
        <f>(幕後結果!$AK$2+幕後結果!$AK$4*幕後結果_最佳化!$W1301)*12/3</f>
        <v>-3.147336241162757E-2</v>
      </c>
      <c r="AJ300" s="60"/>
      <c r="AK300" s="60"/>
      <c r="AL300" s="60"/>
      <c r="AM300" s="108">
        <v>299</v>
      </c>
      <c r="AN300" s="60">
        <f t="shared" si="53"/>
        <v>9.212862774536168E-2</v>
      </c>
      <c r="AO300" s="60">
        <f t="shared" si="54"/>
        <v>0.17434894641508353</v>
      </c>
      <c r="AP300" s="60">
        <f t="shared" si="55"/>
        <v>0.18611129925664074</v>
      </c>
      <c r="AQ300" s="60">
        <f t="shared" si="56"/>
        <v>1.9729617456714088E-2</v>
      </c>
      <c r="AR300" s="60">
        <f t="shared" si="57"/>
        <v>0.18576555484749538</v>
      </c>
      <c r="AS300" s="60">
        <f t="shared" si="58"/>
        <v>0.11722426077794269</v>
      </c>
      <c r="AT300" s="60">
        <f t="shared" si="59"/>
        <v>6.9670015251418457E-2</v>
      </c>
      <c r="AU300" s="60">
        <f t="shared" si="60"/>
        <v>3.6784272990346215E-2</v>
      </c>
      <c r="AV300" s="60">
        <f t="shared" si="61"/>
        <v>2.3840398060296756E-2</v>
      </c>
      <c r="AW300" s="60">
        <f t="shared" si="62"/>
        <v>9.4397007198700353E-2</v>
      </c>
      <c r="AX300" s="60">
        <f t="shared" si="63"/>
        <v>1</v>
      </c>
      <c r="AY300" s="60">
        <f>SUMPRODUCT(AN300:AW300,幕後結果_最佳化!$Z$1005:$AI$1005)</f>
        <v>-1.22063383773778E-3</v>
      </c>
      <c r="AZ300" s="60">
        <f>(SUMPRODUCT(AN300:AW300,MMULT(AN300:AW300,幕後結果!$AB$9:$AK$18)))</f>
        <v>3.2855613983994207E-4</v>
      </c>
      <c r="BA300" s="60">
        <f t="shared" si="64"/>
        <v>1.8126117616300026E-2</v>
      </c>
      <c r="BB300" s="102">
        <f t="shared" si="65"/>
        <v>-2.434091776943013</v>
      </c>
      <c r="BC300" s="60"/>
      <c r="BD300" s="60"/>
    </row>
    <row r="301" spans="1:56" ht="16.2">
      <c r="A301" s="95">
        <v>300</v>
      </c>
      <c r="B301" s="60">
        <v>0.94269490680727497</v>
      </c>
      <c r="C301" s="60">
        <v>0.55750363211917642</v>
      </c>
      <c r="D301" s="60">
        <v>0.26162680840388597</v>
      </c>
      <c r="E301" s="60">
        <v>0.82781987466389761</v>
      </c>
      <c r="F301" s="60">
        <v>0.27840562851119177</v>
      </c>
      <c r="G301" s="60">
        <v>0.30805476554007494</v>
      </c>
      <c r="H301" s="60">
        <v>0.66333259464413263</v>
      </c>
      <c r="I301" s="60">
        <v>0.3684947995604142</v>
      </c>
      <c r="J301" s="60">
        <v>0.75606641803945207</v>
      </c>
      <c r="K301" s="104">
        <v>0.91066680662612165</v>
      </c>
      <c r="L301" s="105"/>
      <c r="M301" s="106">
        <v>300</v>
      </c>
      <c r="N301" s="136">
        <v>1.5778059940297684</v>
      </c>
      <c r="O301" s="136">
        <v>0.14464301185422909</v>
      </c>
      <c r="P301" s="136">
        <v>-0.63833809819459086</v>
      </c>
      <c r="Q301" s="136">
        <v>0.94558509261020585</v>
      </c>
      <c r="R301" s="136">
        <v>-0.58758444097796414</v>
      </c>
      <c r="S301" s="136">
        <v>-0.50137173097798804</v>
      </c>
      <c r="T301" s="136">
        <v>0.42157561162439156</v>
      </c>
      <c r="U301" s="60">
        <v>-0.33584255326402618</v>
      </c>
      <c r="V301" s="60">
        <v>0.69370510493167581</v>
      </c>
      <c r="W301" s="98">
        <v>1.3448725791937739</v>
      </c>
      <c r="X301" s="60"/>
      <c r="Y301" s="99">
        <v>300</v>
      </c>
      <c r="Z301" s="60">
        <f>(幕後結果!$AB$2+幕後結果!$AB$4*幕後結果_最佳化!$N1302)*12/3</f>
        <v>0.25778779026378562</v>
      </c>
      <c r="AA301" s="60">
        <f>(幕後結果!$AC$2+幕後結果!$AC$4*幕後結果_最佳化!$O1302)*12/3</f>
        <v>1.8408473763531399E-2</v>
      </c>
      <c r="AB301" s="60">
        <f>(幕後結果!$AD$2+幕後結果!$AD$4*幕後結果_最佳化!$P1302)*12/3</f>
        <v>-0.11163712789388218</v>
      </c>
      <c r="AC301" s="60">
        <f>(幕後結果!$AE$2+幕後結果!$AE$4*幕後結果_最佳化!$Q1302)*12/3</f>
        <v>0.11138092783150061</v>
      </c>
      <c r="AD301" s="60">
        <f>(幕後結果!$AF$2+幕後結果!$AF$4*幕後結果_最佳化!$R1302)*12/3</f>
        <v>-7.9724915126333576E-2</v>
      </c>
      <c r="AE301" s="60">
        <f>(幕後結果!$AG$2+幕後結果!$AG$4*幕後結果_最佳化!$S1302)*12/3</f>
        <v>-2.9426721285048588E-2</v>
      </c>
      <c r="AF301" s="60">
        <f>(幕後結果!$AH$2+幕後結果!$AH$4*幕後結果_最佳化!$T1302)*12/3</f>
        <v>9.172107303052901E-2</v>
      </c>
      <c r="AG301" s="60">
        <f>(幕後結果!$AI$2+幕後結果!$AI$4*幕後結果_最佳化!$U1302)*12/3</f>
        <v>-7.3786097866825467E-2</v>
      </c>
      <c r="AH301" s="60">
        <f>(幕後結果!$AJ$2+幕後結果!$AJ$4*幕後結果_最佳化!$V1302)*12/3</f>
        <v>3.8413659794970995E-2</v>
      </c>
      <c r="AI301" s="100">
        <f>(幕後結果!$AK$2+幕後結果!$AK$4*幕後結果_最佳化!$W1302)*12/3</f>
        <v>5.3351063894320344E-2</v>
      </c>
      <c r="AJ301" s="60"/>
      <c r="AK301" s="60"/>
      <c r="AL301" s="60"/>
      <c r="AM301" s="108">
        <v>300</v>
      </c>
      <c r="AN301" s="60">
        <f t="shared" si="53"/>
        <v>0.16886910415591</v>
      </c>
      <c r="AO301" s="60">
        <f t="shared" si="54"/>
        <v>5.4672670334666162E-2</v>
      </c>
      <c r="AP301" s="60">
        <f t="shared" si="55"/>
        <v>0.14227488550710574</v>
      </c>
      <c r="AQ301" s="60">
        <f t="shared" si="56"/>
        <v>2.5180721212717104E-2</v>
      </c>
      <c r="AR301" s="60">
        <f t="shared" si="57"/>
        <v>3.2625830862997099E-2</v>
      </c>
      <c r="AS301" s="60">
        <f t="shared" si="58"/>
        <v>9.1737809264800824E-2</v>
      </c>
      <c r="AT301" s="60">
        <f t="shared" si="59"/>
        <v>7.3873193188646047E-2</v>
      </c>
      <c r="AU301" s="60">
        <f t="shared" si="60"/>
        <v>0.19162764560307638</v>
      </c>
      <c r="AV301" s="60">
        <f t="shared" si="61"/>
        <v>0.11525034740843042</v>
      </c>
      <c r="AW301" s="60">
        <f t="shared" si="62"/>
        <v>0.10388779246165021</v>
      </c>
      <c r="AX301" s="60">
        <f t="shared" si="63"/>
        <v>1</v>
      </c>
      <c r="AY301" s="60">
        <f>SUMPRODUCT(AN301:AW301,幕後結果_最佳化!$Z$1005:$AI$1005)</f>
        <v>-3.3193512518968913E-3</v>
      </c>
      <c r="AZ301" s="60">
        <f>(SUMPRODUCT(AN301:AW301,MMULT(AN301:AW301,幕後結果!$AB$9:$AK$18)))</f>
        <v>2.6197162653738556E-4</v>
      </c>
      <c r="BA301" s="60">
        <f t="shared" si="64"/>
        <v>1.6185537573320991E-2</v>
      </c>
      <c r="BB301" s="102">
        <f t="shared" si="65"/>
        <v>-2.8555956848836059</v>
      </c>
      <c r="BC301" s="60"/>
      <c r="BD301" s="60"/>
    </row>
    <row r="302" spans="1:56" ht="16.2">
      <c r="A302" s="95">
        <v>301</v>
      </c>
      <c r="B302" s="60">
        <v>0.28503548389207545</v>
      </c>
      <c r="C302" s="60">
        <v>0.11857701161818679</v>
      </c>
      <c r="D302" s="60">
        <v>0.61698998852072018</v>
      </c>
      <c r="E302" s="60">
        <v>0.45091097898207422</v>
      </c>
      <c r="F302" s="60">
        <v>0.85957593736315774</v>
      </c>
      <c r="G302" s="60">
        <v>0.75071769722595127</v>
      </c>
      <c r="H302" s="60">
        <v>0.28782228692437917</v>
      </c>
      <c r="I302" s="60">
        <v>0.66926730528497314</v>
      </c>
      <c r="J302" s="60">
        <v>0.49549410751894674</v>
      </c>
      <c r="K302" s="104">
        <v>0.20821117990049443</v>
      </c>
      <c r="L302" s="105"/>
      <c r="M302" s="106">
        <v>301</v>
      </c>
      <c r="N302" s="136">
        <v>-0.56794698351145967</v>
      </c>
      <c r="O302" s="136">
        <v>-1.1821302499338795</v>
      </c>
      <c r="P302" s="136">
        <v>0.29758487093813785</v>
      </c>
      <c r="Q302" s="136">
        <v>-0.12336009155478879</v>
      </c>
      <c r="R302" s="136">
        <v>1.078416055101032</v>
      </c>
      <c r="S302" s="136">
        <v>0.67674997042956309</v>
      </c>
      <c r="T302" s="136">
        <v>-0.55975791379858131</v>
      </c>
      <c r="U302" s="60">
        <v>0.43789087672610577</v>
      </c>
      <c r="V302" s="60">
        <v>-1.1294837644253116E-2</v>
      </c>
      <c r="W302" s="98">
        <v>-0.81264371586510209</v>
      </c>
      <c r="X302" s="60"/>
      <c r="Y302" s="99">
        <v>301</v>
      </c>
      <c r="Z302" s="60">
        <f>(幕後結果!$AB$2+幕後結果!$AB$4*幕後結果_最佳化!$N1303)*12/3</f>
        <v>-7.4584371779711028E-2</v>
      </c>
      <c r="AA302" s="60">
        <f>(幕後結果!$AC$2+幕後結果!$AC$4*幕後結果_最佳化!$O1303)*12/3</f>
        <v>-0.10634152763240877</v>
      </c>
      <c r="AB302" s="60">
        <f>(幕後結果!$AD$2+幕後結果!$AD$4*幕後結果_最佳化!$P1303)*12/3</f>
        <v>-4.2235686036259153E-3</v>
      </c>
      <c r="AC302" s="60">
        <f>(幕後結果!$AE$2+幕後結果!$AE$4*幕後結果_最佳化!$Q1303)*12/3</f>
        <v>-7.2866112719745836E-3</v>
      </c>
      <c r="AD302" s="60">
        <f>(幕後結果!$AF$2+幕後結果!$AF$4*幕後結果_最佳化!$R1303)*12/3</f>
        <v>6.6095407426658218E-2</v>
      </c>
      <c r="AE302" s="60">
        <f>(幕後結果!$AG$2+幕後結果!$AG$4*幕後結果_最佳化!$S1303)*12/3</f>
        <v>9.0389413034204259E-3</v>
      </c>
      <c r="AF302" s="60">
        <f>(幕後結果!$AH$2+幕後結果!$AH$4*幕後結果_最佳化!$T1303)*12/3</f>
        <v>-9.5512973390040237E-2</v>
      </c>
      <c r="AG302" s="60">
        <f>(幕後結果!$AI$2+幕後結果!$AI$4*幕後結果_最佳化!$U1303)*12/3</f>
        <v>5.1583321178193565E-2</v>
      </c>
      <c r="AH302" s="60">
        <f>(幕後結果!$AJ$2+幕後結果!$AJ$4*幕後結果_最佳化!$V1303)*12/3</f>
        <v>-2.6625701847780181E-2</v>
      </c>
      <c r="AI302" s="100">
        <f>(幕後結果!$AK$2+幕後結果!$AK$4*幕後結果_最佳化!$W1303)*12/3</f>
        <v>-9.7424884647600518E-2</v>
      </c>
      <c r="AJ302" s="60"/>
      <c r="AK302" s="60"/>
      <c r="AL302" s="60"/>
      <c r="AM302" s="108">
        <v>301</v>
      </c>
      <c r="AN302" s="60">
        <f t="shared" si="53"/>
        <v>0.1549388769986173</v>
      </c>
      <c r="AO302" s="60">
        <f t="shared" si="54"/>
        <v>0.1691781233468761</v>
      </c>
      <c r="AP302" s="60">
        <f t="shared" si="55"/>
        <v>0.10377315998600396</v>
      </c>
      <c r="AQ302" s="60">
        <f t="shared" si="56"/>
        <v>0.13125679643671395</v>
      </c>
      <c r="AR302" s="60">
        <f t="shared" si="57"/>
        <v>4.7851568694631579E-2</v>
      </c>
      <c r="AS302" s="60">
        <f t="shared" si="58"/>
        <v>1.2025820267009522E-3</v>
      </c>
      <c r="AT302" s="60">
        <f t="shared" si="59"/>
        <v>0.1783308556073826</v>
      </c>
      <c r="AU302" s="60">
        <f t="shared" si="60"/>
        <v>2.4489740014530553E-2</v>
      </c>
      <c r="AV302" s="60">
        <f t="shared" si="61"/>
        <v>0.12822835568123925</v>
      </c>
      <c r="AW302" s="60">
        <f t="shared" si="62"/>
        <v>6.07499412073036E-2</v>
      </c>
      <c r="AX302" s="60">
        <f t="shared" si="63"/>
        <v>0.99999999999999978</v>
      </c>
      <c r="AY302" s="60">
        <f>SUMPRODUCT(AN302:AW302,幕後結果_最佳化!$Z$1005:$AI$1005)</f>
        <v>5.7279395094070535E-3</v>
      </c>
      <c r="AZ302" s="60">
        <f>(SUMPRODUCT(AN302:AW302,MMULT(AN302:AW302,幕後結果!$AB$9:$AK$18)))</f>
        <v>2.8649829727127308E-4</v>
      </c>
      <c r="BA302" s="60">
        <f t="shared" si="64"/>
        <v>1.6926260581453693E-2</v>
      </c>
      <c r="BB302" s="102">
        <f t="shared" si="65"/>
        <v>-2.1961177019407834</v>
      </c>
      <c r="BC302" s="60"/>
      <c r="BD302" s="60"/>
    </row>
    <row r="303" spans="1:56" ht="16.2">
      <c r="A303" s="95">
        <v>302</v>
      </c>
      <c r="B303" s="60">
        <v>0.72655647678630286</v>
      </c>
      <c r="C303" s="60">
        <v>0.50413940469374352</v>
      </c>
      <c r="D303" s="60">
        <v>0.17847966091837941</v>
      </c>
      <c r="E303" s="60">
        <v>0.41281964350342326</v>
      </c>
      <c r="F303" s="60">
        <v>7.7635777279634999E-2</v>
      </c>
      <c r="G303" s="60">
        <v>0.63737296430891899</v>
      </c>
      <c r="H303" s="60">
        <v>0.59345321259150619</v>
      </c>
      <c r="I303" s="60">
        <v>0.43860346061001643</v>
      </c>
      <c r="J303" s="60">
        <v>0.47832312789113529</v>
      </c>
      <c r="K303" s="104">
        <v>0.752574548505897</v>
      </c>
      <c r="L303" s="105"/>
      <c r="M303" s="106">
        <v>302</v>
      </c>
      <c r="N303" s="136">
        <v>0.60243135108701051</v>
      </c>
      <c r="O303" s="136">
        <v>1.0376135032146128E-2</v>
      </c>
      <c r="P303" s="136">
        <v>-0.92117451434629483</v>
      </c>
      <c r="Q303" s="136">
        <v>-0.22029773119639934</v>
      </c>
      <c r="R303" s="136">
        <v>-1.4211555127175621</v>
      </c>
      <c r="S303" s="136">
        <v>0.35144560821721982</v>
      </c>
      <c r="T303" s="136">
        <v>0.23643701709380169</v>
      </c>
      <c r="U303" s="60">
        <v>-0.15451089523928399</v>
      </c>
      <c r="V303" s="60">
        <v>-5.4362624933565966E-2</v>
      </c>
      <c r="W303" s="98">
        <v>0.68261381368474117</v>
      </c>
      <c r="X303" s="60"/>
      <c r="Y303" s="99">
        <v>302</v>
      </c>
      <c r="Z303" s="60">
        <f>(幕後結果!$AB$2+幕後結果!$AB$4*幕後結果_最佳化!$N1304)*12/3</f>
        <v>0.10670451913685131</v>
      </c>
      <c r="AA303" s="60">
        <f>(幕後結果!$AC$2+幕後結果!$AC$4*幕後結果_最佳化!$O1304)*12/3</f>
        <v>7.2787066169873425E-3</v>
      </c>
      <c r="AB303" s="60">
        <f>(幕後結果!$AD$2+幕後結果!$AD$4*幕後結果_最佳化!$P1304)*12/3</f>
        <v>-0.16140067861744201</v>
      </c>
      <c r="AC303" s="60">
        <f>(幕後結果!$AE$2+幕後結果!$AE$4*幕後結果_最佳化!$Q1304)*12/3</f>
        <v>-5.2998735278543242E-2</v>
      </c>
      <c r="AD303" s="60">
        <f>(幕後結果!$AF$2+幕後結果!$AF$4*幕後結果_最佳化!$R1304)*12/3</f>
        <v>-0.20690671174310679</v>
      </c>
      <c r="AE303" s="60">
        <f>(幕後結果!$AG$2+幕後結果!$AG$4*幕後結果_最佳化!$S1304)*12/3</f>
        <v>1.3044395023760485E-2</v>
      </c>
      <c r="AF303" s="60">
        <f>(幕後結果!$AH$2+幕後結果!$AH$4*幕後結果_最佳化!$T1304)*12/3</f>
        <v>2.6549283365021475E-2</v>
      </c>
      <c r="AG303" s="60">
        <f>(幕後結果!$AI$2+幕後結果!$AI$4*幕後結果_最佳化!$U1304)*12/3</f>
        <v>-7.8734286396475603E-2</v>
      </c>
      <c r="AH303" s="60">
        <f>(幕後結果!$AJ$2+幕後結果!$AJ$4*幕後結果_最佳化!$V1304)*12/3</f>
        <v>-6.672418966275029E-3</v>
      </c>
      <c r="AI303" s="100">
        <f>(幕後結果!$AK$2+幕後結果!$AK$4*幕後結果_最佳化!$W1304)*12/3</f>
        <v>-7.7334905302839617E-3</v>
      </c>
      <c r="AJ303" s="60"/>
      <c r="AK303" s="60"/>
      <c r="AL303" s="60"/>
      <c r="AM303" s="108">
        <v>302</v>
      </c>
      <c r="AN303" s="60">
        <f t="shared" si="53"/>
        <v>0.12010301322810808</v>
      </c>
      <c r="AO303" s="60">
        <f t="shared" si="54"/>
        <v>5.4118967656782363E-3</v>
      </c>
      <c r="AP303" s="60">
        <f t="shared" si="55"/>
        <v>5.4312328741234629E-2</v>
      </c>
      <c r="AQ303" s="60">
        <f t="shared" si="56"/>
        <v>8.8759461597408534E-3</v>
      </c>
      <c r="AR303" s="60">
        <f t="shared" si="57"/>
        <v>0.15223590882995089</v>
      </c>
      <c r="AS303" s="60">
        <f t="shared" si="58"/>
        <v>9.6728640821938633E-2</v>
      </c>
      <c r="AT303" s="60">
        <f t="shared" si="59"/>
        <v>0.12632274898413731</v>
      </c>
      <c r="AU303" s="60">
        <f t="shared" si="60"/>
        <v>0.15292035842273702</v>
      </c>
      <c r="AV303" s="60">
        <f t="shared" si="61"/>
        <v>0.149454907659443</v>
      </c>
      <c r="AW303" s="60">
        <f t="shared" si="62"/>
        <v>0.13363425038703142</v>
      </c>
      <c r="AX303" s="60">
        <f t="shared" si="63"/>
        <v>1</v>
      </c>
      <c r="AY303" s="60">
        <f>SUMPRODUCT(AN303:AW303,幕後結果_最佳化!$Z$1005:$AI$1005)</f>
        <v>-3.9622577988559617E-3</v>
      </c>
      <c r="AZ303" s="60">
        <f>(SUMPRODUCT(AN303:AW303,MMULT(AN303:AW303,幕後結果!$AB$9:$AK$18)))</f>
        <v>2.5406662656060418E-4</v>
      </c>
      <c r="BA303" s="60">
        <f t="shared" si="64"/>
        <v>1.5939467574564846E-2</v>
      </c>
      <c r="BB303" s="102">
        <f t="shared" si="65"/>
        <v>-2.9400139985626419</v>
      </c>
      <c r="BC303" s="60"/>
      <c r="BD303" s="60"/>
    </row>
    <row r="304" spans="1:56" ht="16.2">
      <c r="A304" s="95">
        <v>303</v>
      </c>
      <c r="B304" s="60">
        <v>3.869463474875201E-2</v>
      </c>
      <c r="C304" s="60">
        <v>0.55339289461676344</v>
      </c>
      <c r="D304" s="60">
        <v>0.18685126006359187</v>
      </c>
      <c r="E304" s="60">
        <v>0.40691892747959413</v>
      </c>
      <c r="F304" s="60">
        <v>0.67137796658611881</v>
      </c>
      <c r="G304" s="60">
        <v>9.8279046923825941E-3</v>
      </c>
      <c r="H304" s="60">
        <v>0.27680664850532533</v>
      </c>
      <c r="I304" s="60">
        <v>0.1904567709552758</v>
      </c>
      <c r="J304" s="60">
        <v>0.63966870787188057</v>
      </c>
      <c r="K304" s="104">
        <v>0.3610164554271118</v>
      </c>
      <c r="L304" s="105"/>
      <c r="M304" s="106">
        <v>303</v>
      </c>
      <c r="N304" s="136">
        <v>-1.7660392182812565</v>
      </c>
      <c r="O304" s="136">
        <v>0.13423821171190298</v>
      </c>
      <c r="P304" s="136">
        <v>-0.88955938998075934</v>
      </c>
      <c r="Q304" s="136">
        <v>-0.23547786769830709</v>
      </c>
      <c r="R304" s="136">
        <v>0.44372133729845681</v>
      </c>
      <c r="S304" s="136">
        <v>-2.3328539997252005</v>
      </c>
      <c r="T304" s="136">
        <v>-0.59235439677736079</v>
      </c>
      <c r="U304" s="60">
        <v>-0.87621430381055043</v>
      </c>
      <c r="V304" s="60">
        <v>0.35757340444847296</v>
      </c>
      <c r="W304" s="98">
        <v>-0.35574317169618691</v>
      </c>
      <c r="X304" s="60"/>
      <c r="Y304" s="99">
        <v>303</v>
      </c>
      <c r="Z304" s="60">
        <f>(幕後結果!$AB$2+幕後結果!$AB$4*幕後結果_最佳化!$N1305)*12/3</f>
        <v>-0.26016608158782933</v>
      </c>
      <c r="AA304" s="60">
        <f>(幕後結果!$AC$2+幕後結果!$AC$4*幕後結果_最佳化!$O1305)*12/3</f>
        <v>2.398868786399724E-2</v>
      </c>
      <c r="AB304" s="60">
        <f>(幕後結果!$AD$2+幕後結果!$AD$4*幕後結果_最佳化!$P1305)*12/3</f>
        <v>-0.15133171163889536</v>
      </c>
      <c r="AC304" s="60">
        <f>(幕後結果!$AE$2+幕後結果!$AE$4*幕後結果_最佳化!$Q1305)*12/3</f>
        <v>-0.10551916185141823</v>
      </c>
      <c r="AD304" s="60">
        <f>(幕後結果!$AF$2+幕後結果!$AF$4*幕後結果_最佳化!$R1305)*12/3</f>
        <v>-3.8087884762144482E-2</v>
      </c>
      <c r="AE304" s="60">
        <f>(幕後結果!$AG$2+幕後結果!$AG$4*幕後結果_最佳化!$S1305)*12/3</f>
        <v>-8.8729157578940024E-2</v>
      </c>
      <c r="AF304" s="60">
        <f>(幕後結果!$AH$2+幕後結果!$AH$4*幕後結果_最佳化!$T1305)*12/3</f>
        <v>-0.14152003361057516</v>
      </c>
      <c r="AG304" s="60">
        <f>(幕後結果!$AI$2+幕後結果!$AI$4*幕後結果_最佳化!$U1305)*12/3</f>
        <v>-0.20855521612153927</v>
      </c>
      <c r="AH304" s="60">
        <f>(幕後結果!$AJ$2+幕後結果!$AJ$4*幕後結果_最佳化!$V1305)*12/3</f>
        <v>-4.814727322066234E-2</v>
      </c>
      <c r="AI304" s="100">
        <f>(幕後結果!$AK$2+幕後結果!$AK$4*幕後結果_最佳化!$W1305)*12/3</f>
        <v>-0.11209456025566318</v>
      </c>
      <c r="AJ304" s="60"/>
      <c r="AK304" s="60"/>
      <c r="AL304" s="60"/>
      <c r="AM304" s="108">
        <v>303</v>
      </c>
      <c r="AN304" s="60">
        <f t="shared" si="53"/>
        <v>8.2789143958390696E-2</v>
      </c>
      <c r="AO304" s="60">
        <f t="shared" si="54"/>
        <v>8.8344371230671043E-2</v>
      </c>
      <c r="AP304" s="60">
        <f t="shared" si="55"/>
        <v>0.12519647863223685</v>
      </c>
      <c r="AQ304" s="60">
        <f t="shared" si="56"/>
        <v>0.12279354485046357</v>
      </c>
      <c r="AR304" s="60">
        <f t="shared" si="57"/>
        <v>4.5331596589892352E-2</v>
      </c>
      <c r="AS304" s="60">
        <f t="shared" si="58"/>
        <v>0.13524640640310759</v>
      </c>
      <c r="AT304" s="60">
        <f t="shared" si="59"/>
        <v>4.1201207032971691E-2</v>
      </c>
      <c r="AU304" s="60">
        <f t="shared" si="60"/>
        <v>0.11865369393504742</v>
      </c>
      <c r="AV304" s="60">
        <f t="shared" si="61"/>
        <v>0.11347889808479472</v>
      </c>
      <c r="AW304" s="60">
        <f t="shared" si="62"/>
        <v>0.12696465928242409</v>
      </c>
      <c r="AX304" s="60">
        <f t="shared" si="63"/>
        <v>0.99999999999999989</v>
      </c>
      <c r="AY304" s="60">
        <f>SUMPRODUCT(AN304:AW304,幕後結果_最佳化!$Z$1005:$AI$1005)</f>
        <v>-2.0719899652276827E-3</v>
      </c>
      <c r="AZ304" s="60">
        <f>(SUMPRODUCT(AN304:AW304,MMULT(AN304:AW304,幕後結果!$AB$9:$AK$18)))</f>
        <v>2.5344350086962898E-4</v>
      </c>
      <c r="BA304" s="60">
        <f t="shared" si="64"/>
        <v>1.5919908946650071E-2</v>
      </c>
      <c r="BB304" s="102">
        <f t="shared" si="65"/>
        <v>-2.8248898982987503</v>
      </c>
      <c r="BC304" s="60"/>
      <c r="BD304" s="60"/>
    </row>
    <row r="305" spans="1:56" ht="16.2">
      <c r="A305" s="95">
        <v>304</v>
      </c>
      <c r="B305" s="60">
        <v>0.61805007521895128</v>
      </c>
      <c r="C305" s="60">
        <v>0.50266268128296487</v>
      </c>
      <c r="D305" s="60">
        <v>0.40545180719579355</v>
      </c>
      <c r="E305" s="60">
        <v>0.15920033594696448</v>
      </c>
      <c r="F305" s="60">
        <v>0.93635228811906956</v>
      </c>
      <c r="G305" s="60">
        <v>0.56681138091511274</v>
      </c>
      <c r="H305" s="60">
        <v>0.49307665870924455</v>
      </c>
      <c r="I305" s="60">
        <v>0.55030099925089582</v>
      </c>
      <c r="J305" s="60">
        <v>9.763333318091405E-2</v>
      </c>
      <c r="K305" s="104">
        <v>0.26178191859707534</v>
      </c>
      <c r="L305" s="105"/>
      <c r="M305" s="106">
        <v>304</v>
      </c>
      <c r="N305" s="136">
        <v>0.3003635684965561</v>
      </c>
      <c r="O305" s="136">
        <v>6.674401744685558E-3</v>
      </c>
      <c r="P305" s="136">
        <v>-0.23926047164020925</v>
      </c>
      <c r="Q305" s="136">
        <v>-0.99774985404022831</v>
      </c>
      <c r="R305" s="136">
        <v>1.524854375788266</v>
      </c>
      <c r="S305" s="136">
        <v>0.16826190978205099</v>
      </c>
      <c r="T305" s="136">
        <v>-1.7355114221671266E-2</v>
      </c>
      <c r="U305" s="60">
        <v>0.126421857094487</v>
      </c>
      <c r="V305" s="60">
        <v>-1.2951552854734796</v>
      </c>
      <c r="W305" s="98">
        <v>-0.63786150656304919</v>
      </c>
      <c r="X305" s="60"/>
      <c r="Y305" s="99">
        <v>304</v>
      </c>
      <c r="Z305" s="60">
        <f>(幕後結果!$AB$2+幕後結果!$AB$4*幕後結果_最佳化!$N1306)*12/3</f>
        <v>5.9914919852072868E-2</v>
      </c>
      <c r="AA305" s="60">
        <f>(幕後結果!$AC$2+幕後結果!$AC$4*幕後結果_最佳化!$O1306)*12/3</f>
        <v>7.5143132540013884E-3</v>
      </c>
      <c r="AB305" s="60">
        <f>(幕後結果!$AD$2+幕後結果!$AD$4*幕後結果_最佳化!$P1306)*12/3</f>
        <v>-5.1422819091159956E-2</v>
      </c>
      <c r="AC305" s="60">
        <f>(幕後結果!$AE$2+幕後結果!$AE$4*幕後結果_最佳化!$Q1306)*12/3</f>
        <v>-8.7941550394661241E-2</v>
      </c>
      <c r="AD305" s="60">
        <f>(幕後結果!$AF$2+幕後結果!$AF$4*幕後結果_最佳化!$R1306)*12/3</f>
        <v>9.7037690740961816E-2</v>
      </c>
      <c r="AE305" s="60">
        <f>(幕後結果!$AG$2+幕後結果!$AG$4*幕後結果_最佳化!$S1306)*12/3</f>
        <v>-1.63246657899416E-2</v>
      </c>
      <c r="AF305" s="60">
        <f>(幕後結果!$AH$2+幕後結果!$AH$4*幕後結果_最佳化!$T1306)*12/3</f>
        <v>3.0362539522381174E-3</v>
      </c>
      <c r="AG305" s="60">
        <f>(幕後結果!$AI$2+幕後結果!$AI$4*幕後結果_最佳化!$U1306)*12/3</f>
        <v>3.0182690532655036E-3</v>
      </c>
      <c r="AH305" s="60">
        <f>(幕後結果!$AJ$2+幕後結果!$AJ$4*幕後結果_最佳化!$V1306)*12/3</f>
        <v>-9.8730503051300531E-2</v>
      </c>
      <c r="AI305" s="100">
        <f>(幕後結果!$AK$2+幕後結果!$AK$4*幕後結果_最佳化!$W1306)*12/3</f>
        <v>-0.11563167744675458</v>
      </c>
      <c r="AJ305" s="60"/>
      <c r="AK305" s="60"/>
      <c r="AL305" s="60"/>
      <c r="AM305" s="108">
        <v>304</v>
      </c>
      <c r="AN305" s="60">
        <f t="shared" si="53"/>
        <v>0.10369842623288843</v>
      </c>
      <c r="AO305" s="60">
        <f t="shared" si="54"/>
        <v>9.3558551596868822E-2</v>
      </c>
      <c r="AP305" s="60">
        <f t="shared" si="55"/>
        <v>5.4964799470797118E-2</v>
      </c>
      <c r="AQ305" s="60">
        <f t="shared" si="56"/>
        <v>1.1751832869408455E-2</v>
      </c>
      <c r="AR305" s="60">
        <f t="shared" si="57"/>
        <v>0.14668629042413195</v>
      </c>
      <c r="AS305" s="60">
        <f t="shared" si="58"/>
        <v>0.1448156088858828</v>
      </c>
      <c r="AT305" s="60">
        <f t="shared" si="59"/>
        <v>0.13981589173459436</v>
      </c>
      <c r="AU305" s="60">
        <f t="shared" si="60"/>
        <v>0.14077192495837951</v>
      </c>
      <c r="AV305" s="60">
        <f t="shared" si="61"/>
        <v>0.16134712344672472</v>
      </c>
      <c r="AW305" s="60">
        <f t="shared" si="62"/>
        <v>2.5895503803239849E-3</v>
      </c>
      <c r="AX305" s="60">
        <f t="shared" si="63"/>
        <v>1.0000000000000002</v>
      </c>
      <c r="AY305" s="60">
        <f>SUMPRODUCT(AN305:AW305,幕後結果_最佳化!$Z$1005:$AI$1005)</f>
        <v>9.8085222954331789E-5</v>
      </c>
      <c r="AZ305" s="60">
        <f>(SUMPRODUCT(AN305:AW305,MMULT(AN305:AW305,幕後結果!$AB$9:$AK$18)))</f>
        <v>2.0933114143939965E-4</v>
      </c>
      <c r="BA305" s="60">
        <f t="shared" si="64"/>
        <v>1.4468280528086247E-2</v>
      </c>
      <c r="BB305" s="102">
        <f t="shared" si="65"/>
        <v>-2.9583276806084418</v>
      </c>
      <c r="BC305" s="60"/>
      <c r="BD305" s="60"/>
    </row>
    <row r="306" spans="1:56" ht="16.2">
      <c r="A306" s="95">
        <v>305</v>
      </c>
      <c r="B306" s="60">
        <v>0.77311015010181472</v>
      </c>
      <c r="C306" s="60">
        <v>0.62801650354842975</v>
      </c>
      <c r="D306" s="60">
        <v>0.64333978699880889</v>
      </c>
      <c r="E306" s="60">
        <v>7.0360276247857234E-2</v>
      </c>
      <c r="F306" s="60">
        <v>0.89653098273781584</v>
      </c>
      <c r="G306" s="60">
        <v>6.7924309056427878E-2</v>
      </c>
      <c r="H306" s="60">
        <v>0.57823696137223379</v>
      </c>
      <c r="I306" s="60">
        <v>0.65974089944353187</v>
      </c>
      <c r="J306" s="60">
        <v>0.92164284668454766</v>
      </c>
      <c r="K306" s="104">
        <v>0.66414334877686665</v>
      </c>
      <c r="L306" s="105"/>
      <c r="M306" s="106">
        <v>305</v>
      </c>
      <c r="N306" s="136">
        <v>0.74912859791569031</v>
      </c>
      <c r="O306" s="136">
        <v>0.32660456164926022</v>
      </c>
      <c r="P306" s="136">
        <v>0.36740032929199096</v>
      </c>
      <c r="Q306" s="136">
        <v>-1.4731130598769786</v>
      </c>
      <c r="R306" s="136">
        <v>1.2620298806260644</v>
      </c>
      <c r="S306" s="136">
        <v>-1.4914300706085144</v>
      </c>
      <c r="T306" s="136">
        <v>0.19738524246234396</v>
      </c>
      <c r="U306" s="60">
        <v>0.41175610025076181</v>
      </c>
      <c r="V306" s="60">
        <v>1.4162090511836594</v>
      </c>
      <c r="W306" s="98">
        <v>0.42379777293523824</v>
      </c>
      <c r="X306" s="60"/>
      <c r="Y306" s="99">
        <v>305</v>
      </c>
      <c r="Z306" s="60">
        <f>(幕後結果!$AB$2+幕後結果!$AB$4*幕後結果_最佳化!$N1307)*12/3</f>
        <v>0.12942758260436543</v>
      </c>
      <c r="AA306" s="60">
        <f>(幕後結果!$AC$2+幕後結果!$AC$4*幕後結果_最佳化!$O1307)*12/3</f>
        <v>3.7731108889679205E-2</v>
      </c>
      <c r="AB306" s="60">
        <f>(幕後結果!$AD$2+幕後結果!$AD$4*幕後結果_最佳化!$P1307)*12/3</f>
        <v>5.6960377405504671E-2</v>
      </c>
      <c r="AC306" s="60">
        <f>(幕後結果!$AE$2+幕後結果!$AE$4*幕後結果_最佳化!$Q1307)*12/3</f>
        <v>-7.3050660980686466E-2</v>
      </c>
      <c r="AD306" s="60">
        <f>(幕後結果!$AF$2+幕後結果!$AF$4*幕後結果_最佳化!$R1307)*12/3</f>
        <v>0.13031396360505879</v>
      </c>
      <c r="AE306" s="60">
        <f>(幕後結果!$AG$2+幕後結果!$AG$4*幕後結果_最佳化!$S1307)*12/3</f>
        <v>-8.7932795061844649E-2</v>
      </c>
      <c r="AF306" s="60">
        <f>(幕後結果!$AH$2+幕後結果!$AH$4*幕後結果_最佳化!$T1307)*12/3</f>
        <v>4.8468517768548353E-2</v>
      </c>
      <c r="AG306" s="60">
        <f>(幕後結果!$AI$2+幕後結果!$AI$4*幕後結果_最佳化!$U1307)*12/3</f>
        <v>2.0067470000149162E-2</v>
      </c>
      <c r="AH306" s="60">
        <f>(幕後結果!$AJ$2+幕後結果!$AJ$4*幕後結果_最佳化!$V1307)*12/3</f>
        <v>4.5309960595109257E-2</v>
      </c>
      <c r="AI306" s="100">
        <f>(幕後結果!$AK$2+幕後結果!$AK$4*幕後結果_最佳化!$W1307)*12/3</f>
        <v>9.6953670734035755E-2</v>
      </c>
      <c r="AJ306" s="60"/>
      <c r="AK306" s="60"/>
      <c r="AL306" s="60"/>
      <c r="AM306" s="108">
        <v>305</v>
      </c>
      <c r="AN306" s="60">
        <f t="shared" si="53"/>
        <v>5.5057009098821497E-2</v>
      </c>
      <c r="AO306" s="60">
        <f t="shared" si="54"/>
        <v>0.16120277973936414</v>
      </c>
      <c r="AP306" s="60">
        <f t="shared" si="55"/>
        <v>0.12756614227299784</v>
      </c>
      <c r="AQ306" s="60">
        <f t="shared" si="56"/>
        <v>0.10939588710487443</v>
      </c>
      <c r="AR306" s="60">
        <f t="shared" si="57"/>
        <v>2.7116424245168413E-2</v>
      </c>
      <c r="AS306" s="60">
        <f t="shared" si="58"/>
        <v>0.13810805938759757</v>
      </c>
      <c r="AT306" s="60">
        <f t="shared" si="59"/>
        <v>0.12410771197678865</v>
      </c>
      <c r="AU306" s="60">
        <f t="shared" si="60"/>
        <v>7.2467568617954087E-2</v>
      </c>
      <c r="AV306" s="60">
        <f t="shared" si="61"/>
        <v>5.3510337500749759E-2</v>
      </c>
      <c r="AW306" s="60">
        <f t="shared" si="62"/>
        <v>0.13146808005568361</v>
      </c>
      <c r="AX306" s="60">
        <f t="shared" si="63"/>
        <v>1</v>
      </c>
      <c r="AY306" s="60">
        <f>SUMPRODUCT(AN306:AW306,幕後結果_最佳化!$Z$1005:$AI$1005)</f>
        <v>-5.979644169808486E-4</v>
      </c>
      <c r="AZ306" s="60">
        <f>(SUMPRODUCT(AN306:AW306,MMULT(AN306:AW306,幕後結果!$AB$9:$AK$18)))</f>
        <v>2.5892427428472308E-4</v>
      </c>
      <c r="BA306" s="60">
        <f t="shared" si="64"/>
        <v>1.6091124083939042E-2</v>
      </c>
      <c r="BB306" s="102">
        <f t="shared" si="65"/>
        <v>-2.7032272071282621</v>
      </c>
      <c r="BC306" s="60"/>
      <c r="BD306" s="60"/>
    </row>
    <row r="307" spans="1:56" ht="16.2">
      <c r="A307" s="95">
        <v>306</v>
      </c>
      <c r="B307" s="60">
        <v>0.81452610661682723</v>
      </c>
      <c r="C307" s="60">
        <v>0.67580337605648899</v>
      </c>
      <c r="D307" s="60">
        <v>0.68195796983012569</v>
      </c>
      <c r="E307" s="60">
        <v>0.54390324535227474</v>
      </c>
      <c r="F307" s="60">
        <v>0.5097985603041999</v>
      </c>
      <c r="G307" s="60">
        <v>0.38906562438423276</v>
      </c>
      <c r="H307" s="60">
        <v>0.32767671359628547</v>
      </c>
      <c r="I307" s="60">
        <v>0.20222308738046868</v>
      </c>
      <c r="J307" s="60">
        <v>0.89394050131430491</v>
      </c>
      <c r="K307" s="104">
        <v>0.89590186247134174</v>
      </c>
      <c r="L307" s="105"/>
      <c r="M307" s="106">
        <v>306</v>
      </c>
      <c r="N307" s="136">
        <v>0.89469942386069845</v>
      </c>
      <c r="O307" s="136">
        <v>0.45599545309009926</v>
      </c>
      <c r="P307" s="136">
        <v>0.47318098820671722</v>
      </c>
      <c r="Q307" s="136">
        <v>0.11027219328475393</v>
      </c>
      <c r="R307" s="136">
        <v>2.456381830986586E-2</v>
      </c>
      <c r="S307" s="136">
        <v>-0.28175516887084251</v>
      </c>
      <c r="T307" s="136">
        <v>-0.44633756217022108</v>
      </c>
      <c r="U307" s="60">
        <v>-0.83370688969773676</v>
      </c>
      <c r="V307" s="60">
        <v>1.2477599012456402</v>
      </c>
      <c r="W307" s="98">
        <v>1.2585407070593202</v>
      </c>
      <c r="X307" s="60"/>
      <c r="Y307" s="99">
        <v>306</v>
      </c>
      <c r="Z307" s="60">
        <f>(幕後結果!$AB$2+幕後結果!$AB$4*幕後結果_最佳化!$N1308)*12/3</f>
        <v>0.15197616608821163</v>
      </c>
      <c r="AA307" s="60">
        <f>(幕後結果!$AC$2+幕後結果!$AC$4*幕後結果_最佳化!$O1308)*12/3</f>
        <v>5.0022652130851351E-2</v>
      </c>
      <c r="AB307" s="60">
        <f>(幕後結果!$AD$2+幕後結果!$AD$4*幕後結果_最佳化!$P1308)*12/3</f>
        <v>7.8293129679051332E-2</v>
      </c>
      <c r="AC307" s="60">
        <f>(幕後結果!$AE$2+幕後結果!$AE$4*幕後結果_最佳化!$Q1308)*12/3</f>
        <v>0.10045785737111151</v>
      </c>
      <c r="AD307" s="60">
        <f>(幕後結果!$AF$2+幕後結果!$AF$4*幕後結果_最佳化!$R1308)*12/3</f>
        <v>6.4430383683834469E-2</v>
      </c>
      <c r="AE307" s="60">
        <f>(幕後結果!$AG$2+幕後結果!$AG$4*幕後結果_最佳化!$S1308)*12/3</f>
        <v>-2.0329803935954998E-2</v>
      </c>
      <c r="AF307" s="60">
        <f>(幕後結果!$AH$2+幕後結果!$AH$4*幕後結果_最佳化!$T1308)*12/3</f>
        <v>2.7354774094543368E-2</v>
      </c>
      <c r="AG307" s="60">
        <f>(幕後結果!$AI$2+幕後結果!$AI$4*幕後結果_最佳化!$U1308)*12/3</f>
        <v>-9.5723146126434469E-2</v>
      </c>
      <c r="AH307" s="60">
        <f>(幕後結果!$AJ$2+幕後結果!$AJ$4*幕後結果_最佳化!$V1308)*12/3</f>
        <v>6.8501350527494995E-2</v>
      </c>
      <c r="AI307" s="100">
        <f>(幕後結果!$AK$2+幕後結果!$AK$4*幕後結果_最佳化!$W1308)*12/3</f>
        <v>0.13140769423352858</v>
      </c>
      <c r="AJ307" s="60"/>
      <c r="AK307" s="60"/>
      <c r="AL307" s="60"/>
      <c r="AM307" s="108">
        <v>306</v>
      </c>
      <c r="AN307" s="60">
        <f t="shared" si="53"/>
        <v>5.6928176195906365E-2</v>
      </c>
      <c r="AO307" s="60">
        <f t="shared" si="54"/>
        <v>0.13229013442663845</v>
      </c>
      <c r="AP307" s="60">
        <f t="shared" si="55"/>
        <v>5.8195593329811113E-2</v>
      </c>
      <c r="AQ307" s="60">
        <f t="shared" si="56"/>
        <v>7.0101074971942096E-2</v>
      </c>
      <c r="AR307" s="60">
        <f t="shared" si="57"/>
        <v>0.16479501938659458</v>
      </c>
      <c r="AS307" s="60">
        <f t="shared" si="58"/>
        <v>0.13291198590371797</v>
      </c>
      <c r="AT307" s="60">
        <f t="shared" si="59"/>
        <v>0.1219037850301016</v>
      </c>
      <c r="AU307" s="60">
        <f t="shared" si="60"/>
        <v>3.3951134995788661E-2</v>
      </c>
      <c r="AV307" s="60">
        <f t="shared" si="61"/>
        <v>0.12927485357919241</v>
      </c>
      <c r="AW307" s="60">
        <f t="shared" si="62"/>
        <v>9.9648242180306643E-2</v>
      </c>
      <c r="AX307" s="60">
        <f t="shared" si="63"/>
        <v>0.99999999999999989</v>
      </c>
      <c r="AY307" s="60">
        <f>SUMPRODUCT(AN307:AW307,幕後結果_最佳化!$Z$1005:$AI$1005)</f>
        <v>7.0524073895123288E-6</v>
      </c>
      <c r="AZ307" s="60">
        <f>(SUMPRODUCT(AN307:AW307,MMULT(AN307:AW307,幕後結果!$AB$9:$AK$18)))</f>
        <v>2.3549775552550973E-4</v>
      </c>
      <c r="BA307" s="60">
        <f t="shared" si="64"/>
        <v>1.5345936124117998E-2</v>
      </c>
      <c r="BB307" s="102">
        <f t="shared" si="65"/>
        <v>-2.795068821197491</v>
      </c>
      <c r="BC307" s="60"/>
      <c r="BD307" s="60"/>
    </row>
    <row r="308" spans="1:56" ht="16.2">
      <c r="A308" s="95">
        <v>307</v>
      </c>
      <c r="B308" s="60">
        <v>0.56418123779000062</v>
      </c>
      <c r="C308" s="60">
        <v>0.43823989731709001</v>
      </c>
      <c r="D308" s="60">
        <v>0.2883059196154818</v>
      </c>
      <c r="E308" s="60">
        <v>0.12138758828163265</v>
      </c>
      <c r="F308" s="60">
        <v>0.71221362204271843</v>
      </c>
      <c r="G308" s="60">
        <v>0.90918355881592228</v>
      </c>
      <c r="H308" s="60">
        <v>0.27692751328214493</v>
      </c>
      <c r="I308" s="60">
        <v>0.37127228026976034</v>
      </c>
      <c r="J308" s="60">
        <v>0.89296028546416317</v>
      </c>
      <c r="K308" s="104">
        <v>0.40636882990227807</v>
      </c>
      <c r="L308" s="105"/>
      <c r="M308" s="106">
        <v>307</v>
      </c>
      <c r="N308" s="136">
        <v>0.16157883637111392</v>
      </c>
      <c r="O308" s="136">
        <v>-0.15543322253029923</v>
      </c>
      <c r="P308" s="136">
        <v>-0.55834058062642622</v>
      </c>
      <c r="Q308" s="136">
        <v>-1.1680783148098559</v>
      </c>
      <c r="R308" s="136">
        <v>0.55986319338147139</v>
      </c>
      <c r="S308" s="136">
        <v>1.3357442448745673</v>
      </c>
      <c r="T308" s="136">
        <v>-0.59199337226214421</v>
      </c>
      <c r="U308" s="60">
        <v>-0.32848556006117519</v>
      </c>
      <c r="V308" s="60">
        <v>1.2424259961671313</v>
      </c>
      <c r="W308" s="98">
        <v>-0.23689575948983274</v>
      </c>
      <c r="X308" s="60"/>
      <c r="Y308" s="99">
        <v>307</v>
      </c>
      <c r="Z308" s="60">
        <f>(幕後結果!$AB$2+幕後結果!$AB$4*幕後結果_最佳化!$N1309)*12/3</f>
        <v>3.8417486569692877E-2</v>
      </c>
      <c r="AA308" s="60">
        <f>(幕後結果!$AC$2+幕後結果!$AC$4*幕後結果_最佳化!$O1309)*12/3</f>
        <v>-7.9711065094573638E-3</v>
      </c>
      <c r="AB308" s="60">
        <f>(幕後結果!$AD$2+幕後結果!$AD$4*幕後結果_最佳化!$P1309)*12/3</f>
        <v>-0.10825655533126016</v>
      </c>
      <c r="AC308" s="60">
        <f>(幕後結果!$AE$2+幕後結果!$AE$4*幕後結果_最佳化!$Q1309)*12/3</f>
        <v>-0.13563162326686318</v>
      </c>
      <c r="AD308" s="60">
        <f>(幕後結果!$AF$2+幕後結果!$AF$4*幕後結果_最佳化!$R1309)*12/3</f>
        <v>-2.5909234292314464E-2</v>
      </c>
      <c r="AE308" s="60">
        <f>(幕後結果!$AG$2+幕後結果!$AG$4*幕後結果_最佳化!$S1309)*12/3</f>
        <v>3.7833857380687307E-2</v>
      </c>
      <c r="AF308" s="60">
        <f>(幕後結果!$AH$2+幕後結果!$AH$4*幕後結果_最佳化!$T1309)*12/3</f>
        <v>-5.8744954037857643E-2</v>
      </c>
      <c r="AG308" s="60">
        <f>(幕後結果!$AI$2+幕後結果!$AI$4*幕後結果_最佳化!$U1309)*12/3</f>
        <v>-6.5626066334985467E-2</v>
      </c>
      <c r="AH308" s="60">
        <f>(幕後結果!$AJ$2+幕後結果!$AJ$4*幕後結果_最佳化!$V1309)*12/3</f>
        <v>6.4860812097687237E-2</v>
      </c>
      <c r="AI308" s="100">
        <f>(幕後結果!$AK$2+幕後結果!$AK$4*幕後結果_最佳化!$W1309)*12/3</f>
        <v>-2.9874507003268536E-2</v>
      </c>
      <c r="AJ308" s="60"/>
      <c r="AK308" s="60"/>
      <c r="AL308" s="60"/>
      <c r="AM308" s="108">
        <v>307</v>
      </c>
      <c r="AN308" s="60">
        <f t="shared" si="53"/>
        <v>5.041032160966108E-2</v>
      </c>
      <c r="AO308" s="60">
        <f t="shared" si="54"/>
        <v>0.20297510469456384</v>
      </c>
      <c r="AP308" s="60">
        <f t="shared" si="55"/>
        <v>7.8225165172058575E-2</v>
      </c>
      <c r="AQ308" s="60">
        <f t="shared" si="56"/>
        <v>9.1899999512240399E-2</v>
      </c>
      <c r="AR308" s="60">
        <f t="shared" si="57"/>
        <v>0.10442396193579989</v>
      </c>
      <c r="AS308" s="60">
        <f t="shared" si="58"/>
        <v>0.14412260069581773</v>
      </c>
      <c r="AT308" s="60">
        <f t="shared" si="59"/>
        <v>7.7828256828430378E-2</v>
      </c>
      <c r="AU308" s="60">
        <f t="shared" si="60"/>
        <v>6.418217274949016E-2</v>
      </c>
      <c r="AV308" s="60">
        <f t="shared" si="61"/>
        <v>0.17128838526716347</v>
      </c>
      <c r="AW308" s="60">
        <f t="shared" si="62"/>
        <v>1.4644031534774471E-2</v>
      </c>
      <c r="AX308" s="60">
        <f t="shared" si="63"/>
        <v>1</v>
      </c>
      <c r="AY308" s="60">
        <f>SUMPRODUCT(AN308:AW308,幕後結果_最佳化!$Z$1005:$AI$1005)</f>
        <v>1.7871284854109374E-3</v>
      </c>
      <c r="AZ308" s="60">
        <f>(SUMPRODUCT(AN308:AW308,MMULT(AN308:AW308,幕後結果!$AB$9:$AK$18)))</f>
        <v>2.1335978231710906E-4</v>
      </c>
      <c r="BA308" s="60">
        <f t="shared" si="64"/>
        <v>1.460684025780761E-2</v>
      </c>
      <c r="BB308" s="102">
        <f t="shared" si="65"/>
        <v>-2.8146314184967909</v>
      </c>
      <c r="BC308" s="60"/>
      <c r="BD308" s="60"/>
    </row>
    <row r="309" spans="1:56" ht="16.2">
      <c r="A309" s="95">
        <v>308</v>
      </c>
      <c r="B309" s="60">
        <v>0.9412395164397227</v>
      </c>
      <c r="C309" s="60">
        <v>0.74427657975443373</v>
      </c>
      <c r="D309" s="60">
        <v>0.71656087781962863</v>
      </c>
      <c r="E309" s="60">
        <v>3.7628954978102591E-2</v>
      </c>
      <c r="F309" s="60">
        <v>0.16823918624459688</v>
      </c>
      <c r="G309" s="60">
        <v>0.86003923803298821</v>
      </c>
      <c r="H309" s="60">
        <v>0.84992552895398221</v>
      </c>
      <c r="I309" s="60">
        <v>0.14925440911976073</v>
      </c>
      <c r="J309" s="60">
        <v>1.5297435088057476E-3</v>
      </c>
      <c r="K309" s="104">
        <v>0.24775615835787757</v>
      </c>
      <c r="L309" s="105"/>
      <c r="M309" s="106">
        <v>308</v>
      </c>
      <c r="N309" s="136">
        <v>1.5652642279400641</v>
      </c>
      <c r="O309" s="136">
        <v>0.65658648627790694</v>
      </c>
      <c r="P309" s="136">
        <v>0.57265509987509333</v>
      </c>
      <c r="Q309" s="136">
        <v>-1.7788893166452939</v>
      </c>
      <c r="R309" s="136">
        <v>-0.96114677753426125</v>
      </c>
      <c r="S309" s="136">
        <v>1.0804956475367051</v>
      </c>
      <c r="T309" s="136">
        <v>1.0361140417721737</v>
      </c>
      <c r="U309" s="60">
        <v>-1.0396364876645887</v>
      </c>
      <c r="V309" s="60">
        <v>-2.9616970003530634</v>
      </c>
      <c r="W309" s="98">
        <v>-0.68156774443362644</v>
      </c>
      <c r="X309" s="60"/>
      <c r="Y309" s="99">
        <v>308</v>
      </c>
      <c r="Z309" s="60">
        <f>(幕後結果!$AB$2+幕後結果!$AB$4*幕後結果_最佳化!$N1310)*12/3</f>
        <v>0.25584509977018771</v>
      </c>
      <c r="AA309" s="60">
        <f>(幕後結果!$AC$2+幕後結果!$AC$4*幕後結果_最佳化!$O1310)*12/3</f>
        <v>6.8200873948880109E-2</v>
      </c>
      <c r="AB309" s="60">
        <f>(幕後結果!$AD$2+幕後結果!$AD$4*幕後結果_最佳化!$P1310)*12/3</f>
        <v>0.10080179931435973</v>
      </c>
      <c r="AC309" s="60">
        <f>(幕後結果!$AE$2+幕後結果!$AE$4*幕後結果_最佳化!$Q1310)*12/3</f>
        <v>-6.1911650479226345E-2</v>
      </c>
      <c r="AD309" s="60">
        <f>(幕後結果!$AF$2+幕後結果!$AF$4*幕後結果_最佳化!$R1310)*12/3</f>
        <v>-4.0082076073286503E-2</v>
      </c>
      <c r="AE309" s="60">
        <f>(幕後結果!$AG$2+幕後結果!$AG$4*幕後結果_最佳化!$S1310)*12/3</f>
        <v>2.8282690831410866E-2</v>
      </c>
      <c r="AF309" s="60">
        <f>(幕後結果!$AH$2+幕後結果!$AH$4*幕後結果_最佳化!$T1310)*12/3</f>
        <v>0.18428956462642362</v>
      </c>
      <c r="AG309" s="60">
        <f>(幕後結果!$AI$2+幕後結果!$AI$4*幕後結果_最佳化!$U1310)*12/3</f>
        <v>-7.3037947039321149E-2</v>
      </c>
      <c r="AH309" s="60">
        <f>(幕後結果!$AJ$2+幕後結果!$AJ$4*幕後結果_最佳化!$V1310)*12/3</f>
        <v>-0.16497361699753613</v>
      </c>
      <c r="AI309" s="100">
        <f>(幕後結果!$AK$2+幕後結果!$AK$4*幕後結果_最佳化!$W1310)*12/3</f>
        <v>-0.1650124465508318</v>
      </c>
      <c r="AJ309" s="60"/>
      <c r="AK309" s="60"/>
      <c r="AL309" s="60"/>
      <c r="AM309" s="108">
        <v>308</v>
      </c>
      <c r="AN309" s="60">
        <f t="shared" si="53"/>
        <v>0.1069184080649674</v>
      </c>
      <c r="AO309" s="60">
        <f t="shared" si="54"/>
        <v>9.1228972959358737E-2</v>
      </c>
      <c r="AP309" s="60">
        <f t="shared" si="55"/>
        <v>0.1302792865054733</v>
      </c>
      <c r="AQ309" s="60">
        <f t="shared" si="56"/>
        <v>7.8272554839736233E-3</v>
      </c>
      <c r="AR309" s="60">
        <f t="shared" si="57"/>
        <v>0.11328451967411952</v>
      </c>
      <c r="AS309" s="60">
        <f t="shared" si="58"/>
        <v>4.4144757308758956E-2</v>
      </c>
      <c r="AT309" s="60">
        <f t="shared" si="59"/>
        <v>0.14308121710270241</v>
      </c>
      <c r="AU309" s="60">
        <f t="shared" si="60"/>
        <v>0.16345276019913815</v>
      </c>
      <c r="AV309" s="60">
        <f t="shared" si="61"/>
        <v>6.6357677742579016E-2</v>
      </c>
      <c r="AW309" s="60">
        <f t="shared" si="62"/>
        <v>0.13342514495892902</v>
      </c>
      <c r="AX309" s="60">
        <f t="shared" si="63"/>
        <v>1.0000000000000002</v>
      </c>
      <c r="AY309" s="60">
        <f>SUMPRODUCT(AN309:AW309,幕後結果_最佳化!$Z$1005:$AI$1005)</f>
        <v>-3.5464101641023427E-3</v>
      </c>
      <c r="AZ309" s="60">
        <f>(SUMPRODUCT(AN309:AW309,MMULT(AN309:AW309,幕後結果!$AB$9:$AK$18)))</f>
        <v>3.1182100951430866E-4</v>
      </c>
      <c r="BA309" s="60">
        <f t="shared" si="64"/>
        <v>1.76584543353689E-2</v>
      </c>
      <c r="BB309" s="102">
        <f t="shared" si="65"/>
        <v>-2.6302647605500087</v>
      </c>
      <c r="BC309" s="60"/>
      <c r="BD309" s="60"/>
    </row>
    <row r="310" spans="1:56" ht="16.2">
      <c r="A310" s="95">
        <v>309</v>
      </c>
      <c r="B310" s="60">
        <v>0.55845966805392644</v>
      </c>
      <c r="C310" s="60">
        <v>8.5125015692469441E-2</v>
      </c>
      <c r="D310" s="60">
        <v>0.77070777241153965</v>
      </c>
      <c r="E310" s="60">
        <v>0.92667927817545959</v>
      </c>
      <c r="F310" s="60">
        <v>0.3448874243857325</v>
      </c>
      <c r="G310" s="60">
        <v>0.34973200885137379</v>
      </c>
      <c r="H310" s="60">
        <v>0.23964496213260245</v>
      </c>
      <c r="I310" s="60">
        <v>6.6093434817666941E-2</v>
      </c>
      <c r="J310" s="60">
        <v>0.58457038977621045</v>
      </c>
      <c r="K310" s="104">
        <v>2.0860500001369964E-2</v>
      </c>
      <c r="L310" s="105"/>
      <c r="M310" s="106">
        <v>309</v>
      </c>
      <c r="N310" s="136">
        <v>0.14706506525894888</v>
      </c>
      <c r="O310" s="136">
        <v>-1.3714008540592999</v>
      </c>
      <c r="P310" s="136">
        <v>0.74117975772828515</v>
      </c>
      <c r="Q310" s="136">
        <v>1.4514972636304133</v>
      </c>
      <c r="R310" s="136">
        <v>-0.39916063209956731</v>
      </c>
      <c r="S310" s="136">
        <v>-0.38604408750811414</v>
      </c>
      <c r="T310" s="136">
        <v>-0.70744509048157667</v>
      </c>
      <c r="U310" s="60">
        <v>-1.5055338938884151</v>
      </c>
      <c r="V310" s="60">
        <v>0.21359971656132309</v>
      </c>
      <c r="W310" s="98">
        <v>-2.0362924252401302</v>
      </c>
      <c r="X310" s="60"/>
      <c r="Y310" s="99">
        <v>309</v>
      </c>
      <c r="Z310" s="60">
        <f>(幕後結果!$AB$2+幕後結果!$AB$4*幕後結果_最佳化!$N1311)*12/3</f>
        <v>3.6169337069519553E-2</v>
      </c>
      <c r="AA310" s="60">
        <f>(幕後結果!$AC$2+幕後結果!$AC$4*幕後結果_最佳化!$O1311)*12/3</f>
        <v>-0.12615063181827663</v>
      </c>
      <c r="AB310" s="60">
        <f>(幕後結果!$AD$2+幕後結果!$AD$4*幕後結果_最佳化!$P1311)*12/3</f>
        <v>6.0757641110956322E-2</v>
      </c>
      <c r="AC310" s="60">
        <f>(幕後結果!$AE$2+幕後結果!$AE$4*幕後結果_最佳化!$Q1311)*12/3</f>
        <v>0.19676782173666427</v>
      </c>
      <c r="AD310" s="60">
        <f>(幕後結果!$AF$2+幕後結果!$AF$4*幕後結果_最佳化!$R1311)*12/3</f>
        <v>-5.4571801048886202E-3</v>
      </c>
      <c r="AE310" s="60">
        <f>(幕後結果!$AG$2+幕後結果!$AG$4*幕後結果_最佳化!$S1311)*12/3</f>
        <v>-2.5245135902708785E-2</v>
      </c>
      <c r="AF310" s="60">
        <f>(幕後結果!$AH$2+幕後結果!$AH$4*幕後結果_最佳化!$T1311)*12/3</f>
        <v>-7.477863195982988E-2</v>
      </c>
      <c r="AG310" s="60">
        <f>(幕後結果!$AI$2+幕後結果!$AI$4*幕後結果_最佳化!$U1311)*12/3</f>
        <v>-0.16538739570720168</v>
      </c>
      <c r="AH310" s="60">
        <f>(幕後結果!$AJ$2+幕後結果!$AJ$4*幕後結果_最佳化!$V1311)*12/3</f>
        <v>-2.8019654476719807E-2</v>
      </c>
      <c r="AI310" s="100">
        <f>(幕後結果!$AK$2+幕後結果!$AK$4*幕後結果_最佳化!$W1311)*12/3</f>
        <v>-0.40109698954027145</v>
      </c>
      <c r="AJ310" s="60"/>
      <c r="AK310" s="60"/>
      <c r="AL310" s="60"/>
      <c r="AM310" s="108">
        <v>309</v>
      </c>
      <c r="AN310" s="60">
        <f t="shared" si="53"/>
        <v>2.5680938546807461E-2</v>
      </c>
      <c r="AO310" s="60">
        <f t="shared" si="54"/>
        <v>0.18490532981828081</v>
      </c>
      <c r="AP310" s="60">
        <f t="shared" si="55"/>
        <v>6.3806852755026192E-2</v>
      </c>
      <c r="AQ310" s="60">
        <f t="shared" si="56"/>
        <v>6.5387466557289012E-2</v>
      </c>
      <c r="AR310" s="60">
        <f t="shared" si="57"/>
        <v>2.0896648027157825E-2</v>
      </c>
      <c r="AS310" s="60">
        <f t="shared" si="58"/>
        <v>0.12196608525161147</v>
      </c>
      <c r="AT310" s="60">
        <f t="shared" si="59"/>
        <v>0.1410410585140669</v>
      </c>
      <c r="AU310" s="60">
        <f t="shared" si="60"/>
        <v>0.19122427278290005</v>
      </c>
      <c r="AV310" s="60">
        <f t="shared" si="61"/>
        <v>0.11919479487228059</v>
      </c>
      <c r="AW310" s="60">
        <f t="shared" si="62"/>
        <v>6.5896552874579684E-2</v>
      </c>
      <c r="AX310" s="60">
        <f t="shared" si="63"/>
        <v>1</v>
      </c>
      <c r="AY310" s="60">
        <f>SUMPRODUCT(AN310:AW310,幕後結果_最佳化!$Z$1005:$AI$1005)</f>
        <v>-1.7205990472624803E-3</v>
      </c>
      <c r="AZ310" s="60">
        <f>(SUMPRODUCT(AN310:AW310,MMULT(AN310:AW310,幕後結果!$AB$9:$AK$18)))</f>
        <v>2.27240208918815E-4</v>
      </c>
      <c r="BA310" s="60">
        <f t="shared" si="64"/>
        <v>1.507448867851958E-2</v>
      </c>
      <c r="BB310" s="102">
        <f t="shared" si="65"/>
        <v>-2.9600074668432828</v>
      </c>
      <c r="BC310" s="60"/>
      <c r="BD310" s="60"/>
    </row>
    <row r="311" spans="1:56" ht="16.2">
      <c r="A311" s="95">
        <v>310</v>
      </c>
      <c r="B311" s="60">
        <v>0.54611403647386592</v>
      </c>
      <c r="C311" s="60">
        <v>0.18930214673047585</v>
      </c>
      <c r="D311" s="60">
        <v>0.98307053805785327</v>
      </c>
      <c r="E311" s="60">
        <v>0.51544962870778854</v>
      </c>
      <c r="F311" s="60">
        <v>0.2797945635136927</v>
      </c>
      <c r="G311" s="60">
        <v>0.79371042484454279</v>
      </c>
      <c r="H311" s="60">
        <v>0.1529742213228229</v>
      </c>
      <c r="I311" s="60">
        <v>0.97441725813344116</v>
      </c>
      <c r="J311" s="60">
        <v>0.18094988892401775</v>
      </c>
      <c r="K311" s="104">
        <v>0.12342834706620698</v>
      </c>
      <c r="L311" s="105"/>
      <c r="M311" s="106">
        <v>310</v>
      </c>
      <c r="N311" s="136">
        <v>0.11584936400012384</v>
      </c>
      <c r="O311" s="136">
        <v>-0.88047084323506708</v>
      </c>
      <c r="P311" s="136">
        <v>2.1217477807297311</v>
      </c>
      <c r="Q311" s="136">
        <v>3.8736161176476346E-2</v>
      </c>
      <c r="R311" s="136">
        <v>-0.58345190178989914</v>
      </c>
      <c r="S311" s="136">
        <v>0.8193633296343843</v>
      </c>
      <c r="T311" s="136">
        <v>-1.0237604342710702</v>
      </c>
      <c r="U311" s="60">
        <v>1.9500892380905119</v>
      </c>
      <c r="V311" s="60">
        <v>-0.91175106115157634</v>
      </c>
      <c r="W311" s="98">
        <v>-1.1580179921118623</v>
      </c>
      <c r="X311" s="60"/>
      <c r="Y311" s="99">
        <v>310</v>
      </c>
      <c r="Z311" s="60">
        <f>(幕後結果!$AB$2+幕後結果!$AB$4*幕後結果_最佳化!$N1312)*12/3</f>
        <v>3.133409730721088E-2</v>
      </c>
      <c r="AA311" s="60">
        <f>(幕後結果!$AC$2+幕後結果!$AC$4*幕後結果_最佳化!$O1312)*12/3</f>
        <v>-7.8364206423777769E-2</v>
      </c>
      <c r="AB311" s="60">
        <f>(幕後結果!$AD$2+幕後結果!$AD$4*幕後結果_最佳化!$P1312)*12/3</f>
        <v>0.29985441898233817</v>
      </c>
      <c r="AC311" s="60">
        <f>(幕後結果!$AE$2+幕後結果!$AE$4*幕後結果_最佳化!$Q1312)*12/3</f>
        <v>0.16712411727340495</v>
      </c>
      <c r="AD311" s="60">
        <f>(幕後結果!$AF$2+幕後結果!$AF$4*幕後結果_最佳化!$R1312)*12/3</f>
        <v>8.8695491434055515E-2</v>
      </c>
      <c r="AE311" s="60">
        <f>(幕後結果!$AG$2+幕後結果!$AG$4*幕後結果_最佳化!$S1312)*12/3</f>
        <v>2.2730183396444781E-2</v>
      </c>
      <c r="AF311" s="60">
        <f>(幕後結果!$AH$2+幕後結果!$AH$4*幕後結果_最佳化!$T1312)*12/3</f>
        <v>-5.2405606906703615E-2</v>
      </c>
      <c r="AG311" s="60">
        <f>(幕後結果!$AI$2+幕後結果!$AI$4*幕後結果_最佳化!$U1312)*12/3</f>
        <v>0.25751102012298566</v>
      </c>
      <c r="AH311" s="60">
        <f>(幕後結果!$AJ$2+幕後結果!$AJ$4*幕後結果_最佳化!$V1312)*12/3</f>
        <v>-4.411076765104871E-2</v>
      </c>
      <c r="AI311" s="100">
        <f>(幕後結果!$AK$2+幕後結果!$AK$4*幕後結果_最佳化!$W1312)*12/3</f>
        <v>-0.10558535996484336</v>
      </c>
      <c r="AJ311" s="60"/>
      <c r="AK311" s="60"/>
      <c r="AL311" s="60"/>
      <c r="AM311" s="108">
        <v>310</v>
      </c>
      <c r="AN311" s="60">
        <f t="shared" si="53"/>
        <v>0.10544464186217921</v>
      </c>
      <c r="AO311" s="60">
        <f t="shared" si="54"/>
        <v>6.5836406668130454E-2</v>
      </c>
      <c r="AP311" s="60">
        <f t="shared" si="55"/>
        <v>5.1789773426064271E-2</v>
      </c>
      <c r="AQ311" s="60">
        <f t="shared" si="56"/>
        <v>5.7120611837202226E-2</v>
      </c>
      <c r="AR311" s="60">
        <f t="shared" si="57"/>
        <v>0.13770839231340032</v>
      </c>
      <c r="AS311" s="60">
        <f t="shared" si="58"/>
        <v>0.15032039373572886</v>
      </c>
      <c r="AT311" s="60">
        <f t="shared" si="59"/>
        <v>0.1410679892673119</v>
      </c>
      <c r="AU311" s="60">
        <f t="shared" si="60"/>
        <v>7.7226809315685804E-2</v>
      </c>
      <c r="AV311" s="60">
        <f t="shared" si="61"/>
        <v>0.11615360455243316</v>
      </c>
      <c r="AW311" s="60">
        <f t="shared" si="62"/>
        <v>9.7331377021863646E-2</v>
      </c>
      <c r="AX311" s="60">
        <f t="shared" si="63"/>
        <v>0.99999999999999989</v>
      </c>
      <c r="AY311" s="60">
        <f>SUMPRODUCT(AN311:AW311,幕後結果_最佳化!$Z$1005:$AI$1005)</f>
        <v>-2.4388343318723551E-4</v>
      </c>
      <c r="AZ311" s="60">
        <f>(SUMPRODUCT(AN311:AW311,MMULT(AN311:AW311,幕後結果!$AB$9:$AK$18)))</f>
        <v>2.181761203799029E-4</v>
      </c>
      <c r="BA311" s="60">
        <f t="shared" si="64"/>
        <v>1.4770786044754115E-2</v>
      </c>
      <c r="BB311" s="102">
        <f t="shared" si="65"/>
        <v>-2.9208928558348393</v>
      </c>
      <c r="BC311" s="60"/>
      <c r="BD311" s="60"/>
    </row>
    <row r="312" spans="1:56" ht="16.2">
      <c r="A312" s="95">
        <v>311</v>
      </c>
      <c r="B312" s="60">
        <v>0.6214192049149867</v>
      </c>
      <c r="C312" s="60">
        <v>0.45451492852175712</v>
      </c>
      <c r="D312" s="60">
        <v>0.14940101606219813</v>
      </c>
      <c r="E312" s="60">
        <v>0.39967464276739295</v>
      </c>
      <c r="F312" s="60">
        <v>0.28709639378927276</v>
      </c>
      <c r="G312" s="60">
        <v>0.18776595841021582</v>
      </c>
      <c r="H312" s="60">
        <v>0.92962979068604401</v>
      </c>
      <c r="I312" s="60">
        <v>5.6457587030650291E-2</v>
      </c>
      <c r="J312" s="60">
        <v>0.44533960456888821</v>
      </c>
      <c r="K312" s="104">
        <v>0.26371394392903658</v>
      </c>
      <c r="L312" s="105"/>
      <c r="M312" s="106">
        <v>311</v>
      </c>
      <c r="N312" s="136">
        <v>0.30921025943029262</v>
      </c>
      <c r="O312" s="136">
        <v>-0.11426231251144039</v>
      </c>
      <c r="P312" s="136">
        <v>-1.0390058144117791</v>
      </c>
      <c r="Q312" s="136">
        <v>-0.25418934015654038</v>
      </c>
      <c r="R312" s="136">
        <v>-0.56188732859205015</v>
      </c>
      <c r="S312" s="136">
        <v>-0.8861588827217316</v>
      </c>
      <c r="T312" s="136">
        <v>1.4730393759633942</v>
      </c>
      <c r="U312" s="60">
        <v>-1.5852252124912865</v>
      </c>
      <c r="V312" s="60">
        <v>-0.13744481596181635</v>
      </c>
      <c r="W312" s="98">
        <v>-0.63193724018833997</v>
      </c>
      <c r="X312" s="60"/>
      <c r="Y312" s="99">
        <v>311</v>
      </c>
      <c r="Z312" s="60">
        <f>(幕後結果!$AB$2+幕後結果!$AB$4*幕後結果_最佳化!$N1313)*12/3</f>
        <v>6.1285251769750519E-2</v>
      </c>
      <c r="AA312" s="60">
        <f>(幕後結果!$AC$2+幕後結果!$AC$4*幕後結果_最佳化!$O1313)*12/3</f>
        <v>-4.2597743025969597E-3</v>
      </c>
      <c r="AB312" s="60">
        <f>(幕後結果!$AD$2+幕後結果!$AD$4*幕後結果_最佳化!$P1313)*12/3</f>
        <v>-0.18446661244853579</v>
      </c>
      <c r="AC312" s="60">
        <f>(幕後結果!$AE$2+幕後結果!$AE$4*幕後結果_最佳化!$Q1313)*12/3</f>
        <v>-7.4868741114246865E-2</v>
      </c>
      <c r="AD312" s="60">
        <f>(幕後結果!$AF$2+幕後結果!$AF$4*幕後結果_最佳化!$R1313)*12/3</f>
        <v>-0.14693840704632263</v>
      </c>
      <c r="AE312" s="60">
        <f>(幕後結果!$AG$2+幕後結果!$AG$4*幕後結果_最佳化!$S1313)*12/3</f>
        <v>-4.3061998772460364E-2</v>
      </c>
      <c r="AF312" s="60">
        <f>(幕後結果!$AH$2+幕後結果!$AH$4*幕後結果_最佳化!$T1313)*12/3</f>
        <v>0.10687399611371427</v>
      </c>
      <c r="AG312" s="60">
        <f>(幕後結果!$AI$2+幕後結果!$AI$4*幕後結果_最佳化!$U1313)*12/3</f>
        <v>-0.21287130445711414</v>
      </c>
      <c r="AH312" s="60">
        <f>(幕後結果!$AJ$2+幕後結果!$AJ$4*幕後結果_最佳化!$V1313)*12/3</f>
        <v>-4.5256057895737084E-2</v>
      </c>
      <c r="AI312" s="100">
        <f>(幕後結果!$AK$2+幕後結果!$AK$4*幕後結果_最佳化!$W1313)*12/3</f>
        <v>-0.19777714703144852</v>
      </c>
      <c r="AJ312" s="60"/>
      <c r="AK312" s="60"/>
      <c r="AL312" s="60"/>
      <c r="AM312" s="108">
        <v>311</v>
      </c>
      <c r="AN312" s="60">
        <f t="shared" si="53"/>
        <v>0.12702543797812432</v>
      </c>
      <c r="AO312" s="60">
        <f t="shared" si="54"/>
        <v>3.4301087800782525E-2</v>
      </c>
      <c r="AP312" s="60">
        <f t="shared" si="55"/>
        <v>4.309964809937427E-2</v>
      </c>
      <c r="AQ312" s="60">
        <f t="shared" si="56"/>
        <v>9.237317312107797E-2</v>
      </c>
      <c r="AR312" s="60">
        <f t="shared" si="57"/>
        <v>0.1419170118708514</v>
      </c>
      <c r="AS312" s="60">
        <f t="shared" si="58"/>
        <v>0.12148272008918246</v>
      </c>
      <c r="AT312" s="60">
        <f t="shared" si="59"/>
        <v>0.11550637708896054</v>
      </c>
      <c r="AU312" s="60">
        <f t="shared" si="60"/>
        <v>0.1153337784712951</v>
      </c>
      <c r="AV312" s="60">
        <f t="shared" si="61"/>
        <v>0.12531060548228698</v>
      </c>
      <c r="AW312" s="60">
        <f t="shared" si="62"/>
        <v>8.3650159998064508E-2</v>
      </c>
      <c r="AX312" s="60">
        <f t="shared" si="63"/>
        <v>1.0000000000000002</v>
      </c>
      <c r="AY312" s="60">
        <f>SUMPRODUCT(AN312:AW312,幕後結果_最佳化!$Z$1005:$AI$1005)</f>
        <v>5.6180996128507143E-4</v>
      </c>
      <c r="AZ312" s="60">
        <f>(SUMPRODUCT(AN312:AW312,MMULT(AN312:AW312,幕後結果!$AB$9:$AK$18)))</f>
        <v>2.3374716088715987E-4</v>
      </c>
      <c r="BA312" s="60">
        <f t="shared" si="64"/>
        <v>1.5288792002220447E-2</v>
      </c>
      <c r="BB312" s="102">
        <f t="shared" si="65"/>
        <v>-2.7692305600446394</v>
      </c>
      <c r="BC312" s="60"/>
      <c r="BD312" s="60"/>
    </row>
    <row r="313" spans="1:56" ht="16.2">
      <c r="A313" s="95">
        <v>312</v>
      </c>
      <c r="B313" s="60">
        <v>0.27691811501298336</v>
      </c>
      <c r="C313" s="60">
        <v>0.36956442205327145</v>
      </c>
      <c r="D313" s="60">
        <v>0.39889940816128777</v>
      </c>
      <c r="E313" s="60">
        <v>0.24625158435155181</v>
      </c>
      <c r="F313" s="60">
        <v>1.4922495665371516E-2</v>
      </c>
      <c r="G313" s="60">
        <v>0.9253397990208434</v>
      </c>
      <c r="H313" s="60">
        <v>0.50164723894950347</v>
      </c>
      <c r="I313" s="60">
        <v>0.50395537605457963</v>
      </c>
      <c r="J313" s="60">
        <v>0.99022400610971695</v>
      </c>
      <c r="K313" s="104">
        <v>0.67716960002087623</v>
      </c>
      <c r="L313" s="105"/>
      <c r="M313" s="106">
        <v>312</v>
      </c>
      <c r="N313" s="136">
        <v>-0.59202144223599817</v>
      </c>
      <c r="O313" s="136">
        <v>-0.33300720547520901</v>
      </c>
      <c r="P313" s="136">
        <v>-0.25619688172709354</v>
      </c>
      <c r="Q313" s="136">
        <v>-0.68633296052093362</v>
      </c>
      <c r="R313" s="136">
        <v>-2.1721415031154114</v>
      </c>
      <c r="S313" s="136">
        <v>1.4419360965981001</v>
      </c>
      <c r="T313" s="136">
        <v>4.1290274584093786E-3</v>
      </c>
      <c r="U313" s="60">
        <v>9.9148198966491595E-3</v>
      </c>
      <c r="V313" s="60">
        <v>2.3348360379342505</v>
      </c>
      <c r="W313" s="98">
        <v>0.45979858362779524</v>
      </c>
      <c r="X313" s="60"/>
      <c r="Y313" s="99">
        <v>312</v>
      </c>
      <c r="Z313" s="60">
        <f>(幕後結果!$AB$2+幕後結果!$AB$4*幕後結果_最佳化!$N1314)*12/3</f>
        <v>-7.8313449627931353E-2</v>
      </c>
      <c r="AA313" s="60">
        <f>(幕後結果!$AC$2+幕後結果!$AC$4*幕後結果_最佳化!$O1314)*12/3</f>
        <v>-2.3748079379341525E-2</v>
      </c>
      <c r="AB313" s="60">
        <f>(幕後結果!$AD$2+幕後結果!$AD$4*幕後結果_最佳化!$P1314)*12/3</f>
        <v>-6.5184908752086795E-2</v>
      </c>
      <c r="AC313" s="60">
        <f>(幕後結果!$AE$2+幕後結果!$AE$4*幕後結果_最佳化!$Q1314)*12/3</f>
        <v>-8.6581642291076913E-2</v>
      </c>
      <c r="AD313" s="60">
        <f>(幕後結果!$AF$2+幕後結果!$AF$4*幕後結果_最佳化!$R1314)*12/3</f>
        <v>-0.24356683621998268</v>
      </c>
      <c r="AE313" s="60">
        <f>(幕後結果!$AG$2+幕後結果!$AG$4*幕後結果_最佳化!$S1314)*12/3</f>
        <v>6.8334983493699084E-2</v>
      </c>
      <c r="AF313" s="60">
        <f>(幕後結果!$AH$2+幕後結果!$AH$4*幕後結果_最佳化!$T1314)*12/3</f>
        <v>-2.6925326938234215E-2</v>
      </c>
      <c r="AG313" s="60">
        <f>(幕後結果!$AI$2+幕後結果!$AI$4*幕後結果_最佳化!$U1314)*12/3</f>
        <v>-3.1662141179073365E-2</v>
      </c>
      <c r="AH313" s="60">
        <f>(幕後結果!$AJ$2+幕後結果!$AJ$4*幕後結果_最佳化!$V1314)*12/3</f>
        <v>0.14988767174069642</v>
      </c>
      <c r="AI313" s="100">
        <f>(幕後結果!$AK$2+幕後結果!$AK$4*幕後結果_最佳化!$W1314)*12/3</f>
        <v>0.10336632204654006</v>
      </c>
      <c r="AJ313" s="60"/>
      <c r="AK313" s="60"/>
      <c r="AL313" s="60"/>
      <c r="AM313" s="108">
        <v>312</v>
      </c>
      <c r="AN313" s="60">
        <f t="shared" si="53"/>
        <v>6.431452379290177E-2</v>
      </c>
      <c r="AO313" s="60">
        <f t="shared" si="54"/>
        <v>0.13362627776480787</v>
      </c>
      <c r="AP313" s="60">
        <f t="shared" si="55"/>
        <v>0.12521960601410076</v>
      </c>
      <c r="AQ313" s="60">
        <f t="shared" si="56"/>
        <v>0.11624276590510753</v>
      </c>
      <c r="AR313" s="60">
        <f t="shared" si="57"/>
        <v>0.11986663606699799</v>
      </c>
      <c r="AS313" s="60">
        <f t="shared" si="58"/>
        <v>0.12157104919553276</v>
      </c>
      <c r="AT313" s="60">
        <f t="shared" si="59"/>
        <v>0.1385109359930583</v>
      </c>
      <c r="AU313" s="60">
        <f t="shared" si="60"/>
        <v>1.6872903654435403E-2</v>
      </c>
      <c r="AV313" s="60">
        <f t="shared" si="61"/>
        <v>0.11836377929142804</v>
      </c>
      <c r="AW313" s="60">
        <f t="shared" si="62"/>
        <v>4.5411522321629628E-2</v>
      </c>
      <c r="AX313" s="60">
        <f t="shared" si="63"/>
        <v>1</v>
      </c>
      <c r="AY313" s="60">
        <f>SUMPRODUCT(AN313:AW313,幕後結果_最佳化!$Z$1005:$AI$1005)</f>
        <v>2.7955158515589541E-3</v>
      </c>
      <c r="AZ313" s="60">
        <f>(SUMPRODUCT(AN313:AW313,MMULT(AN313:AW313,幕後結果!$AB$9:$AK$18)))</f>
        <v>2.6733450656351145E-4</v>
      </c>
      <c r="BA313" s="60">
        <f t="shared" si="64"/>
        <v>1.6350367169073343E-2</v>
      </c>
      <c r="BB313" s="102">
        <f t="shared" si="65"/>
        <v>-2.4528185657077186</v>
      </c>
      <c r="BC313" s="60"/>
      <c r="BD313" s="60"/>
    </row>
    <row r="314" spans="1:56" ht="16.2">
      <c r="A314" s="95">
        <v>313</v>
      </c>
      <c r="B314" s="60">
        <v>0.93086555940192661</v>
      </c>
      <c r="C314" s="60">
        <v>0.66039104870768317</v>
      </c>
      <c r="D314" s="60">
        <v>0.59758454658579119</v>
      </c>
      <c r="E314" s="60">
        <v>0.76893691377690199</v>
      </c>
      <c r="F314" s="60">
        <v>0.97024355928135297</v>
      </c>
      <c r="G314" s="60">
        <v>0.87530318054157563</v>
      </c>
      <c r="H314" s="60">
        <v>0.58114003843852302</v>
      </c>
      <c r="I314" s="60">
        <v>0.22929442904982844</v>
      </c>
      <c r="J314" s="60">
        <v>0.53424842532963468</v>
      </c>
      <c r="K314" s="104">
        <v>0.82198790363670526</v>
      </c>
      <c r="L314" s="105"/>
      <c r="M314" s="106">
        <v>313</v>
      </c>
      <c r="N314" s="136">
        <v>1.4822684441685561</v>
      </c>
      <c r="O314" s="136">
        <v>0.41353060719323886</v>
      </c>
      <c r="P314" s="136">
        <v>0.24709990554805758</v>
      </c>
      <c r="Q314" s="136">
        <v>0.73535031538531004</v>
      </c>
      <c r="R314" s="136">
        <v>1.8843852654845346</v>
      </c>
      <c r="S314" s="136">
        <v>1.1518234273390633</v>
      </c>
      <c r="T314" s="136">
        <v>0.20481083273804551</v>
      </c>
      <c r="U314" s="60">
        <v>-0.74117249517865103</v>
      </c>
      <c r="V314" s="60">
        <v>8.595379265515736E-2</v>
      </c>
      <c r="W314" s="98">
        <v>0.92296740306010594</v>
      </c>
      <c r="X314" s="60"/>
      <c r="Y314" s="99">
        <v>313</v>
      </c>
      <c r="Z314" s="60">
        <f>(幕後結果!$AB$2+幕後結果!$AB$4*幕後結果_最佳化!$N1315)*12/3</f>
        <v>0.24298924526067175</v>
      </c>
      <c r="AA314" s="60">
        <f>(幕後結果!$AC$2+幕後結果!$AC$4*幕後結果_最佳化!$O1315)*12/3</f>
        <v>4.4736236837132397E-2</v>
      </c>
      <c r="AB314" s="60">
        <f>(幕後結果!$AD$2+幕後結果!$AD$4*幕後結果_最佳化!$P1315)*12/3</f>
        <v>4.0200648925372486E-2</v>
      </c>
      <c r="AC314" s="60">
        <f>(幕後結果!$AE$2+幕後結果!$AE$4*幕後結果_最佳化!$Q1315)*12/3</f>
        <v>0.15957553822411871</v>
      </c>
      <c r="AD314" s="60">
        <f>(幕後結果!$AF$2+幕後結果!$AF$4*幕後結果_最佳化!$R1315)*12/3</f>
        <v>0.22176648171585644</v>
      </c>
      <c r="AE314" s="60">
        <f>(幕後結果!$AG$2+幕後結果!$AG$4*幕後結果_最佳化!$S1315)*12/3</f>
        <v>2.493617545853298E-2</v>
      </c>
      <c r="AF314" s="60">
        <f>(幕後結果!$AH$2+幕後結果!$AH$4*幕後結果_最佳化!$T1315)*12/3</f>
        <v>0.11267372244495545</v>
      </c>
      <c r="AG314" s="60">
        <f>(幕後結果!$AI$2+幕後結果!$AI$4*幕後結果_最佳化!$U1315)*12/3</f>
        <v>-1.0432901361642008E-2</v>
      </c>
      <c r="AH314" s="60">
        <f>(幕後結果!$AJ$2+幕後結果!$AJ$4*幕後結果_最佳化!$V1315)*12/3</f>
        <v>2.8724105455106886E-2</v>
      </c>
      <c r="AI314" s="100">
        <f>(幕後結果!$AK$2+幕後結果!$AK$4*幕後結果_最佳化!$W1315)*12/3</f>
        <v>9.1701417830329798E-2</v>
      </c>
      <c r="AJ314" s="60"/>
      <c r="AK314" s="60"/>
      <c r="AL314" s="60"/>
      <c r="AM314" s="108">
        <v>313</v>
      </c>
      <c r="AN314" s="60">
        <f t="shared" si="53"/>
        <v>0.27815516502224796</v>
      </c>
      <c r="AO314" s="60">
        <f t="shared" si="54"/>
        <v>1.6464032835810469E-2</v>
      </c>
      <c r="AP314" s="60">
        <f t="shared" si="55"/>
        <v>0.24295077749736146</v>
      </c>
      <c r="AQ314" s="60">
        <f t="shared" si="56"/>
        <v>8.9904151565236762E-2</v>
      </c>
      <c r="AR314" s="60">
        <f t="shared" si="57"/>
        <v>5.6937341908536209E-4</v>
      </c>
      <c r="AS314" s="60">
        <f t="shared" si="58"/>
        <v>5.1529870100848772E-2</v>
      </c>
      <c r="AT314" s="60">
        <f t="shared" si="59"/>
        <v>0.20460151013984298</v>
      </c>
      <c r="AU314" s="60">
        <f t="shared" si="60"/>
        <v>2.1410470140160589E-2</v>
      </c>
      <c r="AV314" s="60">
        <f t="shared" si="61"/>
        <v>2.8759642812605422E-2</v>
      </c>
      <c r="AW314" s="60">
        <f t="shared" si="62"/>
        <v>6.5655006466800017E-2</v>
      </c>
      <c r="AX314" s="60">
        <f t="shared" si="63"/>
        <v>0.99999999999999989</v>
      </c>
      <c r="AY314" s="60">
        <f>SUMPRODUCT(AN314:AW314,幕後結果_最佳化!$Z$1005:$AI$1005)</f>
        <v>5.1586213243185967E-3</v>
      </c>
      <c r="AZ314" s="60">
        <f>(SUMPRODUCT(AN314:AW314,MMULT(AN314:AW314,幕後結果!$AB$9:$AK$18)))</f>
        <v>4.0732505186609426E-4</v>
      </c>
      <c r="BA314" s="60">
        <f t="shared" si="64"/>
        <v>2.0182295505370401E-2</v>
      </c>
      <c r="BB314" s="102">
        <f t="shared" si="65"/>
        <v>-1.8700240845070684</v>
      </c>
      <c r="BC314" s="60"/>
      <c r="BD314" s="60"/>
    </row>
    <row r="315" spans="1:56" ht="16.2">
      <c r="A315" s="95">
        <v>314</v>
      </c>
      <c r="B315" s="60">
        <v>0.3426090283179235</v>
      </c>
      <c r="C315" s="60">
        <v>0.55154422609390275</v>
      </c>
      <c r="D315" s="60">
        <v>2.6459143688091658E-2</v>
      </c>
      <c r="E315" s="60">
        <v>0.24489718595836596</v>
      </c>
      <c r="F315" s="60">
        <v>0.69459309710971251</v>
      </c>
      <c r="G315" s="60">
        <v>0.72859478529408572</v>
      </c>
      <c r="H315" s="60">
        <v>0.65838282288274241</v>
      </c>
      <c r="I315" s="60">
        <v>0.69259565124772871</v>
      </c>
      <c r="J315" s="60">
        <v>0.54760833781192675</v>
      </c>
      <c r="K315" s="104">
        <v>0.21936460969204563</v>
      </c>
      <c r="L315" s="105"/>
      <c r="M315" s="106">
        <v>314</v>
      </c>
      <c r="N315" s="136">
        <v>-0.40535299573334216</v>
      </c>
      <c r="O315" s="136">
        <v>0.1295637966809681</v>
      </c>
      <c r="P315" s="136">
        <v>-1.9355871341874418</v>
      </c>
      <c r="Q315" s="136">
        <v>-0.6906359143107822</v>
      </c>
      <c r="R315" s="136">
        <v>0.50891214623328807</v>
      </c>
      <c r="S315" s="136">
        <v>0.60856858989461216</v>
      </c>
      <c r="T315" s="136">
        <v>0.40805355903760682</v>
      </c>
      <c r="U315" s="60">
        <v>0.50322129069988708</v>
      </c>
      <c r="V315" s="60">
        <v>0.11962107473316552</v>
      </c>
      <c r="W315" s="98">
        <v>-0.77434090617961027</v>
      </c>
      <c r="X315" s="60"/>
      <c r="Y315" s="99">
        <v>314</v>
      </c>
      <c r="Z315" s="60">
        <f>(幕後結果!$AB$2+幕後結果!$AB$4*幕後結果_最佳化!$N1316)*12/3</f>
        <v>-4.9398939990161782E-2</v>
      </c>
      <c r="AA315" s="60">
        <f>(幕後結果!$AC$2+幕後結果!$AC$4*幕後結果_最佳化!$O1316)*12/3</f>
        <v>2.0851961824596529E-2</v>
      </c>
      <c r="AB315" s="60">
        <f>(幕後結果!$AD$2+幕後結果!$AD$4*幕後結果_最佳化!$P1316)*12/3</f>
        <v>-0.32069444032229416</v>
      </c>
      <c r="AC315" s="60">
        <f>(幕後結果!$AE$2+幕後結果!$AE$4*幕後結果_最佳化!$Q1316)*12/3</f>
        <v>-0.19670354159262785</v>
      </c>
      <c r="AD315" s="60">
        <f>(幕後結果!$AF$2+幕後結果!$AF$4*幕後結果_最佳化!$R1316)*12/3</f>
        <v>-0.12606822561190945</v>
      </c>
      <c r="AE315" s="60">
        <f>(幕後結果!$AG$2+幕後結果!$AG$4*幕後結果_最佳化!$S1316)*12/3</f>
        <v>1.9158686818113991E-2</v>
      </c>
      <c r="AF315" s="60">
        <f>(幕後結果!$AH$2+幕後結果!$AH$4*幕後結果_最佳化!$T1316)*12/3</f>
        <v>-1.6047032789487402E-2</v>
      </c>
      <c r="AG315" s="60">
        <f>(幕後結果!$AI$2+幕後結果!$AI$4*幕後結果_最佳化!$U1316)*12/3</f>
        <v>-1.9367736208666608E-2</v>
      </c>
      <c r="AH315" s="60">
        <f>(幕後結果!$AJ$2+幕後結果!$AJ$4*幕後結果_最佳化!$V1316)*12/3</f>
        <v>-7.805213786468224E-4</v>
      </c>
      <c r="AI315" s="100">
        <f>(幕後結果!$AK$2+幕後結果!$AK$4*幕後結果_最佳化!$W1316)*12/3</f>
        <v>-0.14233704396141322</v>
      </c>
      <c r="AJ315" s="60"/>
      <c r="AK315" s="60"/>
      <c r="AL315" s="60"/>
      <c r="AM315" s="108">
        <v>314</v>
      </c>
      <c r="AN315" s="60">
        <f t="shared" si="53"/>
        <v>0.16435209702819714</v>
      </c>
      <c r="AO315" s="60">
        <f t="shared" si="54"/>
        <v>2.8398200258154975E-2</v>
      </c>
      <c r="AP315" s="60">
        <f t="shared" si="55"/>
        <v>4.5228020538084432E-2</v>
      </c>
      <c r="AQ315" s="60">
        <f t="shared" si="56"/>
        <v>8.0138401620194061E-2</v>
      </c>
      <c r="AR315" s="60">
        <f t="shared" si="57"/>
        <v>0.18384736532513613</v>
      </c>
      <c r="AS315" s="60">
        <f t="shared" si="58"/>
        <v>0.13797497744125264</v>
      </c>
      <c r="AT315" s="60">
        <f t="shared" si="59"/>
        <v>0.18327719337185555</v>
      </c>
      <c r="AU315" s="60">
        <f t="shared" si="60"/>
        <v>1.1198238322189889E-3</v>
      </c>
      <c r="AV315" s="60">
        <f t="shared" si="61"/>
        <v>1.234003017376168E-2</v>
      </c>
      <c r="AW315" s="60">
        <f t="shared" si="62"/>
        <v>0.16332389041114442</v>
      </c>
      <c r="AX315" s="60">
        <f t="shared" si="63"/>
        <v>1</v>
      </c>
      <c r="AY315" s="60">
        <f>SUMPRODUCT(AN315:AW315,幕後結果_最佳化!$Z$1005:$AI$1005)</f>
        <v>1.8823461378119494E-3</v>
      </c>
      <c r="AZ315" s="60">
        <f>(SUMPRODUCT(AN315:AW315,MMULT(AN315:AW315,幕後結果!$AB$9:$AK$18)))</f>
        <v>2.8024551908672948E-4</v>
      </c>
      <c r="BA315" s="60">
        <f t="shared" si="64"/>
        <v>1.6740535209088431E-2</v>
      </c>
      <c r="BB315" s="102">
        <f t="shared" si="65"/>
        <v>-2.4501996710308029</v>
      </c>
      <c r="BC315" s="60"/>
      <c r="BD315" s="60"/>
    </row>
    <row r="316" spans="1:56" ht="16.2">
      <c r="A316" s="95">
        <v>315</v>
      </c>
      <c r="B316" s="60">
        <v>0.12629671670499443</v>
      </c>
      <c r="C316" s="60">
        <v>0.42881342865086514</v>
      </c>
      <c r="D316" s="60">
        <v>0.23225205217125477</v>
      </c>
      <c r="E316" s="60">
        <v>0.87409136410239108</v>
      </c>
      <c r="F316" s="60">
        <v>0.44390109687068113</v>
      </c>
      <c r="G316" s="60">
        <v>0.85968749622261975</v>
      </c>
      <c r="H316" s="60">
        <v>0.63508468738436563</v>
      </c>
      <c r="I316" s="60">
        <v>3.6761880718393591E-2</v>
      </c>
      <c r="J316" s="60">
        <v>0.29339329035467365</v>
      </c>
      <c r="K316" s="104">
        <v>0.8416443948197283</v>
      </c>
      <c r="L316" s="105"/>
      <c r="M316" s="106">
        <v>315</v>
      </c>
      <c r="N316" s="136">
        <v>-1.1440728324634692</v>
      </c>
      <c r="O316" s="136">
        <v>-0.17939589132815273</v>
      </c>
      <c r="P316" s="136">
        <v>-0.73145037667353596</v>
      </c>
      <c r="Q316" s="136">
        <v>1.1459465423934461</v>
      </c>
      <c r="R316" s="136">
        <v>-0.14108575905834894</v>
      </c>
      <c r="S316" s="136">
        <v>1.0789163767919512</v>
      </c>
      <c r="T316" s="136">
        <v>0.34535084657438281</v>
      </c>
      <c r="U316" s="60">
        <v>-1.7895656705780596</v>
      </c>
      <c r="V316" s="60">
        <v>-0.54349856197982715</v>
      </c>
      <c r="W316" s="98">
        <v>1.0012391355174686</v>
      </c>
      <c r="X316" s="60"/>
      <c r="Y316" s="99">
        <v>315</v>
      </c>
      <c r="Z316" s="60">
        <f>(幕後結果!$AB$2+幕後結果!$AB$4*幕後結果_最佳化!$N1317)*12/3</f>
        <v>-0.16382493023613995</v>
      </c>
      <c r="AA316" s="60">
        <f>(幕後結果!$AC$2+幕後結果!$AC$4*幕後結果_最佳化!$O1317)*12/3</f>
        <v>-7.7267729973703606E-3</v>
      </c>
      <c r="AB316" s="60">
        <f>(幕後結果!$AD$2+幕後結果!$AD$4*幕後結果_最佳化!$P1317)*12/3</f>
        <v>-0.13652094717142077</v>
      </c>
      <c r="AC316" s="60">
        <f>(幕後結果!$AE$2+幕後結果!$AE$4*幕後結果_最佳化!$Q1317)*12/3</f>
        <v>5.2935699686247929E-2</v>
      </c>
      <c r="AD316" s="60">
        <f>(幕後結果!$AF$2+幕後結果!$AF$4*幕後結果_最佳化!$R1317)*12/3</f>
        <v>-6.3325057436517757E-2</v>
      </c>
      <c r="AE316" s="60">
        <f>(幕後結果!$AG$2+幕後結果!$AG$4*幕後結果_最佳化!$S1317)*12/3</f>
        <v>5.6684591411380707E-2</v>
      </c>
      <c r="AF316" s="60">
        <f>(幕後結果!$AH$2+幕後結果!$AH$4*幕後結果_最佳化!$T1317)*12/3</f>
        <v>-9.6822484697014731E-3</v>
      </c>
      <c r="AG316" s="60">
        <f>(幕後結果!$AI$2+幕後結果!$AI$4*幕後結果_最佳化!$U1317)*12/3</f>
        <v>-0.18609604759474996</v>
      </c>
      <c r="AH316" s="60">
        <f>(幕後結果!$AJ$2+幕後結果!$AJ$4*幕後結果_最佳化!$V1317)*12/3</f>
        <v>-2.9713267513638713E-2</v>
      </c>
      <c r="AI316" s="100">
        <f>(幕後結果!$AK$2+幕後結果!$AK$4*幕後結果_最佳化!$W1317)*12/3</f>
        <v>6.4846246942083838E-2</v>
      </c>
      <c r="AJ316" s="60"/>
      <c r="AK316" s="60"/>
      <c r="AL316" s="60"/>
      <c r="AM316" s="108">
        <v>315</v>
      </c>
      <c r="AN316" s="60">
        <f t="shared" si="53"/>
        <v>4.527081667837389E-2</v>
      </c>
      <c r="AO316" s="60">
        <f t="shared" si="54"/>
        <v>0.10969778438201841</v>
      </c>
      <c r="AP316" s="60">
        <f t="shared" si="55"/>
        <v>6.9682924836449292E-2</v>
      </c>
      <c r="AQ316" s="60">
        <f t="shared" si="56"/>
        <v>0.10190791876073685</v>
      </c>
      <c r="AR316" s="60">
        <f t="shared" si="57"/>
        <v>0.12296694470002537</v>
      </c>
      <c r="AS316" s="60">
        <f t="shared" si="58"/>
        <v>3.9063601292622277E-2</v>
      </c>
      <c r="AT316" s="60">
        <f t="shared" si="59"/>
        <v>0.14436423263491635</v>
      </c>
      <c r="AU316" s="60">
        <f t="shared" si="60"/>
        <v>0.14684254194586985</v>
      </c>
      <c r="AV316" s="60">
        <f t="shared" si="61"/>
        <v>7.7297816896924609E-2</v>
      </c>
      <c r="AW316" s="60">
        <f t="shared" si="62"/>
        <v>0.14290541787206304</v>
      </c>
      <c r="AX316" s="60">
        <f t="shared" si="63"/>
        <v>0.99999999999999989</v>
      </c>
      <c r="AY316" s="60">
        <f>SUMPRODUCT(AN316:AW316,幕後結果_最佳化!$Z$1005:$AI$1005)</f>
        <v>-1.5760957111747307E-3</v>
      </c>
      <c r="AZ316" s="60">
        <f>(SUMPRODUCT(AN316:AW316,MMULT(AN316:AW316,幕後結果!$AB$9:$AK$18)))</f>
        <v>3.0906871458179637E-4</v>
      </c>
      <c r="BA316" s="60">
        <f t="shared" si="64"/>
        <v>1.7580350240589529E-2</v>
      </c>
      <c r="BB316" s="102">
        <f t="shared" si="65"/>
        <v>-2.5298754064915201</v>
      </c>
      <c r="BC316" s="60"/>
      <c r="BD316" s="60"/>
    </row>
    <row r="317" spans="1:56" ht="16.2">
      <c r="A317" s="95">
        <v>316</v>
      </c>
      <c r="B317" s="60">
        <v>0.50569454503868672</v>
      </c>
      <c r="C317" s="60">
        <v>0.87495692735315811</v>
      </c>
      <c r="D317" s="60">
        <v>0.77180133787355021</v>
      </c>
      <c r="E317" s="60">
        <v>2.6211499891355849E-2</v>
      </c>
      <c r="F317" s="60">
        <v>0.75885840359820489</v>
      </c>
      <c r="G317" s="60">
        <v>0.89674828761787229</v>
      </c>
      <c r="H317" s="60">
        <v>0.17863560556178681</v>
      </c>
      <c r="I317" s="60">
        <v>0.41018804830096189</v>
      </c>
      <c r="J317" s="60">
        <v>0.24800324312007382</v>
      </c>
      <c r="K317" s="104">
        <v>0.31942357797497256</v>
      </c>
      <c r="L317" s="105"/>
      <c r="M317" s="106">
        <v>316</v>
      </c>
      <c r="N317" s="136">
        <v>1.427459236495785E-2</v>
      </c>
      <c r="O317" s="136">
        <v>1.1501401662605375</v>
      </c>
      <c r="P317" s="136">
        <v>0.74479224416756873</v>
      </c>
      <c r="Q317" s="136">
        <v>-1.9396437520128909</v>
      </c>
      <c r="R317" s="136">
        <v>0.70263508344718706</v>
      </c>
      <c r="S317" s="136">
        <v>1.263238655335948</v>
      </c>
      <c r="T317" s="136">
        <v>-0.92057719863615328</v>
      </c>
      <c r="U317" s="60">
        <v>-0.22706127380287158</v>
      </c>
      <c r="V317" s="60">
        <v>-0.68078666942656751</v>
      </c>
      <c r="W317" s="98">
        <v>-0.46931127674788542</v>
      </c>
      <c r="X317" s="60"/>
      <c r="Y317" s="99">
        <v>316</v>
      </c>
      <c r="Z317" s="60">
        <f>(幕後結果!$AB$2+幕後結果!$AB$4*幕後結果_最佳化!$N1318)*12/3</f>
        <v>1.560040064649827E-2</v>
      </c>
      <c r="AA317" s="60">
        <f>(幕後結果!$AC$2+幕後結果!$AC$4*幕後結果_最佳化!$O1318)*12/3</f>
        <v>0.11923827423566581</v>
      </c>
      <c r="AB317" s="60">
        <f>(幕後結果!$AD$2+幕後結果!$AD$4*幕後結果_最佳化!$P1318)*12/3</f>
        <v>0.14559622362511312</v>
      </c>
      <c r="AC317" s="60">
        <f>(幕後結果!$AE$2+幕後結果!$AE$4*幕後結果_最佳化!$Q1318)*12/3</f>
        <v>-9.1050252480410487E-2</v>
      </c>
      <c r="AD317" s="60">
        <f>(幕後結果!$AF$2+幕後結果!$AF$4*幕後結果_最佳化!$R1318)*12/3</f>
        <v>0.13736517596785641</v>
      </c>
      <c r="AE317" s="60">
        <f>(幕後結果!$AG$2+幕後結果!$AG$4*幕後結果_最佳化!$S1318)*12/3</f>
        <v>4.2820623879339693E-2</v>
      </c>
      <c r="AF317" s="60">
        <f>(幕後結果!$AH$2+幕後結果!$AH$4*幕後結果_最佳化!$T1318)*12/3</f>
        <v>-1.5965287330519357E-2</v>
      </c>
      <c r="AG317" s="60">
        <f>(幕後結果!$AI$2+幕後結果!$AI$4*幕後結果_最佳化!$U1318)*12/3</f>
        <v>-7.9047024686704423E-3</v>
      </c>
      <c r="AH317" s="60">
        <f>(幕後結果!$AJ$2+幕後結果!$AJ$4*幕後結果_最佳化!$V1318)*12/3</f>
        <v>-2.581488080809392E-2</v>
      </c>
      <c r="AI317" s="100">
        <f>(幕後結果!$AK$2+幕後結果!$AK$4*幕後結果_最佳化!$W1318)*12/3</f>
        <v>-7.2970275248015262E-3</v>
      </c>
      <c r="AJ317" s="60"/>
      <c r="AK317" s="60"/>
      <c r="AL317" s="60"/>
      <c r="AM317" s="108">
        <v>316</v>
      </c>
      <c r="AN317" s="60">
        <f t="shared" si="53"/>
        <v>3.7130888601756507E-2</v>
      </c>
      <c r="AO317" s="60">
        <f t="shared" si="54"/>
        <v>3.0664165372181182E-2</v>
      </c>
      <c r="AP317" s="60">
        <f t="shared" si="55"/>
        <v>8.2963149264127345E-2</v>
      </c>
      <c r="AQ317" s="60">
        <f t="shared" si="56"/>
        <v>8.6590569815494262E-2</v>
      </c>
      <c r="AR317" s="60">
        <f t="shared" si="57"/>
        <v>5.4140024990814856E-2</v>
      </c>
      <c r="AS317" s="60">
        <f t="shared" si="58"/>
        <v>9.4530703866514396E-2</v>
      </c>
      <c r="AT317" s="60">
        <f t="shared" si="59"/>
        <v>0.14133208899302369</v>
      </c>
      <c r="AU317" s="60">
        <f t="shared" si="60"/>
        <v>0.14426308406003613</v>
      </c>
      <c r="AV317" s="60">
        <f t="shared" si="61"/>
        <v>0.24516779330795888</v>
      </c>
      <c r="AW317" s="60">
        <f t="shared" si="62"/>
        <v>8.3217531728092736E-2</v>
      </c>
      <c r="AX317" s="60">
        <f t="shared" si="63"/>
        <v>1</v>
      </c>
      <c r="AY317" s="60">
        <f>SUMPRODUCT(AN317:AW317,幕後結果_最佳化!$Z$1005:$AI$1005)</f>
        <v>-2.6110842809788336E-3</v>
      </c>
      <c r="AZ317" s="60">
        <f>(SUMPRODUCT(AN317:AW317,MMULT(AN317:AW317,幕後結果!$AB$9:$AK$18)))</f>
        <v>2.3846753026148968E-4</v>
      </c>
      <c r="BA317" s="60">
        <f t="shared" si="64"/>
        <v>1.544239392909952E-2</v>
      </c>
      <c r="BB317" s="102">
        <f t="shared" si="65"/>
        <v>-2.9471521378054031</v>
      </c>
      <c r="BC317" s="60"/>
      <c r="BD317" s="60"/>
    </row>
    <row r="318" spans="1:56" ht="16.2">
      <c r="A318" s="95">
        <v>317</v>
      </c>
      <c r="B318" s="60">
        <v>0.97149304663757863</v>
      </c>
      <c r="C318" s="60">
        <v>0.33351382077988956</v>
      </c>
      <c r="D318" s="60">
        <v>0.25432246700359329</v>
      </c>
      <c r="E318" s="60">
        <v>0.91636956421058802</v>
      </c>
      <c r="F318" s="60">
        <v>1.8143904015817558E-2</v>
      </c>
      <c r="G318" s="60">
        <v>1.702030104720742E-2</v>
      </c>
      <c r="H318" s="60">
        <v>0.14206741106716514</v>
      </c>
      <c r="I318" s="60">
        <v>0.23967502500203786</v>
      </c>
      <c r="J318" s="60">
        <v>0.19890377964015116</v>
      </c>
      <c r="K318" s="104">
        <v>0.33593681407566822</v>
      </c>
      <c r="L318" s="105"/>
      <c r="M318" s="106">
        <v>317</v>
      </c>
      <c r="N318" s="136">
        <v>1.903204189397663</v>
      </c>
      <c r="O318" s="136">
        <v>-0.43023096190920712</v>
      </c>
      <c r="P318" s="136">
        <v>-0.66094913504509079</v>
      </c>
      <c r="Q318" s="136">
        <v>1.3810588340584646</v>
      </c>
      <c r="R318" s="136">
        <v>-2.0936877146840667</v>
      </c>
      <c r="S318" s="136">
        <v>-2.1195904080156285</v>
      </c>
      <c r="T318" s="136">
        <v>-1.0710769706197578</v>
      </c>
      <c r="U318" s="60">
        <v>-0.70734831105694462</v>
      </c>
      <c r="V318" s="60">
        <v>-0.84554331492995283</v>
      </c>
      <c r="W318" s="98">
        <v>-0.42357796492992239</v>
      </c>
      <c r="X318" s="60"/>
      <c r="Y318" s="99">
        <v>317</v>
      </c>
      <c r="Z318" s="60">
        <f>(幕後結果!$AB$2+幕後結果!$AB$4*幕後結果_最佳化!$N1319)*12/3</f>
        <v>0.30819121640438912</v>
      </c>
      <c r="AA318" s="60">
        <f>(幕後結果!$AC$2+幕後結果!$AC$4*幕後結果_最佳化!$O1319)*12/3</f>
        <v>-3.8118334932250454E-2</v>
      </c>
      <c r="AB318" s="60">
        <f>(幕後結果!$AD$2+幕後結果!$AD$4*幕後結果_最佳化!$P1319)*12/3</f>
        <v>-0.13459723905016707</v>
      </c>
      <c r="AC318" s="60">
        <f>(幕後結果!$AE$2+幕後結果!$AE$4*幕後結果_最佳化!$Q1319)*12/3</f>
        <v>0.14839757716567428</v>
      </c>
      <c r="AD318" s="60">
        <f>(幕後結果!$AF$2+幕後結果!$AF$4*幕後結果_最佳化!$R1319)*12/3</f>
        <v>-0.23138302911885711</v>
      </c>
      <c r="AE318" s="60">
        <f>(幕後結果!$AG$2+幕後結果!$AG$4*幕後結果_最佳化!$S1319)*12/3</f>
        <v>-9.304811088006909E-2</v>
      </c>
      <c r="AF318" s="60">
        <f>(幕後結果!$AH$2+幕後結果!$AH$4*幕後結果_最佳化!$T1319)*12/3</f>
        <v>-5.8415902902561122E-2</v>
      </c>
      <c r="AG318" s="60">
        <f>(幕後結果!$AI$2+幕後結果!$AI$4*幕後結果_最佳化!$U1319)*12/3</f>
        <v>-0.21558779739638304</v>
      </c>
      <c r="AH318" s="60">
        <f>(幕後結果!$AJ$2+幕後結果!$AJ$4*幕後結果_最佳化!$V1319)*12/3</f>
        <v>-0.10007197873035441</v>
      </c>
      <c r="AI318" s="100">
        <f>(幕後結果!$AK$2+幕後結果!$AK$4*幕後結果_最佳化!$W1319)*12/3</f>
        <v>-0.3679196319795876</v>
      </c>
      <c r="AJ318" s="60"/>
      <c r="AK318" s="60"/>
      <c r="AL318" s="60"/>
      <c r="AM318" s="108">
        <v>317</v>
      </c>
      <c r="AN318" s="60">
        <f t="shared" si="53"/>
        <v>0.14245827758814272</v>
      </c>
      <c r="AO318" s="60">
        <f t="shared" si="54"/>
        <v>8.5706395172327171E-2</v>
      </c>
      <c r="AP318" s="60">
        <f t="shared" si="55"/>
        <v>6.3414890358845358E-2</v>
      </c>
      <c r="AQ318" s="60">
        <f t="shared" si="56"/>
        <v>4.7079218794486385E-2</v>
      </c>
      <c r="AR318" s="60">
        <f t="shared" si="57"/>
        <v>2.0942476039676246E-2</v>
      </c>
      <c r="AS318" s="60">
        <f t="shared" si="58"/>
        <v>0.14889269610825051</v>
      </c>
      <c r="AT318" s="60">
        <f t="shared" si="59"/>
        <v>0.1621884645022604</v>
      </c>
      <c r="AU318" s="60">
        <f t="shared" si="60"/>
        <v>0.16431434631154124</v>
      </c>
      <c r="AV318" s="60">
        <f t="shared" si="61"/>
        <v>3.8317683238547291E-2</v>
      </c>
      <c r="AW318" s="60">
        <f t="shared" si="62"/>
        <v>0.12668555188592268</v>
      </c>
      <c r="AX318" s="60">
        <f t="shared" si="63"/>
        <v>1</v>
      </c>
      <c r="AY318" s="60">
        <f>SUMPRODUCT(AN318:AW318,幕後結果_最佳化!$Z$1005:$AI$1005)</f>
        <v>-1.3306154213905889E-3</v>
      </c>
      <c r="AZ318" s="60">
        <f>(SUMPRODUCT(AN318:AW318,MMULT(AN318:AW318,幕後結果!$AB$9:$AK$18)))</f>
        <v>2.2926089364288315E-4</v>
      </c>
      <c r="BA318" s="60">
        <f t="shared" si="64"/>
        <v>1.5141363665234487E-2</v>
      </c>
      <c r="BB318" s="102">
        <f t="shared" si="65"/>
        <v>-2.9211778013724641</v>
      </c>
      <c r="BC318" s="60"/>
      <c r="BD318" s="60"/>
    </row>
    <row r="319" spans="1:56" ht="16.2">
      <c r="A319" s="95">
        <v>318</v>
      </c>
      <c r="B319" s="60">
        <v>0.92071925139355959</v>
      </c>
      <c r="C319" s="60">
        <v>0.48310444467239533</v>
      </c>
      <c r="D319" s="60">
        <v>0.34841369141046408</v>
      </c>
      <c r="E319" s="60">
        <v>0.13928559464045476</v>
      </c>
      <c r="F319" s="60">
        <v>0.59034646371669619</v>
      </c>
      <c r="G319" s="60">
        <v>0.78736093945723828</v>
      </c>
      <c r="H319" s="60">
        <v>0.7815455477445552</v>
      </c>
      <c r="I319" s="60">
        <v>0.44429827433121982</v>
      </c>
      <c r="J319" s="60">
        <v>0.21320009610002977</v>
      </c>
      <c r="K319" s="104">
        <v>0.74956927751775826</v>
      </c>
      <c r="L319" s="105"/>
      <c r="M319" s="106">
        <v>318</v>
      </c>
      <c r="N319" s="136">
        <v>1.409926126418831</v>
      </c>
      <c r="O319" s="136">
        <v>-4.2363544719250225E-2</v>
      </c>
      <c r="P319" s="136">
        <v>-0.38960671920264039</v>
      </c>
      <c r="Q319" s="136">
        <v>-1.0835346281028577</v>
      </c>
      <c r="R319" s="136">
        <v>0.22843629933249424</v>
      </c>
      <c r="S319" s="136">
        <v>0.79729775979599815</v>
      </c>
      <c r="T319" s="136">
        <v>0.77742358088670938</v>
      </c>
      <c r="U319" s="60">
        <v>-0.14008029591550478</v>
      </c>
      <c r="V319" s="60">
        <v>-0.79536675569178272</v>
      </c>
      <c r="W319" s="98">
        <v>0.67313494344457381</v>
      </c>
      <c r="X319" s="60"/>
      <c r="Y319" s="99">
        <v>318</v>
      </c>
      <c r="Z319" s="60">
        <f>(幕後結果!$AB$2+幕後結果!$AB$4*幕後結果_最佳化!$N1320)*12/3</f>
        <v>0.23178358794159584</v>
      </c>
      <c r="AA319" s="60">
        <f>(幕後結果!$AC$2+幕後結果!$AC$4*幕後結果_最佳化!$O1320)*12/3</f>
        <v>5.5990350044695346E-4</v>
      </c>
      <c r="AB319" s="60">
        <f>(幕後結果!$AD$2+幕後結果!$AD$4*幕後結果_最佳化!$P1320)*12/3</f>
        <v>-7.770205712451303E-2</v>
      </c>
      <c r="AC319" s="60">
        <f>(幕後結果!$AE$2+幕後結果!$AE$4*幕後結果_最佳化!$Q1320)*12/3</f>
        <v>-8.252736444120809E-2</v>
      </c>
      <c r="AD319" s="60">
        <f>(幕後結果!$AF$2+幕後結果!$AF$4*幕後結果_最佳化!$R1320)*12/3</f>
        <v>-3.2354152540276127E-2</v>
      </c>
      <c r="AE319" s="60">
        <f>(幕後結果!$AG$2+幕後結果!$AG$4*幕後結果_最佳化!$S1320)*12/3</f>
        <v>7.5580980849452245E-3</v>
      </c>
      <c r="AF319" s="60">
        <f>(幕後結果!$AH$2+幕後結果!$AH$4*幕後結果_最佳化!$T1320)*12/3</f>
        <v>0.10869952136166226</v>
      </c>
      <c r="AG319" s="60">
        <f>(幕後結果!$AI$2+幕後結果!$AI$4*幕後結果_最佳化!$U1320)*12/3</f>
        <v>-1.4561114915724061E-2</v>
      </c>
      <c r="AH319" s="60">
        <f>(幕後結果!$AJ$2+幕後結果!$AJ$4*幕後結果_最佳化!$V1320)*12/3</f>
        <v>-5.1511386546572245E-2</v>
      </c>
      <c r="AI319" s="100">
        <f>(幕後結果!$AK$2+幕後結果!$AK$4*幕後結果_最佳化!$W1320)*12/3</f>
        <v>3.5736694022280066E-2</v>
      </c>
      <c r="AJ319" s="60"/>
      <c r="AK319" s="60"/>
      <c r="AL319" s="60"/>
      <c r="AM319" s="108">
        <v>318</v>
      </c>
      <c r="AN319" s="60">
        <f t="shared" si="53"/>
        <v>8.1072477459199016E-2</v>
      </c>
      <c r="AO319" s="60">
        <f t="shared" si="54"/>
        <v>4.2670570402196184E-2</v>
      </c>
      <c r="AP319" s="60">
        <f t="shared" si="55"/>
        <v>3.9341181292431519E-2</v>
      </c>
      <c r="AQ319" s="60">
        <f t="shared" si="56"/>
        <v>2.8874816993076886E-2</v>
      </c>
      <c r="AR319" s="60">
        <f t="shared" si="57"/>
        <v>0.21127216873406771</v>
      </c>
      <c r="AS319" s="60">
        <f t="shared" si="58"/>
        <v>0.17233469080498617</v>
      </c>
      <c r="AT319" s="60">
        <f t="shared" si="59"/>
        <v>0.21495495159534325</v>
      </c>
      <c r="AU319" s="60">
        <f t="shared" si="60"/>
        <v>9.5192504491190585E-2</v>
      </c>
      <c r="AV319" s="60">
        <f t="shared" si="61"/>
        <v>3.6226575702992724E-2</v>
      </c>
      <c r="AW319" s="60">
        <f t="shared" si="62"/>
        <v>7.8060062524515944E-2</v>
      </c>
      <c r="AX319" s="60">
        <f t="shared" si="63"/>
        <v>1</v>
      </c>
      <c r="AY319" s="60">
        <f>SUMPRODUCT(AN319:AW319,幕後結果_最佳化!$Z$1005:$AI$1005)</f>
        <v>9.1182734830399202E-5</v>
      </c>
      <c r="AZ319" s="60">
        <f>(SUMPRODUCT(AN319:AW319,MMULT(AN319:AW319,幕後結果!$AB$9:$AK$18)))</f>
        <v>2.546103257858704E-4</v>
      </c>
      <c r="BA319" s="60">
        <f t="shared" si="64"/>
        <v>1.5956513584924194E-2</v>
      </c>
      <c r="BB319" s="102">
        <f t="shared" si="65"/>
        <v>-2.6828427799927184</v>
      </c>
      <c r="BC319" s="60"/>
      <c r="BD319" s="60"/>
    </row>
    <row r="320" spans="1:56" ht="16.2">
      <c r="A320" s="95">
        <v>319</v>
      </c>
      <c r="B320" s="60">
        <v>0.16992185355701417</v>
      </c>
      <c r="C320" s="60">
        <v>0.99511503493542119</v>
      </c>
      <c r="D320" s="60">
        <v>0.98346022868821348</v>
      </c>
      <c r="E320" s="60">
        <v>0.57213145039090252</v>
      </c>
      <c r="F320" s="60">
        <v>9.4546482663590226E-2</v>
      </c>
      <c r="G320" s="60">
        <v>0.57720169249053677</v>
      </c>
      <c r="H320" s="60">
        <v>0.33887350087814361</v>
      </c>
      <c r="I320" s="60">
        <v>0.15360282520635482</v>
      </c>
      <c r="J320" s="60">
        <v>0.60614531629381596</v>
      </c>
      <c r="K320" s="104">
        <v>0.2425160074877013</v>
      </c>
      <c r="L320" s="105"/>
      <c r="M320" s="106">
        <v>319</v>
      </c>
      <c r="N320" s="136">
        <v>-0.95447411252937076</v>
      </c>
      <c r="O320" s="136">
        <v>2.5838675653744381</v>
      </c>
      <c r="P320" s="136">
        <v>2.1311165375149606</v>
      </c>
      <c r="Q320" s="136">
        <v>0.18180329418932462</v>
      </c>
      <c r="R320" s="136">
        <v>-1.3132670858801254</v>
      </c>
      <c r="S320" s="136">
        <v>0.19473984782235501</v>
      </c>
      <c r="T320" s="136">
        <v>-0.41553950490542957</v>
      </c>
      <c r="U320" s="60">
        <v>-1.021102982076439</v>
      </c>
      <c r="V320" s="60">
        <v>0.26928630849080287</v>
      </c>
      <c r="W320" s="98">
        <v>-0.69823216364008234</v>
      </c>
      <c r="X320" s="60"/>
      <c r="Y320" s="99">
        <v>319</v>
      </c>
      <c r="Z320" s="60">
        <f>(幕後結果!$AB$2+幕後結果!$AB$4*幕後結果_最佳化!$N1321)*12/3</f>
        <v>-0.13445652803665381</v>
      </c>
      <c r="AA320" s="60">
        <f>(幕後結果!$AC$2+幕後結果!$AC$4*幕後結果_最佳化!$O1321)*12/3</f>
        <v>0.26052522737663664</v>
      </c>
      <c r="AB320" s="60">
        <f>(幕後結果!$AD$2+幕後結果!$AD$4*幕後結果_最佳化!$P1321)*12/3</f>
        <v>0.41743676638509064</v>
      </c>
      <c r="AC320" s="60">
        <f>(幕後結果!$AE$2+幕後結果!$AE$4*幕後結果_最佳化!$Q1321)*12/3</f>
        <v>0.2342181726198673</v>
      </c>
      <c r="AD320" s="60">
        <f>(幕後結果!$AF$2+幕後結果!$AF$4*幕後結果_最佳化!$R1321)*12/3</f>
        <v>0.1733539946794469</v>
      </c>
      <c r="AE320" s="60">
        <f>(幕後結果!$AG$2+幕後結果!$AG$4*幕後結果_最佳化!$S1321)*12/3</f>
        <v>4.568085159300727E-2</v>
      </c>
      <c r="AF320" s="60">
        <f>(幕後結果!$AH$2+幕後結果!$AH$4*幕後結果_最佳化!$T1321)*12/3</f>
        <v>9.5189839440476806E-2</v>
      </c>
      <c r="AG320" s="60">
        <f>(幕後結果!$AI$2+幕後結果!$AI$4*幕後結果_最佳化!$U1321)*12/3</f>
        <v>-3.4591062668190536E-2</v>
      </c>
      <c r="AH320" s="60">
        <f>(幕後結果!$AJ$2+幕後結果!$AJ$4*幕後結果_最佳化!$V1321)*12/3</f>
        <v>7.7526934293113969E-2</v>
      </c>
      <c r="AI320" s="100">
        <f>(幕後結果!$AK$2+幕後結果!$AK$4*幕後結果_最佳化!$W1321)*12/3</f>
        <v>7.6076925565569387E-3</v>
      </c>
      <c r="AJ320" s="60"/>
      <c r="AK320" s="60"/>
      <c r="AL320" s="60"/>
      <c r="AM320" s="108">
        <v>319</v>
      </c>
      <c r="AN320" s="60">
        <f t="shared" si="53"/>
        <v>8.0432062771326973E-2</v>
      </c>
      <c r="AO320" s="60">
        <f t="shared" si="54"/>
        <v>0.1666344851347186</v>
      </c>
      <c r="AP320" s="60">
        <f t="shared" si="55"/>
        <v>0.16689268930397111</v>
      </c>
      <c r="AQ320" s="60">
        <f t="shared" si="56"/>
        <v>0.16426241264526237</v>
      </c>
      <c r="AR320" s="60">
        <f t="shared" si="57"/>
        <v>2.2011385673840804E-2</v>
      </c>
      <c r="AS320" s="60">
        <f t="shared" si="58"/>
        <v>1.2560377996589432E-2</v>
      </c>
      <c r="AT320" s="60">
        <f t="shared" si="59"/>
        <v>2.5597385293880975E-2</v>
      </c>
      <c r="AU320" s="60">
        <f t="shared" si="60"/>
        <v>0.11621634981632538</v>
      </c>
      <c r="AV320" s="60">
        <f t="shared" si="61"/>
        <v>8.9317521203685066E-2</v>
      </c>
      <c r="AW320" s="60">
        <f t="shared" si="62"/>
        <v>0.15607533016039934</v>
      </c>
      <c r="AX320" s="60">
        <f t="shared" si="63"/>
        <v>0.99999999999999989</v>
      </c>
      <c r="AY320" s="60">
        <f>SUMPRODUCT(AN320:AW320,幕後結果_最佳化!$Z$1005:$AI$1005)</f>
        <v>-1.0534468187210658E-3</v>
      </c>
      <c r="AZ320" s="60">
        <f>(SUMPRODUCT(AN320:AW320,MMULT(AN320:AW320,幕後結果!$AB$9:$AK$18)))</f>
        <v>3.3688006352049769E-4</v>
      </c>
      <c r="BA320" s="60">
        <f t="shared" si="64"/>
        <v>1.8354292781812588E-2</v>
      </c>
      <c r="BB320" s="102">
        <f t="shared" si="65"/>
        <v>-2.3947229861275221</v>
      </c>
      <c r="BC320" s="60"/>
      <c r="BD320" s="60"/>
    </row>
    <row r="321" spans="1:56" ht="16.2">
      <c r="A321" s="95">
        <v>320</v>
      </c>
      <c r="B321" s="60">
        <v>0.81307435284122231</v>
      </c>
      <c r="C321" s="60">
        <v>0.23818563250869063</v>
      </c>
      <c r="D321" s="60">
        <v>0.98386473728265522</v>
      </c>
      <c r="E321" s="60">
        <v>0.55273860994245716</v>
      </c>
      <c r="F321" s="60">
        <v>0.36294856033842704</v>
      </c>
      <c r="G321" s="60">
        <v>0.31848294345909567</v>
      </c>
      <c r="H321" s="60">
        <v>0.84836071641536503</v>
      </c>
      <c r="I321" s="60">
        <v>0.60421576591440562</v>
      </c>
      <c r="J321" s="60">
        <v>0.87330311247663062</v>
      </c>
      <c r="K321" s="104">
        <v>0.8151417742168916</v>
      </c>
      <c r="L321" s="105"/>
      <c r="M321" s="106">
        <v>320</v>
      </c>
      <c r="N321" s="136">
        <v>0.88928246246364884</v>
      </c>
      <c r="O321" s="136">
        <v>-0.71215101757712618</v>
      </c>
      <c r="P321" s="136">
        <v>2.1410435601316848</v>
      </c>
      <c r="Q321" s="136">
        <v>0.13258350276038219</v>
      </c>
      <c r="R321" s="136">
        <v>-0.35058845280877282</v>
      </c>
      <c r="S321" s="136">
        <v>-0.47194522410905043</v>
      </c>
      <c r="T321" s="136">
        <v>1.0294280639820479</v>
      </c>
      <c r="U321" s="60">
        <v>0.26427442195277895</v>
      </c>
      <c r="V321" s="60">
        <v>1.1421449472156939</v>
      </c>
      <c r="W321" s="98">
        <v>0.89700462037462181</v>
      </c>
      <c r="X321" s="60"/>
      <c r="Y321" s="99">
        <v>320</v>
      </c>
      <c r="Z321" s="60">
        <f>(幕後結果!$AB$2+幕後結果!$AB$4*幕後結果_最佳化!$N1322)*12/3</f>
        <v>0.15113709132513864</v>
      </c>
      <c r="AA321" s="60">
        <f>(幕後結果!$AC$2+幕後結果!$AC$4*幕後結果_最佳化!$O1322)*12/3</f>
        <v>-6.3525956334649053E-2</v>
      </c>
      <c r="AB321" s="60">
        <f>(幕後結果!$AD$2+幕後結果!$AD$4*幕後結果_最佳化!$P1322)*12/3</f>
        <v>0.30831612730785746</v>
      </c>
      <c r="AC321" s="60">
        <f>(幕後結果!$AE$2+幕後結果!$AE$4*幕後結果_最佳化!$Q1322)*12/3</f>
        <v>0.20007608298964544</v>
      </c>
      <c r="AD321" s="60">
        <f>(幕後結果!$AF$2+幕後結果!$AF$4*幕後結果_最佳化!$R1322)*12/3</f>
        <v>0.12148234056820677</v>
      </c>
      <c r="AE321" s="60">
        <f>(幕後結果!$AG$2+幕後結果!$AG$4*幕後結果_最佳化!$S1322)*12/3</f>
        <v>-3.7751158788108433E-2</v>
      </c>
      <c r="AF321" s="60">
        <f>(幕後結果!$AH$2+幕後結果!$AH$4*幕後結果_最佳化!$T1322)*12/3</f>
        <v>0.15115131742076648</v>
      </c>
      <c r="AG321" s="60">
        <f>(幕後結果!$AI$2+幕後結果!$AI$4*幕後結果_最佳化!$U1322)*12/3</f>
        <v>0.11898288296261238</v>
      </c>
      <c r="AH321" s="60">
        <f>(幕後結果!$AJ$2+幕後結果!$AJ$4*幕後結果_最佳化!$V1322)*12/3</f>
        <v>6.0802644836335761E-2</v>
      </c>
      <c r="AI321" s="100">
        <f>(幕後結果!$AK$2+幕後結果!$AK$4*幕後結果_最佳化!$W1322)*12/3</f>
        <v>0.19258971029305902</v>
      </c>
      <c r="AJ321" s="60"/>
      <c r="AK321" s="60"/>
      <c r="AL321" s="60"/>
      <c r="AM321" s="108">
        <v>320</v>
      </c>
      <c r="AN321" s="60">
        <f t="shared" si="53"/>
        <v>6.6387090058855319E-2</v>
      </c>
      <c r="AO321" s="60">
        <f t="shared" si="54"/>
        <v>0.19221407275495803</v>
      </c>
      <c r="AP321" s="60">
        <f t="shared" si="55"/>
        <v>4.6470689672512944E-2</v>
      </c>
      <c r="AQ321" s="60">
        <f t="shared" si="56"/>
        <v>0.18099447375705988</v>
      </c>
      <c r="AR321" s="60">
        <f t="shared" si="57"/>
        <v>6.1996267985057994E-3</v>
      </c>
      <c r="AS321" s="60">
        <f t="shared" si="58"/>
        <v>0.13372187419380099</v>
      </c>
      <c r="AT321" s="60">
        <f t="shared" si="59"/>
        <v>0.17432148455179092</v>
      </c>
      <c r="AU321" s="60">
        <f t="shared" si="60"/>
        <v>6.6680697354470256E-2</v>
      </c>
      <c r="AV321" s="60">
        <f t="shared" si="61"/>
        <v>9.6207409612835998E-2</v>
      </c>
      <c r="AW321" s="60">
        <f t="shared" si="62"/>
        <v>3.6802581245209812E-2</v>
      </c>
      <c r="AX321" s="60">
        <f t="shared" si="63"/>
        <v>0.99999999999999989</v>
      </c>
      <c r="AY321" s="60">
        <f>SUMPRODUCT(AN321:AW321,幕後結果_最佳化!$Z$1005:$AI$1005)</f>
        <v>5.500138022301506E-3</v>
      </c>
      <c r="AZ321" s="60">
        <f>(SUMPRODUCT(AN321:AW321,MMULT(AN321:AW321,幕後結果!$AB$9:$AK$18)))</f>
        <v>2.2377033290382328E-4</v>
      </c>
      <c r="BA321" s="60">
        <f t="shared" si="64"/>
        <v>1.4958954940229724E-2</v>
      </c>
      <c r="BB321" s="102">
        <f t="shared" si="65"/>
        <v>-2.5001654278078966</v>
      </c>
      <c r="BC321" s="60"/>
      <c r="BD321" s="60"/>
    </row>
    <row r="322" spans="1:56" ht="16.2">
      <c r="A322" s="95">
        <v>321</v>
      </c>
      <c r="B322" s="60">
        <v>0.1724010071926958</v>
      </c>
      <c r="C322" s="60">
        <v>0.18516271257337102</v>
      </c>
      <c r="D322" s="60">
        <v>0.10355956845681757</v>
      </c>
      <c r="E322" s="60">
        <v>0.58328821682112841</v>
      </c>
      <c r="F322" s="60">
        <v>0.45900939159988852</v>
      </c>
      <c r="G322" s="60">
        <v>0.46560403899231995</v>
      </c>
      <c r="H322" s="60">
        <v>0.29587296424266984</v>
      </c>
      <c r="I322" s="60">
        <v>0.89773117913096256</v>
      </c>
      <c r="J322" s="60">
        <v>0.83310431732063539</v>
      </c>
      <c r="K322" s="104">
        <v>0.33683035574648179</v>
      </c>
      <c r="L322" s="105"/>
      <c r="M322" s="106">
        <v>321</v>
      </c>
      <c r="N322" s="136">
        <v>-0.94471966561653919</v>
      </c>
      <c r="O322" s="136">
        <v>-0.89586395906857508</v>
      </c>
      <c r="P322" s="136">
        <v>-1.2615267266955938</v>
      </c>
      <c r="Q322" s="136">
        <v>0.21031277357996872</v>
      </c>
      <c r="R322" s="136">
        <v>-0.10292967794136838</v>
      </c>
      <c r="S322" s="136">
        <v>-8.6324984328009696E-2</v>
      </c>
      <c r="T322" s="136">
        <v>-0.53630767301893723</v>
      </c>
      <c r="U322" s="60">
        <v>1.2687292630305171</v>
      </c>
      <c r="V322" s="60">
        <v>0.96650536156670463</v>
      </c>
      <c r="W322" s="98">
        <v>-0.42112923936076208</v>
      </c>
      <c r="X322" s="60"/>
      <c r="Y322" s="99">
        <v>321</v>
      </c>
      <c r="Z322" s="60">
        <f>(幕後結果!$AB$2+幕後結果!$AB$4*幕後結果_最佳化!$N1323)*12/3</f>
        <v>-0.13294558682212901</v>
      </c>
      <c r="AA322" s="60">
        <f>(幕後結果!$AC$2+幕後結果!$AC$4*幕後結果_最佳化!$O1323)*12/3</f>
        <v>-7.7769928686307707E-2</v>
      </c>
      <c r="AB322" s="60">
        <f>(幕後結果!$AD$2+幕後結果!$AD$4*幕後結果_最佳化!$P1323)*12/3</f>
        <v>-0.24602143820151404</v>
      </c>
      <c r="AC322" s="60">
        <f>(幕後結果!$AE$2+幕後結果!$AE$4*幕後結果_最佳化!$Q1323)*12/3</f>
        <v>-9.1769024170780075E-2</v>
      </c>
      <c r="AD322" s="60">
        <f>(幕後結果!$AF$2+幕後結果!$AF$4*幕後結果_最佳化!$R1323)*12/3</f>
        <v>-0.15207156705984495</v>
      </c>
      <c r="AE322" s="60">
        <f>(幕後結果!$AG$2+幕後結果!$AG$4*幕後結果_最佳化!$S1323)*12/3</f>
        <v>-6.0177076929096756E-3</v>
      </c>
      <c r="AF322" s="60">
        <f>(幕後結果!$AH$2+幕後結果!$AH$4*幕後結果_最佳化!$T1323)*12/3</f>
        <v>-0.13730564828013611</v>
      </c>
      <c r="AG322" s="60">
        <f>(幕後結果!$AI$2+幕後結果!$AI$4*幕後結果_最佳化!$U1323)*12/3</f>
        <v>4.1654918187875825E-2</v>
      </c>
      <c r="AH322" s="60">
        <f>(幕後結果!$AJ$2+幕後結果!$AJ$4*幕後結果_最佳化!$V1323)*12/3</f>
        <v>2.9468709631520457E-2</v>
      </c>
      <c r="AI322" s="100">
        <f>(幕後結果!$AK$2+幕後結果!$AK$4*幕後結果_最佳化!$W1323)*12/3</f>
        <v>-9.2114161080105339E-2</v>
      </c>
      <c r="AJ322" s="60"/>
      <c r="AK322" s="60"/>
      <c r="AL322" s="60"/>
      <c r="AM322" s="108">
        <v>321</v>
      </c>
      <c r="AN322" s="60">
        <f t="shared" si="53"/>
        <v>0.10855121182669933</v>
      </c>
      <c r="AO322" s="60">
        <f t="shared" si="54"/>
        <v>0.16130438205632636</v>
      </c>
      <c r="AP322" s="60">
        <f t="shared" si="55"/>
        <v>9.3695010982404292E-2</v>
      </c>
      <c r="AQ322" s="60">
        <f t="shared" si="56"/>
        <v>7.405565158084805E-2</v>
      </c>
      <c r="AR322" s="60">
        <f t="shared" si="57"/>
        <v>0.17437095325084914</v>
      </c>
      <c r="AS322" s="60">
        <f t="shared" si="58"/>
        <v>0.12891222197410082</v>
      </c>
      <c r="AT322" s="60">
        <f t="shared" si="59"/>
        <v>0.11524292358176248</v>
      </c>
      <c r="AU322" s="60">
        <f t="shared" si="60"/>
        <v>6.0706242214706524E-2</v>
      </c>
      <c r="AV322" s="60">
        <f t="shared" si="61"/>
        <v>3.5220501603628426E-2</v>
      </c>
      <c r="AW322" s="60">
        <f t="shared" si="62"/>
        <v>4.7940900928674528E-2</v>
      </c>
      <c r="AX322" s="60">
        <f t="shared" si="63"/>
        <v>1</v>
      </c>
      <c r="AY322" s="60">
        <f>SUMPRODUCT(AN322:AW322,幕後結果_最佳化!$Z$1005:$AI$1005)</f>
        <v>2.5869485908734907E-3</v>
      </c>
      <c r="AZ322" s="60">
        <f>(SUMPRODUCT(AN322:AW322,MMULT(AN322:AW322,幕後結果!$AB$9:$AK$18)))</f>
        <v>2.6538257355542656E-4</v>
      </c>
      <c r="BA322" s="60">
        <f t="shared" si="64"/>
        <v>1.629056701147712E-2</v>
      </c>
      <c r="BB322" s="102">
        <f t="shared" si="65"/>
        <v>-2.4746254308229383</v>
      </c>
      <c r="BC322" s="60"/>
      <c r="BD322" s="60"/>
    </row>
    <row r="323" spans="1:56" ht="16.2">
      <c r="A323" s="95">
        <v>322</v>
      </c>
      <c r="B323" s="60">
        <v>0.80536864063057623</v>
      </c>
      <c r="C323" s="60">
        <v>0.51854789975659332</v>
      </c>
      <c r="D323" s="60">
        <v>0.27753334748660774</v>
      </c>
      <c r="E323" s="60">
        <v>0.56026808062139022</v>
      </c>
      <c r="F323" s="60">
        <v>0.78151001350324512</v>
      </c>
      <c r="G323" s="60">
        <v>0.48064364801981929</v>
      </c>
      <c r="H323" s="60">
        <v>0.60147511703135348</v>
      </c>
      <c r="I323" s="60">
        <v>0.85328642947970712</v>
      </c>
      <c r="J323" s="60">
        <v>0.72803795440574826</v>
      </c>
      <c r="K323" s="104">
        <v>2.2038410837345701E-2</v>
      </c>
      <c r="L323" s="105"/>
      <c r="M323" s="106">
        <v>322</v>
      </c>
      <c r="N323" s="136">
        <v>0.86095519810380272</v>
      </c>
      <c r="O323" s="136">
        <v>4.6509452184277496E-2</v>
      </c>
      <c r="P323" s="136">
        <v>-0.59018489918634698</v>
      </c>
      <c r="Q323" s="136">
        <v>0.15164893045496311</v>
      </c>
      <c r="R323" s="136">
        <v>0.77730308902821754</v>
      </c>
      <c r="S323" s="136">
        <v>-4.8538231455033415E-2</v>
      </c>
      <c r="T323" s="136">
        <v>0.25716711881799498</v>
      </c>
      <c r="U323" s="60">
        <v>1.050633081913587</v>
      </c>
      <c r="V323" s="60">
        <v>0.60688973445079997</v>
      </c>
      <c r="W323" s="98">
        <v>-2.0133595128590676</v>
      </c>
      <c r="X323" s="60"/>
      <c r="Y323" s="99">
        <v>322</v>
      </c>
      <c r="Z323" s="60">
        <f>(幕後結果!$AB$2+幕後結果!$AB$4*幕後結果_最佳化!$N1324)*12/3</f>
        <v>0.14674926374265132</v>
      </c>
      <c r="AA323" s="60">
        <f>(幕後結果!$AC$2+幕後結果!$AC$4*幕後結果_最佳化!$O1324)*12/3</f>
        <v>1.0281716723098931E-2</v>
      </c>
      <c r="AB323" s="60">
        <f>(幕後結果!$AD$2+幕後結果!$AD$4*幕後結果_最佳化!$P1324)*12/3</f>
        <v>-0.10689502740653017</v>
      </c>
      <c r="AC323" s="60">
        <f>(幕後結果!$AE$2+幕後結果!$AE$4*幕後結果_最佳化!$Q1324)*12/3</f>
        <v>1.5885597405294244E-2</v>
      </c>
      <c r="AD323" s="60">
        <f>(幕後結果!$AF$2+幕後結果!$AF$4*幕後結果_最佳化!$R1324)*12/3</f>
        <v>2.5298158288769652E-2</v>
      </c>
      <c r="AE323" s="60">
        <f>(幕後結果!$AG$2+幕後結果!$AG$4*幕後結果_最佳化!$S1324)*12/3</f>
        <v>-1.8496868526942382E-2</v>
      </c>
      <c r="AF323" s="60">
        <f>(幕後結果!$AH$2+幕後結果!$AH$4*幕後結果_最佳化!$T1324)*12/3</f>
        <v>4.6901077773090973E-2</v>
      </c>
      <c r="AG323" s="60">
        <f>(幕後結果!$AI$2+幕後結果!$AI$4*幕後結果_最佳化!$U1324)*12/3</f>
        <v>8.9084408994159078E-2</v>
      </c>
      <c r="AH323" s="60">
        <f>(幕後結果!$AJ$2+幕後結果!$AJ$4*幕後結果_最佳化!$V1324)*12/3</f>
        <v>3.5700742392130239E-2</v>
      </c>
      <c r="AI323" s="100">
        <f>(幕後結果!$AK$2+幕後結果!$AK$4*幕後結果_最佳化!$W1324)*12/3</f>
        <v>-0.30519259619318989</v>
      </c>
      <c r="AJ323" s="60"/>
      <c r="AK323" s="60"/>
      <c r="AL323" s="60"/>
      <c r="AM323" s="108">
        <v>322</v>
      </c>
      <c r="AN323" s="60">
        <f t="shared" si="53"/>
        <v>0.14023830527003128</v>
      </c>
      <c r="AO323" s="60">
        <f t="shared" si="54"/>
        <v>0.10897075288248549</v>
      </c>
      <c r="AP323" s="60">
        <f t="shared" si="55"/>
        <v>0.16757051440001386</v>
      </c>
      <c r="AQ323" s="60">
        <f t="shared" si="56"/>
        <v>9.0734650160059022E-2</v>
      </c>
      <c r="AR323" s="60">
        <f t="shared" si="57"/>
        <v>5.3752657381453843E-2</v>
      </c>
      <c r="AS323" s="60">
        <f t="shared" si="58"/>
        <v>0.17679465866000246</v>
      </c>
      <c r="AT323" s="60">
        <f t="shared" si="59"/>
        <v>7.1666039610194271E-2</v>
      </c>
      <c r="AU323" s="60">
        <f t="shared" si="60"/>
        <v>0.12876960890140182</v>
      </c>
      <c r="AV323" s="60">
        <f t="shared" si="61"/>
        <v>2.2487604695181239E-4</v>
      </c>
      <c r="AW323" s="60">
        <f t="shared" si="62"/>
        <v>6.1277936687406116E-2</v>
      </c>
      <c r="AX323" s="60">
        <f t="shared" si="63"/>
        <v>0.99999999999999989</v>
      </c>
      <c r="AY323" s="60">
        <f>SUMPRODUCT(AN323:AW323,幕後結果_最佳化!$Z$1005:$AI$1005)</f>
        <v>4.9934290790726505E-4</v>
      </c>
      <c r="AZ323" s="60">
        <f>(SUMPRODUCT(AN323:AW323,MMULT(AN323:AW323,幕後結果!$AB$9:$AK$18)))</f>
        <v>2.6620095488803569E-4</v>
      </c>
      <c r="BA323" s="60">
        <f t="shared" si="64"/>
        <v>1.6315665934556141E-2</v>
      </c>
      <c r="BB323" s="102">
        <f t="shared" si="65"/>
        <v>-2.5987696280474393</v>
      </c>
      <c r="BC323" s="60"/>
      <c r="BD323" s="60"/>
    </row>
    <row r="324" spans="1:56" ht="16.2">
      <c r="A324" s="95">
        <v>323</v>
      </c>
      <c r="B324" s="60">
        <v>0.2318515428985084</v>
      </c>
      <c r="C324" s="60">
        <v>0.17823864886037644</v>
      </c>
      <c r="D324" s="60">
        <v>0.57835160054818258</v>
      </c>
      <c r="E324" s="60">
        <v>0.70733898129416217</v>
      </c>
      <c r="F324" s="60">
        <v>0.92238053195821457</v>
      </c>
      <c r="G324" s="60">
        <v>0.37013167806372604</v>
      </c>
      <c r="H324" s="60">
        <v>0.60006501198927409</v>
      </c>
      <c r="I324" s="60">
        <v>0.52032346609978508</v>
      </c>
      <c r="J324" s="60">
        <v>0.59560316450095341</v>
      </c>
      <c r="K324" s="104">
        <v>0.32328689300622693</v>
      </c>
      <c r="L324" s="105"/>
      <c r="M324" s="106">
        <v>323</v>
      </c>
      <c r="N324" s="136">
        <v>-0.73276284587785079</v>
      </c>
      <c r="O324" s="136">
        <v>-0.92209831133909781</v>
      </c>
      <c r="P324" s="136">
        <v>0.1976782614843671</v>
      </c>
      <c r="Q324" s="136">
        <v>0.54562747041466542</v>
      </c>
      <c r="R324" s="136">
        <v>1.4212677473337658</v>
      </c>
      <c r="S324" s="136">
        <v>-0.33150461432373723</v>
      </c>
      <c r="T324" s="136">
        <v>0.25351538223991799</v>
      </c>
      <c r="U324" s="60">
        <v>5.096542974229501E-2</v>
      </c>
      <c r="V324" s="60">
        <v>0.24198256750126992</v>
      </c>
      <c r="W324" s="98">
        <v>-0.45852711581158501</v>
      </c>
      <c r="X324" s="60"/>
      <c r="Y324" s="99">
        <v>323</v>
      </c>
      <c r="Z324" s="60">
        <f>(幕後結果!$AB$2+幕後結果!$AB$4*幕後結果_最佳化!$N1325)*12/3</f>
        <v>-0.1001139667923449</v>
      </c>
      <c r="AA324" s="60">
        <f>(幕後結果!$AC$2+幕後結果!$AC$4*幕後結果_最佳化!$O1325)*12/3</f>
        <v>-8.0738083674688987E-2</v>
      </c>
      <c r="AB324" s="60">
        <f>(幕後結果!$AD$2+幕後結果!$AD$4*幕後結果_最佳化!$P1325)*12/3</f>
        <v>-1.1596914152011825E-2</v>
      </c>
      <c r="AC324" s="60">
        <f>(幕後結果!$AE$2+幕後結果!$AE$4*幕後結果_最佳化!$Q1325)*12/3</f>
        <v>5.4531842781790296E-2</v>
      </c>
      <c r="AD324" s="60">
        <f>(幕後結果!$AF$2+幕後結果!$AF$4*幕後結果_最佳化!$R1325)*12/3</f>
        <v>0.1114303510296341</v>
      </c>
      <c r="AE324" s="60">
        <f>(幕後結果!$AG$2+幕後結果!$AG$4*幕後結果_最佳化!$S1325)*12/3</f>
        <v>-2.7537983053529145E-2</v>
      </c>
      <c r="AF324" s="60">
        <f>(幕後結果!$AH$2+幕後結果!$AH$4*幕後結果_最佳化!$T1325)*12/3</f>
        <v>-2.4690113446263009E-2</v>
      </c>
      <c r="AG324" s="60">
        <f>(幕後結果!$AI$2+幕後結果!$AI$4*幕後結果_最佳化!$U1325)*12/3</f>
        <v>2.2399406601570065E-2</v>
      </c>
      <c r="AH324" s="60">
        <f>(幕後結果!$AJ$2+幕後結果!$AJ$4*幕後結果_最佳化!$V1325)*12/3</f>
        <v>-1.6737008445944047E-2</v>
      </c>
      <c r="AI324" s="100">
        <f>(幕後結果!$AK$2+幕後結果!$AK$4*幕後結果_最佳化!$W1325)*12/3</f>
        <v>-5.0929649764209307E-2</v>
      </c>
      <c r="AJ324" s="60"/>
      <c r="AK324" s="60"/>
      <c r="AL324" s="60"/>
      <c r="AM324" s="108">
        <v>323</v>
      </c>
      <c r="AN324" s="60">
        <f t="shared" ref="AN324:AN387" si="66">B1325/SUM($B1325:$K1325)</f>
        <v>8.916056387246539E-2</v>
      </c>
      <c r="AO324" s="60">
        <f t="shared" ref="AO324:AO387" si="67">C1325/SUM($B1325:$K1325)</f>
        <v>6.9315070086793204E-2</v>
      </c>
      <c r="AP324" s="60">
        <f t="shared" ref="AP324:AP387" si="68">D1325/SUM($B1325:$K1325)</f>
        <v>0.13773839234497276</v>
      </c>
      <c r="AQ324" s="60">
        <f t="shared" ref="AQ324:AQ387" si="69">E1325/SUM($B1325:$K1325)</f>
        <v>7.5216504188106353E-2</v>
      </c>
      <c r="AR324" s="60">
        <f t="shared" ref="AR324:AR387" si="70">F1325/SUM($B1325:$K1325)</f>
        <v>7.1942157128337861E-2</v>
      </c>
      <c r="AS324" s="60">
        <f t="shared" ref="AS324:AS387" si="71">G1325/SUM($B1325:$K1325)</f>
        <v>5.1809513461688161E-2</v>
      </c>
      <c r="AT324" s="60">
        <f t="shared" ref="AT324:AT387" si="72">H1325/SUM($B1325:$K1325)</f>
        <v>0.19477050034709711</v>
      </c>
      <c r="AU324" s="60">
        <f t="shared" ref="AU324:AU387" si="73">I1325/SUM($B1325:$K1325)</f>
        <v>0.14804286987443876</v>
      </c>
      <c r="AV324" s="60">
        <f t="shared" ref="AV324:AV387" si="74">J1325/SUM($B1325:$K1325)</f>
        <v>1.8612853655628238E-2</v>
      </c>
      <c r="AW324" s="60">
        <f t="shared" ref="AW324:AW387" si="75">K1325/SUM($B1325:$K1325)</f>
        <v>0.14339157504047209</v>
      </c>
      <c r="AX324" s="60">
        <f t="shared" ref="AX324:AX387" si="76">SUM(AN324:AW324)</f>
        <v>0.99999999999999989</v>
      </c>
      <c r="AY324" s="60">
        <f>SUMPRODUCT(AN324:AW324,幕後結果_最佳化!$Z$1005:$AI$1005)</f>
        <v>-1.5743162650246841E-3</v>
      </c>
      <c r="AZ324" s="60">
        <f>(SUMPRODUCT(AN324:AW324,MMULT(AN324:AW324,幕後結果!$AB$9:$AK$18)))</f>
        <v>3.375811246321059E-4</v>
      </c>
      <c r="BA324" s="60">
        <f t="shared" ref="BA324:BA387" si="77">AZ324^0.5</f>
        <v>1.8373380871034756E-2</v>
      </c>
      <c r="BB324" s="102">
        <f t="shared" ref="BB324:BB387" si="78">(AY324-$BC$2)/$BA324</f>
        <v>-2.4205842450660509</v>
      </c>
      <c r="BC324" s="60"/>
      <c r="BD324" s="60"/>
    </row>
    <row r="325" spans="1:56" ht="16.2">
      <c r="A325" s="95">
        <v>324</v>
      </c>
      <c r="B325" s="60">
        <v>0.24565412377992835</v>
      </c>
      <c r="C325" s="60">
        <v>0.18362124749305897</v>
      </c>
      <c r="D325" s="60">
        <v>0.50409470205250662</v>
      </c>
      <c r="E325" s="60">
        <v>7.08243709320584E-2</v>
      </c>
      <c r="F325" s="60">
        <v>0.86688840327052441</v>
      </c>
      <c r="G325" s="60">
        <v>5.1303610807130084E-2</v>
      </c>
      <c r="H325" s="60">
        <v>0.40719525725562011</v>
      </c>
      <c r="I325" s="60">
        <v>0.46233071403876158</v>
      </c>
      <c r="J325" s="60">
        <v>0.15338729986382016</v>
      </c>
      <c r="K325" s="104">
        <v>2.1470227289048127E-2</v>
      </c>
      <c r="L325" s="105"/>
      <c r="M325" s="106">
        <v>324</v>
      </c>
      <c r="N325" s="136">
        <v>-0.68822953505608242</v>
      </c>
      <c r="O325" s="136">
        <v>-0.90165061431279347</v>
      </c>
      <c r="P325" s="136">
        <v>1.0264076160379772E-2</v>
      </c>
      <c r="Q325" s="136">
        <v>-1.4696788930792426</v>
      </c>
      <c r="R325" s="136">
        <v>1.1118022285994975</v>
      </c>
      <c r="S325" s="136">
        <v>-1.6323431327498883</v>
      </c>
      <c r="T325" s="136">
        <v>-0.23476579879250958</v>
      </c>
      <c r="U325" s="60">
        <v>-9.4563644241923761E-2</v>
      </c>
      <c r="V325" s="60">
        <v>-1.0220133124278907</v>
      </c>
      <c r="W325" s="98">
        <v>-2.0242887101487068</v>
      </c>
      <c r="X325" s="60"/>
      <c r="Y325" s="99">
        <v>324</v>
      </c>
      <c r="Z325" s="60">
        <f>(幕後結果!$AB$2+幕後結果!$AB$4*幕後結果_最佳化!$N1326)*12/3</f>
        <v>-9.3215860180955221E-2</v>
      </c>
      <c r="AA325" s="60">
        <f>(幕後結果!$AC$2+幕後結果!$AC$4*幕後結果_最佳化!$O1326)*12/3</f>
        <v>-7.8838085280925257E-2</v>
      </c>
      <c r="AB325" s="60">
        <f>(幕後結果!$AD$2+幕後結果!$AD$4*幕後結果_最佳化!$P1326)*12/3</f>
        <v>-4.1160307218078465E-2</v>
      </c>
      <c r="AC325" s="60">
        <f>(幕後結果!$AE$2+幕後結果!$AE$4*幕後結果_最佳化!$Q1326)*12/3</f>
        <v>-0.16064026256278147</v>
      </c>
      <c r="AD325" s="60">
        <f>(幕後結果!$AF$2+幕後結果!$AF$4*幕後結果_最佳化!$R1326)*12/3</f>
        <v>3.1683066300872753E-2</v>
      </c>
      <c r="AE325" s="60">
        <f>(幕後結果!$AG$2+幕後結果!$AG$4*幕後結果_最佳化!$S1326)*12/3</f>
        <v>-9.1277475634123431E-2</v>
      </c>
      <c r="AF325" s="60">
        <f>(幕後結果!$AH$2+幕後結果!$AH$4*幕後結果_最佳化!$T1326)*12/3</f>
        <v>-9.6108200911652467E-2</v>
      </c>
      <c r="AG325" s="60">
        <f>(幕後結果!$AI$2+幕後結果!$AI$4*幕後結果_最佳化!$U1326)*12/3</f>
        <v>-7.2746081154620834E-2</v>
      </c>
      <c r="AH325" s="60">
        <f>(幕後結果!$AJ$2+幕後結果!$AJ$4*幕後結果_最佳化!$V1326)*12/3</f>
        <v>-0.14280138462336328</v>
      </c>
      <c r="AI325" s="100">
        <f>(幕後結果!$AK$2+幕後結果!$AK$4*幕後結果_最佳化!$W1326)*12/3</f>
        <v>-0.31319644286573078</v>
      </c>
      <c r="AJ325" s="60"/>
      <c r="AK325" s="60"/>
      <c r="AL325" s="60"/>
      <c r="AM325" s="108">
        <v>324</v>
      </c>
      <c r="AN325" s="60">
        <f t="shared" si="66"/>
        <v>0.10530281636978947</v>
      </c>
      <c r="AO325" s="60">
        <f t="shared" si="67"/>
        <v>0.15130017498100781</v>
      </c>
      <c r="AP325" s="60">
        <f t="shared" si="68"/>
        <v>0.11460816829748281</v>
      </c>
      <c r="AQ325" s="60">
        <f t="shared" si="69"/>
        <v>0.2035138486150902</v>
      </c>
      <c r="AR325" s="60">
        <f t="shared" si="70"/>
        <v>4.778474310287327E-2</v>
      </c>
      <c r="AS325" s="60">
        <f t="shared" si="71"/>
        <v>7.4427791707964944E-2</v>
      </c>
      <c r="AT325" s="60">
        <f t="shared" si="72"/>
        <v>0.12102821927166606</v>
      </c>
      <c r="AU325" s="60">
        <f t="shared" si="73"/>
        <v>8.332730402947898E-2</v>
      </c>
      <c r="AV325" s="60">
        <f t="shared" si="74"/>
        <v>7.6163071716015371E-2</v>
      </c>
      <c r="AW325" s="60">
        <f t="shared" si="75"/>
        <v>2.254386190863086E-2</v>
      </c>
      <c r="AX325" s="60">
        <f t="shared" si="76"/>
        <v>0.99999999999999989</v>
      </c>
      <c r="AY325" s="60">
        <f>SUMPRODUCT(AN325:AW325,幕後結果_最佳化!$Z$1005:$AI$1005)</f>
        <v>5.9545399101347428E-3</v>
      </c>
      <c r="AZ325" s="60">
        <f>(SUMPRODUCT(AN325:AW325,MMULT(AN325:AW325,幕後結果!$AB$9:$AK$18)))</f>
        <v>2.9186358683531321E-4</v>
      </c>
      <c r="BA325" s="60">
        <f t="shared" si="77"/>
        <v>1.7084015536029964E-2</v>
      </c>
      <c r="BB325" s="102">
        <f t="shared" si="78"/>
        <v>-2.1625747185694002</v>
      </c>
      <c r="BC325" s="60"/>
      <c r="BD325" s="60"/>
    </row>
    <row r="326" spans="1:56" ht="16.2">
      <c r="A326" s="95">
        <v>325</v>
      </c>
      <c r="B326" s="60">
        <v>0.28130813953375733</v>
      </c>
      <c r="C326" s="60">
        <v>0.9434128166135336</v>
      </c>
      <c r="D326" s="60">
        <v>0.79029355260277256</v>
      </c>
      <c r="E326" s="60">
        <v>0.57436287523956642</v>
      </c>
      <c r="F326" s="60">
        <v>0.66101003249907642</v>
      </c>
      <c r="G326" s="60">
        <v>0.90937452183781864</v>
      </c>
      <c r="H326" s="60">
        <v>0.93545238127428809</v>
      </c>
      <c r="I326" s="60">
        <v>0.58683115464015367</v>
      </c>
      <c r="J326" s="60">
        <v>3.6129806107772389E-2</v>
      </c>
      <c r="K326" s="104">
        <v>0.80188806819994696</v>
      </c>
      <c r="L326" s="105"/>
      <c r="M326" s="106">
        <v>325</v>
      </c>
      <c r="N326" s="136">
        <v>-0.5789598287573976</v>
      </c>
      <c r="O326" s="136">
        <v>1.5840850465925993</v>
      </c>
      <c r="P326" s="136">
        <v>0.80744023374480334</v>
      </c>
      <c r="Q326" s="136">
        <v>0.1874928240312442</v>
      </c>
      <c r="R326" s="136">
        <v>0.41522126239598078</v>
      </c>
      <c r="S326" s="136">
        <v>1.3369132467357216</v>
      </c>
      <c r="T326" s="136">
        <v>1.5176794087613181</v>
      </c>
      <c r="U326" s="60">
        <v>0.21940100051157668</v>
      </c>
      <c r="V326" s="60">
        <v>-1.7974789799934225</v>
      </c>
      <c r="W326" s="98">
        <v>0.84838451504378531</v>
      </c>
      <c r="X326" s="60"/>
      <c r="Y326" s="99">
        <v>325</v>
      </c>
      <c r="Z326" s="60">
        <f>(幕後結果!$AB$2+幕後結果!$AB$4*幕後結果_最佳化!$N1327)*12/3</f>
        <v>-7.6290235978877685E-2</v>
      </c>
      <c r="AA326" s="60">
        <f>(幕後結果!$AC$2+幕後結果!$AC$4*幕後結果_最佳化!$O1327)*12/3</f>
        <v>0.16259289476544719</v>
      </c>
      <c r="AB326" s="60">
        <f>(幕後結果!$AD$2+幕後結果!$AD$4*幕後結果_最佳化!$P1327)*12/3</f>
        <v>0.17040216824118248</v>
      </c>
      <c r="AC326" s="60">
        <f>(幕後結果!$AE$2+幕後結果!$AE$4*幕後結果_最佳化!$Q1327)*12/3</f>
        <v>0.12327948997602377</v>
      </c>
      <c r="AD326" s="60">
        <f>(幕後結果!$AF$2+幕後結果!$AF$4*幕後結果_最佳化!$R1327)*12/3</f>
        <v>0.17401463056487174</v>
      </c>
      <c r="AE326" s="60">
        <f>(幕後結果!$AG$2+幕後結果!$AG$4*幕後結果_最佳化!$S1327)*12/3</f>
        <v>6.9417471974261874E-2</v>
      </c>
      <c r="AF326" s="60">
        <f>(幕後結果!$AH$2+幕後結果!$AH$4*幕後結果_最佳化!$T1327)*12/3</f>
        <v>0.21287518087253465</v>
      </c>
      <c r="AG326" s="60">
        <f>(幕後結果!$AI$2+幕後結果!$AI$4*幕後結果_最佳化!$U1327)*12/3</f>
        <v>0.13884156905622258</v>
      </c>
      <c r="AH326" s="60">
        <f>(幕後結果!$AJ$2+幕後結果!$AJ$4*幕後結果_最佳化!$V1327)*12/3</f>
        <v>-4.0219730244110248E-2</v>
      </c>
      <c r="AI326" s="100">
        <f>(幕後結果!$AK$2+幕後結果!$AK$4*幕後結果_最佳化!$W1327)*12/3</f>
        <v>0.21464934946160122</v>
      </c>
      <c r="AJ326" s="60"/>
      <c r="AK326" s="60"/>
      <c r="AL326" s="60"/>
      <c r="AM326" s="108">
        <v>325</v>
      </c>
      <c r="AN326" s="60">
        <f t="shared" si="66"/>
        <v>0.16347695448933761</v>
      </c>
      <c r="AO326" s="60">
        <f t="shared" si="67"/>
        <v>5.2647753694665247E-2</v>
      </c>
      <c r="AP326" s="60">
        <f t="shared" si="68"/>
        <v>2.8329083018045285E-2</v>
      </c>
      <c r="AQ326" s="60">
        <f t="shared" si="69"/>
        <v>0.13941528358290425</v>
      </c>
      <c r="AR326" s="60">
        <f t="shared" si="70"/>
        <v>0.20635460583774412</v>
      </c>
      <c r="AS326" s="60">
        <f t="shared" si="71"/>
        <v>0.15840357874704369</v>
      </c>
      <c r="AT326" s="60">
        <f t="shared" si="72"/>
        <v>1.8449540402959035E-2</v>
      </c>
      <c r="AU326" s="60">
        <f t="shared" si="73"/>
        <v>9.956807770414132E-2</v>
      </c>
      <c r="AV326" s="60">
        <f t="shared" si="74"/>
        <v>0.13014492481625861</v>
      </c>
      <c r="AW326" s="60">
        <f t="shared" si="75"/>
        <v>3.2101977069008015E-3</v>
      </c>
      <c r="AX326" s="60">
        <f t="shared" si="76"/>
        <v>1</v>
      </c>
      <c r="AY326" s="60">
        <f>SUMPRODUCT(AN326:AW326,幕後結果_最佳化!$Z$1005:$AI$1005)</f>
        <v>4.0456217933379154E-3</v>
      </c>
      <c r="AZ326" s="60">
        <f>(SUMPRODUCT(AN326:AW326,MMULT(AN326:AW326,幕後結果!$AB$9:$AK$18)))</f>
        <v>2.4250512562948935E-4</v>
      </c>
      <c r="BA326" s="60">
        <f t="shared" si="77"/>
        <v>1.5572576075572383E-2</v>
      </c>
      <c r="BB326" s="102">
        <f t="shared" si="78"/>
        <v>-2.4950514300334836</v>
      </c>
      <c r="BC326" s="60"/>
      <c r="BD326" s="60"/>
    </row>
    <row r="327" spans="1:56" ht="16.2">
      <c r="A327" s="95">
        <v>326</v>
      </c>
      <c r="B327" s="60">
        <v>0.68279128582541482</v>
      </c>
      <c r="C327" s="60">
        <v>0.77234461273384292</v>
      </c>
      <c r="D327" s="60">
        <v>0.94499659442066153</v>
      </c>
      <c r="E327" s="60">
        <v>0.9198753333400429</v>
      </c>
      <c r="F327" s="60">
        <v>0.40032715995056711</v>
      </c>
      <c r="G327" s="60">
        <v>5.8934697455942597E-2</v>
      </c>
      <c r="H327" s="60">
        <v>0.75212648192814147</v>
      </c>
      <c r="I327" s="60">
        <v>0.60109323203317677</v>
      </c>
      <c r="J327" s="60">
        <v>0.3896520803345116</v>
      </c>
      <c r="K327" s="104">
        <v>0.99299593369926864</v>
      </c>
      <c r="L327" s="105"/>
      <c r="M327" s="106">
        <v>326</v>
      </c>
      <c r="N327" s="136">
        <v>0.47551853077758233</v>
      </c>
      <c r="O327" s="136">
        <v>0.74659051672128518</v>
      </c>
      <c r="P327" s="136">
        <v>1.5981625264624053</v>
      </c>
      <c r="Q327" s="136">
        <v>1.4042334863823334</v>
      </c>
      <c r="R327" s="136">
        <v>-0.25250038067517788</v>
      </c>
      <c r="S327" s="136">
        <v>-1.5637793520892254</v>
      </c>
      <c r="T327" s="136">
        <v>0.68119669952632733</v>
      </c>
      <c r="U327" s="60">
        <v>0.25617781798859046</v>
      </c>
      <c r="V327" s="60">
        <v>-0.28022594742030577</v>
      </c>
      <c r="W327" s="98">
        <v>2.457054775804024</v>
      </c>
      <c r="X327" s="60"/>
      <c r="Y327" s="99">
        <v>326</v>
      </c>
      <c r="Z327" s="60">
        <f>(幕後結果!$AB$2+幕後結果!$AB$4*幕後結果_最佳化!$N1328)*12/3</f>
        <v>8.7046017473897438E-2</v>
      </c>
      <c r="AA327" s="60">
        <f>(幕後結果!$AC$2+幕後結果!$AC$4*幕後結果_最佳化!$O1328)*12/3</f>
        <v>7.9098664046981682E-2</v>
      </c>
      <c r="AB327" s="60">
        <f>(幕後結果!$AD$2+幕後結果!$AD$4*幕後結果_最佳化!$P1328)*12/3</f>
        <v>0.26960891288037508</v>
      </c>
      <c r="AC327" s="60">
        <f>(幕後結果!$AE$2+幕後結果!$AE$4*幕後結果_最佳化!$Q1328)*12/3</f>
        <v>0.31058526432650063</v>
      </c>
      <c r="AD327" s="60">
        <f>(幕後結果!$AF$2+幕後結果!$AF$4*幕後結果_最佳化!$R1328)*12/3</f>
        <v>0.16987471311045221</v>
      </c>
      <c r="AE327" s="60">
        <f>(幕後結果!$AG$2+幕後結果!$AG$4*幕後結果_最佳化!$S1328)*12/3</f>
        <v>-5.8673451015257054E-2</v>
      </c>
      <c r="AF327" s="60">
        <f>(幕後結果!$AH$2+幕後結果!$AH$4*幕後結果_最佳化!$T1328)*12/3</f>
        <v>0.15203627274738235</v>
      </c>
      <c r="AG327" s="60">
        <f>(幕後結果!$AI$2+幕後結果!$AI$4*幕後結果_最佳化!$U1328)*12/3</f>
        <v>8.432059955456872E-2</v>
      </c>
      <c r="AH327" s="60">
        <f>(幕後結果!$AJ$2+幕後結果!$AJ$4*幕後結果_最佳化!$V1328)*12/3</f>
        <v>-4.7358589663161234E-3</v>
      </c>
      <c r="AI327" s="100">
        <f>(幕後結果!$AK$2+幕後結果!$AK$4*幕後結果_最佳化!$W1328)*12/3</f>
        <v>0.33569769729221671</v>
      </c>
      <c r="AJ327" s="60"/>
      <c r="AK327" s="60"/>
      <c r="AL327" s="60"/>
      <c r="AM327" s="108">
        <v>326</v>
      </c>
      <c r="AN327" s="60">
        <f t="shared" si="66"/>
        <v>0.17589368107160511</v>
      </c>
      <c r="AO327" s="60">
        <f t="shared" si="67"/>
        <v>9.4393307734820561E-2</v>
      </c>
      <c r="AP327" s="60">
        <f t="shared" si="68"/>
        <v>7.6965726451545585E-4</v>
      </c>
      <c r="AQ327" s="60">
        <f t="shared" si="69"/>
        <v>9.0320785499345205E-2</v>
      </c>
      <c r="AR327" s="60">
        <f t="shared" si="70"/>
        <v>0.10771951420082201</v>
      </c>
      <c r="AS327" s="60">
        <f t="shared" si="71"/>
        <v>0.15756151924414108</v>
      </c>
      <c r="AT327" s="60">
        <f t="shared" si="72"/>
        <v>0.16141764080725254</v>
      </c>
      <c r="AU327" s="60">
        <f t="shared" si="73"/>
        <v>6.7471572543127731E-2</v>
      </c>
      <c r="AV327" s="60">
        <f t="shared" si="74"/>
        <v>0.10990504179335264</v>
      </c>
      <c r="AW327" s="60">
        <f t="shared" si="75"/>
        <v>3.4547279841017735E-2</v>
      </c>
      <c r="AX327" s="60">
        <f t="shared" si="76"/>
        <v>0.99999999999999989</v>
      </c>
      <c r="AY327" s="60">
        <f>SUMPRODUCT(AN327:AW327,幕後結果_最佳化!$Z$1005:$AI$1005)</f>
        <v>4.7572679971648376E-3</v>
      </c>
      <c r="AZ327" s="60">
        <f>(SUMPRODUCT(AN327:AW327,MMULT(AN327:AW327,幕後結果!$AB$9:$AK$18)))</f>
        <v>2.0461456099381687E-4</v>
      </c>
      <c r="BA327" s="60">
        <f t="shared" si="77"/>
        <v>1.4304354616473156E-2</v>
      </c>
      <c r="BB327" s="102">
        <f t="shared" si="78"/>
        <v>-2.666511913715373</v>
      </c>
      <c r="BC327" s="60"/>
      <c r="BD327" s="60"/>
    </row>
    <row r="328" spans="1:56" ht="16.2">
      <c r="A328" s="95">
        <v>327</v>
      </c>
      <c r="B328" s="60">
        <v>0.38398999862476169</v>
      </c>
      <c r="C328" s="60">
        <v>0.760930148427438</v>
      </c>
      <c r="D328" s="60">
        <v>0.26599952524262993</v>
      </c>
      <c r="E328" s="60">
        <v>0.23932315309322383</v>
      </c>
      <c r="F328" s="60">
        <v>4.0856840514495119E-2</v>
      </c>
      <c r="G328" s="60">
        <v>0.47240312907253768</v>
      </c>
      <c r="H328" s="60">
        <v>0.77545788870634769</v>
      </c>
      <c r="I328" s="60">
        <v>0.58102005685440039</v>
      </c>
      <c r="J328" s="60">
        <v>0.25800422700128967</v>
      </c>
      <c r="K328" s="104">
        <v>0.89699172686782269</v>
      </c>
      <c r="L328" s="105"/>
      <c r="M328" s="106">
        <v>327</v>
      </c>
      <c r="N328" s="136">
        <v>-0.29501817291918708</v>
      </c>
      <c r="O328" s="136">
        <v>0.70929778425315593</v>
      </c>
      <c r="P328" s="136">
        <v>-0.62495735017648812</v>
      </c>
      <c r="Q328" s="136">
        <v>-0.70848148471853489</v>
      </c>
      <c r="R328" s="136">
        <v>-1.7408282927773624</v>
      </c>
      <c r="S328" s="136">
        <v>-6.9230358925149796E-2</v>
      </c>
      <c r="T328" s="136">
        <v>0.75694264895704011</v>
      </c>
      <c r="U328" s="60">
        <v>0.20450371871089063</v>
      </c>
      <c r="V328" s="60">
        <v>-0.64951051213934086</v>
      </c>
      <c r="W328" s="98">
        <v>1.2645950002339583</v>
      </c>
      <c r="X328" s="60"/>
      <c r="Y328" s="99">
        <v>327</v>
      </c>
      <c r="Z328" s="60">
        <f>(幕後結果!$AB$2+幕後結果!$AB$4*幕後結果_最佳化!$N1329)*12/3</f>
        <v>-3.2308331708937932E-2</v>
      </c>
      <c r="AA328" s="60">
        <f>(幕後結果!$AC$2+幕後結果!$AC$4*幕後結果_最佳化!$O1329)*12/3</f>
        <v>7.6992270741072497E-2</v>
      </c>
      <c r="AB328" s="60">
        <f>(幕後結果!$AD$2+幕後結果!$AD$4*幕後結果_最佳化!$P1329)*12/3</f>
        <v>-8.9963043736704051E-2</v>
      </c>
      <c r="AC328" s="60">
        <f>(幕後結果!$AE$2+幕後結果!$AE$4*幕後結果_最佳化!$Q1329)*12/3</f>
        <v>-8.5825983262443395E-2</v>
      </c>
      <c r="AD328" s="60">
        <f>(幕後結果!$AF$2+幕後結果!$AF$4*幕後結果_最佳化!$R1329)*12/3</f>
        <v>-0.19140774198961963</v>
      </c>
      <c r="AE328" s="60">
        <f>(幕後結果!$AG$2+幕後結果!$AG$4*幕後結果_最佳化!$S1329)*12/3</f>
        <v>9.7227210547254847E-3</v>
      </c>
      <c r="AF328" s="60">
        <f>(幕後結果!$AH$2+幕後結果!$AH$4*幕後結果_最佳化!$T1329)*12/3</f>
        <v>6.8539226539791498E-2</v>
      </c>
      <c r="AG328" s="60">
        <f>(幕後結果!$AI$2+幕後結果!$AI$4*幕後結果_最佳化!$U1329)*12/3</f>
        <v>-2.7632651932913643E-2</v>
      </c>
      <c r="AH328" s="60">
        <f>(幕後結果!$AJ$2+幕後結果!$AJ$4*幕後結果_最佳化!$V1329)*12/3</f>
        <v>-3.2228302523143439E-2</v>
      </c>
      <c r="AI328" s="100">
        <f>(幕後結果!$AK$2+幕後結果!$AK$4*幕後結果_最佳化!$W1329)*12/3</f>
        <v>0.13899181171101002</v>
      </c>
      <c r="AJ328" s="60"/>
      <c r="AK328" s="60"/>
      <c r="AL328" s="60"/>
      <c r="AM328" s="108">
        <v>327</v>
      </c>
      <c r="AN328" s="60">
        <f t="shared" si="66"/>
        <v>0.12940464857229012</v>
      </c>
      <c r="AO328" s="60">
        <f t="shared" si="67"/>
        <v>0.15844357607197959</v>
      </c>
      <c r="AP328" s="60">
        <f t="shared" si="68"/>
        <v>0.14967936184892747</v>
      </c>
      <c r="AQ328" s="60">
        <f t="shared" si="69"/>
        <v>2.6644330181893532E-2</v>
      </c>
      <c r="AR328" s="60">
        <f t="shared" si="70"/>
        <v>3.6275106964025187E-2</v>
      </c>
      <c r="AS328" s="60">
        <f t="shared" si="71"/>
        <v>8.0189116618957432E-3</v>
      </c>
      <c r="AT328" s="60">
        <f t="shared" si="72"/>
        <v>0.15635195745502148</v>
      </c>
      <c r="AU328" s="60">
        <f t="shared" si="73"/>
        <v>0.11214758254555586</v>
      </c>
      <c r="AV328" s="60">
        <f t="shared" si="74"/>
        <v>9.5532720438904636E-2</v>
      </c>
      <c r="AW328" s="60">
        <f t="shared" si="75"/>
        <v>0.12750180425950647</v>
      </c>
      <c r="AX328" s="60">
        <f t="shared" si="76"/>
        <v>1.0000000000000002</v>
      </c>
      <c r="AY328" s="60">
        <f>SUMPRODUCT(AN328:AW328,幕後結果_最佳化!$Z$1005:$AI$1005)</f>
        <v>-1.3269609123277349E-3</v>
      </c>
      <c r="AZ328" s="60">
        <f>(SUMPRODUCT(AN328:AW328,MMULT(AN328:AW328,幕後結果!$AB$9:$AK$18)))</f>
        <v>2.9347925926532094E-4</v>
      </c>
      <c r="BA328" s="60">
        <f t="shared" si="77"/>
        <v>1.7131236361258954E-2</v>
      </c>
      <c r="BB328" s="102">
        <f t="shared" si="78"/>
        <v>-2.5816561034872998</v>
      </c>
      <c r="BC328" s="60"/>
      <c r="BD328" s="60"/>
    </row>
    <row r="329" spans="1:56" ht="16.2">
      <c r="A329" s="95">
        <v>328</v>
      </c>
      <c r="B329" s="60">
        <v>0.39436595845181333</v>
      </c>
      <c r="C329" s="60">
        <v>0.21906450423249435</v>
      </c>
      <c r="D329" s="60">
        <v>0.53126287222202784</v>
      </c>
      <c r="E329" s="60">
        <v>0.2784184211967069</v>
      </c>
      <c r="F329" s="60">
        <v>0.1460992708638349</v>
      </c>
      <c r="G329" s="60">
        <v>0.42781853380208745</v>
      </c>
      <c r="H329" s="60">
        <v>1.3544521641702945E-2</v>
      </c>
      <c r="I329" s="60">
        <v>0.6159288544992525</v>
      </c>
      <c r="J329" s="60">
        <v>0.76956795022079461</v>
      </c>
      <c r="K329" s="104">
        <v>0.36419994005594458</v>
      </c>
      <c r="L329" s="105"/>
      <c r="M329" s="106">
        <v>328</v>
      </c>
      <c r="N329" s="136">
        <v>-0.26795765061763188</v>
      </c>
      <c r="O329" s="136">
        <v>-0.77535653961062134</v>
      </c>
      <c r="P329" s="136">
        <v>7.8444777995981083E-2</v>
      </c>
      <c r="Q329" s="136">
        <v>-0.58754633281010571</v>
      </c>
      <c r="R329" s="136">
        <v>-1.053310863235859</v>
      </c>
      <c r="S329" s="136">
        <v>-0.18193075582681792</v>
      </c>
      <c r="T329" s="136">
        <v>-2.2102323157285082</v>
      </c>
      <c r="U329" s="60">
        <v>0.29480572733938454</v>
      </c>
      <c r="V329" s="60">
        <v>0.7374247325830654</v>
      </c>
      <c r="W329" s="98">
        <v>-0.34725483276788277</v>
      </c>
      <c r="X329" s="60"/>
      <c r="Y329" s="99">
        <v>328</v>
      </c>
      <c r="Z329" s="60">
        <f>(幕後結果!$AB$2+幕後結果!$AB$4*幕後結果_最佳化!$N1330)*12/3</f>
        <v>-2.8116719534781526E-2</v>
      </c>
      <c r="AA329" s="60">
        <f>(幕後結果!$AC$2+幕後結果!$AC$4*幕後結果_最佳化!$O1330)*12/3</f>
        <v>-6.7389109828494054E-2</v>
      </c>
      <c r="AB329" s="60">
        <f>(幕後結果!$AD$2+幕後結果!$AD$4*幕後結果_最佳化!$P1330)*12/3</f>
        <v>-2.6092583604031744E-2</v>
      </c>
      <c r="AC329" s="60">
        <f>(幕後結果!$AE$2+幕後結果!$AE$4*幕後結果_最佳化!$Q1330)*12/3</f>
        <v>-5.4045968422369549E-2</v>
      </c>
      <c r="AD329" s="60">
        <f>(幕後結果!$AF$2+幕後結果!$AF$4*幕後結果_最佳化!$R1330)*12/3</f>
        <v>-0.13246063261686331</v>
      </c>
      <c r="AE329" s="60">
        <f>(幕後結果!$AG$2+幕後結果!$AG$4*幕後結果_最佳化!$S1330)*12/3</f>
        <v>-1.3886405801045406E-2</v>
      </c>
      <c r="AF329" s="60">
        <f>(幕後結果!$AH$2+幕後結果!$AH$4*幕後結果_最佳化!$T1330)*12/3</f>
        <v>-0.22889786780723245</v>
      </c>
      <c r="AG329" s="60">
        <f>(幕後結果!$AI$2+幕後結果!$AI$4*幕後結果_最佳化!$U1330)*12/3</f>
        <v>-7.5761425810067867E-2</v>
      </c>
      <c r="AH329" s="60">
        <f>(幕後結果!$AJ$2+幕後結果!$AJ$4*幕後結果_最佳化!$V1330)*12/3</f>
        <v>1.6715848153618078E-3</v>
      </c>
      <c r="AI329" s="100">
        <f>(幕後結果!$AK$2+幕後結果!$AK$4*幕後結果_最佳化!$W1330)*12/3</f>
        <v>-0.12240475850318915</v>
      </c>
      <c r="AJ329" s="60"/>
      <c r="AK329" s="60"/>
      <c r="AL329" s="60"/>
      <c r="AM329" s="108">
        <v>328</v>
      </c>
      <c r="AN329" s="60">
        <f t="shared" si="66"/>
        <v>0.12612483310212219</v>
      </c>
      <c r="AO329" s="60">
        <f t="shared" si="67"/>
        <v>0.18535919042354157</v>
      </c>
      <c r="AP329" s="60">
        <f t="shared" si="68"/>
        <v>4.545550574291387E-2</v>
      </c>
      <c r="AQ329" s="60">
        <f t="shared" si="69"/>
        <v>6.1950949924442292E-2</v>
      </c>
      <c r="AR329" s="60">
        <f t="shared" si="70"/>
        <v>0.13757873515139896</v>
      </c>
      <c r="AS329" s="60">
        <f t="shared" si="71"/>
        <v>1.2231662624866625E-2</v>
      </c>
      <c r="AT329" s="60">
        <f t="shared" si="72"/>
        <v>0.16827817726897379</v>
      </c>
      <c r="AU329" s="60">
        <f t="shared" si="73"/>
        <v>0.20329144088383483</v>
      </c>
      <c r="AV329" s="60">
        <f t="shared" si="74"/>
        <v>1.8412221899593569E-2</v>
      </c>
      <c r="AW329" s="60">
        <f t="shared" si="75"/>
        <v>4.1317282978312171E-2</v>
      </c>
      <c r="AX329" s="60">
        <f t="shared" si="76"/>
        <v>0.99999999999999967</v>
      </c>
      <c r="AY329" s="60">
        <f>SUMPRODUCT(AN329:AW329,幕後結果_最佳化!$Z$1005:$AI$1005)</f>
        <v>2.4608851292418567E-3</v>
      </c>
      <c r="AZ329" s="60">
        <f>(SUMPRODUCT(AN329:AW329,MMULT(AN329:AW329,幕後結果!$AB$9:$AK$18)))</f>
        <v>2.9910622628463848E-4</v>
      </c>
      <c r="BA329" s="60">
        <f t="shared" si="77"/>
        <v>1.7294687805353367E-2</v>
      </c>
      <c r="BB329" s="102">
        <f t="shared" si="78"/>
        <v>-2.338239078142867</v>
      </c>
      <c r="BC329" s="60"/>
      <c r="BD329" s="60"/>
    </row>
    <row r="330" spans="1:56" ht="16.2">
      <c r="A330" s="95">
        <v>329</v>
      </c>
      <c r="B330" s="60">
        <v>0.46656036327677852</v>
      </c>
      <c r="C330" s="60">
        <v>0.68965233755753652</v>
      </c>
      <c r="D330" s="60">
        <v>0.21866645208668123</v>
      </c>
      <c r="E330" s="60">
        <v>0.69166982514958297</v>
      </c>
      <c r="F330" s="60">
        <v>0.20186296990545127</v>
      </c>
      <c r="G330" s="60">
        <v>0.84812246011369341</v>
      </c>
      <c r="H330" s="60">
        <v>0.92888042327506382</v>
      </c>
      <c r="I330" s="60">
        <v>0.49010404524167384</v>
      </c>
      <c r="J330" s="60">
        <v>0.97178264936371694</v>
      </c>
      <c r="K330" s="104">
        <v>0.9690144645048735</v>
      </c>
      <c r="L330" s="105"/>
      <c r="M330" s="106">
        <v>329</v>
      </c>
      <c r="N330" s="136">
        <v>-8.39191339193293E-2</v>
      </c>
      <c r="O330" s="136">
        <v>0.49486513201888732</v>
      </c>
      <c r="P330" s="136">
        <v>-0.77670488490646072</v>
      </c>
      <c r="Q330" s="136">
        <v>0.50058907938880348</v>
      </c>
      <c r="R330" s="136">
        <v>-0.83498538048419757</v>
      </c>
      <c r="S330" s="136">
        <v>1.028414097814693</v>
      </c>
      <c r="T330" s="136">
        <v>1.4675034426187588</v>
      </c>
      <c r="U330" s="60">
        <v>-2.4808024400592626E-2</v>
      </c>
      <c r="V330" s="60">
        <v>1.9076636613841156</v>
      </c>
      <c r="W330" s="98">
        <v>1.8665026690431081</v>
      </c>
      <c r="X330" s="60"/>
      <c r="Y330" s="99">
        <v>329</v>
      </c>
      <c r="Z330" s="60">
        <f>(幕後結果!$AB$2+幕後結果!$AB$4*幕後結果_最佳化!$N1331)*12/3</f>
        <v>3.9042007286592233E-4</v>
      </c>
      <c r="AA330" s="60">
        <f>(幕後結果!$AC$2+幕後結果!$AC$4*幕後結果_最佳化!$O1331)*12/3</f>
        <v>5.5730442817913395E-2</v>
      </c>
      <c r="AB330" s="60">
        <f>(幕後結果!$AD$2+幕後結果!$AD$4*幕後結果_最佳化!$P1331)*12/3</f>
        <v>-0.12167588972575245</v>
      </c>
      <c r="AC330" s="60">
        <f>(幕後結果!$AE$2+幕後結果!$AE$4*幕後結果_最佳化!$Q1331)*12/3</f>
        <v>2.4808511170764335E-2</v>
      </c>
      <c r="AD330" s="60">
        <f>(幕後結果!$AF$2+幕後結果!$AF$4*幕後結果_最佳化!$R1331)*12/3</f>
        <v>-0.10988745252224519</v>
      </c>
      <c r="AE330" s="60">
        <f>(幕後結果!$AG$2+幕後結果!$AG$4*幕後結果_最佳化!$S1331)*12/3</f>
        <v>5.2387441078855242E-2</v>
      </c>
      <c r="AF330" s="60">
        <f>(幕後結果!$AH$2+幕後結果!$AH$4*幕後結果_最佳化!$T1331)*12/3</f>
        <v>0.14375343713606969</v>
      </c>
      <c r="AG330" s="60">
        <f>(幕後結果!$AI$2+幕後結果!$AI$4*幕後結果_最佳化!$U1331)*12/3</f>
        <v>1.356274226783038E-2</v>
      </c>
      <c r="AH330" s="60">
        <f>(幕後結果!$AJ$2+幕後結果!$AJ$4*幕後結果_最佳化!$V1331)*12/3</f>
        <v>0.1501010613316705</v>
      </c>
      <c r="AI330" s="100">
        <f>(幕後結果!$AK$2+幕後結果!$AK$4*幕後結果_最佳化!$W1331)*12/3</f>
        <v>0.28962157592314752</v>
      </c>
      <c r="AJ330" s="60"/>
      <c r="AK330" s="60"/>
      <c r="AL330" s="60"/>
      <c r="AM330" s="108">
        <v>329</v>
      </c>
      <c r="AN330" s="60">
        <f t="shared" si="66"/>
        <v>0.14346332333689207</v>
      </c>
      <c r="AO330" s="60">
        <f t="shared" si="67"/>
        <v>0.16395487779888743</v>
      </c>
      <c r="AP330" s="60">
        <f t="shared" si="68"/>
        <v>8.2725443690032027E-3</v>
      </c>
      <c r="AQ330" s="60">
        <f t="shared" si="69"/>
        <v>6.2245281192232355E-3</v>
      </c>
      <c r="AR330" s="60">
        <f t="shared" si="70"/>
        <v>0.21949277728048333</v>
      </c>
      <c r="AS330" s="60">
        <f t="shared" si="71"/>
        <v>4.6087564772116917E-2</v>
      </c>
      <c r="AT330" s="60">
        <f t="shared" si="72"/>
        <v>0.21924446425192906</v>
      </c>
      <c r="AU330" s="60">
        <f t="shared" si="73"/>
        <v>6.3134454265444714E-2</v>
      </c>
      <c r="AV330" s="60">
        <f t="shared" si="74"/>
        <v>7.4975909514710573E-2</v>
      </c>
      <c r="AW330" s="60">
        <f t="shared" si="75"/>
        <v>5.5149556291309354E-2</v>
      </c>
      <c r="AX330" s="60">
        <f t="shared" si="76"/>
        <v>1</v>
      </c>
      <c r="AY330" s="60">
        <f>SUMPRODUCT(AN330:AW330,幕後結果_最佳化!$Z$1005:$AI$1005)</f>
        <v>3.4148953733855445E-3</v>
      </c>
      <c r="AZ330" s="60">
        <f>(SUMPRODUCT(AN330:AW330,MMULT(AN330:AW330,幕後結果!$AB$9:$AK$18)))</f>
        <v>2.7127389102678587E-4</v>
      </c>
      <c r="BA330" s="60">
        <f t="shared" si="77"/>
        <v>1.647039437981938E-2</v>
      </c>
      <c r="BB330" s="102">
        <f t="shared" si="78"/>
        <v>-2.3973381399412164</v>
      </c>
      <c r="BC330" s="60"/>
      <c r="BD330" s="60"/>
    </row>
    <row r="331" spans="1:56" ht="16.2">
      <c r="A331" s="95">
        <v>330</v>
      </c>
      <c r="B331" s="60">
        <v>0.69837390720838033</v>
      </c>
      <c r="C331" s="60">
        <v>0.75823474908233179</v>
      </c>
      <c r="D331" s="60">
        <v>3.8103894021213502E-2</v>
      </c>
      <c r="E331" s="60">
        <v>0.12729062205163921</v>
      </c>
      <c r="F331" s="60">
        <v>0.1777343082965035</v>
      </c>
      <c r="G331" s="60">
        <v>0.43363383000678457</v>
      </c>
      <c r="H331" s="60">
        <v>0.63040150108338189</v>
      </c>
      <c r="I331" s="60">
        <v>0.65844024664300482</v>
      </c>
      <c r="J331" s="60">
        <v>9.4376431759880086E-2</v>
      </c>
      <c r="K331" s="104">
        <v>0.65320311712146495</v>
      </c>
      <c r="L331" s="105"/>
      <c r="M331" s="106">
        <v>330</v>
      </c>
      <c r="N331" s="136">
        <v>0.51972940993619321</v>
      </c>
      <c r="O331" s="136">
        <v>0.70063552587184785</v>
      </c>
      <c r="P331" s="136">
        <v>-1.7731262567366373</v>
      </c>
      <c r="Q331" s="136">
        <v>-1.1392923355208109</v>
      </c>
      <c r="R331" s="136">
        <v>-0.92403399504556516</v>
      </c>
      <c r="S331" s="136">
        <v>-0.16713012885331013</v>
      </c>
      <c r="T331" s="136">
        <v>0.33291691887470914</v>
      </c>
      <c r="U331" s="60">
        <v>0.40821000058927126</v>
      </c>
      <c r="V331" s="60">
        <v>-1.3142774187135535</v>
      </c>
      <c r="W331" s="98">
        <v>0.39398276238131025</v>
      </c>
      <c r="X331" s="60"/>
      <c r="Y331" s="99">
        <v>330</v>
      </c>
      <c r="Z331" s="60">
        <f>(幕後結果!$AB$2+幕後結果!$AB$4*幕後結果_最佳化!$N1332)*12/3</f>
        <v>9.389418016810902E-2</v>
      </c>
      <c r="AA331" s="60">
        <f>(幕後結果!$AC$2+幕後結果!$AC$4*幕後結果_最佳化!$O1332)*12/3</f>
        <v>7.454407854287505E-2</v>
      </c>
      <c r="AB331" s="60">
        <f>(幕後結果!$AD$2+幕後結果!$AD$4*幕後結果_最佳化!$P1332)*12/3</f>
        <v>-0.27574272610442524</v>
      </c>
      <c r="AC331" s="60">
        <f>(幕後結果!$AE$2+幕後結果!$AE$4*幕後結果_最佳化!$Q1332)*12/3</f>
        <v>-0.19514931794641488</v>
      </c>
      <c r="AD331" s="60">
        <f>(幕後結果!$AF$2+幕後結果!$AF$4*幕後結果_最佳化!$R1332)*12/3</f>
        <v>-0.22192745651994858</v>
      </c>
      <c r="AE331" s="60">
        <f>(幕後結果!$AG$2+幕後結果!$AG$4*幕後結果_最佳化!$S1332)*12/3</f>
        <v>-9.247049024556496E-3</v>
      </c>
      <c r="AF331" s="60">
        <f>(幕後結果!$AH$2+幕後結果!$AH$4*幕後結果_最佳化!$T1332)*12/3</f>
        <v>2.5929232567059531E-2</v>
      </c>
      <c r="AG331" s="60">
        <f>(幕後結果!$AI$2+幕後結果!$AI$4*幕後結果_最佳化!$U1332)*12/3</f>
        <v>-6.5484164042733162E-2</v>
      </c>
      <c r="AH331" s="60">
        <f>(幕後結果!$AJ$2+幕後結果!$AJ$4*幕後結果_最佳化!$V1332)*12/3</f>
        <v>-8.8355682656347925E-2</v>
      </c>
      <c r="AI331" s="100">
        <f>(幕後結果!$AK$2+幕後結果!$AK$4*幕後結果_最佳化!$W1332)*12/3</f>
        <v>-6.6413236893985164E-2</v>
      </c>
      <c r="AJ331" s="60"/>
      <c r="AK331" s="60"/>
      <c r="AL331" s="60"/>
      <c r="AM331" s="108">
        <v>330</v>
      </c>
      <c r="AN331" s="60">
        <f t="shared" si="66"/>
        <v>0.11998129675567103</v>
      </c>
      <c r="AO331" s="60">
        <f t="shared" si="67"/>
        <v>0.13555316785289759</v>
      </c>
      <c r="AP331" s="60">
        <f t="shared" si="68"/>
        <v>7.5504589415402945E-2</v>
      </c>
      <c r="AQ331" s="60">
        <f t="shared" si="69"/>
        <v>2.2409039378445322E-2</v>
      </c>
      <c r="AR331" s="60">
        <f t="shared" si="70"/>
        <v>3.9545553346958695E-2</v>
      </c>
      <c r="AS331" s="60">
        <f t="shared" si="71"/>
        <v>6.4454024312912847E-2</v>
      </c>
      <c r="AT331" s="60">
        <f t="shared" si="72"/>
        <v>0.14470714301475482</v>
      </c>
      <c r="AU331" s="60">
        <f t="shared" si="73"/>
        <v>0.17515740639828092</v>
      </c>
      <c r="AV331" s="60">
        <f t="shared" si="74"/>
        <v>0.1005068204097984</v>
      </c>
      <c r="AW331" s="60">
        <f t="shared" si="75"/>
        <v>0.12218095911487768</v>
      </c>
      <c r="AX331" s="60">
        <f t="shared" si="76"/>
        <v>1.0000000000000002</v>
      </c>
      <c r="AY331" s="60">
        <f>SUMPRODUCT(AN331:AW331,幕後結果_最佳化!$Z$1005:$AI$1005)</f>
        <v>-2.360318692290561E-3</v>
      </c>
      <c r="AZ331" s="60">
        <f>(SUMPRODUCT(AN331:AW331,MMULT(AN331:AW331,幕後結果!$AB$9:$AK$18)))</f>
        <v>2.4547609773483168E-4</v>
      </c>
      <c r="BA331" s="60">
        <f t="shared" si="77"/>
        <v>1.566767684549409E-2</v>
      </c>
      <c r="BB331" s="102">
        <f t="shared" si="78"/>
        <v>-2.8887702458138902</v>
      </c>
      <c r="BC331" s="60"/>
      <c r="BD331" s="60"/>
    </row>
    <row r="332" spans="1:56" ht="16.2">
      <c r="A332" s="95">
        <v>331</v>
      </c>
      <c r="B332" s="60">
        <v>4.6095025532017164E-2</v>
      </c>
      <c r="C332" s="60">
        <v>0.99487014918612626</v>
      </c>
      <c r="D332" s="60">
        <v>0.87063376541307003</v>
      </c>
      <c r="E332" s="60">
        <v>0.28683636297948878</v>
      </c>
      <c r="F332" s="60">
        <v>0.75562008364231503</v>
      </c>
      <c r="G332" s="60">
        <v>0.1988003964945293</v>
      </c>
      <c r="H332" s="60">
        <v>0.30162160950972372</v>
      </c>
      <c r="I332" s="60">
        <v>0.32987041425531505</v>
      </c>
      <c r="J332" s="60">
        <v>0.89243902175414469</v>
      </c>
      <c r="K332" s="104">
        <v>0.47269991259665067</v>
      </c>
      <c r="L332" s="105"/>
      <c r="M332" s="106">
        <v>331</v>
      </c>
      <c r="N332" s="136">
        <v>-1.6839566282483798</v>
      </c>
      <c r="O332" s="136">
        <v>2.5669513143469729</v>
      </c>
      <c r="P332" s="136">
        <v>1.1293920876275576</v>
      </c>
      <c r="Q332" s="136">
        <v>-0.56265075131828002</v>
      </c>
      <c r="R332" s="136">
        <v>0.69228266735730337</v>
      </c>
      <c r="S332" s="136">
        <v>-0.84591387253395189</v>
      </c>
      <c r="T332" s="136">
        <v>-0.51974227295647613</v>
      </c>
      <c r="U332" s="60">
        <v>-0.4402710185150171</v>
      </c>
      <c r="V332" s="60">
        <v>1.2396038485296115</v>
      </c>
      <c r="W332" s="98">
        <v>-6.8484667233490421E-2</v>
      </c>
      <c r="X332" s="60"/>
      <c r="Y332" s="99">
        <v>331</v>
      </c>
      <c r="Z332" s="60">
        <f>(幕後結果!$AB$2+幕後結果!$AB$4*幕後結果_最佳化!$N1333)*12/3</f>
        <v>-0.24745167867150716</v>
      </c>
      <c r="AA332" s="60">
        <f>(幕後結果!$AC$2+幕後結果!$AC$4*幕後結果_最佳化!$O1333)*12/3</f>
        <v>0.26031876773778972</v>
      </c>
      <c r="AB332" s="60">
        <f>(幕後結果!$AD$2+幕後結果!$AD$4*幕後結果_最佳化!$P1333)*12/3</f>
        <v>0.25554647697415139</v>
      </c>
      <c r="AC332" s="60">
        <f>(幕後結果!$AE$2+幕後結果!$AE$4*幕後結果_最佳化!$Q1333)*12/3</f>
        <v>6.7422728606731333E-2</v>
      </c>
      <c r="AD332" s="60">
        <f>(幕後結果!$AF$2+幕後結果!$AF$4*幕後結果_最佳化!$R1333)*12/3</f>
        <v>0.25159623855114155</v>
      </c>
      <c r="AE332" s="60">
        <f>(幕後結果!$AG$2+幕後結果!$AG$4*幕後結果_最佳化!$S1333)*12/3</f>
        <v>-8.3623146982906606E-3</v>
      </c>
      <c r="AF332" s="60">
        <f>(幕後結果!$AH$2+幕後結果!$AH$4*幕後結果_最佳化!$T1333)*12/3</f>
        <v>2.1158638097817695E-2</v>
      </c>
      <c r="AG332" s="60">
        <f>(幕後結果!$AI$2+幕後結果!$AI$4*幕後結果_最佳化!$U1333)*12/3</f>
        <v>-2.3674140454956315E-2</v>
      </c>
      <c r="AH332" s="60">
        <f>(幕後結果!$AJ$2+幕後結果!$AJ$4*幕後結果_最佳化!$V1333)*12/3</f>
        <v>9.9451772350804338E-2</v>
      </c>
      <c r="AI332" s="100">
        <f>(幕後結果!$AK$2+幕後結果!$AK$4*幕後結果_最佳化!$W1333)*12/3</f>
        <v>0.13735950307737205</v>
      </c>
      <c r="AJ332" s="60"/>
      <c r="AK332" s="60"/>
      <c r="AL332" s="60"/>
      <c r="AM332" s="108">
        <v>331</v>
      </c>
      <c r="AN332" s="60">
        <f t="shared" si="66"/>
        <v>0.15419392980480481</v>
      </c>
      <c r="AO332" s="60">
        <f t="shared" si="67"/>
        <v>0.14854982274782805</v>
      </c>
      <c r="AP332" s="60">
        <f t="shared" si="68"/>
        <v>9.2409551384084132E-2</v>
      </c>
      <c r="AQ332" s="60">
        <f t="shared" si="69"/>
        <v>9.3598988550886678E-2</v>
      </c>
      <c r="AR332" s="60">
        <f t="shared" si="70"/>
        <v>6.2197446782030125E-2</v>
      </c>
      <c r="AS332" s="60">
        <f t="shared" si="71"/>
        <v>1.7970866610706276E-2</v>
      </c>
      <c r="AT332" s="60">
        <f t="shared" si="72"/>
        <v>0.11227621920802808</v>
      </c>
      <c r="AU332" s="60">
        <f t="shared" si="73"/>
        <v>0.14198609301340642</v>
      </c>
      <c r="AV332" s="60">
        <f t="shared" si="74"/>
        <v>0.1669269542852084</v>
      </c>
      <c r="AW332" s="60">
        <f t="shared" si="75"/>
        <v>9.8901276130168615E-3</v>
      </c>
      <c r="AX332" s="60">
        <f t="shared" si="76"/>
        <v>0.99999999999999978</v>
      </c>
      <c r="AY332" s="60">
        <f>SUMPRODUCT(AN332:AW332,幕後結果_最佳化!$Z$1005:$AI$1005)</f>
        <v>3.237460204121067E-3</v>
      </c>
      <c r="AZ332" s="60">
        <f>(SUMPRODUCT(AN332:AW332,MMULT(AN332:AW332,幕後結果!$AB$9:$AK$18)))</f>
        <v>2.5922746522511804E-4</v>
      </c>
      <c r="BA332" s="60">
        <f t="shared" si="77"/>
        <v>1.6100542389159381E-2</v>
      </c>
      <c r="BB332" s="102">
        <f t="shared" si="78"/>
        <v>-2.4634287986834549</v>
      </c>
      <c r="BC332" s="60"/>
      <c r="BD332" s="60"/>
    </row>
    <row r="333" spans="1:56" ht="16.2">
      <c r="A333" s="95">
        <v>332</v>
      </c>
      <c r="B333" s="60">
        <v>0.91109799567701044</v>
      </c>
      <c r="C333" s="60">
        <v>0.76669528932250519</v>
      </c>
      <c r="D333" s="60">
        <v>0.28654734102526302</v>
      </c>
      <c r="E333" s="60">
        <v>0.39111001805488876</v>
      </c>
      <c r="F333" s="60">
        <v>0.28243694138889031</v>
      </c>
      <c r="G333" s="60">
        <v>0.94349660666610902</v>
      </c>
      <c r="H333" s="60">
        <v>2.6600103934707242E-2</v>
      </c>
      <c r="I333" s="60">
        <v>0.78679998692216291</v>
      </c>
      <c r="J333" s="60">
        <v>0.16106429934557309</v>
      </c>
      <c r="K333" s="104">
        <v>0.64517058159245444</v>
      </c>
      <c r="L333" s="105"/>
      <c r="M333" s="106">
        <v>332</v>
      </c>
      <c r="N333" s="136">
        <v>1.347547367623199</v>
      </c>
      <c r="O333" s="136">
        <v>0.72800680383965743</v>
      </c>
      <c r="P333" s="136">
        <v>-0.56349967394933531</v>
      </c>
      <c r="Q333" s="136">
        <v>-0.27642711092946209</v>
      </c>
      <c r="R333" s="136">
        <v>-0.57561730327799532</v>
      </c>
      <c r="S333" s="136">
        <v>1.5848219812765378</v>
      </c>
      <c r="T333" s="136">
        <v>-1.9332922347815669</v>
      </c>
      <c r="U333" s="60">
        <v>0.7953670412228212</v>
      </c>
      <c r="V333" s="60">
        <v>-0.99009313466961169</v>
      </c>
      <c r="W333" s="98">
        <v>0.3723143215523767</v>
      </c>
      <c r="X333" s="60"/>
      <c r="Y333" s="99">
        <v>332</v>
      </c>
      <c r="Z333" s="60">
        <f>(幕後結果!$AB$2+幕後結果!$AB$4*幕後結果_最佳化!$N1334)*12/3</f>
        <v>0.22212126280748304</v>
      </c>
      <c r="AA333" s="60">
        <f>(幕後結果!$AC$2+幕後結果!$AC$4*幕後結果_最佳化!$O1334)*12/3</f>
        <v>7.5573057121295056E-2</v>
      </c>
      <c r="AB333" s="60">
        <f>(幕後結果!$AD$2+幕後結果!$AD$4*幕後結果_最佳化!$P1334)*12/3</f>
        <v>-8.0002474778427146E-2</v>
      </c>
      <c r="AC333" s="60">
        <f>(幕後結果!$AE$2+幕後結果!$AE$4*幕後結果_最佳化!$Q1334)*12/3</f>
        <v>1.5294246770023792E-3</v>
      </c>
      <c r="AD333" s="60">
        <f>(幕後結果!$AF$2+幕後結果!$AF$4*幕後結果_最佳化!$R1334)*12/3</f>
        <v>-7.0595717736318189E-2</v>
      </c>
      <c r="AE333" s="60">
        <f>(幕後結果!$AG$2+幕後結果!$AG$4*幕後結果_最佳化!$S1334)*12/3</f>
        <v>5.8508538626220595E-2</v>
      </c>
      <c r="AF333" s="60">
        <f>(幕後結果!$AH$2+幕後結果!$AH$4*幕後結果_最佳化!$T1334)*12/3</f>
        <v>-9.1451760360981529E-2</v>
      </c>
      <c r="AG333" s="60">
        <f>(幕後結果!$AI$2+幕後結果!$AI$4*幕後結果_最佳化!$U1334)*12/3</f>
        <v>1.5056997635088575E-2</v>
      </c>
      <c r="AH333" s="60">
        <f>(幕後結果!$AJ$2+幕後結果!$AJ$4*幕後結果_最佳化!$V1334)*12/3</f>
        <v>-3.0256117291009448E-2</v>
      </c>
      <c r="AI333" s="100">
        <f>(幕後結果!$AK$2+幕後結果!$AK$4*幕後結果_最佳化!$W1334)*12/3</f>
        <v>-6.8663945830019363E-2</v>
      </c>
      <c r="AJ333" s="60"/>
      <c r="AK333" s="60"/>
      <c r="AL333" s="60"/>
      <c r="AM333" s="108">
        <v>332</v>
      </c>
      <c r="AN333" s="60">
        <f t="shared" si="66"/>
        <v>6.2828022444381071E-2</v>
      </c>
      <c r="AO333" s="60">
        <f t="shared" si="67"/>
        <v>9.4007613588908093E-2</v>
      </c>
      <c r="AP333" s="60">
        <f t="shared" si="68"/>
        <v>0.15944019522063882</v>
      </c>
      <c r="AQ333" s="60">
        <f t="shared" si="69"/>
        <v>4.1123948363001483E-2</v>
      </c>
      <c r="AR333" s="60">
        <f t="shared" si="70"/>
        <v>4.7101503416922416E-2</v>
      </c>
      <c r="AS333" s="60">
        <f t="shared" si="71"/>
        <v>0.11607055520489372</v>
      </c>
      <c r="AT333" s="60">
        <f t="shared" si="72"/>
        <v>0.14052347748505226</v>
      </c>
      <c r="AU333" s="60">
        <f t="shared" si="73"/>
        <v>0.11452836841563198</v>
      </c>
      <c r="AV333" s="60">
        <f t="shared" si="74"/>
        <v>9.657813702158935E-2</v>
      </c>
      <c r="AW333" s="60">
        <f t="shared" si="75"/>
        <v>0.12779817883898104</v>
      </c>
      <c r="AX333" s="60">
        <f t="shared" si="76"/>
        <v>1.0000000000000002</v>
      </c>
      <c r="AY333" s="60">
        <f>SUMPRODUCT(AN333:AW333,幕後結果_最佳化!$Z$1005:$AI$1005)</f>
        <v>-3.5286215155819296E-3</v>
      </c>
      <c r="AZ333" s="60">
        <f>(SUMPRODUCT(AN333:AW333,MMULT(AN333:AW333,幕後結果!$AB$9:$AK$18)))</f>
        <v>2.7722390597399195E-4</v>
      </c>
      <c r="BA333" s="60">
        <f t="shared" si="77"/>
        <v>1.6650042221387665E-2</v>
      </c>
      <c r="BB333" s="102">
        <f t="shared" si="78"/>
        <v>-2.7884987256033771</v>
      </c>
      <c r="BC333" s="60"/>
      <c r="BD333" s="60"/>
    </row>
    <row r="334" spans="1:56" ht="16.2">
      <c r="A334" s="95">
        <v>333</v>
      </c>
      <c r="B334" s="60">
        <v>0.96277413806828971</v>
      </c>
      <c r="C334" s="60">
        <v>0.14294323371399709</v>
      </c>
      <c r="D334" s="60">
        <v>0.85896350914869601</v>
      </c>
      <c r="E334" s="60">
        <v>0.19219776295675284</v>
      </c>
      <c r="F334" s="60">
        <v>0.39027905895309933</v>
      </c>
      <c r="G334" s="60">
        <v>0.40218278780615035</v>
      </c>
      <c r="H334" s="60">
        <v>0.52579865493311551</v>
      </c>
      <c r="I334" s="60">
        <v>0.4588296045871989</v>
      </c>
      <c r="J334" s="60">
        <v>0.56663786732074661</v>
      </c>
      <c r="K334" s="104">
        <v>0.76928917763652183</v>
      </c>
      <c r="L334" s="105"/>
      <c r="M334" s="106">
        <v>333</v>
      </c>
      <c r="N334" s="136">
        <v>1.7838273503774247</v>
      </c>
      <c r="O334" s="136">
        <v>-1.0671890693844142</v>
      </c>
      <c r="P334" s="136">
        <v>1.0756742183250028</v>
      </c>
      <c r="Q334" s="136">
        <v>-0.869825953442521</v>
      </c>
      <c r="R334" s="136">
        <v>-0.27859178490025699</v>
      </c>
      <c r="S334" s="136">
        <v>-0.24770123582709122</v>
      </c>
      <c r="T334" s="136">
        <v>6.471277629539593E-2</v>
      </c>
      <c r="U334" s="60">
        <v>-0.10338274132295851</v>
      </c>
      <c r="V334" s="60">
        <v>0.16782079132968739</v>
      </c>
      <c r="W334" s="98">
        <v>0.73650792778959706</v>
      </c>
      <c r="X334" s="60"/>
      <c r="Y334" s="99">
        <v>333</v>
      </c>
      <c r="Z334" s="60">
        <f>(幕後結果!$AB$2+幕後結果!$AB$4*幕後結果_最佳化!$N1335)*12/3</f>
        <v>0.28970002077359441</v>
      </c>
      <c r="AA334" s="60">
        <f>(幕後結果!$AC$2+幕後結果!$AC$4*幕後結果_最佳化!$O1335)*12/3</f>
        <v>-9.9803760688677801E-2</v>
      </c>
      <c r="AB334" s="60">
        <f>(幕後結果!$AD$2+幕後結果!$AD$4*幕後結果_最佳化!$P1335)*12/3</f>
        <v>0.12429672398976448</v>
      </c>
      <c r="AC334" s="60">
        <f>(幕後結果!$AE$2+幕後結果!$AE$4*幕後結果_最佳化!$Q1335)*12/3</f>
        <v>3.3524976273846208E-2</v>
      </c>
      <c r="AD334" s="60">
        <f>(幕後結果!$AF$2+幕後結果!$AF$4*幕後結果_最佳化!$R1335)*12/3</f>
        <v>6.4060955677044291E-3</v>
      </c>
      <c r="AE334" s="60">
        <f>(幕後結果!$AG$2+幕後結果!$AG$4*幕後結果_最佳化!$S1335)*12/3</f>
        <v>-4.5617367599155412E-2</v>
      </c>
      <c r="AF334" s="60">
        <f>(幕後結果!$AH$2+幕後結果!$AH$4*幕後結果_最佳化!$T1335)*12/3</f>
        <v>5.0494098869327542E-2</v>
      </c>
      <c r="AG334" s="60">
        <f>(幕後結果!$AI$2+幕後結果!$AI$4*幕後結果_最佳化!$U1335)*12/3</f>
        <v>-3.043143988081573E-3</v>
      </c>
      <c r="AH334" s="60">
        <f>(幕後結果!$AJ$2+幕後結果!$AJ$4*幕後結果_最佳化!$V1335)*12/3</f>
        <v>-2.7030733799524476E-2</v>
      </c>
      <c r="AI334" s="100">
        <f>(幕後結果!$AK$2+幕後結果!$AK$4*幕後結果_最佳化!$W1335)*12/3</f>
        <v>4.7825157014648088E-2</v>
      </c>
      <c r="AJ334" s="60"/>
      <c r="AK334" s="60"/>
      <c r="AL334" s="60"/>
      <c r="AM334" s="108">
        <v>333</v>
      </c>
      <c r="AN334" s="60">
        <f t="shared" si="66"/>
        <v>2.2215334660779799E-2</v>
      </c>
      <c r="AO334" s="60">
        <f t="shared" si="67"/>
        <v>0.1896353615570667</v>
      </c>
      <c r="AP334" s="60">
        <f t="shared" si="68"/>
        <v>0.14165463316318952</v>
      </c>
      <c r="AQ334" s="60">
        <f t="shared" si="69"/>
        <v>6.5834336116297312E-2</v>
      </c>
      <c r="AR334" s="60">
        <f t="shared" si="70"/>
        <v>5.3013325111089846E-2</v>
      </c>
      <c r="AS334" s="60">
        <f t="shared" si="71"/>
        <v>0.15906181337594225</v>
      </c>
      <c r="AT334" s="60">
        <f t="shared" si="72"/>
        <v>5.1370888429857126E-2</v>
      </c>
      <c r="AU334" s="60">
        <f t="shared" si="73"/>
        <v>0.10723979175756755</v>
      </c>
      <c r="AV334" s="60">
        <f t="shared" si="74"/>
        <v>4.9945080583697017E-2</v>
      </c>
      <c r="AW334" s="60">
        <f t="shared" si="75"/>
        <v>0.16002943524451299</v>
      </c>
      <c r="AX334" s="60">
        <f t="shared" si="76"/>
        <v>1.0000000000000002</v>
      </c>
      <c r="AY334" s="60">
        <f>SUMPRODUCT(AN334:AW334,幕後結果_最佳化!$Z$1005:$AI$1005)</f>
        <v>-4.5043473547121101E-3</v>
      </c>
      <c r="AZ334" s="60">
        <f>(SUMPRODUCT(AN334:AW334,MMULT(AN334:AW334,幕後結果!$AB$9:$AK$18)))</f>
        <v>2.8062661904998084E-4</v>
      </c>
      <c r="BA334" s="60">
        <f t="shared" si="77"/>
        <v>1.6751913892149185E-2</v>
      </c>
      <c r="BB334" s="102">
        <f t="shared" si="78"/>
        <v>-2.8297869521003358</v>
      </c>
      <c r="BC334" s="60"/>
      <c r="BD334" s="60"/>
    </row>
    <row r="335" spans="1:56" ht="16.2">
      <c r="A335" s="95">
        <v>334</v>
      </c>
      <c r="B335" s="60">
        <v>4.6521891193528564E-2</v>
      </c>
      <c r="C335" s="60">
        <v>0.97981194963534901</v>
      </c>
      <c r="D335" s="60">
        <v>0.96757966444663501</v>
      </c>
      <c r="E335" s="60">
        <v>0.14742039561976505</v>
      </c>
      <c r="F335" s="60">
        <v>0.41415698195707562</v>
      </c>
      <c r="G335" s="60">
        <v>0.92396717323502253</v>
      </c>
      <c r="H335" s="60">
        <v>0.60537191737727536</v>
      </c>
      <c r="I335" s="60">
        <v>0.92738789932871613</v>
      </c>
      <c r="J335" s="60">
        <v>0.96907246228711319</v>
      </c>
      <c r="K335" s="104">
        <v>0.59594292175062957</v>
      </c>
      <c r="L335" s="105"/>
      <c r="M335" s="106">
        <v>334</v>
      </c>
      <c r="N335" s="136">
        <v>-1.6795557546064694</v>
      </c>
      <c r="O335" s="136">
        <v>2.0498804262662405</v>
      </c>
      <c r="P335" s="136">
        <v>1.8463550381135934</v>
      </c>
      <c r="Q335" s="136">
        <v>-1.0475612659491527</v>
      </c>
      <c r="R335" s="136">
        <v>-0.21686447458431704</v>
      </c>
      <c r="S335" s="136">
        <v>1.4322731870145937</v>
      </c>
      <c r="T335" s="136">
        <v>0.26727664786601563</v>
      </c>
      <c r="U335" s="60">
        <v>1.4566095089766764</v>
      </c>
      <c r="V335" s="60">
        <v>1.8673331744983541</v>
      </c>
      <c r="W335" s="98">
        <v>0.2428596086809342</v>
      </c>
      <c r="X335" s="60"/>
      <c r="Y335" s="99">
        <v>334</v>
      </c>
      <c r="Z335" s="60">
        <f>(幕後結果!$AB$2+幕後結果!$AB$4*幕後結果_最佳化!$N1336)*12/3</f>
        <v>-0.2467699935462612</v>
      </c>
      <c r="AA335" s="60">
        <f>(幕後結果!$AC$2+幕後結果!$AC$4*幕後結果_最佳化!$O1336)*12/3</f>
        <v>0.21004396321306662</v>
      </c>
      <c r="AB335" s="60">
        <f>(幕後結果!$AD$2+幕後結果!$AD$4*幕後結果_最佳化!$P1336)*12/3</f>
        <v>0.35392565456667063</v>
      </c>
      <c r="AC335" s="60">
        <f>(幕後結果!$AE$2+幕後結果!$AE$4*幕後結果_最佳化!$Q1336)*12/3</f>
        <v>6.0311019295201974E-2</v>
      </c>
      <c r="AD335" s="60">
        <f>(幕後結果!$AF$2+幕後結果!$AF$4*幕後結果_最佳化!$R1336)*12/3</f>
        <v>0.19981072762183469</v>
      </c>
      <c r="AE335" s="60">
        <f>(幕後結果!$AG$2+幕後結果!$AG$4*幕後結果_最佳化!$S1336)*12/3</f>
        <v>8.4776309206327186E-2</v>
      </c>
      <c r="AF335" s="60">
        <f>(幕後結果!$AH$2+幕後結果!$AH$4*幕後結果_最佳化!$T1336)*12/3</f>
        <v>0.10087065232261448</v>
      </c>
      <c r="AG335" s="60">
        <f>(幕後結果!$AI$2+幕後結果!$AI$4*幕後結果_最佳化!$U1336)*12/3</f>
        <v>0.25887982231803558</v>
      </c>
      <c r="AH335" s="60">
        <f>(幕後結果!$AJ$2+幕後結果!$AJ$4*幕後結果_最佳化!$V1336)*12/3</f>
        <v>0.1893747172987276</v>
      </c>
      <c r="AI335" s="100">
        <f>(幕後結果!$AK$2+幕後結果!$AK$4*幕後結果_最佳化!$W1336)*12/3</f>
        <v>0.32816253678894503</v>
      </c>
      <c r="AJ335" s="60"/>
      <c r="AK335" s="60"/>
      <c r="AL335" s="60"/>
      <c r="AM335" s="108">
        <v>334</v>
      </c>
      <c r="AN335" s="60">
        <f t="shared" si="66"/>
        <v>0.14993652862580195</v>
      </c>
      <c r="AO335" s="60">
        <f t="shared" si="67"/>
        <v>4.3832034257226614E-2</v>
      </c>
      <c r="AP335" s="60">
        <f t="shared" si="68"/>
        <v>0.13444476947371117</v>
      </c>
      <c r="AQ335" s="60">
        <f t="shared" si="69"/>
        <v>2.0976965744330289E-2</v>
      </c>
      <c r="AR335" s="60">
        <f t="shared" si="70"/>
        <v>8.065852572292613E-2</v>
      </c>
      <c r="AS335" s="60">
        <f t="shared" si="71"/>
        <v>0.10938815548264903</v>
      </c>
      <c r="AT335" s="60">
        <f t="shared" si="72"/>
        <v>0.12008303937457082</v>
      </c>
      <c r="AU335" s="60">
        <f t="shared" si="73"/>
        <v>0.16460237604927033</v>
      </c>
      <c r="AV335" s="60">
        <f t="shared" si="74"/>
        <v>3.1471111678159719E-2</v>
      </c>
      <c r="AW335" s="60">
        <f t="shared" si="75"/>
        <v>0.14460649359135397</v>
      </c>
      <c r="AX335" s="60">
        <f t="shared" si="76"/>
        <v>1</v>
      </c>
      <c r="AY335" s="60">
        <f>SUMPRODUCT(AN335:AW335,幕後結果_最佳化!$Z$1005:$AI$1005)</f>
        <v>-3.4846988695915442E-3</v>
      </c>
      <c r="AZ335" s="60">
        <f>(SUMPRODUCT(AN335:AW335,MMULT(AN335:AW335,幕後結果!$AB$9:$AK$18)))</f>
        <v>2.9160711881839625E-4</v>
      </c>
      <c r="BA335" s="60">
        <f t="shared" si="77"/>
        <v>1.7076507805122106E-2</v>
      </c>
      <c r="BB335" s="102">
        <f t="shared" si="78"/>
        <v>-2.7162871588814217</v>
      </c>
      <c r="BC335" s="60"/>
      <c r="BD335" s="60"/>
    </row>
    <row r="336" spans="1:56" ht="16.2">
      <c r="A336" s="95">
        <v>335</v>
      </c>
      <c r="B336" s="60">
        <v>0.54421047833920566</v>
      </c>
      <c r="C336" s="60">
        <v>0.60772914142069867</v>
      </c>
      <c r="D336" s="60">
        <v>0.53274574563680277</v>
      </c>
      <c r="E336" s="60">
        <v>0.95743185527928354</v>
      </c>
      <c r="F336" s="60">
        <v>0.31017909930188825</v>
      </c>
      <c r="G336" s="60">
        <v>0.92881339750839675</v>
      </c>
      <c r="H336" s="60">
        <v>0.78499699932927047</v>
      </c>
      <c r="I336" s="60">
        <v>0.17768281593911839</v>
      </c>
      <c r="J336" s="60">
        <v>6.7199654071931292E-2</v>
      </c>
      <c r="K336" s="104">
        <v>9.2792983938414952E-2</v>
      </c>
      <c r="L336" s="105"/>
      <c r="M336" s="106">
        <v>335</v>
      </c>
      <c r="N336" s="136">
        <v>0.11104704192567343</v>
      </c>
      <c r="O336" s="136">
        <v>0.27340525052137737</v>
      </c>
      <c r="P336" s="136">
        <v>8.2173798507542403E-2</v>
      </c>
      <c r="Q336" s="136">
        <v>1.7216315208387067</v>
      </c>
      <c r="R336" s="136">
        <v>-0.49534275080604395</v>
      </c>
      <c r="S336" s="136">
        <v>1.4670104781312505</v>
      </c>
      <c r="T336" s="136">
        <v>0.78918138312005959</v>
      </c>
      <c r="U336" s="60">
        <v>-0.92423182003443061</v>
      </c>
      <c r="V336" s="60">
        <v>-1.4969767489253352</v>
      </c>
      <c r="W336" s="98">
        <v>-1.3237503578402923</v>
      </c>
      <c r="X336" s="60"/>
      <c r="Y336" s="99">
        <v>335</v>
      </c>
      <c r="Z336" s="60">
        <f>(幕後結果!$AB$2+幕後結果!$AB$4*幕後結果_最佳化!$N1337)*12/3</f>
        <v>3.0590228750382267E-2</v>
      </c>
      <c r="AA336" s="60">
        <f>(幕後結果!$AC$2+幕後結果!$AC$4*幕後結果_最佳化!$O1337)*12/3</f>
        <v>3.3817277866473087E-2</v>
      </c>
      <c r="AB336" s="60">
        <f>(幕後結果!$AD$2+幕後結果!$AD$4*幕後結果_最佳化!$P1337)*12/3</f>
        <v>9.4000134500906649E-3</v>
      </c>
      <c r="AC336" s="60">
        <f>(幕後結果!$AE$2+幕後結果!$AE$4*幕後結果_最佳化!$Q1337)*12/3</f>
        <v>0.21099393514135403</v>
      </c>
      <c r="AD336" s="60">
        <f>(幕後結果!$AF$2+幕後結果!$AF$4*幕後結果_最佳化!$R1337)*12/3</f>
        <v>5.9995121938533286E-3</v>
      </c>
      <c r="AE336" s="60">
        <f>(幕後結果!$AG$2+幕後結果!$AG$4*幕後結果_最佳化!$S1337)*12/3</f>
        <v>7.0933062749717057E-2</v>
      </c>
      <c r="AF336" s="60">
        <f>(幕後結果!$AH$2+幕後結果!$AH$4*幕後結果_最佳化!$T1337)*12/3</f>
        <v>0.11775275394151639</v>
      </c>
      <c r="AG336" s="60">
        <f>(幕後結果!$AI$2+幕後結果!$AI$4*幕後結果_最佳化!$U1337)*12/3</f>
        <v>-3.514486094527932E-2</v>
      </c>
      <c r="AH336" s="60">
        <f>(幕後結果!$AJ$2+幕後結果!$AJ$4*幕後結果_最佳化!$V1337)*12/3</f>
        <v>-4.6792391107143255E-2</v>
      </c>
      <c r="AI336" s="100">
        <f>(幕後結果!$AK$2+幕後結果!$AK$4*幕後結果_最佳化!$W1337)*12/3</f>
        <v>-0.25406760408719831</v>
      </c>
      <c r="AJ336" s="60"/>
      <c r="AK336" s="60"/>
      <c r="AL336" s="60"/>
      <c r="AM336" s="108">
        <v>335</v>
      </c>
      <c r="AN336" s="60">
        <f t="shared" si="66"/>
        <v>0.10956766070390937</v>
      </c>
      <c r="AO336" s="60">
        <f t="shared" si="67"/>
        <v>0.11305778281529594</v>
      </c>
      <c r="AP336" s="60">
        <f t="shared" si="68"/>
        <v>8.0035086296277563E-2</v>
      </c>
      <c r="AQ336" s="60">
        <f t="shared" si="69"/>
        <v>0.11456702462839775</v>
      </c>
      <c r="AR336" s="60">
        <f t="shared" si="70"/>
        <v>0.11421999931716648</v>
      </c>
      <c r="AS336" s="60">
        <f t="shared" si="71"/>
        <v>0.11221519581510794</v>
      </c>
      <c r="AT336" s="60">
        <f t="shared" si="72"/>
        <v>0.12693936892606789</v>
      </c>
      <c r="AU336" s="60">
        <f t="shared" si="73"/>
        <v>2.089736555742255E-2</v>
      </c>
      <c r="AV336" s="60">
        <f t="shared" si="74"/>
        <v>0.10986069731315495</v>
      </c>
      <c r="AW336" s="60">
        <f t="shared" si="75"/>
        <v>9.8639818627199657E-2</v>
      </c>
      <c r="AX336" s="60">
        <f t="shared" si="76"/>
        <v>1</v>
      </c>
      <c r="AY336" s="60">
        <f>SUMPRODUCT(AN336:AW336,幕後結果_最佳化!$Z$1005:$AI$1005)</f>
        <v>2.3024266931453152E-3</v>
      </c>
      <c r="AZ336" s="60">
        <f>(SUMPRODUCT(AN336:AW336,MMULT(AN336:AW336,幕後結果!$AB$9:$AK$18)))</f>
        <v>2.4326972700151861E-4</v>
      </c>
      <c r="BA336" s="60">
        <f t="shared" si="77"/>
        <v>1.5597106366294956E-2</v>
      </c>
      <c r="BB336" s="102">
        <f t="shared" si="78"/>
        <v>-2.6028913539107008</v>
      </c>
      <c r="BC336" s="60"/>
      <c r="BD336" s="60"/>
    </row>
    <row r="337" spans="1:56" ht="16.2">
      <c r="A337" s="95">
        <v>336</v>
      </c>
      <c r="B337" s="60">
        <v>0.82156161376212467</v>
      </c>
      <c r="C337" s="60">
        <v>0.97229745758010733</v>
      </c>
      <c r="D337" s="60">
        <v>0.95886343340221081</v>
      </c>
      <c r="E337" s="60">
        <v>0.90028421443712636</v>
      </c>
      <c r="F337" s="60">
        <v>0.56179055838588532</v>
      </c>
      <c r="G337" s="60">
        <v>0.22919538943502693</v>
      </c>
      <c r="H337" s="60">
        <v>0.12554355883349522</v>
      </c>
      <c r="I337" s="60">
        <v>0.39285612085808985</v>
      </c>
      <c r="J337" s="60">
        <v>0.19389110832826462</v>
      </c>
      <c r="K337" s="104">
        <v>0.50186907067646946</v>
      </c>
      <c r="L337" s="105"/>
      <c r="M337" s="106">
        <v>336</v>
      </c>
      <c r="N337" s="136">
        <v>0.92133266401742364</v>
      </c>
      <c r="O337" s="136">
        <v>1.9156859266259272</v>
      </c>
      <c r="P337" s="136">
        <v>1.7376464308069162</v>
      </c>
      <c r="Q337" s="136">
        <v>1.2831727200122909</v>
      </c>
      <c r="R337" s="136">
        <v>0.15551049189414909</v>
      </c>
      <c r="S337" s="136">
        <v>-0.74149926234814201</v>
      </c>
      <c r="T337" s="136">
        <v>-1.1477128669481516</v>
      </c>
      <c r="U337" s="60">
        <v>-0.27188266362484992</v>
      </c>
      <c r="V337" s="60">
        <v>-0.86364630878160698</v>
      </c>
      <c r="W337" s="98">
        <v>4.6850825444580491E-3</v>
      </c>
      <c r="X337" s="60"/>
      <c r="Y337" s="99">
        <v>336</v>
      </c>
      <c r="Z337" s="60">
        <f>(幕後結果!$AB$2+幕後結果!$AB$4*幕後結果_最佳化!$N1338)*12/3</f>
        <v>0.15610159324863804</v>
      </c>
      <c r="AA337" s="60">
        <f>(幕後結果!$AC$2+幕後結果!$AC$4*幕後結果_最佳化!$O1338)*12/3</f>
        <v>0.19187137014392941</v>
      </c>
      <c r="AB337" s="60">
        <f>(幕後結果!$AD$2+幕後結果!$AD$4*幕後結果_最佳化!$P1338)*12/3</f>
        <v>0.33099443536367024</v>
      </c>
      <c r="AC337" s="60">
        <f>(幕後結果!$AE$2+幕後結果!$AE$4*幕後結果_最佳化!$Q1338)*12/3</f>
        <v>0.34540335985491161</v>
      </c>
      <c r="AD337" s="60">
        <f>(幕後結果!$AF$2+幕後結果!$AF$4*幕後結果_最佳化!$R1338)*12/3</f>
        <v>0.266493158877386</v>
      </c>
      <c r="AE337" s="60">
        <f>(幕後結果!$AG$2+幕後結果!$AG$4*幕後結果_最佳化!$S1338)*12/3</f>
        <v>-2.0588905062560194E-2</v>
      </c>
      <c r="AF337" s="60">
        <f>(幕後結果!$AH$2+幕後結果!$AH$4*幕後結果_最佳化!$T1338)*12/3</f>
        <v>6.1933550013974346E-2</v>
      </c>
      <c r="AG337" s="60">
        <f>(幕後結果!$AI$2+幕後結果!$AI$4*幕後結果_最佳化!$U1338)*12/3</f>
        <v>1.1223800607950245E-2</v>
      </c>
      <c r="AH337" s="60">
        <f>(幕後結果!$AJ$2+幕後結果!$AJ$4*幕後結果_最佳化!$V1338)*12/3</f>
        <v>-1.4836510051515326E-2</v>
      </c>
      <c r="AI337" s="100">
        <f>(幕後結果!$AK$2+幕後結果!$AK$4*幕後結果_最佳化!$W1338)*12/3</f>
        <v>-4.2912801928917416E-2</v>
      </c>
      <c r="AJ337" s="60"/>
      <c r="AK337" s="60"/>
      <c r="AL337" s="60"/>
      <c r="AM337" s="108">
        <v>336</v>
      </c>
      <c r="AN337" s="60">
        <f t="shared" si="66"/>
        <v>0.11444669981074625</v>
      </c>
      <c r="AO337" s="60">
        <f t="shared" si="67"/>
        <v>1.3095235549785622E-2</v>
      </c>
      <c r="AP337" s="60">
        <f t="shared" si="68"/>
        <v>1.7786818668152286E-2</v>
      </c>
      <c r="AQ337" s="60">
        <f t="shared" si="69"/>
        <v>0.2643892527258262</v>
      </c>
      <c r="AR337" s="60">
        <f t="shared" si="70"/>
        <v>1.2543143429499984E-2</v>
      </c>
      <c r="AS337" s="60">
        <f t="shared" si="71"/>
        <v>0.14118092532709176</v>
      </c>
      <c r="AT337" s="60">
        <f t="shared" si="72"/>
        <v>0.1638112161603186</v>
      </c>
      <c r="AU337" s="60">
        <f t="shared" si="73"/>
        <v>2.7913442197653161E-2</v>
      </c>
      <c r="AV337" s="60">
        <f t="shared" si="74"/>
        <v>0.18947424629519863</v>
      </c>
      <c r="AW337" s="60">
        <f t="shared" si="75"/>
        <v>5.5359019835727628E-2</v>
      </c>
      <c r="AX337" s="60">
        <f t="shared" si="76"/>
        <v>1</v>
      </c>
      <c r="AY337" s="60">
        <f>SUMPRODUCT(AN337:AW337,幕後結果_最佳化!$Z$1005:$AI$1005)</f>
        <v>6.9402243785193808E-3</v>
      </c>
      <c r="AZ337" s="60">
        <f>(SUMPRODUCT(AN337:AW337,MMULT(AN337:AW337,幕後結果!$AB$9:$AK$18)))</f>
        <v>2.3704763841625611E-4</v>
      </c>
      <c r="BA337" s="60">
        <f t="shared" si="77"/>
        <v>1.5396351464430009E-2</v>
      </c>
      <c r="BB337" s="102">
        <f t="shared" si="78"/>
        <v>-2.3356037113440817</v>
      </c>
      <c r="BC337" s="60"/>
      <c r="BD337" s="60"/>
    </row>
    <row r="338" spans="1:56" ht="16.2">
      <c r="A338" s="95">
        <v>337</v>
      </c>
      <c r="B338" s="60">
        <v>0.86011159439804286</v>
      </c>
      <c r="C338" s="60">
        <v>0.18760615362321897</v>
      </c>
      <c r="D338" s="60">
        <v>0.82603357267577637</v>
      </c>
      <c r="E338" s="60">
        <v>7.7662937458465198E-2</v>
      </c>
      <c r="F338" s="60">
        <v>0.74476469101631437</v>
      </c>
      <c r="G338" s="60">
        <v>0.47440373959878723</v>
      </c>
      <c r="H338" s="60">
        <v>0.72513315694752967</v>
      </c>
      <c r="I338" s="60">
        <v>0.10666586459511018</v>
      </c>
      <c r="J338" s="60">
        <v>0.52918772629002775</v>
      </c>
      <c r="K338" s="104">
        <v>0.76003813325367653</v>
      </c>
      <c r="L338" s="105"/>
      <c r="M338" s="106">
        <v>337</v>
      </c>
      <c r="N338" s="136">
        <v>1.0808208516687525</v>
      </c>
      <c r="O338" s="136">
        <v>-0.88675223795006985</v>
      </c>
      <c r="P338" s="136">
        <v>0.93860642142835182</v>
      </c>
      <c r="Q338" s="136">
        <v>-1.4209686453436272</v>
      </c>
      <c r="R338" s="136">
        <v>0.65810507042786881</v>
      </c>
      <c r="S338" s="136">
        <v>-6.4204393387541553E-2</v>
      </c>
      <c r="T338" s="136">
        <v>0.59815923917529679</v>
      </c>
      <c r="U338" s="60">
        <v>-1.2444561478260574</v>
      </c>
      <c r="V338" s="60">
        <v>7.3228173419553927E-2</v>
      </c>
      <c r="W338" s="98">
        <v>0.70642523313327399</v>
      </c>
      <c r="X338" s="60"/>
      <c r="Y338" s="99">
        <v>337</v>
      </c>
      <c r="Z338" s="60">
        <f>(幕後結果!$AB$2+幕後結果!$AB$4*幕後結果_最佳化!$N1339)*12/3</f>
        <v>0.18080594379825884</v>
      </c>
      <c r="AA338" s="60">
        <f>(幕後結果!$AC$2+幕後結果!$AC$4*幕後結果_最佳化!$O1339)*12/3</f>
        <v>-8.0877082499542216E-2</v>
      </c>
      <c r="AB338" s="60">
        <f>(幕後結果!$AD$2+幕後結果!$AD$4*幕後結果_最佳化!$P1339)*12/3</f>
        <v>0.10846023711396262</v>
      </c>
      <c r="AC338" s="60">
        <f>(幕後結果!$AE$2+幕後結果!$AE$4*幕後結果_最佳化!$Q1339)*12/3</f>
        <v>-4.4714820536837861E-2</v>
      </c>
      <c r="AD338" s="60">
        <f>(幕後結果!$AF$2+幕後結果!$AF$4*幕後結果_最佳化!$R1339)*12/3</f>
        <v>7.4273500646265408E-2</v>
      </c>
      <c r="AE338" s="60">
        <f>(幕後結果!$AG$2+幕後結果!$AG$4*幕後結果_最佳化!$S1339)*12/3</f>
        <v>-3.9043912731576827E-2</v>
      </c>
      <c r="AF338" s="60">
        <f>(幕後結果!$AH$2+幕後結果!$AH$4*幕後結果_最佳化!$T1339)*12/3</f>
        <v>7.3153931157105959E-2</v>
      </c>
      <c r="AG338" s="60">
        <f>(幕後結果!$AI$2+幕後結果!$AI$4*幕後結果_最佳化!$U1339)*12/3</f>
        <v>-9.8793621799714251E-2</v>
      </c>
      <c r="AH338" s="60">
        <f>(幕後結果!$AJ$2+幕後結果!$AJ$4*幕後結果_最佳化!$V1339)*12/3</f>
        <v>-4.1570626401523161E-2</v>
      </c>
      <c r="AI338" s="100">
        <f>(幕後結果!$AK$2+幕後結果!$AK$4*幕後結果_最佳化!$W1339)*12/3</f>
        <v>8.1853042388803546E-2</v>
      </c>
      <c r="AJ338" s="60"/>
      <c r="AK338" s="60"/>
      <c r="AL338" s="60"/>
      <c r="AM338" s="108">
        <v>337</v>
      </c>
      <c r="AN338" s="60">
        <f t="shared" si="66"/>
        <v>0.16905864792846748</v>
      </c>
      <c r="AO338" s="60">
        <f t="shared" si="67"/>
        <v>2.2304804746197487E-2</v>
      </c>
      <c r="AP338" s="60">
        <f t="shared" si="68"/>
        <v>1.4716297343981621E-2</v>
      </c>
      <c r="AQ338" s="60">
        <f t="shared" si="69"/>
        <v>4.2987182591149711E-2</v>
      </c>
      <c r="AR338" s="60">
        <f t="shared" si="70"/>
        <v>9.5718144025865055E-3</v>
      </c>
      <c r="AS338" s="60">
        <f t="shared" si="71"/>
        <v>0.15345156440235641</v>
      </c>
      <c r="AT338" s="60">
        <f t="shared" si="72"/>
        <v>0.13733004518696992</v>
      </c>
      <c r="AU338" s="60">
        <f t="shared" si="73"/>
        <v>0.17099908230852043</v>
      </c>
      <c r="AV338" s="60">
        <f t="shared" si="74"/>
        <v>0.17377389470548474</v>
      </c>
      <c r="AW338" s="60">
        <f t="shared" si="75"/>
        <v>0.10580666638428568</v>
      </c>
      <c r="AX338" s="60">
        <f t="shared" si="76"/>
        <v>1</v>
      </c>
      <c r="AY338" s="60">
        <f>SUMPRODUCT(AN338:AW338,幕後結果_最佳化!$Z$1005:$AI$1005)</f>
        <v>-1.6477678128561076E-3</v>
      </c>
      <c r="AZ338" s="60">
        <f>(SUMPRODUCT(AN338:AW338,MMULT(AN338:AW338,幕後結果!$AB$9:$AK$18)))</f>
        <v>1.9787797810120309E-4</v>
      </c>
      <c r="BA338" s="60">
        <f t="shared" si="77"/>
        <v>1.4066910751874525E-2</v>
      </c>
      <c r="BB338" s="102">
        <f t="shared" si="78"/>
        <v>-3.1668479738466937</v>
      </c>
      <c r="BC338" s="60"/>
      <c r="BD338" s="60"/>
    </row>
    <row r="339" spans="1:56" ht="16.2">
      <c r="A339" s="95">
        <v>338</v>
      </c>
      <c r="B339" s="60">
        <v>0.6795588185164787</v>
      </c>
      <c r="C339" s="60">
        <v>0.7290833811657027</v>
      </c>
      <c r="D339" s="60">
        <v>3.6946852293877397E-2</v>
      </c>
      <c r="E339" s="60">
        <v>0.76752065588371132</v>
      </c>
      <c r="F339" s="60">
        <v>0.32150214017502421</v>
      </c>
      <c r="G339" s="60">
        <v>0.16743053316501011</v>
      </c>
      <c r="H339" s="60">
        <v>0.82804505995356625</v>
      </c>
      <c r="I339" s="60">
        <v>0.97575887495508118</v>
      </c>
      <c r="J339" s="60">
        <v>0.55127137651244773</v>
      </c>
      <c r="K339" s="104">
        <v>0.68132093442247799</v>
      </c>
      <c r="L339" s="105"/>
      <c r="M339" s="106">
        <v>338</v>
      </c>
      <c r="N339" s="136">
        <v>0.46646546337677758</v>
      </c>
      <c r="O339" s="136">
        <v>0.6100431295394787</v>
      </c>
      <c r="P339" s="136">
        <v>-1.7872709640107991</v>
      </c>
      <c r="Q339" s="136">
        <v>0.73070610097240773</v>
      </c>
      <c r="R339" s="136">
        <v>-0.46350242038403461</v>
      </c>
      <c r="S339" s="136">
        <v>-0.96436878485651389</v>
      </c>
      <c r="T339" s="136">
        <v>0.94646811033599454</v>
      </c>
      <c r="U339" s="60">
        <v>1.973116857548491</v>
      </c>
      <c r="V339" s="60">
        <v>0.1288741302946278</v>
      </c>
      <c r="W339" s="98">
        <v>0.47139577695846974</v>
      </c>
      <c r="X339" s="60"/>
      <c r="Y339" s="99">
        <v>338</v>
      </c>
      <c r="Z339" s="60">
        <f>(幕後結果!$AB$2+幕後結果!$AB$4*幕後結果_最佳化!$N1340)*12/3</f>
        <v>8.5643718319882545E-2</v>
      </c>
      <c r="AA339" s="60">
        <f>(幕後結果!$AC$2+幕後結果!$AC$4*幕後結果_最佳化!$O1340)*12/3</f>
        <v>6.5842298281177783E-2</v>
      </c>
      <c r="AB339" s="60">
        <f>(幕後結果!$AD$2+幕後結果!$AD$4*幕後結果_最佳化!$P1340)*12/3</f>
        <v>-0.28103100664077835</v>
      </c>
      <c r="AC339" s="60">
        <f>(幕後結果!$AE$2+幕後結果!$AE$4*幕後結果_最佳化!$Q1340)*12/3</f>
        <v>-1.1307438059108851E-2</v>
      </c>
      <c r="AD339" s="60">
        <f>(幕後結果!$AF$2+幕後結果!$AF$4*幕後結果_最佳化!$R1340)*12/3</f>
        <v>-0.15138424863802566</v>
      </c>
      <c r="AE339" s="60">
        <f>(幕後結果!$AG$2+幕後結果!$AG$4*幕後結果_最佳化!$S1340)*12/3</f>
        <v>-3.549798645398608E-2</v>
      </c>
      <c r="AF339" s="60">
        <f>(幕後結果!$AH$2+幕後結果!$AH$4*幕後結果_最佳化!$T1340)*12/3</f>
        <v>8.3293443300268097E-2</v>
      </c>
      <c r="AG339" s="60">
        <f>(幕後結果!$AI$2+幕後結果!$AI$4*幕後結果_最佳化!$U1340)*12/3</f>
        <v>0.12453531346139173</v>
      </c>
      <c r="AH339" s="60">
        <f>(幕後結果!$AJ$2+幕後結果!$AJ$4*幕後結果_最佳化!$V1340)*12/3</f>
        <v>1.6872267096371692E-2</v>
      </c>
      <c r="AI339" s="100">
        <f>(幕後結果!$AK$2+幕後結果!$AK$4*幕後結果_最佳化!$W1340)*12/3</f>
        <v>-1.1866320840799832E-2</v>
      </c>
      <c r="AJ339" s="60"/>
      <c r="AK339" s="60"/>
      <c r="AL339" s="60"/>
      <c r="AM339" s="108">
        <v>338</v>
      </c>
      <c r="AN339" s="60">
        <f t="shared" si="66"/>
        <v>7.5444619732658466E-2</v>
      </c>
      <c r="AO339" s="60">
        <f t="shared" si="67"/>
        <v>0.14714771893103143</v>
      </c>
      <c r="AP339" s="60">
        <f t="shared" si="68"/>
        <v>9.1097449997326177E-2</v>
      </c>
      <c r="AQ339" s="60">
        <f t="shared" si="69"/>
        <v>0.14882110245338531</v>
      </c>
      <c r="AR339" s="60">
        <f t="shared" si="70"/>
        <v>2.7309542781616687E-2</v>
      </c>
      <c r="AS339" s="60">
        <f t="shared" si="71"/>
        <v>0.14070669586599652</v>
      </c>
      <c r="AT339" s="60">
        <f t="shared" si="72"/>
        <v>8.1210975084174589E-2</v>
      </c>
      <c r="AU339" s="60">
        <f t="shared" si="73"/>
        <v>8.9086358513246311E-2</v>
      </c>
      <c r="AV339" s="60">
        <f t="shared" si="74"/>
        <v>7.1358214097623412E-2</v>
      </c>
      <c r="AW339" s="60">
        <f t="shared" si="75"/>
        <v>0.12781732254294109</v>
      </c>
      <c r="AX339" s="60">
        <f t="shared" si="76"/>
        <v>1</v>
      </c>
      <c r="AY339" s="60">
        <f>SUMPRODUCT(AN339:AW339,幕後結果_最佳化!$Z$1005:$AI$1005)</f>
        <v>3.0963493524370934E-4</v>
      </c>
      <c r="AZ339" s="60">
        <f>(SUMPRODUCT(AN339:AW339,MMULT(AN339:AW339,幕後結果!$AB$9:$AK$18)))</f>
        <v>2.3764888757403375E-4</v>
      </c>
      <c r="BA339" s="60">
        <f t="shared" si="77"/>
        <v>1.541586480136725E-2</v>
      </c>
      <c r="BB339" s="102">
        <f t="shared" si="78"/>
        <v>-2.762761973689527</v>
      </c>
      <c r="BC339" s="60"/>
      <c r="BD339" s="60"/>
    </row>
    <row r="340" spans="1:56" ht="16.2">
      <c r="A340" s="95">
        <v>339</v>
      </c>
      <c r="B340" s="60">
        <v>0.33920176376156941</v>
      </c>
      <c r="C340" s="60">
        <v>0.92742749965694449</v>
      </c>
      <c r="D340" s="60">
        <v>0.54788682701394364</v>
      </c>
      <c r="E340" s="60">
        <v>0.31134879979231878</v>
      </c>
      <c r="F340" s="60">
        <v>0.85997340456506333</v>
      </c>
      <c r="G340" s="60">
        <v>0.69606071642871781</v>
      </c>
      <c r="H340" s="60">
        <v>0.5936009934149451</v>
      </c>
      <c r="I340" s="60">
        <v>0.76382658585471175</v>
      </c>
      <c r="J340" s="60">
        <v>0.30670216423031893</v>
      </c>
      <c r="K340" s="104">
        <v>0.52263369023842543</v>
      </c>
      <c r="L340" s="105"/>
      <c r="M340" s="106">
        <v>339</v>
      </c>
      <c r="N340" s="136">
        <v>-0.41464264145464003</v>
      </c>
      <c r="O340" s="136">
        <v>1.4568963248537687</v>
      </c>
      <c r="P340" s="136">
        <v>0.12032418557995776</v>
      </c>
      <c r="Q340" s="136">
        <v>-0.49203075851254352</v>
      </c>
      <c r="R340" s="136">
        <v>1.0801998596770406</v>
      </c>
      <c r="S340" s="136">
        <v>0.5131040092912994</v>
      </c>
      <c r="T340" s="136">
        <v>0.23681796592972224</v>
      </c>
      <c r="U340" s="60">
        <v>0.71866585194907784</v>
      </c>
      <c r="V340" s="60">
        <v>-0.50521999441466936</v>
      </c>
      <c r="W340" s="98">
        <v>5.6764718042108163E-2</v>
      </c>
      <c r="X340" s="60"/>
      <c r="Y340" s="99">
        <v>339</v>
      </c>
      <c r="Z340" s="60">
        <f>(幕後結果!$AB$2+幕後結果!$AB$4*幕後結果_最佳化!$N1341)*12/3</f>
        <v>-5.0837884577596963E-2</v>
      </c>
      <c r="AA340" s="60">
        <f>(幕後結果!$AC$2+幕後結果!$AC$4*幕後結果_最佳化!$O1341)*12/3</f>
        <v>0.14990455150840604</v>
      </c>
      <c r="AB340" s="60">
        <f>(幕後結果!$AD$2+幕後結果!$AD$4*幕後結果_最佳化!$P1341)*12/3</f>
        <v>5.526243706528116E-2</v>
      </c>
      <c r="AC340" s="60">
        <f>(幕後結果!$AE$2+幕後結果!$AE$4*幕後結果_最佳化!$Q1341)*12/3</f>
        <v>5.0385619033722455E-3</v>
      </c>
      <c r="AD340" s="60">
        <f>(幕後結果!$AF$2+幕後結果!$AF$4*幕後結果_最佳化!$R1341)*12/3</f>
        <v>0.1577189880693442</v>
      </c>
      <c r="AE340" s="60">
        <f>(幕後結果!$AG$2+幕後結果!$AG$4*幕後結果_最佳化!$S1341)*12/3</f>
        <v>2.4329922848740044E-2</v>
      </c>
      <c r="AF340" s="60">
        <f>(幕後結果!$AH$2+幕後結果!$AH$4*幕後結果_最佳化!$T1341)*12/3</f>
        <v>7.2827842993428413E-2</v>
      </c>
      <c r="AG340" s="60">
        <f>(幕後結果!$AI$2+幕後結果!$AI$4*幕後結果_最佳化!$U1341)*12/3</f>
        <v>0.1047873282025255</v>
      </c>
      <c r="AH340" s="60">
        <f>(幕後結果!$AJ$2+幕後結果!$AJ$4*幕後結果_最佳化!$V1341)*12/3</f>
        <v>2.7348099334579754E-3</v>
      </c>
      <c r="AI340" s="100">
        <f>(幕後結果!$AK$2+幕後結果!$AK$4*幕後結果_最佳化!$W1341)*12/3</f>
        <v>8.0851181226896288E-2</v>
      </c>
      <c r="AJ340" s="60"/>
      <c r="AK340" s="60"/>
      <c r="AL340" s="60"/>
      <c r="AM340" s="108">
        <v>339</v>
      </c>
      <c r="AN340" s="60">
        <f t="shared" si="66"/>
        <v>7.4225806665714419E-3</v>
      </c>
      <c r="AO340" s="60">
        <f t="shared" si="67"/>
        <v>0.13594303775716682</v>
      </c>
      <c r="AP340" s="60">
        <f t="shared" si="68"/>
        <v>0.15826833383725314</v>
      </c>
      <c r="AQ340" s="60">
        <f t="shared" si="69"/>
        <v>0.16276275620081357</v>
      </c>
      <c r="AR340" s="60">
        <f t="shared" si="70"/>
        <v>2.2364636586047263E-2</v>
      </c>
      <c r="AS340" s="60">
        <f t="shared" si="71"/>
        <v>0.14718321822560107</v>
      </c>
      <c r="AT340" s="60">
        <f t="shared" si="72"/>
        <v>4.1712447144363576E-2</v>
      </c>
      <c r="AU340" s="60">
        <f t="shared" si="73"/>
        <v>9.6448421399094278E-2</v>
      </c>
      <c r="AV340" s="60">
        <f t="shared" si="74"/>
        <v>0.15906861890754187</v>
      </c>
      <c r="AW340" s="60">
        <f t="shared" si="75"/>
        <v>6.8825949275546888E-2</v>
      </c>
      <c r="AX340" s="60">
        <f t="shared" si="76"/>
        <v>1</v>
      </c>
      <c r="AY340" s="60">
        <f>SUMPRODUCT(AN340:AW340,幕後結果_最佳化!$Z$1005:$AI$1005)</f>
        <v>-8.3880819271060282E-4</v>
      </c>
      <c r="AZ340" s="60">
        <f>(SUMPRODUCT(AN340:AW340,MMULT(AN340:AW340,幕後結果!$AB$9:$AK$18)))</f>
        <v>2.7130702664844727E-4</v>
      </c>
      <c r="BA340" s="60">
        <f t="shared" si="77"/>
        <v>1.6471400263743434E-2</v>
      </c>
      <c r="BB340" s="102">
        <f t="shared" si="78"/>
        <v>-2.6554395796566075</v>
      </c>
      <c r="BC340" s="60"/>
      <c r="BD340" s="60"/>
    </row>
    <row r="341" spans="1:56" ht="16.2">
      <c r="A341" s="95">
        <v>340</v>
      </c>
      <c r="B341" s="60">
        <v>0.59021906738032914</v>
      </c>
      <c r="C341" s="60">
        <v>0.59330924786641748</v>
      </c>
      <c r="D341" s="60">
        <v>0.25612093150328152</v>
      </c>
      <c r="E341" s="60">
        <v>0.68322818191722923</v>
      </c>
      <c r="F341" s="60">
        <v>0.4124287804846789</v>
      </c>
      <c r="G341" s="60">
        <v>0.79572084227320361</v>
      </c>
      <c r="H341" s="60">
        <v>0.86313355723121443</v>
      </c>
      <c r="I341" s="60">
        <v>2.6585138138022879E-2</v>
      </c>
      <c r="J341" s="60">
        <v>9.6238718600387907E-2</v>
      </c>
      <c r="K341" s="104">
        <v>0.93904170734747927</v>
      </c>
      <c r="L341" s="105"/>
      <c r="M341" s="106">
        <v>340</v>
      </c>
      <c r="N341" s="136">
        <v>0.22810853473130416</v>
      </c>
      <c r="O341" s="136">
        <v>0.23606593837361434</v>
      </c>
      <c r="P341" s="136">
        <v>-0.65535088958540166</v>
      </c>
      <c r="Q341" s="136">
        <v>0.47674511033574751</v>
      </c>
      <c r="R341" s="136">
        <v>-0.22130165558611115</v>
      </c>
      <c r="S341" s="136">
        <v>0.8264333433376988</v>
      </c>
      <c r="T341" s="136">
        <v>1.0945065288066409</v>
      </c>
      <c r="U341" s="60">
        <v>-1.9335354022556408</v>
      </c>
      <c r="V341" s="60">
        <v>-1.303285125941881</v>
      </c>
      <c r="W341" s="98">
        <v>1.5467788359185446</v>
      </c>
      <c r="X341" s="60"/>
      <c r="Y341" s="99">
        <v>340</v>
      </c>
      <c r="Z341" s="60">
        <f>(幕後結果!$AB$2+幕後結果!$AB$4*幕後結果_最佳化!$N1342)*12/3</f>
        <v>4.8722782619854486E-2</v>
      </c>
      <c r="AA341" s="60">
        <f>(幕後結果!$AC$2+幕後結果!$AC$4*幕後結果_最佳化!$O1342)*12/3</f>
        <v>2.9956640386718161E-2</v>
      </c>
      <c r="AB341" s="60">
        <f>(幕後結果!$AD$2+幕後結果!$AD$4*幕後結果_最佳化!$P1342)*12/3</f>
        <v>-0.11085359778422971</v>
      </c>
      <c r="AC341" s="60">
        <f>(幕後結果!$AE$2+幕後結果!$AE$4*幕後結果_最佳化!$Q1342)*12/3</f>
        <v>3.3013350951936707E-2</v>
      </c>
      <c r="AD341" s="60">
        <f>(幕後結果!$AF$2+幕後結果!$AF$4*幕後結果_最佳化!$R1342)*12/3</f>
        <v>-5.6043744161543035E-2</v>
      </c>
      <c r="AE341" s="60">
        <f>(幕後結果!$AG$2+幕後結果!$AG$4*幕後結果_最佳化!$S1342)*12/3</f>
        <v>3.4267788379929089E-2</v>
      </c>
      <c r="AF341" s="60">
        <f>(幕後結果!$AH$2+幕後結果!$AH$4*幕後結果_最佳化!$T1342)*12/3</f>
        <v>0.11320295729310041</v>
      </c>
      <c r="AG341" s="60">
        <f>(幕後結果!$AI$2+幕後結果!$AI$4*幕後結果_最佳化!$U1342)*12/3</f>
        <v>-0.18884155999746635</v>
      </c>
      <c r="AH341" s="60">
        <f>(幕後結果!$AJ$2+幕後結果!$AJ$4*幕後結果_最佳化!$V1342)*12/3</f>
        <v>-7.2297651196269616E-2</v>
      </c>
      <c r="AI341" s="100">
        <f>(幕後結果!$AK$2+幕後結果!$AK$4*幕後結果_最佳化!$W1342)*12/3</f>
        <v>0.10668509003878195</v>
      </c>
      <c r="AJ341" s="60"/>
      <c r="AK341" s="60"/>
      <c r="AL341" s="60"/>
      <c r="AM341" s="108">
        <v>340</v>
      </c>
      <c r="AN341" s="60">
        <f t="shared" si="66"/>
        <v>0.18750461325087689</v>
      </c>
      <c r="AO341" s="60">
        <f t="shared" si="67"/>
        <v>7.141067191236726E-2</v>
      </c>
      <c r="AP341" s="60">
        <f t="shared" si="68"/>
        <v>4.5703164173755237E-2</v>
      </c>
      <c r="AQ341" s="60">
        <f t="shared" si="69"/>
        <v>8.1766000568871386E-2</v>
      </c>
      <c r="AR341" s="60">
        <f t="shared" si="70"/>
        <v>9.6935241421962734E-2</v>
      </c>
      <c r="AS341" s="60">
        <f t="shared" si="71"/>
        <v>8.7124545318930352E-2</v>
      </c>
      <c r="AT341" s="60">
        <f t="shared" si="72"/>
        <v>5.1010741820923806E-4</v>
      </c>
      <c r="AU341" s="60">
        <f t="shared" si="73"/>
        <v>0.17732992804392075</v>
      </c>
      <c r="AV341" s="60">
        <f t="shared" si="74"/>
        <v>0.17022615102650904</v>
      </c>
      <c r="AW341" s="60">
        <f t="shared" si="75"/>
        <v>8.1489576864597138E-2</v>
      </c>
      <c r="AX341" s="60">
        <f t="shared" si="76"/>
        <v>1.0000000000000002</v>
      </c>
      <c r="AY341" s="60">
        <f>SUMPRODUCT(AN341:AW341,幕後結果_最佳化!$Z$1005:$AI$1005)</f>
        <v>-6.7931545779313001E-4</v>
      </c>
      <c r="AZ341" s="60">
        <f>(SUMPRODUCT(AN341:AW341,MMULT(AN341:AW341,幕後結果!$AB$9:$AK$18)))</f>
        <v>2.2449645814842217E-4</v>
      </c>
      <c r="BA341" s="60">
        <f t="shared" si="77"/>
        <v>1.4983205870187534E-2</v>
      </c>
      <c r="BB341" s="102">
        <f t="shared" si="78"/>
        <v>-2.9085441283633431</v>
      </c>
      <c r="BC341" s="60"/>
      <c r="BD341" s="60"/>
    </row>
    <row r="342" spans="1:56" ht="16.2">
      <c r="A342" s="95">
        <v>341</v>
      </c>
      <c r="B342" s="60">
        <v>0.19456907582987704</v>
      </c>
      <c r="C342" s="60">
        <v>0.3496946603602642</v>
      </c>
      <c r="D342" s="60">
        <v>0.86242640976719942</v>
      </c>
      <c r="E342" s="60">
        <v>4.002293892436648E-2</v>
      </c>
      <c r="F342" s="60">
        <v>0.24126877711274708</v>
      </c>
      <c r="G342" s="60">
        <v>2.6302432854829583E-2</v>
      </c>
      <c r="H342" s="60">
        <v>0.51149216305667911</v>
      </c>
      <c r="I342" s="60">
        <v>0.89730790396003735</v>
      </c>
      <c r="J342" s="60">
        <v>0.27029853458286102</v>
      </c>
      <c r="K342" s="104">
        <v>0.49272669165512872</v>
      </c>
      <c r="L342" s="105"/>
      <c r="M342" s="106">
        <v>341</v>
      </c>
      <c r="N342" s="136">
        <v>-0.86118138350282236</v>
      </c>
      <c r="O342" s="136">
        <v>-0.38614495074757338</v>
      </c>
      <c r="P342" s="136">
        <v>1.0912857172651678</v>
      </c>
      <c r="Q342" s="136">
        <v>-1.7504199394558402</v>
      </c>
      <c r="R342" s="136">
        <v>-0.70222708953699131</v>
      </c>
      <c r="S342" s="136">
        <v>-1.938150484642001</v>
      </c>
      <c r="T342" s="136">
        <v>2.8810566053904196E-2</v>
      </c>
      <c r="U342" s="60">
        <v>1.2663600914343578</v>
      </c>
      <c r="V342" s="60">
        <v>-0.61191035648396064</v>
      </c>
      <c r="W342" s="98">
        <v>-1.8232490449009611E-2</v>
      </c>
      <c r="X342" s="60"/>
      <c r="Y342" s="99">
        <v>341</v>
      </c>
      <c r="Z342" s="60">
        <f>(幕後結果!$AB$2+幕後結果!$AB$4*幕後結果_最佳化!$N1343)*12/3</f>
        <v>-0.12000570057699755</v>
      </c>
      <c r="AA342" s="60">
        <f>(幕後結果!$AC$2+幕後結果!$AC$4*幕後結果_最佳化!$O1343)*12/3</f>
        <v>-2.8383177942766635E-2</v>
      </c>
      <c r="AB342" s="60">
        <f>(幕後結果!$AD$2+幕後結果!$AD$4*幕後結果_最佳化!$P1343)*12/3</f>
        <v>0.15048909455918219</v>
      </c>
      <c r="AC342" s="60">
        <f>(幕後結果!$AE$2+幕後結果!$AE$4*幕後結果_最佳化!$Q1343)*12/3</f>
        <v>-0.1013751523041133</v>
      </c>
      <c r="AD342" s="60">
        <f>(幕後結果!$AF$2+幕後結果!$AF$4*幕後結果_最佳化!$R1343)*12/3</f>
        <v>-2.2379808152429608E-2</v>
      </c>
      <c r="AE342" s="60">
        <f>(幕後結果!$AG$2+幕後結果!$AG$4*幕後結果_最佳化!$S1343)*12/3</f>
        <v>-8.7465710457094503E-2</v>
      </c>
      <c r="AF342" s="60">
        <f>(幕後結果!$AH$2+幕後結果!$AH$4*幕後結果_最佳化!$T1343)*12/3</f>
        <v>-3.6374294321942842E-2</v>
      </c>
      <c r="AG342" s="60">
        <f>(幕後結果!$AI$2+幕後結果!$AI$4*幕後結果_最佳化!$U1343)*12/3</f>
        <v>9.0972663089073633E-2</v>
      </c>
      <c r="AH342" s="60">
        <f>(幕後結果!$AJ$2+幕後結果!$AJ$4*幕後結果_最佳化!$V1343)*12/3</f>
        <v>-9.081107900017503E-2</v>
      </c>
      <c r="AI342" s="100">
        <f>(幕後結果!$AK$2+幕後結果!$AK$4*幕後結果_最佳化!$W1343)*12/3</f>
        <v>4.958371071881687E-2</v>
      </c>
      <c r="AJ342" s="60"/>
      <c r="AK342" s="60"/>
      <c r="AL342" s="60"/>
      <c r="AM342" s="108">
        <v>341</v>
      </c>
      <c r="AN342" s="60">
        <f t="shared" si="66"/>
        <v>8.9738120622464227E-3</v>
      </c>
      <c r="AO342" s="60">
        <f t="shared" si="67"/>
        <v>0.12333075852329402</v>
      </c>
      <c r="AP342" s="60">
        <f t="shared" si="68"/>
        <v>9.7917103642232869E-2</v>
      </c>
      <c r="AQ342" s="60">
        <f t="shared" si="69"/>
        <v>0.14481804235866644</v>
      </c>
      <c r="AR342" s="60">
        <f t="shared" si="70"/>
        <v>0.1232008469618955</v>
      </c>
      <c r="AS342" s="60">
        <f t="shared" si="71"/>
        <v>9.7141407739054775E-2</v>
      </c>
      <c r="AT342" s="60">
        <f t="shared" si="72"/>
        <v>7.590235278336363E-2</v>
      </c>
      <c r="AU342" s="60">
        <f t="shared" si="73"/>
        <v>9.5670753303596451E-2</v>
      </c>
      <c r="AV342" s="60">
        <f t="shared" si="74"/>
        <v>0.13733335679764405</v>
      </c>
      <c r="AW342" s="60">
        <f t="shared" si="75"/>
        <v>9.571156582800576E-2</v>
      </c>
      <c r="AX342" s="60">
        <f t="shared" si="76"/>
        <v>0.99999999999999989</v>
      </c>
      <c r="AY342" s="60">
        <f>SUMPRODUCT(AN342:AW342,幕後結果_最佳化!$Z$1005:$AI$1005)</f>
        <v>-6.4463338140413606E-4</v>
      </c>
      <c r="AZ342" s="60">
        <f>(SUMPRODUCT(AN342:AW342,MMULT(AN342:AW342,幕後結果!$AB$9:$AK$18)))</f>
        <v>2.8893013543251119E-4</v>
      </c>
      <c r="BA342" s="60">
        <f t="shared" si="77"/>
        <v>1.6997945035577423E-2</v>
      </c>
      <c r="BB342" s="102">
        <f t="shared" si="78"/>
        <v>-2.5617586884922479</v>
      </c>
      <c r="BC342" s="60"/>
      <c r="BD342" s="60"/>
    </row>
    <row r="343" spans="1:56" ht="16.2">
      <c r="A343" s="95">
        <v>342</v>
      </c>
      <c r="B343" s="60">
        <v>0.37964140973110405</v>
      </c>
      <c r="C343" s="60">
        <v>0.39107255709065125</v>
      </c>
      <c r="D343" s="60">
        <v>0.88138194597543462</v>
      </c>
      <c r="E343" s="60">
        <v>0.60687127865973722</v>
      </c>
      <c r="F343" s="60">
        <v>0.29270726238994693</v>
      </c>
      <c r="G343" s="60">
        <v>0.60015741561387559</v>
      </c>
      <c r="H343" s="60">
        <v>0.14425649506067906</v>
      </c>
      <c r="I343" s="60">
        <v>0.78453110785397828</v>
      </c>
      <c r="J343" s="60">
        <v>2.4611182497396245E-2</v>
      </c>
      <c r="K343" s="104">
        <v>0.82755910067918381</v>
      </c>
      <c r="L343" s="105"/>
      <c r="M343" s="106">
        <v>342</v>
      </c>
      <c r="N343" s="136">
        <v>-0.30642270987229342</v>
      </c>
      <c r="O343" s="136">
        <v>-0.27652466993985364</v>
      </c>
      <c r="P343" s="136">
        <v>1.1819233701115111</v>
      </c>
      <c r="Q343" s="136">
        <v>0.27117369617403397</v>
      </c>
      <c r="R343" s="136">
        <v>-0.545492954650036</v>
      </c>
      <c r="S343" s="136">
        <v>0.25375457508070365</v>
      </c>
      <c r="T343" s="136">
        <v>-1.0613893604378637</v>
      </c>
      <c r="U343" s="60">
        <v>0.78758791763612768</v>
      </c>
      <c r="V343" s="60">
        <v>-1.9666604877243634</v>
      </c>
      <c r="W343" s="98">
        <v>0.9445634415376255</v>
      </c>
      <c r="X343" s="60"/>
      <c r="Y343" s="99">
        <v>342</v>
      </c>
      <c r="Z343" s="60">
        <f>(幕後結果!$AB$2+幕後結果!$AB$4*幕後結果_最佳化!$N1344)*12/3</f>
        <v>-3.4074868045544771E-2</v>
      </c>
      <c r="AA343" s="60">
        <f>(幕後結果!$AC$2+幕後結果!$AC$4*幕後結果_最佳化!$O1344)*12/3</f>
        <v>-1.8820228636065476E-2</v>
      </c>
      <c r="AB343" s="60">
        <f>(幕後結果!$AD$2+幕後結果!$AD$4*幕後結果_最佳化!$P1344)*12/3</f>
        <v>0.16857508042658267</v>
      </c>
      <c r="AC343" s="60">
        <f>(幕後結果!$AE$2+幕後結果!$AE$4*幕後結果_最佳化!$Q1344)*12/3</f>
        <v>0.12435824136488853</v>
      </c>
      <c r="AD343" s="60">
        <f>(幕後結果!$AF$2+幕後結果!$AF$4*幕後結果_最佳化!$R1344)*12/3</f>
        <v>4.2524754745263432E-2</v>
      </c>
      <c r="AE343" s="60">
        <f>(幕後結果!$AG$2+幕後結果!$AG$4*幕後結果_最佳化!$S1344)*12/3</f>
        <v>1.0361835466396518E-2</v>
      </c>
      <c r="AF343" s="60">
        <f>(幕後結果!$AH$2+幕後結果!$AH$4*幕後結果_最佳化!$T1344)*12/3</f>
        <v>-7.2632722759572901E-2</v>
      </c>
      <c r="AG343" s="60">
        <f>(幕後結果!$AI$2+幕後結果!$AI$4*幕後結果_最佳化!$U1344)*12/3</f>
        <v>8.8418004711532341E-2</v>
      </c>
      <c r="AH343" s="60">
        <f>(幕後結果!$AJ$2+幕後結果!$AJ$4*幕後結果_最佳化!$V1344)*12/3</f>
        <v>-0.11766187675541935</v>
      </c>
      <c r="AI343" s="100">
        <f>(幕後結果!$AK$2+幕後結果!$AK$4*幕後結果_最佳化!$W1344)*12/3</f>
        <v>9.7198272640917349E-2</v>
      </c>
      <c r="AJ343" s="60"/>
      <c r="AK343" s="60"/>
      <c r="AL343" s="60"/>
      <c r="AM343" s="108">
        <v>342</v>
      </c>
      <c r="AN343" s="60">
        <f t="shared" si="66"/>
        <v>0.20896539638715173</v>
      </c>
      <c r="AO343" s="60">
        <f t="shared" si="67"/>
        <v>3.5508250436240313E-2</v>
      </c>
      <c r="AP343" s="60">
        <f t="shared" si="68"/>
        <v>1.7299647380577422E-2</v>
      </c>
      <c r="AQ343" s="60">
        <f t="shared" si="69"/>
        <v>0.16187793184437896</v>
      </c>
      <c r="AR343" s="60">
        <f t="shared" si="70"/>
        <v>4.2080008591225564E-2</v>
      </c>
      <c r="AS343" s="60">
        <f t="shared" si="71"/>
        <v>4.7873792722270984E-2</v>
      </c>
      <c r="AT343" s="60">
        <f t="shared" si="72"/>
        <v>0.20041092768943713</v>
      </c>
      <c r="AU343" s="60">
        <f t="shared" si="73"/>
        <v>0.20411146435423996</v>
      </c>
      <c r="AV343" s="60">
        <f t="shared" si="74"/>
        <v>3.9532452006490693E-2</v>
      </c>
      <c r="AW343" s="60">
        <f t="shared" si="75"/>
        <v>4.2340128587987282E-2</v>
      </c>
      <c r="AX343" s="60">
        <f t="shared" si="76"/>
        <v>1</v>
      </c>
      <c r="AY343" s="60">
        <f>SUMPRODUCT(AN343:AW343,幕後結果_最佳化!$Z$1005:$AI$1005)</f>
        <v>5.759880648698713E-3</v>
      </c>
      <c r="AZ343" s="60">
        <f>(SUMPRODUCT(AN343:AW343,MMULT(AN343:AW343,幕後結果!$AB$9:$AK$18)))</f>
        <v>3.104339471666358E-4</v>
      </c>
      <c r="BA343" s="60">
        <f t="shared" si="77"/>
        <v>1.7619135823491339E-2</v>
      </c>
      <c r="BB343" s="102">
        <f t="shared" si="78"/>
        <v>-2.1079421671625291</v>
      </c>
      <c r="BC343" s="60"/>
      <c r="BD343" s="60"/>
    </row>
    <row r="344" spans="1:56" ht="16.2">
      <c r="A344" s="95">
        <v>343</v>
      </c>
      <c r="B344" s="60">
        <v>0.47110673863636299</v>
      </c>
      <c r="C344" s="60">
        <v>0.94595709876487044</v>
      </c>
      <c r="D344" s="60">
        <v>7.3938991093558171E-2</v>
      </c>
      <c r="E344" s="60">
        <v>0.71125155450849209</v>
      </c>
      <c r="F344" s="60">
        <v>0.86434076005828553</v>
      </c>
      <c r="G344" s="60">
        <v>0.82141660695807883</v>
      </c>
      <c r="H344" s="60">
        <v>0.40871393749896767</v>
      </c>
      <c r="I344" s="60">
        <v>0.36245492865518081</v>
      </c>
      <c r="J344" s="60">
        <v>0.39216156310460981</v>
      </c>
      <c r="K344" s="104">
        <v>0.83613708226503647</v>
      </c>
      <c r="L344" s="105"/>
      <c r="M344" s="106">
        <v>343</v>
      </c>
      <c r="N344" s="136">
        <v>-7.2488097621753692E-2</v>
      </c>
      <c r="O344" s="136">
        <v>1.6068567197690109</v>
      </c>
      <c r="P344" s="136">
        <v>-1.4470676328518164</v>
      </c>
      <c r="Q344" s="136">
        <v>0.55704469702294956</v>
      </c>
      <c r="R344" s="136">
        <v>1.1000313107825088</v>
      </c>
      <c r="S344" s="136">
        <v>0.92077715198315058</v>
      </c>
      <c r="T344" s="136">
        <v>-0.23085445455222089</v>
      </c>
      <c r="U344" s="60">
        <v>-0.35190453597355659</v>
      </c>
      <c r="V344" s="60">
        <v>-0.27368965789736766</v>
      </c>
      <c r="W344" s="98">
        <v>0.97870484903534749</v>
      </c>
      <c r="X344" s="60"/>
      <c r="Y344" s="99">
        <v>343</v>
      </c>
      <c r="Z344" s="60">
        <f>(幕後結果!$AB$2+幕後結果!$AB$4*幕後結果_最佳化!$N1345)*12/3</f>
        <v>2.1610610965015955E-3</v>
      </c>
      <c r="AA344" s="60">
        <f>(幕後結果!$AC$2+幕後結果!$AC$4*幕後結果_最佳化!$O1345)*12/3</f>
        <v>0.16380819845491604</v>
      </c>
      <c r="AB344" s="60">
        <f>(幕後結果!$AD$2+幕後結果!$AD$4*幕後結果_最佳化!$P1345)*12/3</f>
        <v>-0.19267592510329223</v>
      </c>
      <c r="AC344" s="60">
        <f>(幕後結果!$AE$2+幕後結果!$AE$4*幕後結果_最佳化!$Q1345)*12/3</f>
        <v>5.9176482910103176E-3</v>
      </c>
      <c r="AD344" s="60">
        <f>(幕後結果!$AF$2+幕後結果!$AF$4*幕後結果_最佳化!$R1345)*12/3</f>
        <v>5.4531496322809424E-2</v>
      </c>
      <c r="AE344" s="60">
        <f>(幕後結果!$AG$2+幕後結果!$AG$4*幕後結果_最佳化!$S1345)*12/3</f>
        <v>4.6248267735008841E-2</v>
      </c>
      <c r="AF344" s="60">
        <f>(幕後結果!$AH$2+幕後結果!$AH$4*幕後結果_最佳化!$T1345)*12/3</f>
        <v>2.1994217098132259E-2</v>
      </c>
      <c r="AG344" s="60">
        <f>(幕後結果!$AI$2+幕後結果!$AI$4*幕後結果_最佳化!$U1345)*12/3</f>
        <v>-6.7191823195803191E-2</v>
      </c>
      <c r="AH344" s="60">
        <f>(幕後結果!$AJ$2+幕後結果!$AJ$4*幕後結果_最佳化!$V1345)*12/3</f>
        <v>1.9006835492990141E-2</v>
      </c>
      <c r="AI344" s="100">
        <f>(幕後結果!$AK$2+幕後結果!$AK$4*幕後結果_最佳化!$W1345)*12/3</f>
        <v>7.8121083530906091E-2</v>
      </c>
      <c r="AJ344" s="60"/>
      <c r="AK344" s="60"/>
      <c r="AL344" s="60"/>
      <c r="AM344" s="108">
        <v>343</v>
      </c>
      <c r="AN344" s="60">
        <f t="shared" si="66"/>
        <v>1.3356697192713769E-2</v>
      </c>
      <c r="AO344" s="60">
        <f t="shared" si="67"/>
        <v>7.2835466171021518E-2</v>
      </c>
      <c r="AP344" s="60">
        <f t="shared" si="68"/>
        <v>0.18262613696371383</v>
      </c>
      <c r="AQ344" s="60">
        <f t="shared" si="69"/>
        <v>7.3803434034842894E-2</v>
      </c>
      <c r="AR344" s="60">
        <f t="shared" si="70"/>
        <v>0.11683386290836006</v>
      </c>
      <c r="AS344" s="60">
        <f t="shared" si="71"/>
        <v>0.15251769111958821</v>
      </c>
      <c r="AT344" s="60">
        <f t="shared" si="72"/>
        <v>0.20044066143770708</v>
      </c>
      <c r="AU344" s="60">
        <f t="shared" si="73"/>
        <v>2.6102424990029981E-2</v>
      </c>
      <c r="AV344" s="60">
        <f t="shared" si="74"/>
        <v>0.14259140665396039</v>
      </c>
      <c r="AW344" s="60">
        <f t="shared" si="75"/>
        <v>1.8892218528062294E-2</v>
      </c>
      <c r="AX344" s="60">
        <f t="shared" si="76"/>
        <v>1.0000000000000002</v>
      </c>
      <c r="AY344" s="60">
        <f>SUMPRODUCT(AN344:AW344,幕後結果_最佳化!$Z$1005:$AI$1005)</f>
        <v>7.1081833939621621E-4</v>
      </c>
      <c r="AZ344" s="60">
        <f>(SUMPRODUCT(AN344:AW344,MMULT(AN344:AW344,幕後結果!$AB$9:$AK$18)))</f>
        <v>2.9620398820040062E-4</v>
      </c>
      <c r="BA344" s="60">
        <f t="shared" si="77"/>
        <v>1.7210577799725395E-2</v>
      </c>
      <c r="BB344" s="102">
        <f t="shared" si="78"/>
        <v>-2.4513518460302328</v>
      </c>
      <c r="BC344" s="60"/>
      <c r="BD344" s="60"/>
    </row>
    <row r="345" spans="1:56" ht="16.2">
      <c r="A345" s="95">
        <v>344</v>
      </c>
      <c r="B345" s="60">
        <v>0.10108646255490039</v>
      </c>
      <c r="C345" s="60">
        <v>0.18003567034527723</v>
      </c>
      <c r="D345" s="60">
        <v>0.18151382940017369</v>
      </c>
      <c r="E345" s="60">
        <v>0.11926287869200558</v>
      </c>
      <c r="F345" s="60">
        <v>0.62699671829942583</v>
      </c>
      <c r="G345" s="60">
        <v>0.43361933029030753</v>
      </c>
      <c r="H345" s="60">
        <v>0.99751757200062463</v>
      </c>
      <c r="I345" s="60">
        <v>0.29685204891315853</v>
      </c>
      <c r="J345" s="60">
        <v>0.49205645458890035</v>
      </c>
      <c r="K345" s="104">
        <v>0.94013626744367862</v>
      </c>
      <c r="L345" s="105"/>
      <c r="M345" s="106">
        <v>344</v>
      </c>
      <c r="N345" s="136">
        <v>-1.2753852265623369</v>
      </c>
      <c r="O345" s="136">
        <v>-0.9152291574925967</v>
      </c>
      <c r="P345" s="136">
        <v>-0.90961106935577152</v>
      </c>
      <c r="Q345" s="136">
        <v>-1.1786796613251378</v>
      </c>
      <c r="R345" s="136">
        <v>0.32390948422109062</v>
      </c>
      <c r="S345" s="136">
        <v>-0.16716698553595002</v>
      </c>
      <c r="T345" s="136">
        <v>2.809305168425015</v>
      </c>
      <c r="U345" s="60">
        <v>-0.53347603240682273</v>
      </c>
      <c r="V345" s="60">
        <v>-1.9912831425501307E-2</v>
      </c>
      <c r="W345" s="98">
        <v>1.5559185358407941</v>
      </c>
      <c r="X345" s="60"/>
      <c r="Y345" s="99">
        <v>344</v>
      </c>
      <c r="Z345" s="60">
        <f>(幕後結果!$AB$2+幕後結果!$AB$4*幕後結果_最佳化!$N1346)*12/3</f>
        <v>-0.18416491568020524</v>
      </c>
      <c r="AA345" s="60">
        <f>(幕後結果!$AC$2+幕後結果!$AC$4*幕後結果_最佳化!$O1346)*12/3</f>
        <v>-7.9000643428836101E-2</v>
      </c>
      <c r="AB345" s="60">
        <f>(幕後結果!$AD$2+幕後結果!$AD$4*幕後結果_最佳化!$P1346)*12/3</f>
        <v>-0.18978658185962291</v>
      </c>
      <c r="AC345" s="60">
        <f>(幕後結果!$AE$2+幕後結果!$AE$4*幕後結果_最佳化!$Q1346)*12/3</f>
        <v>-0.21372932662648444</v>
      </c>
      <c r="AD345" s="60">
        <f>(幕後結果!$AF$2+幕後結果!$AF$4*幕後結果_最佳化!$R1346)*12/3</f>
        <v>-0.11188954802387584</v>
      </c>
      <c r="AE345" s="60">
        <f>(幕後結果!$AG$2+幕後結果!$AG$4*幕後結果_最佳化!$S1346)*12/3</f>
        <v>-1.7399699618517658E-2</v>
      </c>
      <c r="AF345" s="60">
        <f>(幕後結果!$AH$2+幕後結果!$AH$4*幕後結果_最佳化!$T1346)*12/3</f>
        <v>0.1387751522359863</v>
      </c>
      <c r="AG345" s="60">
        <f>(幕後結果!$AI$2+幕後結果!$AI$4*幕後結果_最佳化!$U1346)*12/3</f>
        <v>-4.2625736509032709E-2</v>
      </c>
      <c r="AH345" s="60">
        <f>(幕後結果!$AJ$2+幕後結果!$AJ$4*幕後結果_最佳化!$V1346)*12/3</f>
        <v>-4.0620518867846976E-2</v>
      </c>
      <c r="AI345" s="100">
        <f>(幕後結果!$AK$2+幕後結果!$AK$4*幕後結果_最佳化!$W1346)*12/3</f>
        <v>0.26808085087531835</v>
      </c>
      <c r="AJ345" s="60"/>
      <c r="AK345" s="60"/>
      <c r="AL345" s="60"/>
      <c r="AM345" s="108">
        <v>344</v>
      </c>
      <c r="AN345" s="60">
        <f t="shared" si="66"/>
        <v>0.11558163936488469</v>
      </c>
      <c r="AO345" s="60">
        <f t="shared" si="67"/>
        <v>0.13579958752783691</v>
      </c>
      <c r="AP345" s="60">
        <f t="shared" si="68"/>
        <v>1.2312865840686679E-2</v>
      </c>
      <c r="AQ345" s="60">
        <f t="shared" si="69"/>
        <v>2.4990665077423913E-2</v>
      </c>
      <c r="AR345" s="60">
        <f t="shared" si="70"/>
        <v>0.18494769604537936</v>
      </c>
      <c r="AS345" s="60">
        <f t="shared" si="71"/>
        <v>7.6404403793375708E-2</v>
      </c>
      <c r="AT345" s="60">
        <f t="shared" si="72"/>
        <v>0.19589931511766639</v>
      </c>
      <c r="AU345" s="60">
        <f t="shared" si="73"/>
        <v>2.2137165563279246E-2</v>
      </c>
      <c r="AV345" s="60">
        <f t="shared" si="74"/>
        <v>0.16500288487388934</v>
      </c>
      <c r="AW345" s="60">
        <f t="shared" si="75"/>
        <v>6.6923776795577705E-2</v>
      </c>
      <c r="AX345" s="60">
        <f t="shared" si="76"/>
        <v>1</v>
      </c>
      <c r="AY345" s="60">
        <f>SUMPRODUCT(AN345:AW345,幕後結果_最佳化!$Z$1005:$AI$1005)</f>
        <v>2.392211786958664E-3</v>
      </c>
      <c r="AZ345" s="60">
        <f>(SUMPRODUCT(AN345:AW345,MMULT(AN345:AW345,幕後結果!$AB$9:$AK$18)))</f>
        <v>2.2991691136997942E-4</v>
      </c>
      <c r="BA345" s="60">
        <f t="shared" si="77"/>
        <v>1.5163011289647562E-2</v>
      </c>
      <c r="BB345" s="102">
        <f t="shared" si="78"/>
        <v>-2.6714870443114251</v>
      </c>
      <c r="BC345" s="60"/>
      <c r="BD345" s="60"/>
    </row>
    <row r="346" spans="1:56" ht="16.2">
      <c r="A346" s="95">
        <v>345</v>
      </c>
      <c r="B346" s="60">
        <v>0.52004798523981877</v>
      </c>
      <c r="C346" s="60">
        <v>0.61812753992658531</v>
      </c>
      <c r="D346" s="60">
        <v>0.7774112149846919</v>
      </c>
      <c r="E346" s="60">
        <v>0.4607759725257814</v>
      </c>
      <c r="F346" s="60">
        <v>0.82424060708622315</v>
      </c>
      <c r="G346" s="60">
        <v>6.5113182194127317E-2</v>
      </c>
      <c r="H346" s="60">
        <v>0.51038882270106223</v>
      </c>
      <c r="I346" s="60">
        <v>0.74157739626449315</v>
      </c>
      <c r="J346" s="60">
        <v>0.95660553764837397</v>
      </c>
      <c r="K346" s="104">
        <v>0.80464718083618925</v>
      </c>
      <c r="L346" s="105"/>
      <c r="M346" s="106">
        <v>345</v>
      </c>
      <c r="N346" s="136">
        <v>5.0274016359331056E-2</v>
      </c>
      <c r="O346" s="136">
        <v>0.30056670956008125</v>
      </c>
      <c r="P346" s="136">
        <v>0.76347935497466235</v>
      </c>
      <c r="Q346" s="136">
        <v>-9.8479001782621423E-2</v>
      </c>
      <c r="R346" s="136">
        <v>0.93164738547577619</v>
      </c>
      <c r="S346" s="136">
        <v>-1.513209844573892</v>
      </c>
      <c r="T346" s="136">
        <v>2.6043860606328018E-2</v>
      </c>
      <c r="U346" s="60">
        <v>0.64821607315369967</v>
      </c>
      <c r="V346" s="60">
        <v>1.7125849461969926</v>
      </c>
      <c r="W346" s="98">
        <v>0.85833838740833057</v>
      </c>
      <c r="X346" s="60"/>
      <c r="Y346" s="99">
        <v>345</v>
      </c>
      <c r="Z346" s="60">
        <f>(幕後結果!$AB$2+幕後結果!$AB$4*幕後結果_最佳化!$N1347)*12/3</f>
        <v>2.1176627971155659E-2</v>
      </c>
      <c r="AA346" s="60">
        <f>(幕後結果!$AC$2+幕後結果!$AC$4*幕後結果_最佳化!$O1347)*12/3</f>
        <v>3.65775323562973E-2</v>
      </c>
      <c r="AB346" s="60">
        <f>(幕後結果!$AD$2+幕後結果!$AD$4*幕後結果_最佳化!$P1347)*12/3</f>
        <v>0.12022557837756281</v>
      </c>
      <c r="AC346" s="60">
        <f>(幕後結果!$AE$2+幕後結果!$AE$4*幕後結果_最佳化!$Q1347)*12/3</f>
        <v>7.748987654171284E-2</v>
      </c>
      <c r="AD346" s="60">
        <f>(幕後結果!$AF$2+幕後結果!$AF$4*幕後結果_最佳化!$R1347)*12/3</f>
        <v>0.15725101263976485</v>
      </c>
      <c r="AE346" s="60">
        <f>(幕後結果!$AG$2+幕後結果!$AG$4*幕後結果_最佳化!$S1347)*12/3</f>
        <v>-7.2923074656806433E-2</v>
      </c>
      <c r="AF346" s="60">
        <f>(幕後結果!$AH$2+幕後結果!$AH$4*幕後結果_最佳化!$T1347)*12/3</f>
        <v>2.9852130220662743E-2</v>
      </c>
      <c r="AG346" s="60">
        <f>(幕後結果!$AI$2+幕後結果!$AI$4*幕後結果_最佳化!$U1347)*12/3</f>
        <v>6.7922320304158235E-2</v>
      </c>
      <c r="AH346" s="60">
        <f>(幕後結果!$AJ$2+幕後結果!$AJ$4*幕後結果_最佳化!$V1347)*12/3</f>
        <v>8.0396182163292362E-2</v>
      </c>
      <c r="AI346" s="100">
        <f>(幕後結果!$AK$2+幕後結果!$AK$4*幕後結果_最佳化!$W1347)*12/3</f>
        <v>0.17471154010921577</v>
      </c>
      <c r="AJ346" s="60"/>
      <c r="AK346" s="60"/>
      <c r="AL346" s="60"/>
      <c r="AM346" s="108">
        <v>345</v>
      </c>
      <c r="AN346" s="60">
        <f t="shared" si="66"/>
        <v>4.7000608470860815E-2</v>
      </c>
      <c r="AO346" s="60">
        <f t="shared" si="67"/>
        <v>0.13702301162082486</v>
      </c>
      <c r="AP346" s="60">
        <f t="shared" si="68"/>
        <v>1.5936404361571285E-2</v>
      </c>
      <c r="AQ346" s="60">
        <f t="shared" si="69"/>
        <v>0.18078756403915014</v>
      </c>
      <c r="AR346" s="60">
        <f t="shared" si="70"/>
        <v>0.19325847650952482</v>
      </c>
      <c r="AS346" s="60">
        <f t="shared" si="71"/>
        <v>9.7177867368781201E-2</v>
      </c>
      <c r="AT346" s="60">
        <f t="shared" si="72"/>
        <v>3.680565913885292E-2</v>
      </c>
      <c r="AU346" s="60">
        <f t="shared" si="73"/>
        <v>6.5977773234907489E-4</v>
      </c>
      <c r="AV346" s="60">
        <f t="shared" si="74"/>
        <v>0.17528622559164023</v>
      </c>
      <c r="AW346" s="60">
        <f t="shared" si="75"/>
        <v>0.11606440516644474</v>
      </c>
      <c r="AX346" s="60">
        <f t="shared" si="76"/>
        <v>1</v>
      </c>
      <c r="AY346" s="60">
        <f>SUMPRODUCT(AN346:AW346,幕後結果_最佳化!$Z$1005:$AI$1005)</f>
        <v>2.1864469293582461E-3</v>
      </c>
      <c r="AZ346" s="60">
        <f>(SUMPRODUCT(AN346:AW346,MMULT(AN346:AW346,幕後結果!$AB$9:$AK$18)))</f>
        <v>2.6080970480188084E-4</v>
      </c>
      <c r="BA346" s="60">
        <f t="shared" si="77"/>
        <v>1.6149603858976878E-2</v>
      </c>
      <c r="BB346" s="102">
        <f t="shared" si="78"/>
        <v>-2.5210248762857934</v>
      </c>
      <c r="BC346" s="60"/>
      <c r="BD346" s="60"/>
    </row>
    <row r="347" spans="1:56" ht="16.2">
      <c r="A347" s="95">
        <v>346</v>
      </c>
      <c r="B347" s="60">
        <v>0.57152050067565541</v>
      </c>
      <c r="C347" s="60">
        <v>0.1364456009679138</v>
      </c>
      <c r="D347" s="60">
        <v>0.34276523593686958</v>
      </c>
      <c r="E347" s="60">
        <v>6.8972591797225036E-3</v>
      </c>
      <c r="F347" s="60">
        <v>0.61526634103893585</v>
      </c>
      <c r="G347" s="60">
        <v>0.48273763712650064</v>
      </c>
      <c r="H347" s="60">
        <v>0.36941573420594209</v>
      </c>
      <c r="I347" s="60">
        <v>0.52683115896321353</v>
      </c>
      <c r="J347" s="60">
        <v>8.4286938827486724E-2</v>
      </c>
      <c r="K347" s="104">
        <v>0.70914082928768996</v>
      </c>
      <c r="L347" s="105"/>
      <c r="M347" s="106">
        <v>346</v>
      </c>
      <c r="N347" s="136">
        <v>0.18024657111009679</v>
      </c>
      <c r="O347" s="136">
        <v>-1.096428718254334</v>
      </c>
      <c r="P347" s="136">
        <v>-0.40492795119726838</v>
      </c>
      <c r="Q347" s="136">
        <v>-2.4625701534894646</v>
      </c>
      <c r="R347" s="136">
        <v>0.29307173886205135</v>
      </c>
      <c r="S347" s="136">
        <v>-4.3283838379570137E-2</v>
      </c>
      <c r="T347" s="136">
        <v>-0.33340118548873765</v>
      </c>
      <c r="U347" s="60">
        <v>6.7306525500137299E-2</v>
      </c>
      <c r="V347" s="60">
        <v>-1.3768006894031179</v>
      </c>
      <c r="W347" s="98">
        <v>0.5508764949456465</v>
      </c>
      <c r="X347" s="60"/>
      <c r="Y347" s="99">
        <v>346</v>
      </c>
      <c r="Z347" s="60">
        <f>(幕後結果!$AB$2+幕後結果!$AB$4*幕後結果_最佳化!$N1348)*12/3</f>
        <v>4.1309075406148782E-2</v>
      </c>
      <c r="AA347" s="60">
        <f>(幕後結果!$AC$2+幕後結果!$AC$4*幕後結果_最佳化!$O1348)*12/3</f>
        <v>-9.9485113896287183E-2</v>
      </c>
      <c r="AB347" s="60">
        <f>(幕後結果!$AD$2+幕後結果!$AD$4*幕後結果_最佳化!$P1348)*12/3</f>
        <v>-0.11494250336910078</v>
      </c>
      <c r="AC347" s="60">
        <f>(幕後結果!$AE$2+幕後結果!$AE$4*幕後結果_最佳化!$Q1348)*12/3</f>
        <v>-0.27509582207800687</v>
      </c>
      <c r="AD347" s="60">
        <f>(幕後結果!$AF$2+幕後結果!$AF$4*幕後結果_最佳化!$R1348)*12/3</f>
        <v>-0.10103826680724877</v>
      </c>
      <c r="AE347" s="60">
        <f>(幕後結果!$AG$2+幕後結果!$AG$4*幕後結果_最佳化!$S1348)*12/3</f>
        <v>-3.4641987328607092E-2</v>
      </c>
      <c r="AF347" s="60">
        <f>(幕後結果!$AH$2+幕後結果!$AH$4*幕後結果_最佳化!$T1348)*12/3</f>
        <v>-8.9297140788281729E-2</v>
      </c>
      <c r="AG347" s="60">
        <f>(幕後結果!$AI$2+幕後結果!$AI$4*幕後結果_最佳化!$U1348)*12/3</f>
        <v>-6.6011711649789875E-2</v>
      </c>
      <c r="AH347" s="60">
        <f>(幕後結果!$AJ$2+幕後結果!$AJ$4*幕後結果_最佳化!$V1348)*12/3</f>
        <v>-0.14811664219406534</v>
      </c>
      <c r="AI347" s="100">
        <f>(幕後結果!$AK$2+幕後結果!$AK$4*幕後結果_最佳化!$W1348)*12/3</f>
        <v>1.677205832412277E-2</v>
      </c>
      <c r="AJ347" s="60"/>
      <c r="AK347" s="60"/>
      <c r="AL347" s="60"/>
      <c r="AM347" s="108">
        <v>346</v>
      </c>
      <c r="AN347" s="60">
        <f t="shared" si="66"/>
        <v>0.15829494278212833</v>
      </c>
      <c r="AO347" s="60">
        <f t="shared" si="67"/>
        <v>0.13375430680117806</v>
      </c>
      <c r="AP347" s="60">
        <f t="shared" si="68"/>
        <v>0.15972115769041997</v>
      </c>
      <c r="AQ347" s="60">
        <f t="shared" si="69"/>
        <v>2.8432856078808261E-2</v>
      </c>
      <c r="AR347" s="60">
        <f t="shared" si="70"/>
        <v>4.1806330883387574E-2</v>
      </c>
      <c r="AS347" s="60">
        <f t="shared" si="71"/>
        <v>9.1525706093013012E-2</v>
      </c>
      <c r="AT347" s="60">
        <f t="shared" si="72"/>
        <v>0.15012894082302911</v>
      </c>
      <c r="AU347" s="60">
        <f t="shared" si="73"/>
        <v>2.8456964989215763E-2</v>
      </c>
      <c r="AV347" s="60">
        <f t="shared" si="74"/>
        <v>8.4748395243578842E-2</v>
      </c>
      <c r="AW347" s="60">
        <f t="shared" si="75"/>
        <v>0.12313039861524099</v>
      </c>
      <c r="AX347" s="60">
        <f t="shared" si="76"/>
        <v>0.99999999999999978</v>
      </c>
      <c r="AY347" s="60">
        <f>SUMPRODUCT(AN347:AW347,幕後結果_最佳化!$Z$1005:$AI$1005)</f>
        <v>-1.8387682579361006E-6</v>
      </c>
      <c r="AZ347" s="60">
        <f>(SUMPRODUCT(AN347:AW347,MMULT(AN347:AW347,幕後結果!$AB$9:$AK$18)))</f>
        <v>2.6378841931522917E-4</v>
      </c>
      <c r="BA347" s="60">
        <f t="shared" si="77"/>
        <v>1.6241564558724914E-2</v>
      </c>
      <c r="BB347" s="102">
        <f t="shared" si="78"/>
        <v>-2.6414843602743439</v>
      </c>
      <c r="BC347" s="60"/>
      <c r="BD347" s="60"/>
    </row>
    <row r="348" spans="1:56" ht="16.2">
      <c r="A348" s="95">
        <v>347</v>
      </c>
      <c r="B348" s="60">
        <v>0.43426269848584176</v>
      </c>
      <c r="C348" s="60">
        <v>0.57386040490870216</v>
      </c>
      <c r="D348" s="60">
        <v>0.31788701907997963</v>
      </c>
      <c r="E348" s="60">
        <v>0.75502316716505491</v>
      </c>
      <c r="F348" s="60">
        <v>0.49975904069684507</v>
      </c>
      <c r="G348" s="60">
        <v>0.43094813176546487</v>
      </c>
      <c r="H348" s="60">
        <v>0.87794850990289985</v>
      </c>
      <c r="I348" s="60">
        <v>0.97704537939562774</v>
      </c>
      <c r="J348" s="60">
        <v>0.71265583326814519</v>
      </c>
      <c r="K348" s="104">
        <v>1.3589707341562729E-2</v>
      </c>
      <c r="L348" s="105"/>
      <c r="M348" s="106">
        <v>347</v>
      </c>
      <c r="N348" s="136">
        <v>-0.16553183216114581</v>
      </c>
      <c r="O348" s="136">
        <v>0.18621113758511706</v>
      </c>
      <c r="P348" s="136">
        <v>-0.47361561520038103</v>
      </c>
      <c r="Q348" s="136">
        <v>0.69038252100607511</v>
      </c>
      <c r="R348" s="136">
        <v>-6.0399543904750882E-4</v>
      </c>
      <c r="S348" s="136">
        <v>-0.17396080759996635</v>
      </c>
      <c r="T348" s="136">
        <v>1.1647925377753594</v>
      </c>
      <c r="U348" s="60">
        <v>1.9962268033308208</v>
      </c>
      <c r="V348" s="60">
        <v>0.56116019822062913</v>
      </c>
      <c r="W348" s="98">
        <v>-2.208931372443359</v>
      </c>
      <c r="X348" s="60"/>
      <c r="Y348" s="99">
        <v>347</v>
      </c>
      <c r="Z348" s="60">
        <f>(幕後結果!$AB$2+幕後結果!$AB$4*幕後結果_最佳化!$N1349)*12/3</f>
        <v>-1.2251197694300775E-2</v>
      </c>
      <c r="AA348" s="60">
        <f>(幕後結果!$AC$2+幕後結果!$AC$4*幕後結果_最佳化!$O1349)*12/3</f>
        <v>2.5886074825266742E-2</v>
      </c>
      <c r="AB348" s="60">
        <f>(幕後結果!$AD$2+幕後結果!$AD$4*幕後結果_最佳化!$P1349)*12/3</f>
        <v>-8.3065552376511642E-2</v>
      </c>
      <c r="AC348" s="60">
        <f>(幕後結果!$AE$2+幕後結果!$AE$4*幕後結果_最佳化!$Q1349)*12/3</f>
        <v>5.7540235190394938E-2</v>
      </c>
      <c r="AD348" s="60">
        <f>(幕後結果!$AF$2+幕後結果!$AF$4*幕後結果_最佳化!$R1349)*12/3</f>
        <v>-2.0104262487299965E-2</v>
      </c>
      <c r="AE348" s="60">
        <f>(幕後結果!$AG$2+幕後結果!$AG$4*幕後結果_最佳化!$S1349)*12/3</f>
        <v>-4.7646699567997497E-3</v>
      </c>
      <c r="AF348" s="60">
        <f>(幕後結果!$AH$2+幕後結果!$AH$4*幕後結果_最佳化!$T1349)*12/3</f>
        <v>0.10277087128808894</v>
      </c>
      <c r="AG348" s="60">
        <f>(幕後結果!$AI$2+幕後結果!$AI$4*幕後結果_最佳化!$U1349)*12/3</f>
        <v>0.21343490526899489</v>
      </c>
      <c r="AH348" s="60">
        <f>(幕後結果!$AJ$2+幕後結果!$AJ$4*幕後結果_最佳化!$V1349)*12/3</f>
        <v>5.4471988330236178E-2</v>
      </c>
      <c r="AI348" s="100">
        <f>(幕後結果!$AK$2+幕後結果!$AK$4*幕後結果_最佳化!$W1349)*12/3</f>
        <v>-0.26328659927228776</v>
      </c>
      <c r="AJ348" s="60"/>
      <c r="AK348" s="60"/>
      <c r="AL348" s="60"/>
      <c r="AM348" s="108">
        <v>347</v>
      </c>
      <c r="AN348" s="60">
        <f t="shared" si="66"/>
        <v>0.11256453587212784</v>
      </c>
      <c r="AO348" s="60">
        <f t="shared" si="67"/>
        <v>0.14534256958018393</v>
      </c>
      <c r="AP348" s="60">
        <f t="shared" si="68"/>
        <v>4.4084799940112024E-2</v>
      </c>
      <c r="AQ348" s="60">
        <f t="shared" si="69"/>
        <v>2.7575437728826403E-2</v>
      </c>
      <c r="AR348" s="60">
        <f t="shared" si="70"/>
        <v>0.12957249885304106</v>
      </c>
      <c r="AS348" s="60">
        <f t="shared" si="71"/>
        <v>6.4844791119918477E-2</v>
      </c>
      <c r="AT348" s="60">
        <f t="shared" si="72"/>
        <v>0.13726065405634053</v>
      </c>
      <c r="AU348" s="60">
        <f t="shared" si="73"/>
        <v>0.11357826233088586</v>
      </c>
      <c r="AV348" s="60">
        <f t="shared" si="74"/>
        <v>0.15565309062611477</v>
      </c>
      <c r="AW348" s="60">
        <f t="shared" si="75"/>
        <v>6.9523359892449163E-2</v>
      </c>
      <c r="AX348" s="60">
        <f t="shared" si="76"/>
        <v>1</v>
      </c>
      <c r="AY348" s="60">
        <f>SUMPRODUCT(AN348:AW348,幕後結果_最佳化!$Z$1005:$AI$1005)</f>
        <v>8.9098589327601604E-5</v>
      </c>
      <c r="AZ348" s="60">
        <f>(SUMPRODUCT(AN348:AW348,MMULT(AN348:AW348,幕後結果!$AB$9:$AK$18)))</f>
        <v>2.2601710366469774E-4</v>
      </c>
      <c r="BA348" s="60">
        <f t="shared" si="77"/>
        <v>1.5033865227036517E-2</v>
      </c>
      <c r="BB348" s="102">
        <f t="shared" si="78"/>
        <v>-2.8476310492448991</v>
      </c>
      <c r="BC348" s="60"/>
      <c r="BD348" s="60"/>
    </row>
    <row r="349" spans="1:56" ht="16.2">
      <c r="A349" s="95">
        <v>348</v>
      </c>
      <c r="B349" s="60">
        <v>0.16403093154145032</v>
      </c>
      <c r="C349" s="60">
        <v>0.50216401554195711</v>
      </c>
      <c r="D349" s="60">
        <v>0.8204027503093092</v>
      </c>
      <c r="E349" s="60">
        <v>0.78358235046847491</v>
      </c>
      <c r="F349" s="60">
        <v>0.48010062265502818</v>
      </c>
      <c r="G349" s="60">
        <v>0.97472944716802257</v>
      </c>
      <c r="H349" s="60">
        <v>0.9653591781886075</v>
      </c>
      <c r="I349" s="60">
        <v>0.17591117759099695</v>
      </c>
      <c r="J349" s="60">
        <v>0.93990409087757576</v>
      </c>
      <c r="K349" s="104">
        <v>0.61638663148427342</v>
      </c>
      <c r="L349" s="105"/>
      <c r="M349" s="106">
        <v>348</v>
      </c>
      <c r="N349" s="136">
        <v>-0.97802519510020169</v>
      </c>
      <c r="O349" s="136">
        <v>5.4244091455896547E-3</v>
      </c>
      <c r="P349" s="136">
        <v>0.91690103918367927</v>
      </c>
      <c r="Q349" s="136">
        <v>0.78434909532009445</v>
      </c>
      <c r="R349" s="136">
        <v>-4.9901044050296155E-2</v>
      </c>
      <c r="S349" s="136">
        <v>1.9553556610152905</v>
      </c>
      <c r="T349" s="136">
        <v>1.8165787242303311</v>
      </c>
      <c r="U349" s="60">
        <v>-0.93106033461537718</v>
      </c>
      <c r="V349" s="60">
        <v>1.5539689709577151</v>
      </c>
      <c r="W349" s="98">
        <v>0.29600437924687961</v>
      </c>
      <c r="X349" s="60"/>
      <c r="Y349" s="99">
        <v>348</v>
      </c>
      <c r="Z349" s="60">
        <f>(幕後結果!$AB$2+幕後結果!$AB$4*幕後結果_最佳化!$N1350)*12/3</f>
        <v>-0.13810453613192936</v>
      </c>
      <c r="AA349" s="60">
        <f>(幕後結果!$AC$2+幕後結果!$AC$4*幕後結果_最佳化!$O1350)*12/3</f>
        <v>9.9128761198003477E-3</v>
      </c>
      <c r="AB349" s="60">
        <f>(幕後結果!$AD$2+幕後結果!$AD$4*幕後結果_最佳化!$P1350)*12/3</f>
        <v>0.13547810471013511</v>
      </c>
      <c r="AC349" s="60">
        <f>(幕後結果!$AE$2+幕後結果!$AE$4*幕後結果_最佳化!$Q1350)*12/3</f>
        <v>0.14674817462050721</v>
      </c>
      <c r="AD349" s="60">
        <f>(幕後結果!$AF$2+幕後結果!$AF$4*幕後結果_最佳化!$R1350)*12/3</f>
        <v>8.4627756137570176E-2</v>
      </c>
      <c r="AE349" s="60">
        <f>(幕後結果!$AG$2+幕後結果!$AG$4*幕後結果_最佳化!$S1350)*12/3</f>
        <v>9.007165387379136E-2</v>
      </c>
      <c r="AF349" s="60">
        <f>(幕後結果!$AH$2+幕後結果!$AH$4*幕後結果_最佳化!$T1350)*12/3</f>
        <v>0.17634570711308362</v>
      </c>
      <c r="AG349" s="60">
        <f>(幕後結果!$AI$2+幕後結果!$AI$4*幕後結果_最佳化!$U1350)*12/3</f>
        <v>3.7583385634912828E-2</v>
      </c>
      <c r="AH349" s="60">
        <f>(幕後結果!$AJ$2+幕後結果!$AJ$4*幕後結果_最佳化!$V1350)*12/3</f>
        <v>0.13900192733173575</v>
      </c>
      <c r="AI349" s="100">
        <f>(幕後結果!$AK$2+幕後結果!$AK$4*幕後結果_最佳化!$W1350)*12/3</f>
        <v>0.17992250466946844</v>
      </c>
      <c r="AJ349" s="60"/>
      <c r="AK349" s="60"/>
      <c r="AL349" s="60"/>
      <c r="AM349" s="108">
        <v>348</v>
      </c>
      <c r="AN349" s="60">
        <f t="shared" si="66"/>
        <v>2.6117387219102822E-3</v>
      </c>
      <c r="AO349" s="60">
        <f t="shared" si="67"/>
        <v>0.11161574079800694</v>
      </c>
      <c r="AP349" s="60">
        <f t="shared" si="68"/>
        <v>0.16477232994615051</v>
      </c>
      <c r="AQ349" s="60">
        <f t="shared" si="69"/>
        <v>9.7550086598341662E-2</v>
      </c>
      <c r="AR349" s="60">
        <f t="shared" si="70"/>
        <v>2.7685544438549033E-2</v>
      </c>
      <c r="AS349" s="60">
        <f t="shared" si="71"/>
        <v>0.20909012428086959</v>
      </c>
      <c r="AT349" s="60">
        <f t="shared" si="72"/>
        <v>7.8621415955082999E-2</v>
      </c>
      <c r="AU349" s="60">
        <f t="shared" si="73"/>
        <v>6.6980120044884727E-3</v>
      </c>
      <c r="AV349" s="60">
        <f t="shared" si="74"/>
        <v>0.19524840266497626</v>
      </c>
      <c r="AW349" s="60">
        <f t="shared" si="75"/>
        <v>0.10610660459162428</v>
      </c>
      <c r="AX349" s="60">
        <f t="shared" si="76"/>
        <v>1</v>
      </c>
      <c r="AY349" s="60">
        <f>SUMPRODUCT(AN349:AW349,幕後結果_最佳化!$Z$1005:$AI$1005)</f>
        <v>-2.6834148049839279E-3</v>
      </c>
      <c r="AZ349" s="60">
        <f>(SUMPRODUCT(AN349:AW349,MMULT(AN349:AW349,幕後結果!$AB$9:$AK$18)))</f>
        <v>2.3945224732017296E-4</v>
      </c>
      <c r="BA349" s="60">
        <f t="shared" si="77"/>
        <v>1.5474244644575481E-2</v>
      </c>
      <c r="BB349" s="102">
        <f t="shared" si="78"/>
        <v>-2.9457602520820467</v>
      </c>
      <c r="BC349" s="60"/>
      <c r="BD349" s="60"/>
    </row>
    <row r="350" spans="1:56" ht="16.2">
      <c r="A350" s="95">
        <v>349</v>
      </c>
      <c r="B350" s="60">
        <v>0.3483052014163639</v>
      </c>
      <c r="C350" s="60">
        <v>0.11506639751669967</v>
      </c>
      <c r="D350" s="60">
        <v>0.41208937339617502</v>
      </c>
      <c r="E350" s="60">
        <v>0.93386695550734378</v>
      </c>
      <c r="F350" s="60">
        <v>0.82873050425492245</v>
      </c>
      <c r="G350" s="60">
        <v>0.55093504093428525</v>
      </c>
      <c r="H350" s="60">
        <v>7.2812552540231668E-2</v>
      </c>
      <c r="I350" s="60">
        <v>0.77480218348333896</v>
      </c>
      <c r="J350" s="60">
        <v>0.35199971224072968</v>
      </c>
      <c r="K350" s="104">
        <v>0.84709827591544951</v>
      </c>
      <c r="L350" s="105"/>
      <c r="M350" s="106">
        <v>349</v>
      </c>
      <c r="N350" s="136">
        <v>-0.38990012315877054</v>
      </c>
      <c r="O350" s="136">
        <v>-1.2000168536206337</v>
      </c>
      <c r="P350" s="136">
        <v>-0.22217359730784036</v>
      </c>
      <c r="Q350" s="136">
        <v>1.5052255868957778</v>
      </c>
      <c r="R350" s="136">
        <v>0.94916049287329018</v>
      </c>
      <c r="S350" s="136">
        <v>0.12802407826826911</v>
      </c>
      <c r="T350" s="136">
        <v>-1.4551595182262145</v>
      </c>
      <c r="U350" s="60">
        <v>0.75475560984447521</v>
      </c>
      <c r="V350" s="60">
        <v>-0.37992724232964165</v>
      </c>
      <c r="W350" s="98">
        <v>1.0240673848790181</v>
      </c>
      <c r="X350" s="60"/>
      <c r="Y350" s="99">
        <v>349</v>
      </c>
      <c r="Z350" s="60">
        <f>(幕後結果!$AB$2+幕後結果!$AB$4*幕後結果_最佳化!$N1351)*12/3</f>
        <v>-4.7005325850439893E-2</v>
      </c>
      <c r="AA350" s="60">
        <f>(幕後結果!$AC$2+幕後結果!$AC$4*幕後結果_最佳化!$O1351)*12/3</f>
        <v>-0.1084313245891196</v>
      </c>
      <c r="AB350" s="60">
        <f>(幕後結果!$AD$2+幕後結果!$AD$4*幕後結果_最佳化!$P1351)*12/3</f>
        <v>-8.8722484594562154E-2</v>
      </c>
      <c r="AC350" s="60">
        <f>(幕後結果!$AE$2+幕後結果!$AE$4*幕後結果_最佳化!$Q1351)*12/3</f>
        <v>0.12189988429088733</v>
      </c>
      <c r="AD350" s="60">
        <f>(幕後結果!$AF$2+幕後結果!$AF$4*幕後結果_最佳化!$R1351)*12/3</f>
        <v>4.0845701974861377E-2</v>
      </c>
      <c r="AE350" s="60">
        <f>(幕後結果!$AG$2+幕後結果!$AG$4*幕後結果_最佳化!$S1351)*12/3</f>
        <v>-5.3999551968295827E-3</v>
      </c>
      <c r="AF350" s="60">
        <f>(幕後結果!$AH$2+幕後結果!$AH$4*幕後結果_最佳化!$T1351)*12/3</f>
        <v>-0.17171247981692059</v>
      </c>
      <c r="AG350" s="60">
        <f>(幕後結果!$AI$2+幕後結果!$AI$4*幕後結果_最佳化!$U1351)*12/3</f>
        <v>3.9139043923320654E-2</v>
      </c>
      <c r="AH350" s="60">
        <f>(幕後結果!$AJ$2+幕後結果!$AJ$4*幕後結果_最佳化!$V1351)*12/3</f>
        <v>-4.7266463100859801E-2</v>
      </c>
      <c r="AI350" s="100">
        <f>(幕後結果!$AK$2+幕後結果!$AK$4*幕後結果_最佳化!$W1351)*12/3</f>
        <v>5.1652173131267708E-2</v>
      </c>
      <c r="AJ350" s="60"/>
      <c r="AK350" s="60"/>
      <c r="AL350" s="60"/>
      <c r="AM350" s="108">
        <v>349</v>
      </c>
      <c r="AN350" s="60">
        <f t="shared" si="66"/>
        <v>0.10977334061813712</v>
      </c>
      <c r="AO350" s="60">
        <f t="shared" si="67"/>
        <v>2.9000576930720678E-2</v>
      </c>
      <c r="AP350" s="60">
        <f t="shared" si="68"/>
        <v>0.23092619689477306</v>
      </c>
      <c r="AQ350" s="60">
        <f t="shared" si="69"/>
        <v>9.0427216198959839E-2</v>
      </c>
      <c r="AR350" s="60">
        <f t="shared" si="70"/>
        <v>0.12967540395186239</v>
      </c>
      <c r="AS350" s="60">
        <f t="shared" si="71"/>
        <v>3.6647546732188467E-3</v>
      </c>
      <c r="AT350" s="60">
        <f t="shared" si="72"/>
        <v>7.6238704177190482E-3</v>
      </c>
      <c r="AU350" s="60">
        <f t="shared" si="73"/>
        <v>7.2514869184005848E-2</v>
      </c>
      <c r="AV350" s="60">
        <f t="shared" si="74"/>
        <v>0.16284614028752528</v>
      </c>
      <c r="AW350" s="60">
        <f t="shared" si="75"/>
        <v>0.16354763084307783</v>
      </c>
      <c r="AX350" s="60">
        <f t="shared" si="76"/>
        <v>0.99999999999999978</v>
      </c>
      <c r="AY350" s="60">
        <f>SUMPRODUCT(AN350:AW350,幕後結果_最佳化!$Z$1005:$AI$1005)</f>
        <v>-4.0438215565718706E-3</v>
      </c>
      <c r="AZ350" s="60">
        <f>(SUMPRODUCT(AN350:AW350,MMULT(AN350:AW350,幕後結果!$AB$9:$AK$18)))</f>
        <v>4.0681346733127341E-4</v>
      </c>
      <c r="BA350" s="60">
        <f t="shared" si="77"/>
        <v>2.0169617431455497E-2</v>
      </c>
      <c r="BB350" s="102">
        <f t="shared" si="78"/>
        <v>-2.3274522541692191</v>
      </c>
      <c r="BC350" s="60"/>
      <c r="BD350" s="60"/>
    </row>
    <row r="351" spans="1:56" ht="16.2">
      <c r="A351" s="95">
        <v>350</v>
      </c>
      <c r="B351" s="60">
        <v>3.6939452051279353E-2</v>
      </c>
      <c r="C351" s="60">
        <v>0.57243351489836147</v>
      </c>
      <c r="D351" s="60">
        <v>0.97790459044654976</v>
      </c>
      <c r="E351" s="60">
        <v>0.839692197142061</v>
      </c>
      <c r="F351" s="60">
        <v>0.19543064247150754</v>
      </c>
      <c r="G351" s="60">
        <v>0.92279074246541182</v>
      </c>
      <c r="H351" s="60">
        <v>0.76713867193781282</v>
      </c>
      <c r="I351" s="60">
        <v>0.44834539281087671</v>
      </c>
      <c r="J351" s="60">
        <v>0.51802940491703331</v>
      </c>
      <c r="K351" s="104">
        <v>0.73706775002980174</v>
      </c>
      <c r="L351" s="105"/>
      <c r="M351" s="106">
        <v>350</v>
      </c>
      <c r="N351" s="136">
        <v>-1.7873625888078539</v>
      </c>
      <c r="O351" s="136">
        <v>0.18257312858771035</v>
      </c>
      <c r="P351" s="136">
        <v>2.0122763018222662</v>
      </c>
      <c r="Q351" s="136">
        <v>0.99319362244591891</v>
      </c>
      <c r="R351" s="136">
        <v>-0.85805646527313617</v>
      </c>
      <c r="S351" s="136">
        <v>1.4240965842551707</v>
      </c>
      <c r="T351" s="136">
        <v>0.72945619152582752</v>
      </c>
      <c r="U351" s="60">
        <v>-0.12984281819514953</v>
      </c>
      <c r="V351" s="60">
        <v>4.520841091478113E-2</v>
      </c>
      <c r="W351" s="98">
        <v>0.63433150513280057</v>
      </c>
      <c r="X351" s="60"/>
      <c r="Y351" s="99">
        <v>350</v>
      </c>
      <c r="Z351" s="60">
        <f>(幕後結果!$AB$2+幕後結果!$AB$4*幕後結果_最佳化!$N1352)*12/3</f>
        <v>-0.26346902225162416</v>
      </c>
      <c r="AA351" s="60">
        <f>(幕後結果!$AC$2+幕後結果!$AC$4*幕後結果_最佳化!$O1352)*12/3</f>
        <v>2.8729515671817783E-2</v>
      </c>
      <c r="AB351" s="60">
        <f>(幕後結果!$AD$2+幕後結果!$AD$4*幕後結果_最佳化!$P1352)*12/3</f>
        <v>0.3183668343918169</v>
      </c>
      <c r="AC351" s="60">
        <f>(幕後結果!$AE$2+幕後結果!$AE$4*幕後結果_最佳化!$Q1352)*12/3</f>
        <v>0.23371385978625706</v>
      </c>
      <c r="AD351" s="60">
        <f>(幕後結果!$AF$2+幕後結果!$AF$4*幕後結果_最佳化!$R1352)*12/3</f>
        <v>0.11457650117763697</v>
      </c>
      <c r="AE351" s="60">
        <f>(幕後結果!$AG$2+幕後結果!$AG$4*幕後結果_最佳化!$S1352)*12/3</f>
        <v>8.3053091004097787E-2</v>
      </c>
      <c r="AF351" s="60">
        <f>(幕後結果!$AH$2+幕後結果!$AH$4*幕後結果_最佳化!$T1352)*12/3</f>
        <v>8.6132763727167272E-2</v>
      </c>
      <c r="AG351" s="60">
        <f>(幕後結果!$AI$2+幕後結果!$AI$4*幕後結果_最佳化!$U1352)*12/3</f>
        <v>0.11714498664824037</v>
      </c>
      <c r="AH351" s="60">
        <f>(幕後結果!$AJ$2+幕後結果!$AJ$4*幕後結果_最佳化!$V1352)*12/3</f>
        <v>5.1703424206298108E-2</v>
      </c>
      <c r="AI351" s="100">
        <f>(幕後結果!$AK$2+幕後結果!$AK$4*幕後結果_最佳化!$W1352)*12/3</f>
        <v>0.23583841196433161</v>
      </c>
      <c r="AJ351" s="60"/>
      <c r="AK351" s="60"/>
      <c r="AL351" s="60"/>
      <c r="AM351" s="108">
        <v>350</v>
      </c>
      <c r="AN351" s="60">
        <f t="shared" si="66"/>
        <v>0.22117331836497667</v>
      </c>
      <c r="AO351" s="60">
        <f t="shared" si="67"/>
        <v>6.4266468691025119E-2</v>
      </c>
      <c r="AP351" s="60">
        <f t="shared" si="68"/>
        <v>0.22556652525057039</v>
      </c>
      <c r="AQ351" s="60">
        <f t="shared" si="69"/>
        <v>2.1422857584882729E-2</v>
      </c>
      <c r="AR351" s="60">
        <f t="shared" si="70"/>
        <v>0.12808607314284404</v>
      </c>
      <c r="AS351" s="60">
        <f t="shared" si="71"/>
        <v>2.7834362007786658E-2</v>
      </c>
      <c r="AT351" s="60">
        <f t="shared" si="72"/>
        <v>4.3078300008576355E-2</v>
      </c>
      <c r="AU351" s="60">
        <f t="shared" si="73"/>
        <v>0.18839269416561574</v>
      </c>
      <c r="AV351" s="60">
        <f t="shared" si="74"/>
        <v>1.4176430317992799E-3</v>
      </c>
      <c r="AW351" s="60">
        <f t="shared" si="75"/>
        <v>7.8761757751923067E-2</v>
      </c>
      <c r="AX351" s="60">
        <f t="shared" si="76"/>
        <v>1</v>
      </c>
      <c r="AY351" s="60">
        <f>SUMPRODUCT(AN351:AW351,幕後結果_最佳化!$Z$1005:$AI$1005)</f>
        <v>-1.5168880640309796E-3</v>
      </c>
      <c r="AZ351" s="60">
        <f>(SUMPRODUCT(AN351:AW351,MMULT(AN351:AW351,幕後結果!$AB$9:$AK$18)))</f>
        <v>4.0094596558987248E-4</v>
      </c>
      <c r="BA351" s="60">
        <f t="shared" si="77"/>
        <v>2.0023635174210314E-2</v>
      </c>
      <c r="BB351" s="102">
        <f t="shared" si="78"/>
        <v>-2.2182229988507909</v>
      </c>
      <c r="BC351" s="60"/>
      <c r="BD351" s="60"/>
    </row>
    <row r="352" spans="1:56" ht="16.2">
      <c r="A352" s="95">
        <v>351</v>
      </c>
      <c r="B352" s="60">
        <v>1.387052740174699E-3</v>
      </c>
      <c r="C352" s="60">
        <v>0.76779518146979409</v>
      </c>
      <c r="D352" s="60">
        <v>0.23583700648802752</v>
      </c>
      <c r="E352" s="60">
        <v>0.33882001009379148</v>
      </c>
      <c r="F352" s="60">
        <v>0.36730910135837358</v>
      </c>
      <c r="G352" s="60">
        <v>7.6129301134439498E-2</v>
      </c>
      <c r="H352" s="60">
        <v>0.56850106255728128</v>
      </c>
      <c r="I352" s="60">
        <v>0.45646241454943781</v>
      </c>
      <c r="J352" s="60">
        <v>0.78091369640306763</v>
      </c>
      <c r="K352" s="104">
        <v>0.87347207100178847</v>
      </c>
      <c r="L352" s="105"/>
      <c r="M352" s="106">
        <v>351</v>
      </c>
      <c r="N352" s="136">
        <v>-2.9917200279596621</v>
      </c>
      <c r="O352" s="136">
        <v>0.73160509578996413</v>
      </c>
      <c r="P352" s="136">
        <v>-0.71975799281059694</v>
      </c>
      <c r="Q352" s="136">
        <v>-0.41568568141069479</v>
      </c>
      <c r="R352" s="136">
        <v>-0.33898875321972882</v>
      </c>
      <c r="S352" s="136">
        <v>-1.431599047956533</v>
      </c>
      <c r="T352" s="136">
        <v>0.17255926298111196</v>
      </c>
      <c r="U352" s="60">
        <v>-0.10935007686711475</v>
      </c>
      <c r="V352" s="60">
        <v>0.775282738069069</v>
      </c>
      <c r="W352" s="98">
        <v>1.1429584130824111</v>
      </c>
      <c r="X352" s="60"/>
      <c r="Y352" s="99">
        <v>351</v>
      </c>
      <c r="Z352" s="60">
        <f>(幕後結果!$AB$2+幕後結果!$AB$4*幕後結果_最佳化!$N1353)*12/3</f>
        <v>-0.45002119769483134</v>
      </c>
      <c r="AA352" s="60">
        <f>(幕後結果!$AC$2+幕後結果!$AC$4*幕後結果_最佳化!$O1353)*12/3</f>
        <v>8.447682564969472E-2</v>
      </c>
      <c r="AB352" s="60">
        <f>(幕後結果!$AD$2+幕後結果!$AD$4*幕後結果_最佳化!$P1353)*12/3</f>
        <v>-0.10356150525804053</v>
      </c>
      <c r="AC352" s="60">
        <f>(幕後結果!$AE$2+幕後結果!$AE$4*幕後結果_最佳化!$Q1353)*12/3</f>
        <v>-0.12676484691304593</v>
      </c>
      <c r="AD352" s="60">
        <f>(幕後結果!$AF$2+幕後結果!$AF$4*幕後結果_最佳化!$R1353)*12/3</f>
        <v>-7.3628828805851615E-2</v>
      </c>
      <c r="AE352" s="60">
        <f>(幕後結果!$AG$2+幕後結果!$AG$4*幕後結果_最佳化!$S1353)*12/3</f>
        <v>-2.9879757002788093E-2</v>
      </c>
      <c r="AF352" s="60">
        <f>(幕後結果!$AH$2+幕後結果!$AH$4*幕後結果_最佳化!$T1353)*12/3</f>
        <v>-8.4137691867248079E-2</v>
      </c>
      <c r="AG352" s="60">
        <f>(幕後結果!$AI$2+幕後結果!$AI$4*幕後結果_最佳化!$U1353)*12/3</f>
        <v>-8.6570628900320079E-2</v>
      </c>
      <c r="AH352" s="60">
        <f>(幕後結果!$AJ$2+幕後結果!$AJ$4*幕後結果_最佳化!$V1353)*12/3</f>
        <v>1.8098561299738455E-2</v>
      </c>
      <c r="AI352" s="100">
        <f>(幕後結果!$AK$2+幕後結果!$AK$4*幕後結果_最佳化!$W1353)*12/3</f>
        <v>0.21881840578956244</v>
      </c>
      <c r="AJ352" s="60"/>
      <c r="AK352" s="60"/>
      <c r="AL352" s="60"/>
      <c r="AM352" s="108">
        <v>351</v>
      </c>
      <c r="AN352" s="60">
        <f t="shared" si="66"/>
        <v>5.975538921715251E-2</v>
      </c>
      <c r="AO352" s="60">
        <f t="shared" si="67"/>
        <v>2.2164429525518701E-4</v>
      </c>
      <c r="AP352" s="60">
        <f t="shared" si="68"/>
        <v>8.3959234273055863E-2</v>
      </c>
      <c r="AQ352" s="60">
        <f t="shared" si="69"/>
        <v>8.2132967012482974E-2</v>
      </c>
      <c r="AR352" s="60">
        <f t="shared" si="70"/>
        <v>0.10133407157435788</v>
      </c>
      <c r="AS352" s="60">
        <f t="shared" si="71"/>
        <v>0.11962563739800609</v>
      </c>
      <c r="AT352" s="60">
        <f t="shared" si="72"/>
        <v>0.13717199566827801</v>
      </c>
      <c r="AU352" s="60">
        <f t="shared" si="73"/>
        <v>0.14534777613214761</v>
      </c>
      <c r="AV352" s="60">
        <f t="shared" si="74"/>
        <v>0.16638893554526116</v>
      </c>
      <c r="AW352" s="60">
        <f t="shared" si="75"/>
        <v>0.10406234888400287</v>
      </c>
      <c r="AX352" s="60">
        <f t="shared" si="76"/>
        <v>1</v>
      </c>
      <c r="AY352" s="60">
        <f>SUMPRODUCT(AN352:AW352,幕後結果_最佳化!$Z$1005:$AI$1005)</f>
        <v>-2.7188583741201058E-3</v>
      </c>
      <c r="AZ352" s="60">
        <f>(SUMPRODUCT(AN352:AW352,MMULT(AN352:AW352,幕後結果!$AB$9:$AK$18)))</f>
        <v>2.5651358495717465E-4</v>
      </c>
      <c r="BA352" s="60">
        <f t="shared" si="77"/>
        <v>1.6016041488369548E-2</v>
      </c>
      <c r="BB352" s="102">
        <f t="shared" si="78"/>
        <v>-2.8483229396756617</v>
      </c>
      <c r="BC352" s="60"/>
      <c r="BD352" s="60"/>
    </row>
    <row r="353" spans="1:56" ht="16.2">
      <c r="A353" s="95">
        <v>352</v>
      </c>
      <c r="B353" s="60">
        <v>5.4080476814047707E-2</v>
      </c>
      <c r="C353" s="60">
        <v>0.92962509164560547</v>
      </c>
      <c r="D353" s="60">
        <v>0.39929335008328826</v>
      </c>
      <c r="E353" s="60">
        <v>0.75261416624057653</v>
      </c>
      <c r="F353" s="60">
        <v>0.82718778664075487</v>
      </c>
      <c r="G353" s="60">
        <v>0.63721738437443798</v>
      </c>
      <c r="H353" s="60">
        <v>0.59137438702434508</v>
      </c>
      <c r="I353" s="60">
        <v>0.12609857916477663</v>
      </c>
      <c r="J353" s="60">
        <v>0.6441375249055894</v>
      </c>
      <c r="K353" s="104">
        <v>0.606077677138122</v>
      </c>
      <c r="L353" s="105"/>
      <c r="M353" s="106">
        <v>352</v>
      </c>
      <c r="N353" s="136">
        <v>-1.6065143086769402</v>
      </c>
      <c r="O353" s="136">
        <v>1.4730045210648055</v>
      </c>
      <c r="P353" s="136">
        <v>-0.25517660423397781</v>
      </c>
      <c r="Q353" s="136">
        <v>0.68273917987750088</v>
      </c>
      <c r="R353" s="136">
        <v>0.94311041956185404</v>
      </c>
      <c r="S353" s="136">
        <v>0.3510308140860709</v>
      </c>
      <c r="T353" s="136">
        <v>0.23108183610907068</v>
      </c>
      <c r="U353" s="60">
        <v>-1.1450289667204632</v>
      </c>
      <c r="V353" s="60">
        <v>0.36954042111001162</v>
      </c>
      <c r="W353" s="98">
        <v>0.26911050629644928</v>
      </c>
      <c r="X353" s="60"/>
      <c r="Y353" s="99">
        <v>352</v>
      </c>
      <c r="Z353" s="60">
        <f>(幕後結果!$AB$2+幕後結果!$AB$4*幕後結果_最佳化!$N1354)*12/3</f>
        <v>-0.23545604289281777</v>
      </c>
      <c r="AA353" s="60">
        <f>(幕後結果!$AC$2+幕後結果!$AC$4*幕後結果_最佳化!$O1354)*12/3</f>
        <v>0.15382000936953771</v>
      </c>
      <c r="AB353" s="60">
        <f>(幕後結果!$AD$2+幕後結果!$AD$4*幕後結果_最佳化!$P1354)*12/3</f>
        <v>-4.350178556103642E-3</v>
      </c>
      <c r="AC353" s="60">
        <f>(幕後結果!$AE$2+幕後結果!$AE$4*幕後結果_最佳化!$Q1354)*12/3</f>
        <v>6.755785261329976E-2</v>
      </c>
      <c r="AD353" s="60">
        <f>(幕後結果!$AF$2+幕後結果!$AF$4*幕後結果_最佳化!$R1354)*12/3</f>
        <v>0.13420617487068998</v>
      </c>
      <c r="AE353" s="60">
        <f>(幕後結果!$AG$2+幕後結果!$AG$4*幕後結果_最佳化!$S1354)*12/3</f>
        <v>3.6397490147515005E-2</v>
      </c>
      <c r="AF353" s="60">
        <f>(幕後結果!$AH$2+幕後結果!$AH$4*幕後結果_最佳化!$T1354)*12/3</f>
        <v>3.1255743239876718E-2</v>
      </c>
      <c r="AG353" s="60">
        <f>(幕後結果!$AI$2+幕後結果!$AI$4*幕後結果_最佳化!$U1354)*12/3</f>
        <v>-9.7044620827101566E-2</v>
      </c>
      <c r="AH353" s="60">
        <f>(幕後結果!$AJ$2+幕後結果!$AJ$4*幕後結果_最佳化!$V1354)*12/3</f>
        <v>4.780600630386974E-2</v>
      </c>
      <c r="AI353" s="100">
        <f>(幕後結果!$AK$2+幕後結果!$AK$4*幕後結果_最佳化!$W1354)*12/3</f>
        <v>8.219347176477583E-2</v>
      </c>
      <c r="AJ353" s="60"/>
      <c r="AK353" s="60"/>
      <c r="AL353" s="60"/>
      <c r="AM353" s="108">
        <v>352</v>
      </c>
      <c r="AN353" s="60">
        <f t="shared" si="66"/>
        <v>0.19276097368834666</v>
      </c>
      <c r="AO353" s="60">
        <f t="shared" si="67"/>
        <v>2.3186335392098516E-2</v>
      </c>
      <c r="AP353" s="60">
        <f t="shared" si="68"/>
        <v>1.6044238249605703E-2</v>
      </c>
      <c r="AQ353" s="60">
        <f t="shared" si="69"/>
        <v>0.10255022017530814</v>
      </c>
      <c r="AR353" s="60">
        <f t="shared" si="70"/>
        <v>9.3488479311837902E-2</v>
      </c>
      <c r="AS353" s="60">
        <f t="shared" si="71"/>
        <v>0.1649632635279534</v>
      </c>
      <c r="AT353" s="60">
        <f t="shared" si="72"/>
        <v>3.9915303717471484E-2</v>
      </c>
      <c r="AU353" s="60">
        <f t="shared" si="73"/>
        <v>7.514872277141417E-2</v>
      </c>
      <c r="AV353" s="60">
        <f t="shared" si="74"/>
        <v>0.17949486352687588</v>
      </c>
      <c r="AW353" s="60">
        <f t="shared" si="75"/>
        <v>0.112447599639088</v>
      </c>
      <c r="AX353" s="60">
        <f t="shared" si="76"/>
        <v>0.99999999999999989</v>
      </c>
      <c r="AY353" s="60">
        <f>SUMPRODUCT(AN353:AW353,幕後結果_最佳化!$Z$1005:$AI$1005)</f>
        <v>5.8701496520262731E-4</v>
      </c>
      <c r="AZ353" s="60">
        <f>(SUMPRODUCT(AN353:AW353,MMULT(AN353:AW353,幕後結果!$AB$9:$AK$18)))</f>
        <v>1.9190618684013843E-4</v>
      </c>
      <c r="BA353" s="60">
        <f t="shared" si="77"/>
        <v>1.3853020856121542E-2</v>
      </c>
      <c r="BB353" s="102">
        <f t="shared" si="78"/>
        <v>-3.0544229648004602</v>
      </c>
      <c r="BC353" s="60"/>
      <c r="BD353" s="60"/>
    </row>
    <row r="354" spans="1:56" ht="16.2">
      <c r="A354" s="95">
        <v>353</v>
      </c>
      <c r="B354" s="60">
        <v>0.36431154443888891</v>
      </c>
      <c r="C354" s="60">
        <v>0.53408625005106924</v>
      </c>
      <c r="D354" s="60">
        <v>5.1518564860133287E-2</v>
      </c>
      <c r="E354" s="60">
        <v>0.24594493854995036</v>
      </c>
      <c r="F354" s="60">
        <v>4.2352520487324297E-2</v>
      </c>
      <c r="G354" s="60">
        <v>0.12189307981037634</v>
      </c>
      <c r="H354" s="60">
        <v>0.27020090899445859</v>
      </c>
      <c r="I354" s="60">
        <v>0.88990944719334575</v>
      </c>
      <c r="J354" s="60">
        <v>0.56836475462023617</v>
      </c>
      <c r="K354" s="104">
        <v>0.5851034280643852</v>
      </c>
      <c r="L354" s="105"/>
      <c r="M354" s="106">
        <v>353</v>
      </c>
      <c r="N354" s="136">
        <v>-0.34695771153667732</v>
      </c>
      <c r="O354" s="136">
        <v>8.5545782212063742E-2</v>
      </c>
      <c r="P354" s="136">
        <v>-1.6303046290320222</v>
      </c>
      <c r="Q354" s="136">
        <v>-0.68730606593615307</v>
      </c>
      <c r="R354" s="136">
        <v>-1.7240155225430027</v>
      </c>
      <c r="S354" s="136">
        <v>-1.165575397698327</v>
      </c>
      <c r="T354" s="136">
        <v>-0.61220547753588361</v>
      </c>
      <c r="U354" s="60">
        <v>1.2260466894272768</v>
      </c>
      <c r="V354" s="60">
        <v>0.1722124750126941</v>
      </c>
      <c r="W354" s="98">
        <v>0.21496687609014981</v>
      </c>
      <c r="X354" s="60"/>
      <c r="Y354" s="99">
        <v>353</v>
      </c>
      <c r="Z354" s="60">
        <f>(幕後結果!$AB$2+幕後結果!$AB$4*幕後結果_最佳化!$N1355)*12/3</f>
        <v>-4.0353645837136652E-2</v>
      </c>
      <c r="AA354" s="60">
        <f>(幕後結果!$AC$2+幕後結果!$AC$4*幕後結果_最佳化!$O1355)*12/3</f>
        <v>1.6457714426391153E-2</v>
      </c>
      <c r="AB354" s="60">
        <f>(幕後結果!$AD$2+幕後結果!$AD$4*幕後結果_最佳化!$P1355)*12/3</f>
        <v>-0.27294179607799124</v>
      </c>
      <c r="AC354" s="60">
        <f>(幕後結果!$AE$2+幕後結果!$AE$4*幕後結果_最佳化!$Q1355)*12/3</f>
        <v>-0.17334736979894039</v>
      </c>
      <c r="AD354" s="60">
        <f>(幕後結果!$AF$2+幕後結果!$AF$4*幕後結果_最佳化!$R1355)*12/3</f>
        <v>-0.30067723338699331</v>
      </c>
      <c r="AE354" s="60">
        <f>(幕後結果!$AG$2+幕後結果!$AG$4*幕後結果_最佳化!$S1355)*12/3</f>
        <v>-4.111984107503025E-2</v>
      </c>
      <c r="AF354" s="60">
        <f>(幕後結果!$AH$2+幕後結果!$AH$4*幕後結果_最佳化!$T1355)*12/3</f>
        <v>-0.11003709273644607</v>
      </c>
      <c r="AG354" s="60">
        <f>(幕後結果!$AI$2+幕後結果!$AI$4*幕後結果_最佳化!$U1355)*12/3</f>
        <v>-3.4360901705124625E-2</v>
      </c>
      <c r="AH354" s="60">
        <f>(幕後結果!$AJ$2+幕後結果!$AJ$4*幕後結果_最佳化!$V1355)*12/3</f>
        <v>-2.3011910928208729E-2</v>
      </c>
      <c r="AI354" s="100">
        <f>(幕後結果!$AK$2+幕後結果!$AK$4*幕後結果_最佳化!$W1355)*12/3</f>
        <v>-7.7071652601524376E-2</v>
      </c>
      <c r="AJ354" s="60"/>
      <c r="AK354" s="60"/>
      <c r="AL354" s="60"/>
      <c r="AM354" s="108">
        <v>353</v>
      </c>
      <c r="AN354" s="60">
        <f t="shared" si="66"/>
        <v>8.1618479152112469E-2</v>
      </c>
      <c r="AO354" s="60">
        <f t="shared" si="67"/>
        <v>2.9523599874921903E-2</v>
      </c>
      <c r="AP354" s="60">
        <f t="shared" si="68"/>
        <v>0.1895169449856515</v>
      </c>
      <c r="AQ354" s="60">
        <f t="shared" si="69"/>
        <v>0.16993463699795142</v>
      </c>
      <c r="AR354" s="60">
        <f t="shared" si="70"/>
        <v>0.12129925839209554</v>
      </c>
      <c r="AS354" s="60">
        <f t="shared" si="71"/>
        <v>2.2164356092518349E-3</v>
      </c>
      <c r="AT354" s="60">
        <f t="shared" si="72"/>
        <v>4.3820489172193819E-2</v>
      </c>
      <c r="AU354" s="60">
        <f t="shared" si="73"/>
        <v>6.7526900087657965E-2</v>
      </c>
      <c r="AV354" s="60">
        <f t="shared" si="74"/>
        <v>7.5902497253791515E-2</v>
      </c>
      <c r="AW354" s="60">
        <f t="shared" si="75"/>
        <v>0.21864075847437198</v>
      </c>
      <c r="AX354" s="60">
        <f t="shared" si="76"/>
        <v>1</v>
      </c>
      <c r="AY354" s="60">
        <f>SUMPRODUCT(AN354:AW354,幕後結果_最佳化!$Z$1005:$AI$1005)</f>
        <v>-2.5912576837320116E-3</v>
      </c>
      <c r="AZ354" s="60">
        <f>(SUMPRODUCT(AN354:AW354,MMULT(AN354:AW354,幕後結果!$AB$9:$AK$18)))</f>
        <v>4.4836551773028409E-4</v>
      </c>
      <c r="BA354" s="60">
        <f t="shared" si="77"/>
        <v>2.1174643272798815E-2</v>
      </c>
      <c r="BB354" s="102">
        <f t="shared" si="78"/>
        <v>-2.1483836633116078</v>
      </c>
      <c r="BC354" s="60"/>
      <c r="BD354" s="60"/>
    </row>
    <row r="355" spans="1:56" ht="16.2">
      <c r="A355" s="95">
        <v>354</v>
      </c>
      <c r="B355" s="60">
        <v>0.31796411712846639</v>
      </c>
      <c r="C355" s="60">
        <v>0.9909917404601305</v>
      </c>
      <c r="D355" s="60">
        <v>0.80867324914870897</v>
      </c>
      <c r="E355" s="60">
        <v>0.50975819451520876</v>
      </c>
      <c r="F355" s="60">
        <v>0.66247122429585703</v>
      </c>
      <c r="G355" s="60">
        <v>0.73464867453042704</v>
      </c>
      <c r="H355" s="60">
        <v>0.14704802660366756</v>
      </c>
      <c r="I355" s="60">
        <v>0.17724925736003527</v>
      </c>
      <c r="J355" s="60">
        <v>0.83748324123692552</v>
      </c>
      <c r="K355" s="104">
        <v>0.87523274359634851</v>
      </c>
      <c r="L355" s="105"/>
      <c r="M355" s="106">
        <v>354</v>
      </c>
      <c r="N355" s="136">
        <v>-0.47339943308240551</v>
      </c>
      <c r="O355" s="136">
        <v>2.3652784549479877</v>
      </c>
      <c r="P355" s="136">
        <v>0.87301756881294557</v>
      </c>
      <c r="Q355" s="136">
        <v>2.4462605877225201E-2</v>
      </c>
      <c r="R355" s="136">
        <v>0.41921699676991997</v>
      </c>
      <c r="S355" s="136">
        <v>0.62693376837408732</v>
      </c>
      <c r="T355" s="136">
        <v>-1.0491783235435892</v>
      </c>
      <c r="U355" s="60">
        <v>-0.92589891597690566</v>
      </c>
      <c r="V355" s="60">
        <v>0.98416677811233821</v>
      </c>
      <c r="W355" s="98">
        <v>1.1514807436918262</v>
      </c>
      <c r="X355" s="60"/>
      <c r="Y355" s="99">
        <v>354</v>
      </c>
      <c r="Z355" s="60">
        <f>(幕後結果!$AB$2+幕後結果!$AB$4*幕後結果_最佳化!$N1356)*12/3</f>
        <v>-5.9939175393671072E-2</v>
      </c>
      <c r="AA355" s="60">
        <f>(幕後結果!$AC$2+幕後結果!$AC$4*幕後結果_最佳化!$O1356)*12/3</f>
        <v>0.23832713568360245</v>
      </c>
      <c r="AB355" s="60">
        <f>(幕後結果!$AD$2+幕後結果!$AD$4*幕後結果_最佳化!$P1356)*12/3</f>
        <v>0.20703158883262454</v>
      </c>
      <c r="AC355" s="60">
        <f>(幕後結果!$AE$2+幕後結果!$AE$4*幕後結果_最佳化!$Q1356)*12/3</f>
        <v>0.13167695532503979</v>
      </c>
      <c r="AD355" s="60">
        <f>(幕後結果!$AF$2+幕後結果!$AF$4*幕後結果_最佳化!$R1356)*12/3</f>
        <v>0.21046825820914894</v>
      </c>
      <c r="AE355" s="60">
        <f>(幕後結果!$AG$2+幕後結果!$AG$4*幕後結果_最佳化!$S1356)*12/3</f>
        <v>4.5361210784655846E-2</v>
      </c>
      <c r="AF355" s="60">
        <f>(幕後結果!$AH$2+幕後結果!$AH$4*幕後結果_最佳化!$T1356)*12/3</f>
        <v>1.8139796307471766E-2</v>
      </c>
      <c r="AG355" s="60">
        <f>(幕後結果!$AI$2+幕後結果!$AI$4*幕後結果_最佳化!$U1356)*12/3</f>
        <v>-6.7174495156962138E-2</v>
      </c>
      <c r="AH355" s="60">
        <f>(幕後結果!$AJ$2+幕後結果!$AJ$4*幕後結果_最佳化!$V1356)*12/3</f>
        <v>0.10680387290188058</v>
      </c>
      <c r="AI355" s="100">
        <f>(幕後結果!$AK$2+幕後結果!$AK$4*幕後結果_最佳化!$W1356)*12/3</f>
        <v>0.2235216152026919</v>
      </c>
      <c r="AJ355" s="60"/>
      <c r="AK355" s="60"/>
      <c r="AL355" s="60"/>
      <c r="AM355" s="108">
        <v>354</v>
      </c>
      <c r="AN355" s="60">
        <f t="shared" si="66"/>
        <v>0.10803491403989871</v>
      </c>
      <c r="AO355" s="60">
        <f t="shared" si="67"/>
        <v>0.16089390670036161</v>
      </c>
      <c r="AP355" s="60">
        <f t="shared" si="68"/>
        <v>0.17123593611278759</v>
      </c>
      <c r="AQ355" s="60">
        <f t="shared" si="69"/>
        <v>0.11641441793942271</v>
      </c>
      <c r="AR355" s="60">
        <f t="shared" si="70"/>
        <v>5.3430250481623691E-2</v>
      </c>
      <c r="AS355" s="60">
        <f t="shared" si="71"/>
        <v>0.10263920664087792</v>
      </c>
      <c r="AT355" s="60">
        <f t="shared" si="72"/>
        <v>6.0398489003037251E-2</v>
      </c>
      <c r="AU355" s="60">
        <f t="shared" si="73"/>
        <v>5.1495060331296187E-2</v>
      </c>
      <c r="AV355" s="60">
        <f t="shared" si="74"/>
        <v>1.5613591094685061E-2</v>
      </c>
      <c r="AW355" s="60">
        <f t="shared" si="75"/>
        <v>0.15984422765600911</v>
      </c>
      <c r="AX355" s="60">
        <f t="shared" si="76"/>
        <v>0.99999999999999978</v>
      </c>
      <c r="AY355" s="60">
        <f>SUMPRODUCT(AN355:AW355,幕後結果_最佳化!$Z$1005:$AI$1005)</f>
        <v>-5.2739122666318767E-4</v>
      </c>
      <c r="AZ355" s="60">
        <f>(SUMPRODUCT(AN355:AW355,MMULT(AN355:AW355,幕後結果!$AB$9:$AK$18)))</f>
        <v>3.0741826963654633E-4</v>
      </c>
      <c r="BA355" s="60">
        <f t="shared" si="77"/>
        <v>1.7533347359718461E-2</v>
      </c>
      <c r="BB355" s="102">
        <f t="shared" si="78"/>
        <v>-2.4768454269282509</v>
      </c>
      <c r="BC355" s="60"/>
      <c r="BD355" s="60"/>
    </row>
    <row r="356" spans="1:56" ht="16.2">
      <c r="A356" s="95">
        <v>355</v>
      </c>
      <c r="B356" s="60">
        <v>5.5891482832613137E-2</v>
      </c>
      <c r="C356" s="60">
        <v>0.92229315710733006</v>
      </c>
      <c r="D356" s="60">
        <v>0.54126016596907989</v>
      </c>
      <c r="E356" s="60">
        <v>0.55453339065835294</v>
      </c>
      <c r="F356" s="60">
        <v>0.95321254160422142</v>
      </c>
      <c r="G356" s="60">
        <v>0.44324545471727106</v>
      </c>
      <c r="H356" s="60">
        <v>0.312124631192503</v>
      </c>
      <c r="I356" s="60">
        <v>0.38883164998488939</v>
      </c>
      <c r="J356" s="60">
        <v>0.95243445612756128</v>
      </c>
      <c r="K356" s="104">
        <v>5.3562427708485627E-2</v>
      </c>
      <c r="L356" s="105"/>
      <c r="M356" s="106">
        <v>355</v>
      </c>
      <c r="N356" s="136">
        <v>-1.5902300218246141</v>
      </c>
      <c r="O356" s="136">
        <v>1.4206666722143548</v>
      </c>
      <c r="P356" s="136">
        <v>0.10360897111732004</v>
      </c>
      <c r="Q356" s="136">
        <v>0.13712344803043944</v>
      </c>
      <c r="R356" s="136">
        <v>1.6768341550727188</v>
      </c>
      <c r="S356" s="136">
        <v>-0.14274584364408063</v>
      </c>
      <c r="T356" s="136">
        <v>-0.48983697723323244</v>
      </c>
      <c r="U356" s="60">
        <v>-0.28236545582441347</v>
      </c>
      <c r="V356" s="60">
        <v>1.6689308354221704</v>
      </c>
      <c r="W356" s="98">
        <v>-1.6112517829144641</v>
      </c>
      <c r="X356" s="60"/>
      <c r="Y356" s="99">
        <v>355</v>
      </c>
      <c r="Z356" s="60">
        <f>(幕後結果!$AB$2+幕後結果!$AB$4*幕後結果_最佳化!$N1357)*12/3</f>
        <v>-0.23293364460881491</v>
      </c>
      <c r="AA356" s="60">
        <f>(幕後結果!$AC$2+幕後結果!$AC$4*幕後結果_最佳化!$O1357)*12/3</f>
        <v>0.14869997714071792</v>
      </c>
      <c r="AB356" s="60">
        <f>(幕後結果!$AD$2+幕後結果!$AD$4*幕後結果_最佳化!$P1357)*12/3</f>
        <v>5.176966860567752E-2</v>
      </c>
      <c r="AC356" s="60">
        <f>(幕後結果!$AE$2+幕後結果!$AE$4*幕後結果_最佳化!$Q1357)*12/3</f>
        <v>3.8455869920102623E-2</v>
      </c>
      <c r="AD356" s="60">
        <f>(幕後結果!$AF$2+幕後結果!$AF$4*幕後結果_最佳化!$R1357)*12/3</f>
        <v>0.21719933998016946</v>
      </c>
      <c r="AE356" s="60">
        <f>(幕後結果!$AG$2+幕後結果!$AG$4*幕後結果_最佳化!$S1357)*12/3</f>
        <v>6.9397140708591038E-3</v>
      </c>
      <c r="AF356" s="60">
        <f>(幕後結果!$AH$2+幕後結果!$AH$4*幕後結果_最佳化!$T1357)*12/3</f>
        <v>-3.2296162952960401E-2</v>
      </c>
      <c r="AG356" s="60">
        <f>(幕後結果!$AI$2+幕後結果!$AI$4*幕後結果_最佳化!$U1357)*12/3</f>
        <v>-2.0027493739434417E-2</v>
      </c>
      <c r="AH356" s="60">
        <f>(幕後結果!$AJ$2+幕後結果!$AJ$4*幕後結果_最佳化!$V1357)*12/3</f>
        <v>0.11240324600526684</v>
      </c>
      <c r="AI356" s="100">
        <f>(幕後結果!$AK$2+幕後結果!$AK$4*幕後結果_最佳化!$W1357)*12/3</f>
        <v>-0.11620767805874348</v>
      </c>
      <c r="AJ356" s="60"/>
      <c r="AK356" s="60"/>
      <c r="AL356" s="60"/>
      <c r="AM356" s="108">
        <v>355</v>
      </c>
      <c r="AN356" s="60">
        <f t="shared" si="66"/>
        <v>1.3792462446540024E-2</v>
      </c>
      <c r="AO356" s="60">
        <f t="shared" si="67"/>
        <v>4.8528938873166783E-2</v>
      </c>
      <c r="AP356" s="60">
        <f t="shared" si="68"/>
        <v>7.1366150633769262E-2</v>
      </c>
      <c r="AQ356" s="60">
        <f t="shared" si="69"/>
        <v>0.14490062603989984</v>
      </c>
      <c r="AR356" s="60">
        <f t="shared" si="70"/>
        <v>1.3535296415600587E-2</v>
      </c>
      <c r="AS356" s="60">
        <f t="shared" si="71"/>
        <v>6.2602128420712611E-2</v>
      </c>
      <c r="AT356" s="60">
        <f t="shared" si="72"/>
        <v>0.21231614509911304</v>
      </c>
      <c r="AU356" s="60">
        <f t="shared" si="73"/>
        <v>9.0911864495871131E-2</v>
      </c>
      <c r="AV356" s="60">
        <f t="shared" si="74"/>
        <v>0.14335285795988861</v>
      </c>
      <c r="AW356" s="60">
        <f t="shared" si="75"/>
        <v>0.19869352961543812</v>
      </c>
      <c r="AX356" s="60">
        <f t="shared" si="76"/>
        <v>1</v>
      </c>
      <c r="AY356" s="60">
        <f>SUMPRODUCT(AN356:AW356,幕後結果_最佳化!$Z$1005:$AI$1005)</f>
        <v>-2.1290092442973296E-3</v>
      </c>
      <c r="AZ356" s="60">
        <f>(SUMPRODUCT(AN356:AW356,MMULT(AN356:AW356,幕後結果!$AB$9:$AK$18)))</f>
        <v>3.046056560182148E-4</v>
      </c>
      <c r="BA356" s="60">
        <f t="shared" si="77"/>
        <v>1.7452955509546651E-2</v>
      </c>
      <c r="BB356" s="102">
        <f t="shared" si="78"/>
        <v>-2.5800220037040007</v>
      </c>
      <c r="BC356" s="60"/>
      <c r="BD356" s="60"/>
    </row>
    <row r="357" spans="1:56" ht="16.2">
      <c r="A357" s="95">
        <v>356</v>
      </c>
      <c r="B357" s="60">
        <v>0.61873539395951149</v>
      </c>
      <c r="C357" s="60">
        <v>0.17015423373966576</v>
      </c>
      <c r="D357" s="60">
        <v>0.54922350671621234</v>
      </c>
      <c r="E357" s="60">
        <v>0.11797545265464882</v>
      </c>
      <c r="F357" s="60">
        <v>0.10373423744094379</v>
      </c>
      <c r="G357" s="60">
        <v>3.0776543764380548E-2</v>
      </c>
      <c r="H357" s="60">
        <v>0.42652578311751688</v>
      </c>
      <c r="I357" s="60">
        <v>0.41885762729827336</v>
      </c>
      <c r="J357" s="60">
        <v>0.36720335057737685</v>
      </c>
      <c r="K357" s="104">
        <v>0.20149307386216431</v>
      </c>
      <c r="L357" s="105"/>
      <c r="M357" s="106">
        <v>356</v>
      </c>
      <c r="N357" s="136">
        <v>0.30216115858339265</v>
      </c>
      <c r="O357" s="136">
        <v>-0.95355593971839558</v>
      </c>
      <c r="P357" s="136">
        <v>0.12369977910371434</v>
      </c>
      <c r="Q357" s="136">
        <v>-1.1851683139307478</v>
      </c>
      <c r="R357" s="136">
        <v>-1.260557067653453</v>
      </c>
      <c r="S357" s="136">
        <v>-1.8695014108935171</v>
      </c>
      <c r="T357" s="136">
        <v>-0.18522626856681956</v>
      </c>
      <c r="U357" s="60">
        <v>-0.20481680788791667</v>
      </c>
      <c r="V357" s="60">
        <v>-0.3392695210286949</v>
      </c>
      <c r="W357" s="98">
        <v>-0.83630000966612938</v>
      </c>
      <c r="X357" s="60"/>
      <c r="Y357" s="99">
        <v>356</v>
      </c>
      <c r="Z357" s="60">
        <f>(幕後結果!$AB$2+幕後結果!$AB$4*幕後結果_最佳化!$N1358)*12/3</f>
        <v>6.0193362389440071E-2</v>
      </c>
      <c r="AA357" s="60">
        <f>(幕後結果!$AC$2+幕後結果!$AC$4*幕後結果_最佳化!$O1358)*12/3</f>
        <v>-8.5836319543022788E-2</v>
      </c>
      <c r="AB357" s="60">
        <f>(幕後結果!$AD$2+幕後結果!$AD$4*幕後結果_最佳化!$P1358)*12/3</f>
        <v>-2.4944391865443921E-2</v>
      </c>
      <c r="AC357" s="60">
        <f>(幕後結果!$AE$2+幕後結果!$AE$4*幕後結果_最佳化!$Q1358)*12/3</f>
        <v>-0.10130507062896534</v>
      </c>
      <c r="AD357" s="60">
        <f>(幕後結果!$AF$2+幕後結果!$AF$4*幕後結果_最佳化!$R1358)*12/3</f>
        <v>-0.16470237847111904</v>
      </c>
      <c r="AE357" s="60">
        <f>(幕後結果!$AG$2+幕後結果!$AG$4*幕後結果_最佳化!$S1358)*12/3</f>
        <v>-9.3365974502709725E-2</v>
      </c>
      <c r="AF357" s="60">
        <f>(幕後結果!$AH$2+幕後結果!$AH$4*幕後結果_最佳化!$T1358)*12/3</f>
        <v>-5.6248865773334634E-2</v>
      </c>
      <c r="AG357" s="60">
        <f>(幕後結果!$AI$2+幕後結果!$AI$4*幕後結果_最佳化!$U1358)*12/3</f>
        <v>-0.11575161741561706</v>
      </c>
      <c r="AH357" s="60">
        <f>(幕後結果!$AJ$2+幕後結果!$AJ$4*幕後結果_最佳化!$V1358)*12/3</f>
        <v>-9.5132678882809144E-2</v>
      </c>
      <c r="AI357" s="100">
        <f>(幕後結果!$AK$2+幕後結果!$AK$4*幕後結果_最佳化!$W1358)*12/3</f>
        <v>-0.21764337521936192</v>
      </c>
      <c r="AJ357" s="60"/>
      <c r="AK357" s="60"/>
      <c r="AL357" s="60"/>
      <c r="AM357" s="108">
        <v>356</v>
      </c>
      <c r="AN357" s="60">
        <f t="shared" si="66"/>
        <v>1.8326047625931791E-2</v>
      </c>
      <c r="AO357" s="60">
        <f t="shared" si="67"/>
        <v>0.18497494213038379</v>
      </c>
      <c r="AP357" s="60">
        <f t="shared" si="68"/>
        <v>0.10927799206370363</v>
      </c>
      <c r="AQ357" s="60">
        <f t="shared" si="69"/>
        <v>7.6952661981921647E-2</v>
      </c>
      <c r="AR357" s="60">
        <f t="shared" si="70"/>
        <v>0.14375131115269454</v>
      </c>
      <c r="AS357" s="60">
        <f t="shared" si="71"/>
        <v>8.7288478886574206E-2</v>
      </c>
      <c r="AT357" s="60">
        <f t="shared" si="72"/>
        <v>0.1044010071002353</v>
      </c>
      <c r="AU357" s="60">
        <f t="shared" si="73"/>
        <v>0.15512173174613264</v>
      </c>
      <c r="AV357" s="60">
        <f t="shared" si="74"/>
        <v>6.8436058753121767E-2</v>
      </c>
      <c r="AW357" s="60">
        <f t="shared" si="75"/>
        <v>5.1469768559300737E-2</v>
      </c>
      <c r="AX357" s="60">
        <f t="shared" si="76"/>
        <v>1</v>
      </c>
      <c r="AY357" s="60">
        <f>SUMPRODUCT(AN357:AW357,幕後結果_最佳化!$Z$1005:$AI$1005)</f>
        <v>-7.5671186356425632E-4</v>
      </c>
      <c r="AZ357" s="60">
        <f>(SUMPRODUCT(AN357:AW357,MMULT(AN357:AW357,幕後結果!$AB$9:$AK$18)))</f>
        <v>2.9986369981607584E-4</v>
      </c>
      <c r="BA357" s="60">
        <f t="shared" si="77"/>
        <v>1.731657298128229E-2</v>
      </c>
      <c r="BB357" s="102">
        <f t="shared" si="78"/>
        <v>-2.5210942090420181</v>
      </c>
      <c r="BC357" s="60"/>
      <c r="BD357" s="60"/>
    </row>
    <row r="358" spans="1:56" ht="16.2">
      <c r="A358" s="95">
        <v>357</v>
      </c>
      <c r="B358" s="60">
        <v>0.61710342050487377</v>
      </c>
      <c r="C358" s="60">
        <v>0.33961104898946481</v>
      </c>
      <c r="D358" s="60">
        <v>0.44689607685454869</v>
      </c>
      <c r="E358" s="60">
        <v>0.83347949590196024</v>
      </c>
      <c r="F358" s="60">
        <v>0.96326772806599714</v>
      </c>
      <c r="G358" s="60">
        <v>5.1587497602291643E-2</v>
      </c>
      <c r="H358" s="60">
        <v>0.54918378262152157</v>
      </c>
      <c r="I358" s="60">
        <v>6.9281602073279602E-2</v>
      </c>
      <c r="J358" s="60">
        <v>0.69920086421272987</v>
      </c>
      <c r="K358" s="104">
        <v>0.27730524566193804</v>
      </c>
      <c r="L358" s="105"/>
      <c r="M358" s="106">
        <v>357</v>
      </c>
      <c r="N358" s="136">
        <v>0.29788208854328058</v>
      </c>
      <c r="O358" s="136">
        <v>-0.41352487968097068</v>
      </c>
      <c r="P358" s="136">
        <v>-0.13350734764776268</v>
      </c>
      <c r="Q358" s="136">
        <v>0.96800673080790056</v>
      </c>
      <c r="R358" s="136">
        <v>1.7899338652226549</v>
      </c>
      <c r="S358" s="136">
        <v>-1.6296523419901372</v>
      </c>
      <c r="T358" s="136">
        <v>0.12359944144658813</v>
      </c>
      <c r="U358" s="60">
        <v>-1.4811627711468189</v>
      </c>
      <c r="V358" s="60">
        <v>0.52210349732178174</v>
      </c>
      <c r="W358" s="98">
        <v>-0.59086557810045848</v>
      </c>
      <c r="X358" s="60"/>
      <c r="Y358" s="99">
        <v>357</v>
      </c>
      <c r="Z358" s="60">
        <f>(幕後結果!$AB$2+幕後結果!$AB$4*幕後結果_最佳化!$N1359)*12/3</f>
        <v>5.9530544359753669E-2</v>
      </c>
      <c r="AA358" s="60">
        <f>(幕後結果!$AC$2+幕後結果!$AC$4*幕後結果_最佳化!$O1359)*12/3</f>
        <v>-3.3329722742880812E-2</v>
      </c>
      <c r="AB358" s="60">
        <f>(幕後結果!$AD$2+幕後結果!$AD$4*幕後結果_最佳化!$P1359)*12/3</f>
        <v>-4.8396516797168353E-2</v>
      </c>
      <c r="AC358" s="60">
        <f>(幕後結果!$AE$2+幕後結果!$AE$4*幕後結果_最佳化!$Q1359)*12/3</f>
        <v>0.1082635010747441</v>
      </c>
      <c r="AD358" s="60">
        <f>(幕後結果!$AF$2+幕後結果!$AF$4*幕後結果_最佳化!$R1359)*12/3</f>
        <v>0.148045934704572</v>
      </c>
      <c r="AE358" s="60">
        <f>(幕後結果!$AG$2+幕後結果!$AG$4*幕後結果_最佳化!$S1359)*12/3</f>
        <v>-8.6258024239767417E-2</v>
      </c>
      <c r="AF358" s="60">
        <f>(幕後結果!$AH$2+幕後結果!$AH$4*幕後結果_最佳化!$T1359)*12/3</f>
        <v>4.5257747303491342E-3</v>
      </c>
      <c r="AG358" s="60">
        <f>(幕後結果!$AI$2+幕後結果!$AI$4*幕後結果_最佳化!$U1359)*12/3</f>
        <v>-0.17290743565542668</v>
      </c>
      <c r="AH358" s="60">
        <f>(幕後結果!$AJ$2+幕後結果!$AJ$4*幕後結果_最佳化!$V1359)*12/3</f>
        <v>-2.2320651416358351E-2</v>
      </c>
      <c r="AI358" s="100">
        <f>(幕後結果!$AK$2+幕後結果!$AK$4*幕後結果_最佳化!$W1359)*12/3</f>
        <v>-0.17733397010040006</v>
      </c>
      <c r="AJ358" s="60"/>
      <c r="AK358" s="60"/>
      <c r="AL358" s="60"/>
      <c r="AM358" s="108">
        <v>357</v>
      </c>
      <c r="AN358" s="60">
        <f t="shared" si="66"/>
        <v>6.799625095429572E-2</v>
      </c>
      <c r="AO358" s="60">
        <f t="shared" si="67"/>
        <v>0.15781611026018677</v>
      </c>
      <c r="AP358" s="60">
        <f t="shared" si="68"/>
        <v>0.17214551694965138</v>
      </c>
      <c r="AQ358" s="60">
        <f t="shared" si="69"/>
        <v>0.15698140946492961</v>
      </c>
      <c r="AR358" s="60">
        <f t="shared" si="70"/>
        <v>9.3150496976450406E-2</v>
      </c>
      <c r="AS358" s="60">
        <f t="shared" si="71"/>
        <v>7.2395484087119308E-2</v>
      </c>
      <c r="AT358" s="60">
        <f t="shared" si="72"/>
        <v>8.7233156234349324E-2</v>
      </c>
      <c r="AU358" s="60">
        <f t="shared" si="73"/>
        <v>7.9354139607016021E-3</v>
      </c>
      <c r="AV358" s="60">
        <f t="shared" si="74"/>
        <v>0.15197913296919427</v>
      </c>
      <c r="AW358" s="60">
        <f t="shared" si="75"/>
        <v>3.2367028143121576E-2</v>
      </c>
      <c r="AX358" s="60">
        <f t="shared" si="76"/>
        <v>1</v>
      </c>
      <c r="AY358" s="60">
        <f>SUMPRODUCT(AN358:AW358,幕後結果_最佳化!$Z$1005:$AI$1005)</f>
        <v>3.604918946636448E-3</v>
      </c>
      <c r="AZ358" s="60">
        <f>(SUMPRODUCT(AN358:AW358,MMULT(AN358:AW358,幕後結果!$AB$9:$AK$18)))</f>
        <v>3.0925597115816033E-4</v>
      </c>
      <c r="BA358" s="60">
        <f t="shared" si="77"/>
        <v>1.7585675169243867E-2</v>
      </c>
      <c r="BB358" s="102">
        <f t="shared" si="78"/>
        <v>-2.2344937385223593</v>
      </c>
      <c r="BC358" s="60"/>
      <c r="BD358" s="60"/>
    </row>
    <row r="359" spans="1:56" ht="16.2">
      <c r="A359" s="95">
        <v>358</v>
      </c>
      <c r="B359" s="60">
        <v>0.45004420462501926</v>
      </c>
      <c r="C359" s="60">
        <v>0.31088488609109111</v>
      </c>
      <c r="D359" s="60">
        <v>0.94323984019254947</v>
      </c>
      <c r="E359" s="60">
        <v>6.6597277480579864E-2</v>
      </c>
      <c r="F359" s="60">
        <v>0.58660239144865645</v>
      </c>
      <c r="G359" s="60">
        <v>0.62152128260668715</v>
      </c>
      <c r="H359" s="60">
        <v>0.66276535740843845</v>
      </c>
      <c r="I359" s="60">
        <v>0.55767743370816891</v>
      </c>
      <c r="J359" s="60">
        <v>0.5268393910194864</v>
      </c>
      <c r="K359" s="104">
        <v>0.24656443452589505</v>
      </c>
      <c r="L359" s="105"/>
      <c r="M359" s="106">
        <v>358</v>
      </c>
      <c r="N359" s="136">
        <v>-0.12554966476794505</v>
      </c>
      <c r="O359" s="136">
        <v>-0.49334367659263734</v>
      </c>
      <c r="P359" s="136">
        <v>1.5825664318011436</v>
      </c>
      <c r="Q359" s="136">
        <v>-1.5016227870757819</v>
      </c>
      <c r="R359" s="136">
        <v>0.21881364520641683</v>
      </c>
      <c r="S359" s="136">
        <v>0.30947867052524286</v>
      </c>
      <c r="T359" s="136">
        <v>0.4200221328234976</v>
      </c>
      <c r="U359" s="60">
        <v>0.14508326309286243</v>
      </c>
      <c r="V359" s="60">
        <v>6.732720701186333E-2</v>
      </c>
      <c r="W359" s="98">
        <v>-0.6853408355481313</v>
      </c>
      <c r="X359" s="60"/>
      <c r="Y359" s="99">
        <v>358</v>
      </c>
      <c r="Z359" s="60">
        <f>(幕後結果!$AB$2+幕後結果!$AB$4*幕後結果_最佳化!$N1360)*12/3</f>
        <v>-6.0580526497623008E-3</v>
      </c>
      <c r="AA359" s="60">
        <f>(幕後結果!$AC$2+幕後結果!$AC$4*幕後結果_最佳化!$O1360)*12/3</f>
        <v>-4.0254457483862173E-2</v>
      </c>
      <c r="AB359" s="60">
        <f>(幕後結果!$AD$2+幕後結果!$AD$4*幕後結果_最佳化!$P1360)*12/3</f>
        <v>0.22589582033907785</v>
      </c>
      <c r="AC359" s="60">
        <f>(幕後結果!$AE$2+幕後結果!$AE$4*幕後結果_最佳化!$Q1360)*12/3</f>
        <v>-2.4905269474239534E-2</v>
      </c>
      <c r="AD359" s="60">
        <f>(幕後結果!$AF$2+幕後結果!$AF$4*幕後結果_最佳化!$R1360)*12/3</f>
        <v>0.1022217704561022</v>
      </c>
      <c r="AE359" s="60">
        <f>(幕後結果!$AG$2+幕後結果!$AG$4*幕後結果_最佳化!$S1360)*12/3</f>
        <v>-6.3736751204950736E-3</v>
      </c>
      <c r="AF359" s="60">
        <f>(幕後結果!$AH$2+幕後結果!$AH$4*幕後結果_最佳化!$T1360)*12/3</f>
        <v>4.9899194762989901E-2</v>
      </c>
      <c r="AG359" s="60">
        <f>(幕後結果!$AI$2+幕後結果!$AI$4*幕後結果_最佳化!$U1360)*12/3</f>
        <v>7.3675930100646478E-2</v>
      </c>
      <c r="AH359" s="60">
        <f>(幕後結果!$AJ$2+幕後結果!$AJ$4*幕後結果_最佳化!$V1360)*12/3</f>
        <v>-1.3463165826651061E-2</v>
      </c>
      <c r="AI359" s="100">
        <f>(幕後結果!$AK$2+幕後結果!$AK$4*幕後結果_最佳化!$W1360)*12/3</f>
        <v>4.488816774350906E-3</v>
      </c>
      <c r="AJ359" s="60"/>
      <c r="AK359" s="60"/>
      <c r="AL359" s="60"/>
      <c r="AM359" s="108">
        <v>358</v>
      </c>
      <c r="AN359" s="60">
        <f t="shared" si="66"/>
        <v>7.2559146745597936E-2</v>
      </c>
      <c r="AO359" s="60">
        <f t="shared" si="67"/>
        <v>0.17758523264870724</v>
      </c>
      <c r="AP359" s="60">
        <f t="shared" si="68"/>
        <v>4.6133091585880678E-2</v>
      </c>
      <c r="AQ359" s="60">
        <f t="shared" si="69"/>
        <v>9.9676798923403059E-2</v>
      </c>
      <c r="AR359" s="60">
        <f t="shared" si="70"/>
        <v>0.18327688280573465</v>
      </c>
      <c r="AS359" s="60">
        <f t="shared" si="71"/>
        <v>1.1702549864186236E-2</v>
      </c>
      <c r="AT359" s="60">
        <f t="shared" si="72"/>
        <v>0.20980453151671702</v>
      </c>
      <c r="AU359" s="60">
        <f t="shared" si="73"/>
        <v>0.10255440237579092</v>
      </c>
      <c r="AV359" s="60">
        <f t="shared" si="74"/>
        <v>4.8583258164584045E-3</v>
      </c>
      <c r="AW359" s="60">
        <f t="shared" si="75"/>
        <v>9.1849037717523799E-2</v>
      </c>
      <c r="AX359" s="60">
        <f t="shared" si="76"/>
        <v>1</v>
      </c>
      <c r="AY359" s="60">
        <f>SUMPRODUCT(AN359:AW359,幕後結果_最佳化!$Z$1005:$AI$1005)</f>
        <v>3.1208591735211615E-3</v>
      </c>
      <c r="AZ359" s="60">
        <f>(SUMPRODUCT(AN359:AW359,MMULT(AN359:AW359,幕後結果!$AB$9:$AK$18)))</f>
        <v>3.2889654257716946E-4</v>
      </c>
      <c r="BA359" s="60">
        <f t="shared" si="77"/>
        <v>1.8135505026802244E-2</v>
      </c>
      <c r="BB359" s="102">
        <f t="shared" si="78"/>
        <v>-2.1934399272416032</v>
      </c>
      <c r="BC359" s="60"/>
      <c r="BD359" s="60"/>
    </row>
    <row r="360" spans="1:56" ht="16.2">
      <c r="A360" s="95">
        <v>359</v>
      </c>
      <c r="B360" s="60">
        <v>0.9171561380350306</v>
      </c>
      <c r="C360" s="60">
        <v>0.81537914047768556</v>
      </c>
      <c r="D360" s="60">
        <v>0.44686026690443703</v>
      </c>
      <c r="E360" s="60">
        <v>0.95739842469161163</v>
      </c>
      <c r="F360" s="60">
        <v>0.35912133731207763</v>
      </c>
      <c r="G360" s="60">
        <v>0.77302463233743812</v>
      </c>
      <c r="H360" s="60">
        <v>0.82839794109151699</v>
      </c>
      <c r="I360" s="60">
        <v>0.34301785337563584</v>
      </c>
      <c r="J360" s="60">
        <v>0.93321060622311247</v>
      </c>
      <c r="K360" s="104">
        <v>0.47539845737187725</v>
      </c>
      <c r="L360" s="105"/>
      <c r="M360" s="106">
        <v>359</v>
      </c>
      <c r="N360" s="136">
        <v>1.3861938335686506</v>
      </c>
      <c r="O360" s="136">
        <v>0.89789464649792905</v>
      </c>
      <c r="P360" s="136">
        <v>-0.13359791397473647</v>
      </c>
      <c r="Q360" s="136">
        <v>1.7212627778309297</v>
      </c>
      <c r="R360" s="136">
        <v>-0.36080841109950013</v>
      </c>
      <c r="S360" s="136">
        <v>0.74884483099235188</v>
      </c>
      <c r="T360" s="136">
        <v>0.94785334736646831</v>
      </c>
      <c r="U360" s="60">
        <v>-0.40424072806054479</v>
      </c>
      <c r="V360" s="60">
        <v>1.5001375050892805</v>
      </c>
      <c r="W360" s="98">
        <v>-6.1706059048835686E-2</v>
      </c>
      <c r="X360" s="60"/>
      <c r="Y360" s="99">
        <v>359</v>
      </c>
      <c r="Z360" s="60">
        <f>(幕後結果!$AB$2+幕後結果!$AB$4*幕後結果_最佳化!$N1361)*12/3</f>
        <v>0.22810751079412173</v>
      </c>
      <c r="AA360" s="60">
        <f>(幕後結果!$AC$2+幕後結果!$AC$4*幕後結果_最佳化!$O1361)*12/3</f>
        <v>9.2012218864992515E-2</v>
      </c>
      <c r="AB360" s="60">
        <f>(幕後結果!$AD$2+幕後結果!$AD$4*幕後結果_最佳化!$P1361)*12/3</f>
        <v>-4.9977553556193842E-3</v>
      </c>
      <c r="AC360" s="60">
        <f>(幕後結果!$AE$2+幕後結果!$AE$4*幕後結果_最佳化!$Q1361)*12/3</f>
        <v>0.23911691586517134</v>
      </c>
      <c r="AD360" s="60">
        <f>(幕後結果!$AF$2+幕後結果!$AF$4*幕後結果_最佳化!$R1361)*12/3</f>
        <v>2.9064580286007721E-2</v>
      </c>
      <c r="AE360" s="60">
        <f>(幕後結果!$AG$2+幕後結果!$AG$4*幕後結果_最佳化!$S1361)*12/3</f>
        <v>3.4449437462981826E-2</v>
      </c>
      <c r="AF360" s="60">
        <f>(幕後結果!$AH$2+幕後結果!$AH$4*幕後結果_最佳化!$T1361)*12/3</f>
        <v>0.18871708137011556</v>
      </c>
      <c r="AG360" s="60">
        <f>(幕後結果!$AI$2+幕後結果!$AI$4*幕後結果_最佳化!$U1361)*12/3</f>
        <v>2.4411625002662141E-3</v>
      </c>
      <c r="AH360" s="60">
        <f>(幕後結果!$AJ$2+幕後結果!$AJ$4*幕後結果_最佳化!$V1361)*12/3</f>
        <v>0.14051762770344856</v>
      </c>
      <c r="AI360" s="100">
        <f>(幕後結果!$AK$2+幕後結果!$AK$4*幕後結果_最佳化!$W1361)*12/3</f>
        <v>-5.023002084148568E-2</v>
      </c>
      <c r="AJ360" s="60"/>
      <c r="AK360" s="60"/>
      <c r="AL360" s="60"/>
      <c r="AM360" s="108">
        <v>359</v>
      </c>
      <c r="AN360" s="60">
        <f t="shared" si="66"/>
        <v>2.9939421236364356E-2</v>
      </c>
      <c r="AO360" s="60">
        <f t="shared" si="67"/>
        <v>0.16071614803818338</v>
      </c>
      <c r="AP360" s="60">
        <f t="shared" si="68"/>
        <v>0.15282317320661948</v>
      </c>
      <c r="AQ360" s="60">
        <f t="shared" si="69"/>
        <v>0.1767141239838915</v>
      </c>
      <c r="AR360" s="60">
        <f t="shared" si="70"/>
        <v>7.3501517232183081E-2</v>
      </c>
      <c r="AS360" s="60">
        <f t="shared" si="71"/>
        <v>8.4431127972406692E-2</v>
      </c>
      <c r="AT360" s="60">
        <f t="shared" si="72"/>
        <v>6.3962358500114697E-2</v>
      </c>
      <c r="AU360" s="60">
        <f t="shared" si="73"/>
        <v>0.13637409724139588</v>
      </c>
      <c r="AV360" s="60">
        <f t="shared" si="74"/>
        <v>0.12132170361509458</v>
      </c>
      <c r="AW360" s="60">
        <f t="shared" si="75"/>
        <v>2.1632897374623277E-4</v>
      </c>
      <c r="AX360" s="60">
        <f t="shared" si="76"/>
        <v>0.99999999999999989</v>
      </c>
      <c r="AY360" s="60">
        <f>SUMPRODUCT(AN360:AW360,幕後結果_最佳化!$Z$1005:$AI$1005)</f>
        <v>2.376840231970385E-3</v>
      </c>
      <c r="AZ360" s="60">
        <f>(SUMPRODUCT(AN360:AW360,MMULT(AN360:AW360,幕後結果!$AB$9:$AK$18)))</f>
        <v>3.1332320694803169E-4</v>
      </c>
      <c r="BA360" s="60">
        <f t="shared" si="77"/>
        <v>1.7700938024523775E-2</v>
      </c>
      <c r="BB360" s="102">
        <f t="shared" si="78"/>
        <v>-2.2893227303483452</v>
      </c>
      <c r="BC360" s="60"/>
      <c r="BD360" s="60"/>
    </row>
    <row r="361" spans="1:56" ht="16.2">
      <c r="A361" s="95">
        <v>360</v>
      </c>
      <c r="B361" s="60">
        <v>0.27273686544320008</v>
      </c>
      <c r="C361" s="60">
        <v>0.86305149978143314</v>
      </c>
      <c r="D361" s="60">
        <v>0.31395415886436551</v>
      </c>
      <c r="E361" s="60">
        <v>0.45858811035101898</v>
      </c>
      <c r="F361" s="60">
        <v>0.30446664803798518</v>
      </c>
      <c r="G361" s="60">
        <v>0.30150064900672469</v>
      </c>
      <c r="H361" s="60">
        <v>0.84083466144993957</v>
      </c>
      <c r="I361" s="60">
        <v>5.0791185877327338E-2</v>
      </c>
      <c r="J361" s="60">
        <v>0.71111510479968487</v>
      </c>
      <c r="K361" s="104">
        <v>0.56929693410090665</v>
      </c>
      <c r="L361" s="105"/>
      <c r="M361" s="106">
        <v>360</v>
      </c>
      <c r="N361" s="136">
        <v>-0.6045564796840851</v>
      </c>
      <c r="O361" s="136">
        <v>1.0941322033669709</v>
      </c>
      <c r="P361" s="136">
        <v>-0.48467300588476431</v>
      </c>
      <c r="Q361" s="136">
        <v>-0.10399134036032824</v>
      </c>
      <c r="R361" s="136">
        <v>-0.51159669920271222</v>
      </c>
      <c r="S361" s="136">
        <v>-0.52008935418283553</v>
      </c>
      <c r="T361" s="136">
        <v>0.99789417455220952</v>
      </c>
      <c r="U361" s="60">
        <v>-1.6372302351059198</v>
      </c>
      <c r="V361" s="60">
        <v>0.55664530924094568</v>
      </c>
      <c r="W361" s="98">
        <v>0.17458449609949678</v>
      </c>
      <c r="X361" s="60"/>
      <c r="Y361" s="99">
        <v>360</v>
      </c>
      <c r="Z361" s="60">
        <f>(幕後結果!$AB$2+幕後結果!$AB$4*幕後結果_最佳化!$N1362)*12/3</f>
        <v>-8.0255097870540748E-2</v>
      </c>
      <c r="AA361" s="60">
        <f>(幕後結果!$AC$2+幕後結果!$AC$4*幕後結果_最佳化!$O1362)*12/3</f>
        <v>0.11501345677143772</v>
      </c>
      <c r="AB361" s="60">
        <f>(幕後結果!$AD$2+幕後結果!$AD$4*幕後結果_最佳化!$P1362)*12/3</f>
        <v>-5.4373914281801917E-2</v>
      </c>
      <c r="AC361" s="60">
        <f>(幕後結果!$AE$2+幕後結果!$AE$4*幕後結果_最佳化!$Q1362)*12/3</f>
        <v>-1.3341405983932733E-2</v>
      </c>
      <c r="AD361" s="60">
        <f>(幕後結果!$AF$2+幕後結果!$AF$4*幕後結果_最佳化!$R1362)*12/3</f>
        <v>-4.3254051822758467E-2</v>
      </c>
      <c r="AE361" s="60">
        <f>(幕後結果!$AG$2+幕後結果!$AG$4*幕後結果_最佳化!$S1362)*12/3</f>
        <v>-7.448491303633527E-3</v>
      </c>
      <c r="AF361" s="60">
        <f>(幕後結果!$AH$2+幕後結果!$AH$4*幕後結果_最佳化!$T1362)*12/3</f>
        <v>9.89773480797176E-2</v>
      </c>
      <c r="AG361" s="60">
        <f>(幕後結果!$AI$2+幕後結果!$AI$4*幕後結果_最佳化!$U1362)*12/3</f>
        <v>-0.1889966850047867</v>
      </c>
      <c r="AH361" s="60">
        <f>(幕後結果!$AJ$2+幕後結果!$AJ$4*幕後結果_最佳化!$V1362)*12/3</f>
        <v>3.1239048191699842E-2</v>
      </c>
      <c r="AI361" s="100">
        <f>(幕後結果!$AK$2+幕後結果!$AK$4*幕後結果_最佳化!$W1362)*12/3</f>
        <v>2.5023140547204212E-3</v>
      </c>
      <c r="AJ361" s="60"/>
      <c r="AK361" s="60"/>
      <c r="AL361" s="60"/>
      <c r="AM361" s="108">
        <v>360</v>
      </c>
      <c r="AN361" s="60">
        <f t="shared" si="66"/>
        <v>9.1047681296074545E-2</v>
      </c>
      <c r="AO361" s="60">
        <f t="shared" si="67"/>
        <v>1.5584643570292522E-2</v>
      </c>
      <c r="AP361" s="60">
        <f t="shared" si="68"/>
        <v>0.12431208409380837</v>
      </c>
      <c r="AQ361" s="60">
        <f t="shared" si="69"/>
        <v>3.047348623927728E-2</v>
      </c>
      <c r="AR361" s="60">
        <f t="shared" si="70"/>
        <v>0.12295927522259502</v>
      </c>
      <c r="AS361" s="60">
        <f t="shared" si="71"/>
        <v>0.16561223276291814</v>
      </c>
      <c r="AT361" s="60">
        <f t="shared" si="72"/>
        <v>0.15847871067018929</v>
      </c>
      <c r="AU361" s="60">
        <f t="shared" si="73"/>
        <v>7.5852845537574959E-2</v>
      </c>
      <c r="AV361" s="60">
        <f t="shared" si="74"/>
        <v>7.8967654370475426E-2</v>
      </c>
      <c r="AW361" s="60">
        <f t="shared" si="75"/>
        <v>0.13671138623679435</v>
      </c>
      <c r="AX361" s="60">
        <f t="shared" si="76"/>
        <v>1</v>
      </c>
      <c r="AY361" s="60">
        <f>SUMPRODUCT(AN361:AW361,幕後結果_最佳化!$Z$1005:$AI$1005)</f>
        <v>-2.9922872813333617E-3</v>
      </c>
      <c r="AZ361" s="60">
        <f>(SUMPRODUCT(AN361:AW361,MMULT(AN361:AW361,幕後結果!$AB$9:$AK$18)))</f>
        <v>2.6624599718661781E-4</v>
      </c>
      <c r="BA361" s="60">
        <f t="shared" si="77"/>
        <v>1.6317046215127841E-2</v>
      </c>
      <c r="BB361" s="102">
        <f t="shared" si="78"/>
        <v>-2.8125364527548964</v>
      </c>
      <c r="BC361" s="60"/>
      <c r="BD361" s="60"/>
    </row>
    <row r="362" spans="1:56" ht="16.2">
      <c r="A362" s="95">
        <v>361</v>
      </c>
      <c r="B362" s="60">
        <v>0.36473279188552299</v>
      </c>
      <c r="C362" s="60">
        <v>0.38610831548961722</v>
      </c>
      <c r="D362" s="60">
        <v>8.2087489252216983E-2</v>
      </c>
      <c r="E362" s="60">
        <v>0.59794722789525445</v>
      </c>
      <c r="F362" s="60">
        <v>0.51976796384793245</v>
      </c>
      <c r="G362" s="60">
        <v>0.31352681100369906</v>
      </c>
      <c r="H362" s="60">
        <v>0.69875608478497342</v>
      </c>
      <c r="I362" s="60">
        <v>0.20910854505153087</v>
      </c>
      <c r="J362" s="60">
        <v>8.8732191920219083E-2</v>
      </c>
      <c r="K362" s="104">
        <v>0.25655100196149938</v>
      </c>
      <c r="L362" s="105"/>
      <c r="M362" s="106">
        <v>361</v>
      </c>
      <c r="N362" s="136">
        <v>-0.34583651191815462</v>
      </c>
      <c r="O362" s="136">
        <v>-0.28947666959153345</v>
      </c>
      <c r="P362" s="136">
        <v>-1.3911663835369317</v>
      </c>
      <c r="Q362" s="136">
        <v>0.24803730376923261</v>
      </c>
      <c r="R362" s="136">
        <v>4.9571231587818052E-2</v>
      </c>
      <c r="S362" s="136">
        <v>-0.48587806402682071</v>
      </c>
      <c r="T362" s="136">
        <v>0.52082622782153432</v>
      </c>
      <c r="U362" s="60">
        <v>-0.80951828407252291</v>
      </c>
      <c r="V362" s="60">
        <v>-1.3486034130053106</v>
      </c>
      <c r="W362" s="98">
        <v>-0.65401521389705808</v>
      </c>
      <c r="X362" s="60"/>
      <c r="Y362" s="99">
        <v>361</v>
      </c>
      <c r="Z362" s="60">
        <f>(幕後結果!$AB$2+幕後結果!$AB$4*幕後結果_最佳化!$N1363)*12/3</f>
        <v>-4.0179974615336581E-2</v>
      </c>
      <c r="AA362" s="60">
        <f>(幕後結果!$AC$2+幕後結果!$AC$4*幕後結果_最佳化!$O1363)*12/3</f>
        <v>-2.0001638157981099E-2</v>
      </c>
      <c r="AB362" s="60">
        <f>(幕後結果!$AD$2+幕後結果!$AD$4*幕後結果_最佳化!$P1363)*12/3</f>
        <v>-0.24689252407795981</v>
      </c>
      <c r="AC362" s="60">
        <f>(幕後結果!$AE$2+幕後結果!$AE$4*幕後結果_最佳化!$Q1363)*12/3</f>
        <v>-6.9853235404925093E-2</v>
      </c>
      <c r="AD362" s="60">
        <f>(幕後結果!$AF$2+幕後結果!$AF$4*幕後結果_最佳化!$R1363)*12/3</f>
        <v>-0.1215749553981041</v>
      </c>
      <c r="AE362" s="60">
        <f>(幕後結果!$AG$2+幕後結果!$AG$4*幕後結果_最佳化!$S1363)*12/3</f>
        <v>-2.3094995369893245E-2</v>
      </c>
      <c r="AF362" s="60">
        <f>(幕後結果!$AH$2+幕後結果!$AH$4*幕後結果_最佳化!$T1363)*12/3</f>
        <v>-7.071066415686454E-3</v>
      </c>
      <c r="AG362" s="60">
        <f>(幕後結果!$AI$2+幕後結果!$AI$4*幕後結果_最佳化!$U1363)*12/3</f>
        <v>-0.15245248263111105</v>
      </c>
      <c r="AH362" s="60">
        <f>(幕後結果!$AJ$2+幕後結果!$AJ$4*幕後結果_最佳化!$V1363)*12/3</f>
        <v>-0.11423788775118333</v>
      </c>
      <c r="AI362" s="100">
        <f>(幕後結果!$AK$2+幕後結果!$AK$4*幕後結果_最佳化!$W1363)*12/3</f>
        <v>-0.22409712950531172</v>
      </c>
      <c r="AJ362" s="60"/>
      <c r="AK362" s="60"/>
      <c r="AL362" s="60"/>
      <c r="AM362" s="108">
        <v>361</v>
      </c>
      <c r="AN362" s="60">
        <f t="shared" si="66"/>
        <v>0.14227071703913882</v>
      </c>
      <c r="AO362" s="60">
        <f t="shared" si="67"/>
        <v>0.14269795914385311</v>
      </c>
      <c r="AP362" s="60">
        <f t="shared" si="68"/>
        <v>2.7323674309951002E-2</v>
      </c>
      <c r="AQ362" s="60">
        <f t="shared" si="69"/>
        <v>0.11995231893612548</v>
      </c>
      <c r="AR362" s="60">
        <f t="shared" si="70"/>
        <v>0.17176032879950284</v>
      </c>
      <c r="AS362" s="60">
        <f t="shared" si="71"/>
        <v>3.5609097736241158E-2</v>
      </c>
      <c r="AT362" s="60">
        <f t="shared" si="72"/>
        <v>1.6653258396888686E-2</v>
      </c>
      <c r="AU362" s="60">
        <f t="shared" si="73"/>
        <v>0.18857845463924128</v>
      </c>
      <c r="AV362" s="60">
        <f t="shared" si="74"/>
        <v>8.4833914532678245E-2</v>
      </c>
      <c r="AW362" s="60">
        <f t="shared" si="75"/>
        <v>7.0320276466379339E-2</v>
      </c>
      <c r="AX362" s="60">
        <f t="shared" si="76"/>
        <v>1</v>
      </c>
      <c r="AY362" s="60">
        <f>SUMPRODUCT(AN362:AW362,幕後結果_最佳化!$Z$1005:$AI$1005)</f>
        <v>1.3786513213619386E-3</v>
      </c>
      <c r="AZ362" s="60">
        <f>(SUMPRODUCT(AN362:AW362,MMULT(AN362:AW362,幕後結果!$AB$9:$AK$18)))</f>
        <v>2.7482319950512325E-4</v>
      </c>
      <c r="BA362" s="60">
        <f t="shared" si="77"/>
        <v>1.6577792359211259E-2</v>
      </c>
      <c r="BB362" s="102">
        <f t="shared" si="78"/>
        <v>-2.5046367923390718</v>
      </c>
      <c r="BC362" s="60"/>
      <c r="BD362" s="60"/>
    </row>
    <row r="363" spans="1:56" ht="16.2">
      <c r="A363" s="95">
        <v>362</v>
      </c>
      <c r="B363" s="60">
        <v>0.90015128520601828</v>
      </c>
      <c r="C363" s="60">
        <v>0.1098229895747016</v>
      </c>
      <c r="D363" s="60">
        <v>0.3972537362820121</v>
      </c>
      <c r="E363" s="60">
        <v>0.23897553642154445</v>
      </c>
      <c r="F363" s="60">
        <v>0.97701986463191925</v>
      </c>
      <c r="G363" s="60">
        <v>1.4843121795505398E-2</v>
      </c>
      <c r="H363" s="60">
        <v>0.36977109011622433</v>
      </c>
      <c r="I363" s="60">
        <v>0.45897328893482126</v>
      </c>
      <c r="J363" s="60">
        <v>0.81715351777730172</v>
      </c>
      <c r="K363" s="104">
        <v>0.35064548068770662</v>
      </c>
      <c r="L363" s="105"/>
      <c r="M363" s="106">
        <v>362</v>
      </c>
      <c r="N363" s="136">
        <v>1.2824140743219139</v>
      </c>
      <c r="O363" s="136">
        <v>-1.2274700307734283</v>
      </c>
      <c r="P363" s="136">
        <v>-0.26046193648795368</v>
      </c>
      <c r="Q363" s="136">
        <v>-0.70960184876873555</v>
      </c>
      <c r="R363" s="136">
        <v>1.9957579975399324</v>
      </c>
      <c r="S363" s="136">
        <v>-2.1742516201879107</v>
      </c>
      <c r="T363" s="136">
        <v>-0.33245968039901513</v>
      </c>
      <c r="U363" s="60">
        <v>-0.10302065498102284</v>
      </c>
      <c r="V363" s="60">
        <v>0.90457050964302466</v>
      </c>
      <c r="W363" s="98">
        <v>-0.3835783872215297</v>
      </c>
      <c r="X363" s="60"/>
      <c r="Y363" s="99">
        <v>362</v>
      </c>
      <c r="Z363" s="60">
        <f>(幕後結果!$AB$2+幕後結果!$AB$4*幕後結果_最佳化!$N1364)*12/3</f>
        <v>0.21203226666386923</v>
      </c>
      <c r="AA363" s="60">
        <f>(幕後結果!$AC$2+幕後結果!$AC$4*幕後結果_最佳化!$O1364)*12/3</f>
        <v>-0.11439675759018829</v>
      </c>
      <c r="AB363" s="60">
        <f>(幕後結果!$AD$2+幕後結果!$AD$4*幕後結果_最佳化!$P1364)*12/3</f>
        <v>-9.6403407583492792E-2</v>
      </c>
      <c r="AC363" s="60">
        <f>(幕後結果!$AE$2+幕後結果!$AE$4*幕後結果_最佳化!$Q1364)*12/3</f>
        <v>-6.4812591974376846E-2</v>
      </c>
      <c r="AD363" s="60">
        <f>(幕後結果!$AF$2+幕後結果!$AF$4*幕後結果_最佳化!$R1364)*12/3</f>
        <v>9.1615605598446392E-2</v>
      </c>
      <c r="AE363" s="60">
        <f>(幕後結果!$AG$2+幕後結果!$AG$4*幕後結果_最佳化!$S1364)*12/3</f>
        <v>-0.13669753619667036</v>
      </c>
      <c r="AF363" s="60">
        <f>(幕後結果!$AH$2+幕後結果!$AH$4*幕後結果_最佳化!$T1364)*12/3</f>
        <v>-5.4314689826702629E-2</v>
      </c>
      <c r="AG363" s="60">
        <f>(幕後結果!$AI$2+幕後結果!$AI$4*幕後結果_最佳化!$U1364)*12/3</f>
        <v>-8.3035171889992779E-2</v>
      </c>
      <c r="AH363" s="60">
        <f>(幕後結果!$AJ$2+幕後結果!$AJ$4*幕後結果_最佳化!$V1364)*12/3</f>
        <v>-3.798322318996554E-2</v>
      </c>
      <c r="AI363" s="100">
        <f>(幕後結果!$AK$2+幕後結果!$AK$4*幕後結果_最佳化!$W1364)*12/3</f>
        <v>-0.14970121852783205</v>
      </c>
      <c r="AJ363" s="60"/>
      <c r="AK363" s="60"/>
      <c r="AL363" s="60"/>
      <c r="AM363" s="108">
        <v>362</v>
      </c>
      <c r="AN363" s="60">
        <f t="shared" si="66"/>
        <v>6.9496964155597418E-2</v>
      </c>
      <c r="AO363" s="60">
        <f t="shared" si="67"/>
        <v>6.4255290862519104E-2</v>
      </c>
      <c r="AP363" s="60">
        <f t="shared" si="68"/>
        <v>0.25439164932029906</v>
      </c>
      <c r="AQ363" s="60">
        <f t="shared" si="69"/>
        <v>8.2932670266696998E-2</v>
      </c>
      <c r="AR363" s="60">
        <f t="shared" si="70"/>
        <v>0.13859306836358445</v>
      </c>
      <c r="AS363" s="60">
        <f t="shared" si="71"/>
        <v>0.20830080229052719</v>
      </c>
      <c r="AT363" s="60">
        <f t="shared" si="72"/>
        <v>3.5766488960857046E-2</v>
      </c>
      <c r="AU363" s="60">
        <f t="shared" si="73"/>
        <v>4.7557502721801641E-2</v>
      </c>
      <c r="AV363" s="60">
        <f t="shared" si="74"/>
        <v>2.4217191206479756E-2</v>
      </c>
      <c r="AW363" s="60">
        <f t="shared" si="75"/>
        <v>7.4488371851637369E-2</v>
      </c>
      <c r="AX363" s="60">
        <f t="shared" si="76"/>
        <v>1</v>
      </c>
      <c r="AY363" s="60">
        <f>SUMPRODUCT(AN363:AW363,幕後結果_最佳化!$Z$1005:$AI$1005)</f>
        <v>-1.9087884083827738E-3</v>
      </c>
      <c r="AZ363" s="60">
        <f>(SUMPRODUCT(AN363:AW363,MMULT(AN363:AW363,幕後結果!$AB$9:$AK$18)))</f>
        <v>3.5607617810169651E-4</v>
      </c>
      <c r="BA363" s="60">
        <f t="shared" si="77"/>
        <v>1.8869980871789364E-2</v>
      </c>
      <c r="BB363" s="102">
        <f t="shared" si="78"/>
        <v>-2.3746069862408787</v>
      </c>
      <c r="BC363" s="60"/>
      <c r="BD363" s="60"/>
    </row>
    <row r="364" spans="1:56" ht="16.2">
      <c r="A364" s="95">
        <v>363</v>
      </c>
      <c r="B364" s="60">
        <v>0.51594469029736745</v>
      </c>
      <c r="C364" s="60">
        <v>0.71018355587066262</v>
      </c>
      <c r="D364" s="60">
        <v>0.51671922639123702</v>
      </c>
      <c r="E364" s="60">
        <v>0.58572394889317825</v>
      </c>
      <c r="F364" s="60">
        <v>0.98326395052994697</v>
      </c>
      <c r="G364" s="60">
        <v>0.43348370330860653</v>
      </c>
      <c r="H364" s="60">
        <v>0.42945102317158823</v>
      </c>
      <c r="I364" s="60">
        <v>0.70984063136293618</v>
      </c>
      <c r="J364" s="60">
        <v>3.9530699803462799E-2</v>
      </c>
      <c r="K364" s="104">
        <v>0.40335223973882939</v>
      </c>
      <c r="L364" s="105"/>
      <c r="M364" s="106">
        <v>363</v>
      </c>
      <c r="N364" s="136">
        <v>3.9978058099888969E-2</v>
      </c>
      <c r="O364" s="136">
        <v>0.55392103547508742</v>
      </c>
      <c r="P364" s="136">
        <v>4.1921160960591321E-2</v>
      </c>
      <c r="Q364" s="136">
        <v>0.21655892107040878</v>
      </c>
      <c r="R364" s="136">
        <v>2.1263743838541784</v>
      </c>
      <c r="S364" s="136">
        <v>-0.16751174539206945</v>
      </c>
      <c r="T364" s="136">
        <v>-0.17777198914756989</v>
      </c>
      <c r="U364" s="60">
        <v>0.55291920327230404</v>
      </c>
      <c r="V364" s="60">
        <v>-1.7561582010549375</v>
      </c>
      <c r="W364" s="98">
        <v>-0.24467965857438212</v>
      </c>
      <c r="X364" s="60"/>
      <c r="Y364" s="99">
        <v>363</v>
      </c>
      <c r="Z364" s="60">
        <f>(幕後結果!$AB$2+幕後結果!$AB$4*幕後結果_最佳化!$N1365)*12/3</f>
        <v>1.9581807904345518E-2</v>
      </c>
      <c r="AA364" s="60">
        <f>(幕後結果!$AC$2+幕後結果!$AC$4*幕後結果_最佳化!$O1365)*12/3</f>
        <v>6.1227220055120525E-2</v>
      </c>
      <c r="AB364" s="60">
        <f>(幕後結果!$AD$2+幕後結果!$AD$4*幕後結果_最佳化!$P1365)*12/3</f>
        <v>1.2300186805300983E-2</v>
      </c>
      <c r="AC364" s="60">
        <f>(幕後結果!$AE$2+幕後結果!$AE$4*幕後結果_最佳化!$Q1365)*12/3</f>
        <v>6.1138926156427666E-2</v>
      </c>
      <c r="AD364" s="60">
        <f>(幕後結果!$AF$2+幕後結果!$AF$4*幕後結果_最佳化!$R1365)*12/3</f>
        <v>0.21958972030262733</v>
      </c>
      <c r="AE364" s="60">
        <f>(幕後結果!$AG$2+幕後結果!$AG$4*幕後結果_最佳化!$S1365)*12/3</f>
        <v>-2.0004331993587143E-2</v>
      </c>
      <c r="AF364" s="60">
        <f>(幕後結果!$AH$2+幕後結果!$AH$4*幕後結果_最佳化!$T1365)*12/3</f>
        <v>1.6015342971575669E-2</v>
      </c>
      <c r="AG364" s="60">
        <f>(幕後結果!$AI$2+幕後結果!$AI$4*幕後結果_最佳化!$U1365)*12/3</f>
        <v>7.361859870636106E-2</v>
      </c>
      <c r="AH364" s="60">
        <f>(幕後結果!$AJ$2+幕後結果!$AJ$4*幕後結果_最佳化!$V1365)*12/3</f>
        <v>-0.10549418533720634</v>
      </c>
      <c r="AI364" s="100">
        <f>(幕後結果!$AK$2+幕後結果!$AK$4*幕後結果_最佳化!$W1365)*12/3</f>
        <v>-5.4876821069946236E-2</v>
      </c>
      <c r="AJ364" s="60"/>
      <c r="AK364" s="60"/>
      <c r="AL364" s="60"/>
      <c r="AM364" s="108">
        <v>363</v>
      </c>
      <c r="AN364" s="60">
        <f t="shared" si="66"/>
        <v>7.7958577701719475E-2</v>
      </c>
      <c r="AO364" s="60">
        <f t="shared" si="67"/>
        <v>4.966924015205914E-2</v>
      </c>
      <c r="AP364" s="60">
        <f t="shared" si="68"/>
        <v>0.13790321598603042</v>
      </c>
      <c r="AQ364" s="60">
        <f t="shared" si="69"/>
        <v>0.14162355086908518</v>
      </c>
      <c r="AR364" s="60">
        <f t="shared" si="70"/>
        <v>2.7991328611326041E-2</v>
      </c>
      <c r="AS364" s="60">
        <f t="shared" si="71"/>
        <v>0.15893855722485128</v>
      </c>
      <c r="AT364" s="60">
        <f t="shared" si="72"/>
        <v>0.15883481006104858</v>
      </c>
      <c r="AU364" s="60">
        <f t="shared" si="73"/>
        <v>0.12197723713283321</v>
      </c>
      <c r="AV364" s="60">
        <f t="shared" si="74"/>
        <v>4.7569955752755778E-2</v>
      </c>
      <c r="AW364" s="60">
        <f t="shared" si="75"/>
        <v>7.753352650829079E-2</v>
      </c>
      <c r="AX364" s="60">
        <f t="shared" si="76"/>
        <v>1</v>
      </c>
      <c r="AY364" s="60">
        <f>SUMPRODUCT(AN364:AW364,幕後結果_最佳化!$Z$1005:$AI$1005)</f>
        <v>8.787232305179798E-4</v>
      </c>
      <c r="AZ364" s="60">
        <f>(SUMPRODUCT(AN364:AW364,MMULT(AN364:AW364,幕後結果!$AB$9:$AK$18)))</f>
        <v>2.737692777526999E-4</v>
      </c>
      <c r="BA364" s="60">
        <f t="shared" si="77"/>
        <v>1.6545974669166512E-2</v>
      </c>
      <c r="BB364" s="102">
        <f t="shared" si="78"/>
        <v>-2.5396676599408092</v>
      </c>
      <c r="BC364" s="60"/>
      <c r="BD364" s="60"/>
    </row>
    <row r="365" spans="1:56" ht="16.2">
      <c r="A365" s="95">
        <v>364</v>
      </c>
      <c r="B365" s="60">
        <v>0.95355315512643979</v>
      </c>
      <c r="C365" s="60">
        <v>0.21836719095763346</v>
      </c>
      <c r="D365" s="60">
        <v>0.55961861621159925</v>
      </c>
      <c r="E365" s="60">
        <v>0.4480565036452604</v>
      </c>
      <c r="F365" s="60">
        <v>0.79009460955654331</v>
      </c>
      <c r="G365" s="60">
        <v>9.6222274916941242E-2</v>
      </c>
      <c r="H365" s="60">
        <v>0.83711175842627061</v>
      </c>
      <c r="I365" s="60">
        <v>0.85895196982972433</v>
      </c>
      <c r="J365" s="60">
        <v>2.0128587958818223E-2</v>
      </c>
      <c r="K365" s="104">
        <v>0.23716705016851614</v>
      </c>
      <c r="L365" s="105"/>
      <c r="M365" s="106">
        <v>364</v>
      </c>
      <c r="N365" s="136">
        <v>1.6803271072211194</v>
      </c>
      <c r="O365" s="136">
        <v>-0.77771952017709867</v>
      </c>
      <c r="P365" s="136">
        <v>0.15000234192629786</v>
      </c>
      <c r="Q365" s="136">
        <v>-0.13057312061145915</v>
      </c>
      <c r="R365" s="136">
        <v>0.80674956645777018</v>
      </c>
      <c r="S365" s="136">
        <v>-1.3033814982415608</v>
      </c>
      <c r="T365" s="136">
        <v>0.98265658864225625</v>
      </c>
      <c r="U365" s="60">
        <v>1.0756226344797715</v>
      </c>
      <c r="V365" s="60">
        <v>-2.0511003431673012</v>
      </c>
      <c r="W365" s="98">
        <v>-0.71544502326965675</v>
      </c>
      <c r="X365" s="60"/>
      <c r="Y365" s="99">
        <v>364</v>
      </c>
      <c r="Z365" s="60">
        <f>(幕後結果!$AB$2+幕後結果!$AB$4*幕後結果_最佳化!$N1366)*12/3</f>
        <v>0.27366807303778951</v>
      </c>
      <c r="AA365" s="60">
        <f>(幕後結果!$AC$2+幕後結果!$AC$4*幕後結果_最佳化!$O1366)*12/3</f>
        <v>-7.1459462680977609E-2</v>
      </c>
      <c r="AB365" s="60">
        <f>(幕後結果!$AD$2+幕後結果!$AD$4*幕後結果_最佳化!$P1366)*12/3</f>
        <v>-1.5314086355871686E-2</v>
      </c>
      <c r="AC365" s="60">
        <f>(幕後結果!$AE$2+幕後結果!$AE$4*幕後結果_最佳化!$Q1366)*12/3</f>
        <v>4.3336312604202315E-2</v>
      </c>
      <c r="AD365" s="60">
        <f>(幕後結果!$AF$2+幕後結果!$AF$4*幕後結果_最佳化!$R1366)*12/3</f>
        <v>5.1138297370073416E-2</v>
      </c>
      <c r="AE365" s="60">
        <f>(幕後結果!$AG$2+幕後結果!$AG$4*幕後結果_最佳化!$S1366)*12/3</f>
        <v>-8.8606348421194525E-2</v>
      </c>
      <c r="AF365" s="60">
        <f>(幕後結果!$AH$2+幕後結果!$AH$4*幕後結果_最佳化!$T1366)*12/3</f>
        <v>0.11309808348892114</v>
      </c>
      <c r="AG365" s="60">
        <f>(幕後結果!$AI$2+幕後結果!$AI$4*幕後結果_最佳化!$U1366)*12/3</f>
        <v>0.10842139433226171</v>
      </c>
      <c r="AH365" s="60">
        <f>(幕後結果!$AJ$2+幕後結果!$AJ$4*幕後結果_最佳化!$V1366)*12/3</f>
        <v>-0.16032836047772644</v>
      </c>
      <c r="AI365" s="100">
        <f>(幕後結果!$AK$2+幕後結果!$AK$4*幕後結果_最佳化!$W1366)*12/3</f>
        <v>-0.19977473389451986</v>
      </c>
      <c r="AJ365" s="60"/>
      <c r="AK365" s="60"/>
      <c r="AL365" s="60"/>
      <c r="AM365" s="108">
        <v>364</v>
      </c>
      <c r="AN365" s="60">
        <f t="shared" si="66"/>
        <v>4.4515778481860654E-2</v>
      </c>
      <c r="AO365" s="60">
        <f t="shared" si="67"/>
        <v>9.8020241756103951E-2</v>
      </c>
      <c r="AP365" s="60">
        <f t="shared" si="68"/>
        <v>0.18383768487412286</v>
      </c>
      <c r="AQ365" s="60">
        <f t="shared" si="69"/>
        <v>6.6952017119815452E-2</v>
      </c>
      <c r="AR365" s="60">
        <f t="shared" si="70"/>
        <v>0.12814901638544501</v>
      </c>
      <c r="AS365" s="60">
        <f t="shared" si="71"/>
        <v>6.1946531128719971E-2</v>
      </c>
      <c r="AT365" s="60">
        <f t="shared" si="72"/>
        <v>0.15663657269978409</v>
      </c>
      <c r="AU365" s="60">
        <f t="shared" si="73"/>
        <v>3.0185339282257483E-2</v>
      </c>
      <c r="AV365" s="60">
        <f t="shared" si="74"/>
        <v>7.4931940542104711E-2</v>
      </c>
      <c r="AW365" s="60">
        <f t="shared" si="75"/>
        <v>0.15482487772978579</v>
      </c>
      <c r="AX365" s="60">
        <f t="shared" si="76"/>
        <v>1</v>
      </c>
      <c r="AY365" s="60">
        <f>SUMPRODUCT(AN365:AW365,幕後結果_最佳化!$Z$1005:$AI$1005)</f>
        <v>-2.1505204813818094E-3</v>
      </c>
      <c r="AZ365" s="60">
        <f>(SUMPRODUCT(AN365:AW365,MMULT(AN365:AW365,幕後結果!$AB$9:$AK$18)))</f>
        <v>3.628605387810352E-4</v>
      </c>
      <c r="BA365" s="60">
        <f t="shared" si="77"/>
        <v>1.9048898623832172E-2</v>
      </c>
      <c r="BB365" s="102">
        <f t="shared" si="78"/>
        <v>-2.3649934503309753</v>
      </c>
      <c r="BC365" s="60"/>
      <c r="BD365" s="60"/>
    </row>
    <row r="366" spans="1:56" ht="16.2">
      <c r="A366" s="95">
        <v>365</v>
      </c>
      <c r="B366" s="60">
        <v>0.76277555139093289</v>
      </c>
      <c r="C366" s="60">
        <v>0.87858449582332221</v>
      </c>
      <c r="D366" s="60">
        <v>0.24527380389667619</v>
      </c>
      <c r="E366" s="60">
        <v>0.70886997578336364</v>
      </c>
      <c r="F366" s="60">
        <v>0.57062917858684359</v>
      </c>
      <c r="G366" s="60">
        <v>0.15250492476010824</v>
      </c>
      <c r="H366" s="60">
        <v>0.31529404422779628</v>
      </c>
      <c r="I366" s="60">
        <v>0.99574214207029899</v>
      </c>
      <c r="J366" s="60">
        <v>0.49931369400671577</v>
      </c>
      <c r="K366" s="104">
        <v>0.50353667730413632</v>
      </c>
      <c r="L366" s="105"/>
      <c r="M366" s="106">
        <v>365</v>
      </c>
      <c r="N366" s="136">
        <v>0.71525919555317807</v>
      </c>
      <c r="O366" s="136">
        <v>1.1679398996724262</v>
      </c>
      <c r="P366" s="136">
        <v>-0.68943811008117306</v>
      </c>
      <c r="Q366" s="136">
        <v>0.55008649601643067</v>
      </c>
      <c r="R366" s="136">
        <v>0.17797623074098814</v>
      </c>
      <c r="S366" s="136">
        <v>-1.0257491306269775</v>
      </c>
      <c r="T366" s="136">
        <v>-0.48089927446879555</v>
      </c>
      <c r="U366" s="60">
        <v>2.6309077063038915</v>
      </c>
      <c r="V366" s="60">
        <v>-1.7203148563550773E-3</v>
      </c>
      <c r="W366" s="98">
        <v>8.865251451408148E-3</v>
      </c>
      <c r="X366" s="60"/>
      <c r="Y366" s="99">
        <v>365</v>
      </c>
      <c r="Z366" s="60">
        <f>(幕後結果!$AB$2+幕後結果!$AB$4*幕後結果_最佳化!$N1367)*12/3</f>
        <v>0.12418129069277332</v>
      </c>
      <c r="AA366" s="60">
        <f>(幕後結果!$AC$2+幕後結果!$AC$4*幕後結果_最佳化!$O1367)*12/3</f>
        <v>0.11958679777955762</v>
      </c>
      <c r="AB366" s="60">
        <f>(幕後結果!$AD$2+幕後結果!$AD$4*幕後結果_最佳化!$P1367)*12/3</f>
        <v>-8.5402505315748153E-2</v>
      </c>
      <c r="AC366" s="60">
        <f>(幕後結果!$AE$2+幕後結果!$AE$4*幕後結果_最佳化!$Q1367)*12/3</f>
        <v>7.0214695354112136E-2</v>
      </c>
      <c r="AD366" s="60">
        <f>(幕後結果!$AF$2+幕後結果!$AF$4*幕後結果_最佳化!$R1367)*12/3</f>
        <v>1.8778863116693335E-2</v>
      </c>
      <c r="AE366" s="60">
        <f>(幕後結果!$AG$2+幕後結果!$AG$4*幕後結果_最佳化!$S1367)*12/3</f>
        <v>-4.0831145633899807E-2</v>
      </c>
      <c r="AF366" s="60">
        <f>(幕後結果!$AH$2+幕後結果!$AH$4*幕後結果_最佳化!$T1367)*12/3</f>
        <v>1.4694789790273569E-2</v>
      </c>
      <c r="AG366" s="60">
        <f>(幕後結果!$AI$2+幕後結果!$AI$4*幕後結果_最佳化!$U1367)*12/3</f>
        <v>0.20791532932959178</v>
      </c>
      <c r="AH366" s="60">
        <f>(幕後結果!$AJ$2+幕後結果!$AJ$4*幕後結果_最佳化!$V1367)*12/3</f>
        <v>1.9668920740939726E-2</v>
      </c>
      <c r="AI366" s="100">
        <f>(幕後結果!$AK$2+幕後結果!$AK$4*幕後結果_最佳化!$W1367)*12/3</f>
        <v>-3.8040297326781158E-2</v>
      </c>
      <c r="AJ366" s="60"/>
      <c r="AK366" s="60"/>
      <c r="AL366" s="60"/>
      <c r="AM366" s="108">
        <v>365</v>
      </c>
      <c r="AN366" s="60">
        <f t="shared" si="66"/>
        <v>4.2814927077608353E-2</v>
      </c>
      <c r="AO366" s="60">
        <f t="shared" si="67"/>
        <v>0.12940271066586725</v>
      </c>
      <c r="AP366" s="60">
        <f t="shared" si="68"/>
        <v>3.5474026399101757E-2</v>
      </c>
      <c r="AQ366" s="60">
        <f t="shared" si="69"/>
        <v>0.1684001149829607</v>
      </c>
      <c r="AR366" s="60">
        <f t="shared" si="70"/>
        <v>0.12842184818841759</v>
      </c>
      <c r="AS366" s="60">
        <f t="shared" si="71"/>
        <v>4.7586566288934672E-2</v>
      </c>
      <c r="AT366" s="60">
        <f t="shared" si="72"/>
        <v>0.11128392796926213</v>
      </c>
      <c r="AU366" s="60">
        <f t="shared" si="73"/>
        <v>0.13656803938439177</v>
      </c>
      <c r="AV366" s="60">
        <f t="shared" si="74"/>
        <v>0.10114169726259263</v>
      </c>
      <c r="AW366" s="60">
        <f t="shared" si="75"/>
        <v>9.8906141780863099E-2</v>
      </c>
      <c r="AX366" s="60">
        <f t="shared" si="76"/>
        <v>0.99999999999999989</v>
      </c>
      <c r="AY366" s="60">
        <f>SUMPRODUCT(AN366:AW366,幕後結果_最佳化!$Z$1005:$AI$1005)</f>
        <v>1.4196334119780949E-3</v>
      </c>
      <c r="AZ366" s="60">
        <f>(SUMPRODUCT(AN366:AW366,MMULT(AN366:AW366,幕後結果!$AB$9:$AK$18)))</f>
        <v>2.8459143289489441E-4</v>
      </c>
      <c r="BA366" s="60">
        <f t="shared" si="77"/>
        <v>1.6869837962911631E-2</v>
      </c>
      <c r="BB366" s="102">
        <f t="shared" si="78"/>
        <v>-2.4588479556956364</v>
      </c>
      <c r="BC366" s="60"/>
      <c r="BD366" s="60"/>
    </row>
    <row r="367" spans="1:56" ht="16.2">
      <c r="A367" s="95">
        <v>366</v>
      </c>
      <c r="B367" s="60">
        <v>0.26636829724918143</v>
      </c>
      <c r="C367" s="60">
        <v>0.41872341284335546</v>
      </c>
      <c r="D367" s="60">
        <v>0.4390519695418067</v>
      </c>
      <c r="E367" s="60">
        <v>0.18206299554751038</v>
      </c>
      <c r="F367" s="60">
        <v>0.45530139528150415</v>
      </c>
      <c r="G367" s="60">
        <v>0.40423379214485511</v>
      </c>
      <c r="H367" s="60">
        <v>0.29031266103562969</v>
      </c>
      <c r="I367" s="60">
        <v>0.72800952536996522</v>
      </c>
      <c r="J367" s="60">
        <v>0.32902801087825684</v>
      </c>
      <c r="K367" s="104">
        <v>0.49676722133117002</v>
      </c>
      <c r="L367" s="105"/>
      <c r="M367" s="106">
        <v>366</v>
      </c>
      <c r="N367" s="136">
        <v>-0.62383402088566742</v>
      </c>
      <c r="O367" s="136">
        <v>-0.2051603767728388</v>
      </c>
      <c r="P367" s="136">
        <v>-0.15337324950259762</v>
      </c>
      <c r="Q367" s="136">
        <v>-0.90753113768456573</v>
      </c>
      <c r="R367" s="136">
        <v>-0.11227824516658479</v>
      </c>
      <c r="S367" s="136">
        <v>-0.24240342041765764</v>
      </c>
      <c r="T367" s="136">
        <v>-0.552471548728388</v>
      </c>
      <c r="U367" s="60">
        <v>0.60680406629977135</v>
      </c>
      <c r="V367" s="60">
        <v>-0.4425987048249555</v>
      </c>
      <c r="W367" s="98">
        <v>-8.103463103195329E-3</v>
      </c>
      <c r="X367" s="60"/>
      <c r="Y367" s="99">
        <v>366</v>
      </c>
      <c r="Z367" s="60">
        <f>(幕後結果!$AB$2+幕後結果!$AB$4*幕後結果_最佳化!$N1368)*12/3</f>
        <v>-8.324114431443036E-2</v>
      </c>
      <c r="AA367" s="60">
        <f>(幕後結果!$AC$2+幕後結果!$AC$4*幕後結果_最佳化!$O1368)*12/3</f>
        <v>-1.1256964814083024E-2</v>
      </c>
      <c r="AB367" s="60">
        <f>(幕後結果!$AD$2+幕後結果!$AD$4*幕後結果_最佳化!$P1368)*12/3</f>
        <v>-4.4318326651554711E-2</v>
      </c>
      <c r="AC367" s="60">
        <f>(幕後結果!$AE$2+幕後結果!$AE$4*幕後結果_最佳化!$Q1368)*12/3</f>
        <v>-9.9120215286601379E-2</v>
      </c>
      <c r="AD367" s="60">
        <f>(幕後結果!$AF$2+幕後結果!$AF$4*幕後結果_最佳化!$R1368)*12/3</f>
        <v>-5.05068191228926E-2</v>
      </c>
      <c r="AE367" s="60">
        <f>(幕後結果!$AG$2+幕後結果!$AG$4*幕後結果_最佳化!$S1368)*12/3</f>
        <v>-1.5607244312676899E-2</v>
      </c>
      <c r="AF367" s="60">
        <f>(幕後結果!$AH$2+幕後結果!$AH$4*幕後結果_最佳化!$T1368)*12/3</f>
        <v>-8.3524433394294065E-2</v>
      </c>
      <c r="AG367" s="60">
        <f>(幕後結果!$AI$2+幕後結果!$AI$4*幕後結果_最佳化!$U1368)*12/3</f>
        <v>8.2839461676820041E-3</v>
      </c>
      <c r="AH367" s="60">
        <f>(幕後結果!$AJ$2+幕後結果!$AJ$4*幕後結果_最佳化!$V1368)*12/3</f>
        <v>-5.3527202457076449E-2</v>
      </c>
      <c r="AI367" s="100">
        <f>(幕後結果!$AK$2+幕後結果!$AK$4*幕後結果_最佳化!$W1368)*12/3</f>
        <v>-1.4309493768661025E-2</v>
      </c>
      <c r="AJ367" s="60"/>
      <c r="AK367" s="60"/>
      <c r="AL367" s="60"/>
      <c r="AM367" s="108">
        <v>366</v>
      </c>
      <c r="AN367" s="60">
        <f t="shared" si="66"/>
        <v>3.0445322796922411E-4</v>
      </c>
      <c r="AO367" s="60">
        <f t="shared" si="67"/>
        <v>0.2155207663986724</v>
      </c>
      <c r="AP367" s="60">
        <f t="shared" si="68"/>
        <v>0.15170289855717964</v>
      </c>
      <c r="AQ367" s="60">
        <f t="shared" si="69"/>
        <v>6.9092299854384753E-2</v>
      </c>
      <c r="AR367" s="60">
        <f t="shared" si="70"/>
        <v>0.18285710158785595</v>
      </c>
      <c r="AS367" s="60">
        <f t="shared" si="71"/>
        <v>4.5809687174105142E-2</v>
      </c>
      <c r="AT367" s="60">
        <f t="shared" si="72"/>
        <v>2.6008435891488695E-2</v>
      </c>
      <c r="AU367" s="60">
        <f t="shared" si="73"/>
        <v>8.8108638483409014E-3</v>
      </c>
      <c r="AV367" s="60">
        <f t="shared" si="74"/>
        <v>0.19624345327692314</v>
      </c>
      <c r="AW367" s="60">
        <f t="shared" si="75"/>
        <v>0.10365004018308009</v>
      </c>
      <c r="AX367" s="60">
        <f t="shared" si="76"/>
        <v>1</v>
      </c>
      <c r="AY367" s="60">
        <f>SUMPRODUCT(AN367:AW367,幕後結果_最佳化!$Z$1005:$AI$1005)</f>
        <v>-2.1474595836699622E-3</v>
      </c>
      <c r="AZ367" s="60">
        <f>(SUMPRODUCT(AN367:AW367,MMULT(AN367:AW367,幕後結果!$AB$9:$AK$18)))</f>
        <v>3.3965013903869466E-4</v>
      </c>
      <c r="BA367" s="60">
        <f t="shared" si="77"/>
        <v>1.8429599535494379E-2</v>
      </c>
      <c r="BB367" s="102">
        <f t="shared" si="78"/>
        <v>-2.4442994269577629</v>
      </c>
      <c r="BC367" s="60"/>
      <c r="BD367" s="60"/>
    </row>
    <row r="368" spans="1:56" ht="16.2">
      <c r="A368" s="95">
        <v>367</v>
      </c>
      <c r="B368" s="60">
        <v>0.29693304927318498</v>
      </c>
      <c r="C368" s="60">
        <v>0.62420145595688004</v>
      </c>
      <c r="D368" s="60">
        <v>0.2217332595702266</v>
      </c>
      <c r="E368" s="60">
        <v>0.28517495837585471</v>
      </c>
      <c r="F368" s="60">
        <v>0.42945279515389512</v>
      </c>
      <c r="G368" s="60">
        <v>0.89780104195923482</v>
      </c>
      <c r="H368" s="60">
        <v>0.95623150776993593</v>
      </c>
      <c r="I368" s="60">
        <v>0.77950196802211624</v>
      </c>
      <c r="J368" s="60">
        <v>0.19121645376455354</v>
      </c>
      <c r="K368" s="104">
        <v>0.42922353917813338</v>
      </c>
      <c r="L368" s="105"/>
      <c r="M368" s="106">
        <v>367</v>
      </c>
      <c r="N368" s="136">
        <v>-0.53324196057453477</v>
      </c>
      <c r="O368" s="136">
        <v>0.31653417712683268</v>
      </c>
      <c r="P368" s="136">
        <v>-0.76635261552452894</v>
      </c>
      <c r="Q368" s="136">
        <v>-0.56753623321549806</v>
      </c>
      <c r="R368" s="136">
        <v>-0.17776747670570936</v>
      </c>
      <c r="S368" s="136">
        <v>1.2691209871202496</v>
      </c>
      <c r="T368" s="136">
        <v>1.7085357194039834</v>
      </c>
      <c r="U368" s="60">
        <v>0.77051229609930882</v>
      </c>
      <c r="V368" s="60">
        <v>-0.87342236050812749</v>
      </c>
      <c r="W368" s="98">
        <v>-0.17835131864767478</v>
      </c>
      <c r="X368" s="60"/>
      <c r="Y368" s="99">
        <v>367</v>
      </c>
      <c r="Z368" s="60">
        <f>(幕後結果!$AB$2+幕後結果!$AB$4*幕後結果_最佳化!$N1369)*12/3</f>
        <v>-6.9208644178236328E-2</v>
      </c>
      <c r="AA368" s="60">
        <f>(幕後結果!$AC$2+幕後結果!$AC$4*幕後結果_最佳化!$O1369)*12/3</f>
        <v>3.9280062285766838E-2</v>
      </c>
      <c r="AB368" s="60">
        <f>(幕後結果!$AD$2+幕後結果!$AD$4*幕後結果_最佳化!$P1369)*12/3</f>
        <v>-0.12580355790479752</v>
      </c>
      <c r="AC368" s="60">
        <f>(幕後結果!$AE$2+幕後結果!$AE$4*幕後結果_最佳化!$Q1369)*12/3</f>
        <v>-9.6532820201647621E-2</v>
      </c>
      <c r="AD368" s="60">
        <f>(幕後結果!$AF$2+幕後結果!$AF$4*幕後結果_最佳化!$R1369)*12/3</f>
        <v>-7.8956484706048893E-2</v>
      </c>
      <c r="AE368" s="60">
        <f>(幕後結果!$AG$2+幕後結果!$AG$4*幕後結果_最佳化!$S1369)*12/3</f>
        <v>5.4433276266200897E-2</v>
      </c>
      <c r="AF368" s="60">
        <f>(幕後結果!$AH$2+幕後結果!$AH$4*幕後結果_最佳化!$T1369)*12/3</f>
        <v>0.13554789850889565</v>
      </c>
      <c r="AG368" s="60">
        <f>(幕後結果!$AI$2+幕後結果!$AI$4*幕後結果_最佳化!$U1369)*12/3</f>
        <v>0.10619138802853707</v>
      </c>
      <c r="AH368" s="60">
        <f>(幕後結果!$AJ$2+幕後結果!$AJ$4*幕後結果_最佳化!$V1369)*12/3</f>
        <v>-2.4226143529873002E-2</v>
      </c>
      <c r="AI368" s="100">
        <f>(幕後結果!$AK$2+幕後結果!$AK$4*幕後結果_最佳化!$W1369)*12/3</f>
        <v>2.1052871992997074E-2</v>
      </c>
      <c r="AJ368" s="60"/>
      <c r="AK368" s="60"/>
      <c r="AL368" s="60"/>
      <c r="AM368" s="108">
        <v>367</v>
      </c>
      <c r="AN368" s="60">
        <f t="shared" si="66"/>
        <v>8.7812393709203629E-2</v>
      </c>
      <c r="AO368" s="60">
        <f t="shared" si="67"/>
        <v>0.1003242936349774</v>
      </c>
      <c r="AP368" s="60">
        <f t="shared" si="68"/>
        <v>6.9911221826170298E-3</v>
      </c>
      <c r="AQ368" s="60">
        <f t="shared" si="69"/>
        <v>0.10014239040235048</v>
      </c>
      <c r="AR368" s="60">
        <f t="shared" si="70"/>
        <v>0.11683297899526662</v>
      </c>
      <c r="AS368" s="60">
        <f t="shared" si="71"/>
        <v>3.2092148093167919E-2</v>
      </c>
      <c r="AT368" s="60">
        <f t="shared" si="72"/>
        <v>0.13529464786519566</v>
      </c>
      <c r="AU368" s="60">
        <f t="shared" si="73"/>
        <v>0.14175242847739664</v>
      </c>
      <c r="AV368" s="60">
        <f t="shared" si="74"/>
        <v>0.13746739962984153</v>
      </c>
      <c r="AW368" s="60">
        <f t="shared" si="75"/>
        <v>0.14129019700998305</v>
      </c>
      <c r="AX368" s="60">
        <f t="shared" si="76"/>
        <v>1</v>
      </c>
      <c r="AY368" s="60">
        <f>SUMPRODUCT(AN368:AW368,幕後結果_最佳化!$Z$1005:$AI$1005)</f>
        <v>-6.390720332199902E-4</v>
      </c>
      <c r="AZ368" s="60">
        <f>(SUMPRODUCT(AN368:AW368,MMULT(AN368:AW368,幕後結果!$AB$9:$AK$18)))</f>
        <v>2.5640092647075195E-4</v>
      </c>
      <c r="BA368" s="60">
        <f t="shared" si="77"/>
        <v>1.60125240505909E-2</v>
      </c>
      <c r="BB368" s="102">
        <f t="shared" si="78"/>
        <v>-2.7190636464095301</v>
      </c>
      <c r="BC368" s="60"/>
      <c r="BD368" s="60"/>
    </row>
    <row r="369" spans="1:56" ht="16.2">
      <c r="A369" s="95">
        <v>368</v>
      </c>
      <c r="B369" s="60">
        <v>4.5473916372811285E-3</v>
      </c>
      <c r="C369" s="60">
        <v>0.18793522506225813</v>
      </c>
      <c r="D369" s="60">
        <v>0.85482939509861411</v>
      </c>
      <c r="E369" s="60">
        <v>0.70265472190947165</v>
      </c>
      <c r="F369" s="60">
        <v>0.98378082350533314</v>
      </c>
      <c r="G369" s="60">
        <v>0.6684512142567165</v>
      </c>
      <c r="H369" s="60">
        <v>0.68614161312679789</v>
      </c>
      <c r="I369" s="60">
        <v>0.41613630382480538</v>
      </c>
      <c r="J369" s="60">
        <v>0.92359753202238659</v>
      </c>
      <c r="K369" s="104">
        <v>0.85883225256930307</v>
      </c>
      <c r="L369" s="105"/>
      <c r="M369" s="106">
        <v>368</v>
      </c>
      <c r="N369" s="136">
        <v>-2.6084705669420902</v>
      </c>
      <c r="O369" s="136">
        <v>-0.8855307356410671</v>
      </c>
      <c r="P369" s="136">
        <v>1.0573733926452571</v>
      </c>
      <c r="Q369" s="136">
        <v>0.53205116926135787</v>
      </c>
      <c r="R369" s="136">
        <v>2.1389668529279757</v>
      </c>
      <c r="S369" s="136">
        <v>0.43564051388877073</v>
      </c>
      <c r="T369" s="136">
        <v>0.48494300757298214</v>
      </c>
      <c r="U369" s="60">
        <v>-0.21178777330376908</v>
      </c>
      <c r="V369" s="60">
        <v>1.4296937461811929</v>
      </c>
      <c r="W369" s="98">
        <v>1.0750876350592369</v>
      </c>
      <c r="X369" s="60"/>
      <c r="Y369" s="99">
        <v>368</v>
      </c>
      <c r="Z369" s="60">
        <f>(幕後結果!$AB$2+幕後結果!$AB$4*幕後結果_最佳化!$N1370)*12/3</f>
        <v>-0.39065674461301447</v>
      </c>
      <c r="AA369" s="60">
        <f>(幕後結果!$AC$2+幕後結果!$AC$4*幕後結果_最佳化!$O1370)*12/3</f>
        <v>-7.3485662381084227E-2</v>
      </c>
      <c r="AB369" s="60">
        <f>(幕後結果!$AD$2+幕後結果!$AD$4*幕後結果_最佳化!$P1370)*12/3</f>
        <v>0.12895587512215662</v>
      </c>
      <c r="AC369" s="60">
        <f>(幕後結果!$AE$2+幕後結果!$AE$4*幕後結果_最佳化!$Q1370)*12/3</f>
        <v>7.3254495607145295E-2</v>
      </c>
      <c r="AD369" s="60">
        <f>(幕後結果!$AF$2+幕後結果!$AF$4*幕後結果_最佳化!$R1370)*12/3</f>
        <v>0.24501584338932139</v>
      </c>
      <c r="AE369" s="60">
        <f>(幕後結果!$AG$2+幕後結果!$AG$4*幕後結果_最佳化!$S1370)*12/3</f>
        <v>1.6793103139132275E-2</v>
      </c>
      <c r="AF369" s="60">
        <f>(幕後結果!$AH$2+幕後結果!$AH$4*幕後結果_最佳化!$T1370)*12/3</f>
        <v>-4.0205118016821022E-2</v>
      </c>
      <c r="AG369" s="60">
        <f>(幕後結果!$AI$2+幕後結果!$AI$4*幕後結果_最佳化!$U1370)*12/3</f>
        <v>6.9444594515171543E-2</v>
      </c>
      <c r="AH369" s="60">
        <f>(幕後結果!$AJ$2+幕後結果!$AJ$4*幕後結果_最佳化!$V1370)*12/3</f>
        <v>6.9757436736275935E-2</v>
      </c>
      <c r="AI369" s="100">
        <f>(幕後結果!$AK$2+幕後結果!$AK$4*幕後結果_最佳化!$W1370)*12/3</f>
        <v>0.32582134022662601</v>
      </c>
      <c r="AJ369" s="60"/>
      <c r="AK369" s="60"/>
      <c r="AL369" s="60"/>
      <c r="AM369" s="108">
        <v>368</v>
      </c>
      <c r="AN369" s="60">
        <f t="shared" si="66"/>
        <v>4.0277251093687121E-2</v>
      </c>
      <c r="AO369" s="60">
        <f t="shared" si="67"/>
        <v>6.4279988110258354E-2</v>
      </c>
      <c r="AP369" s="60">
        <f t="shared" si="68"/>
        <v>9.6235236564519308E-2</v>
      </c>
      <c r="AQ369" s="60">
        <f t="shared" si="69"/>
        <v>4.0764584592395105E-2</v>
      </c>
      <c r="AR369" s="60">
        <f t="shared" si="70"/>
        <v>0.14040659034331562</v>
      </c>
      <c r="AS369" s="60">
        <f t="shared" si="71"/>
        <v>0.19318861552817942</v>
      </c>
      <c r="AT369" s="60">
        <f t="shared" si="72"/>
        <v>9.1308899088900303E-2</v>
      </c>
      <c r="AU369" s="60">
        <f t="shared" si="73"/>
        <v>0.13304506993389978</v>
      </c>
      <c r="AV369" s="60">
        <f t="shared" si="74"/>
        <v>6.3267764019132561E-2</v>
      </c>
      <c r="AW369" s="60">
        <f t="shared" si="75"/>
        <v>0.13722600072571242</v>
      </c>
      <c r="AX369" s="60">
        <f t="shared" si="76"/>
        <v>1</v>
      </c>
      <c r="AY369" s="60">
        <f>SUMPRODUCT(AN369:AW369,幕後結果_最佳化!$Z$1005:$AI$1005)</f>
        <v>-4.7464967761453401E-3</v>
      </c>
      <c r="AZ369" s="60">
        <f>(SUMPRODUCT(AN369:AW369,MMULT(AN369:AW369,幕後結果!$AB$9:$AK$18)))</f>
        <v>2.6282303228011464E-4</v>
      </c>
      <c r="BA369" s="60">
        <f t="shared" si="77"/>
        <v>1.6211817673540331E-2</v>
      </c>
      <c r="BB369" s="102">
        <f t="shared" si="78"/>
        <v>-2.9389978184809129</v>
      </c>
      <c r="BC369" s="60"/>
      <c r="BD369" s="60"/>
    </row>
    <row r="370" spans="1:56" ht="16.2">
      <c r="A370" s="95">
        <v>369</v>
      </c>
      <c r="B370" s="60">
        <v>0.39601308278957514</v>
      </c>
      <c r="C370" s="60">
        <v>0.35896586641650297</v>
      </c>
      <c r="D370" s="60">
        <v>0.67998070975857527</v>
      </c>
      <c r="E370" s="60">
        <v>0.14602546307792541</v>
      </c>
      <c r="F370" s="60">
        <v>0.31026817088399516</v>
      </c>
      <c r="G370" s="60">
        <v>0.80519086366543213</v>
      </c>
      <c r="H370" s="60">
        <v>0.73892574059006866</v>
      </c>
      <c r="I370" s="60">
        <v>0.23755063987604763</v>
      </c>
      <c r="J370" s="60">
        <v>0.27039093389087143</v>
      </c>
      <c r="K370" s="104">
        <v>0.48928109210199788</v>
      </c>
      <c r="L370" s="105"/>
      <c r="M370" s="106">
        <v>369</v>
      </c>
      <c r="N370" s="136">
        <v>-0.26368044430219073</v>
      </c>
      <c r="O370" s="136">
        <v>-0.36122436045125172</v>
      </c>
      <c r="P370" s="136">
        <v>0.46764485781844733</v>
      </c>
      <c r="Q370" s="136">
        <v>-1.053633105736586</v>
      </c>
      <c r="R370" s="136">
        <v>-0.49509035498033488</v>
      </c>
      <c r="S370" s="136">
        <v>0.86030983541822947</v>
      </c>
      <c r="T370" s="136">
        <v>0.64003704036726639</v>
      </c>
      <c r="U370" s="60">
        <v>-0.71420361839485602</v>
      </c>
      <c r="V370" s="60">
        <v>-0.61163108350248141</v>
      </c>
      <c r="W370" s="98">
        <v>-2.68715511628407E-2</v>
      </c>
      <c r="X370" s="60"/>
      <c r="Y370" s="99">
        <v>369</v>
      </c>
      <c r="Z370" s="60">
        <f>(幕後結果!$AB$2+幕後結果!$AB$4*幕後結果_最佳化!$N1371)*12/3</f>
        <v>-2.7454190191726263E-2</v>
      </c>
      <c r="AA370" s="60">
        <f>(幕後結果!$AC$2+幕後結果!$AC$4*幕後結果_最佳化!$O1371)*12/3</f>
        <v>-2.7138416318147684E-2</v>
      </c>
      <c r="AB370" s="60">
        <f>(幕後結果!$AD$2+幕後結果!$AD$4*幕後結果_最佳化!$P1371)*12/3</f>
        <v>5.051565357671705E-2</v>
      </c>
      <c r="AC370" s="60">
        <f>(幕後結果!$AE$2+幕後結果!$AE$4*幕後結果_最佳化!$Q1371)*12/3</f>
        <v>-6.2759983656986471E-2</v>
      </c>
      <c r="AD370" s="60">
        <f>(幕後結果!$AF$2+幕後結果!$AF$4*幕後結果_最佳化!$R1371)*12/3</f>
        <v>-4.1108444901559335E-2</v>
      </c>
      <c r="AE370" s="60">
        <f>(幕後結果!$AG$2+幕後結果!$AG$4*幕後結果_最佳化!$S1371)*12/3</f>
        <v>2.7068081673627203E-2</v>
      </c>
      <c r="AF370" s="60">
        <f>(幕後結果!$AH$2+幕後結果!$AH$4*幕後結果_最佳化!$T1371)*12/3</f>
        <v>4.9324208769715598E-2</v>
      </c>
      <c r="AG370" s="60">
        <f>(幕後結果!$AI$2+幕後結果!$AI$4*幕後結果_最佳化!$U1371)*12/3</f>
        <v>-4.9979450493653564E-2</v>
      </c>
      <c r="AH370" s="60">
        <f>(幕後結果!$AJ$2+幕後結果!$AJ$4*幕後結果_最佳化!$V1371)*12/3</f>
        <v>-4.6333995880018491E-2</v>
      </c>
      <c r="AI370" s="100">
        <f>(幕後結果!$AK$2+幕後結果!$AK$4*幕後結果_最佳化!$W1371)*12/3</f>
        <v>1.0412376520789718E-2</v>
      </c>
      <c r="AJ370" s="60"/>
      <c r="AK370" s="60"/>
      <c r="AL370" s="60"/>
      <c r="AM370" s="108">
        <v>369</v>
      </c>
      <c r="AN370" s="60">
        <f t="shared" si="66"/>
        <v>0.10843336829726866</v>
      </c>
      <c r="AO370" s="60">
        <f t="shared" si="67"/>
        <v>8.6391805225075363E-2</v>
      </c>
      <c r="AP370" s="60">
        <f t="shared" si="68"/>
        <v>0.1684401480209301</v>
      </c>
      <c r="AQ370" s="60">
        <f t="shared" si="69"/>
        <v>3.8469436168576135E-2</v>
      </c>
      <c r="AR370" s="60">
        <f t="shared" si="70"/>
        <v>0.14373562940969867</v>
      </c>
      <c r="AS370" s="60">
        <f t="shared" si="71"/>
        <v>5.2375554956687977E-2</v>
      </c>
      <c r="AT370" s="60">
        <f t="shared" si="72"/>
        <v>5.8539473975783275E-2</v>
      </c>
      <c r="AU370" s="60">
        <f t="shared" si="73"/>
        <v>4.7442038325126078E-2</v>
      </c>
      <c r="AV370" s="60">
        <f t="shared" si="74"/>
        <v>0.17673735556513445</v>
      </c>
      <c r="AW370" s="60">
        <f t="shared" si="75"/>
        <v>0.11943519005571926</v>
      </c>
      <c r="AX370" s="60">
        <f t="shared" si="76"/>
        <v>1</v>
      </c>
      <c r="AY370" s="60">
        <f>SUMPRODUCT(AN370:AW370,幕後結果_最佳化!$Z$1005:$AI$1005)</f>
        <v>-2.5876019366370424E-3</v>
      </c>
      <c r="AZ370" s="60">
        <f>(SUMPRODUCT(AN370:AW370,MMULT(AN370:AW370,幕後結果!$AB$9:$AK$18)))</f>
        <v>2.9978047982327148E-4</v>
      </c>
      <c r="BA370" s="60">
        <f t="shared" si="77"/>
        <v>1.731416991435834E-2</v>
      </c>
      <c r="BB370" s="102">
        <f t="shared" si="78"/>
        <v>-2.62718929995685</v>
      </c>
      <c r="BC370" s="60"/>
      <c r="BD370" s="60"/>
    </row>
    <row r="371" spans="1:56" ht="16.2">
      <c r="A371" s="95">
        <v>370</v>
      </c>
      <c r="B371" s="60">
        <v>0.67075215450213688</v>
      </c>
      <c r="C371" s="60">
        <v>0.24678507907299041</v>
      </c>
      <c r="D371" s="60">
        <v>8.071737001265622E-2</v>
      </c>
      <c r="E371" s="60">
        <v>0.34302179112618925</v>
      </c>
      <c r="F371" s="60">
        <v>0.93452703450334162</v>
      </c>
      <c r="G371" s="60">
        <v>0.95713771702303996</v>
      </c>
      <c r="H371" s="60">
        <v>0.2625198043463477</v>
      </c>
      <c r="I371" s="60">
        <v>0.23779903957608761</v>
      </c>
      <c r="J371" s="60">
        <v>0.78896631288044938</v>
      </c>
      <c r="K371" s="104">
        <v>0.34877147967472277</v>
      </c>
      <c r="L371" s="105"/>
      <c r="M371" s="106">
        <v>370</v>
      </c>
      <c r="N371" s="136">
        <v>0.44199103817600349</v>
      </c>
      <c r="O371" s="136">
        <v>-0.68464152282803603</v>
      </c>
      <c r="P371" s="136">
        <v>-1.4002624531173784</v>
      </c>
      <c r="Q371" s="136">
        <v>-0.40423001727438318</v>
      </c>
      <c r="R371" s="136">
        <v>1.5103821879059827</v>
      </c>
      <c r="S371" s="136">
        <v>1.7183951414081784</v>
      </c>
      <c r="T371" s="136">
        <v>-0.63559625862550562</v>
      </c>
      <c r="U371" s="60">
        <v>-0.71340031351960898</v>
      </c>
      <c r="V371" s="60">
        <v>0.80283973174391299</v>
      </c>
      <c r="W371" s="98">
        <v>-0.38863934218467183</v>
      </c>
      <c r="X371" s="60"/>
      <c r="Y371" s="99">
        <v>370</v>
      </c>
      <c r="Z371" s="60">
        <f>(幕後結果!$AB$2+幕後結果!$AB$4*幕後結果_最佳化!$N1372)*12/3</f>
        <v>8.1852686591675688E-2</v>
      </c>
      <c r="AA371" s="60">
        <f>(幕後結果!$AC$2+幕後結果!$AC$4*幕後結果_最佳化!$O1372)*12/3</f>
        <v>-5.996992719983734E-2</v>
      </c>
      <c r="AB371" s="60">
        <f>(幕後結果!$AD$2+幕後結果!$AD$4*幕後結果_最佳化!$P1372)*12/3</f>
        <v>-0.26183367690173431</v>
      </c>
      <c r="AC371" s="60">
        <f>(幕後結果!$AE$2+幕後結果!$AE$4*幕後結果_最佳化!$Q1372)*12/3</f>
        <v>-0.12632634851169694</v>
      </c>
      <c r="AD371" s="60">
        <f>(幕後結果!$AF$2+幕後結果!$AF$4*幕後結果_最佳化!$R1372)*12/3</f>
        <v>-1.9945871189248315E-2</v>
      </c>
      <c r="AE371" s="60">
        <f>(幕後結果!$AG$2+幕後結果!$AG$4*幕後結果_最佳化!$S1372)*12/3</f>
        <v>4.4490926348731273E-2</v>
      </c>
      <c r="AF371" s="60">
        <f>(幕後結果!$AH$2+幕後結果!$AH$4*幕後結果_最佳化!$T1372)*12/3</f>
        <v>-8.5489890949437819E-2</v>
      </c>
      <c r="AG371" s="60">
        <f>(幕後結果!$AI$2+幕後結果!$AI$4*幕後結果_最佳化!$U1372)*12/3</f>
        <v>-0.11612170400326093</v>
      </c>
      <c r="AH371" s="60">
        <f>(幕後結果!$AJ$2+幕後結果!$AJ$4*幕後結果_最佳化!$V1372)*12/3</f>
        <v>3.0701478542231583E-2</v>
      </c>
      <c r="AI371" s="100">
        <f>(幕後結果!$AK$2+幕後結果!$AK$4*幕後結果_最佳化!$W1372)*12/3</f>
        <v>-0.12359487994016399</v>
      </c>
      <c r="AJ371" s="60"/>
      <c r="AK371" s="60"/>
      <c r="AL371" s="60"/>
      <c r="AM371" s="108">
        <v>370</v>
      </c>
      <c r="AN371" s="60">
        <f t="shared" si="66"/>
        <v>0.12099059385450206</v>
      </c>
      <c r="AO371" s="60">
        <f t="shared" si="67"/>
        <v>0.13889827410427383</v>
      </c>
      <c r="AP371" s="60">
        <f t="shared" si="68"/>
        <v>0.10613293017613967</v>
      </c>
      <c r="AQ371" s="60">
        <f t="shared" si="69"/>
        <v>8.4944234973680532E-2</v>
      </c>
      <c r="AR371" s="60">
        <f t="shared" si="70"/>
        <v>0.15554070368846007</v>
      </c>
      <c r="AS371" s="60">
        <f t="shared" si="71"/>
        <v>0.10889719834504773</v>
      </c>
      <c r="AT371" s="60">
        <f t="shared" si="72"/>
        <v>3.8444053328759995E-4</v>
      </c>
      <c r="AU371" s="60">
        <f t="shared" si="73"/>
        <v>0.14475447376637252</v>
      </c>
      <c r="AV371" s="60">
        <f t="shared" si="74"/>
        <v>9.7519948591894001E-2</v>
      </c>
      <c r="AW371" s="60">
        <f t="shared" si="75"/>
        <v>4.1937201966342021E-2</v>
      </c>
      <c r="AX371" s="60">
        <f t="shared" si="76"/>
        <v>1</v>
      </c>
      <c r="AY371" s="60">
        <f>SUMPRODUCT(AN371:AW371,幕後結果_最佳化!$Z$1005:$AI$1005)</f>
        <v>1.0031713975398437E-4</v>
      </c>
      <c r="AZ371" s="60">
        <f>(SUMPRODUCT(AN371:AW371,MMULT(AN371:AW371,幕後結果!$AB$9:$AK$18)))</f>
        <v>2.6219084810274817E-4</v>
      </c>
      <c r="BA371" s="60">
        <f t="shared" si="77"/>
        <v>1.6192308300632993E-2</v>
      </c>
      <c r="BB371" s="102">
        <f t="shared" si="78"/>
        <v>-2.6432107186702272</v>
      </c>
      <c r="BC371" s="60"/>
      <c r="BD371" s="60"/>
    </row>
    <row r="372" spans="1:56" ht="16.2">
      <c r="A372" s="95">
        <v>371</v>
      </c>
      <c r="B372" s="60">
        <v>0.54337111671747884</v>
      </c>
      <c r="C372" s="60">
        <v>0.21238797059346948</v>
      </c>
      <c r="D372" s="60">
        <v>1.03310383326638E-2</v>
      </c>
      <c r="E372" s="60">
        <v>0.81229707962156494</v>
      </c>
      <c r="F372" s="60">
        <v>0.28405278832039871</v>
      </c>
      <c r="G372" s="60">
        <v>2.0914655240552582E-2</v>
      </c>
      <c r="H372" s="60">
        <v>0.68147098376982096</v>
      </c>
      <c r="I372" s="60">
        <v>0.20513666884219206</v>
      </c>
      <c r="J372" s="60">
        <v>0.2275750578141329</v>
      </c>
      <c r="K372" s="104">
        <v>0.75907897936029878</v>
      </c>
      <c r="L372" s="105"/>
      <c r="M372" s="106">
        <v>371</v>
      </c>
      <c r="N372" s="136">
        <v>0.10893030901147013</v>
      </c>
      <c r="O372" s="136">
        <v>-0.7981629389832432</v>
      </c>
      <c r="P372" s="136">
        <v>-2.3141029313974375</v>
      </c>
      <c r="Q372" s="136">
        <v>0.88639290568339846</v>
      </c>
      <c r="R372" s="136">
        <v>-0.57084373057703097</v>
      </c>
      <c r="S372" s="136">
        <v>-2.0352143430159209</v>
      </c>
      <c r="T372" s="136">
        <v>0.47181613585009557</v>
      </c>
      <c r="U372" s="60">
        <v>-0.82341271002021188</v>
      </c>
      <c r="V372" s="60">
        <v>-0.7468566169149401</v>
      </c>
      <c r="W372" s="98">
        <v>0.70334296484038927</v>
      </c>
      <c r="X372" s="60"/>
      <c r="Y372" s="99">
        <v>371</v>
      </c>
      <c r="Z372" s="60">
        <f>(幕後結果!$AB$2+幕後結果!$AB$4*幕後結果_最佳化!$N1373)*12/3</f>
        <v>3.0262351728876952E-2</v>
      </c>
      <c r="AA372" s="60">
        <f>(幕後結果!$AC$2+幕後結果!$AC$4*幕後結果_最佳化!$O1373)*12/3</f>
        <v>-7.0349150040225419E-2</v>
      </c>
      <c r="AB372" s="60">
        <f>(幕後結果!$AD$2+幕後結果!$AD$4*幕後結果_最佳化!$P1373)*12/3</f>
        <v>-0.4129135707072244</v>
      </c>
      <c r="AC372" s="60">
        <f>(幕後結果!$AE$2+幕後結果!$AE$4*幕後結果_最佳化!$Q1373)*12/3</f>
        <v>-7.4590950999538733E-2</v>
      </c>
      <c r="AD372" s="60">
        <f>(幕後結果!$AF$2+幕後結果!$AF$4*幕後結果_最佳化!$R1373)*12/3</f>
        <v>-0.26319051786258124</v>
      </c>
      <c r="AE372" s="60">
        <f>(幕後結果!$AG$2+幕後結果!$AG$4*幕後結果_最佳化!$S1373)*12/3</f>
        <v>-8.8713027395967689E-2</v>
      </c>
      <c r="AF372" s="60">
        <f>(幕後結果!$AH$2+幕後結果!$AH$4*幕後結果_最佳化!$T1373)*12/3</f>
        <v>-4.4908115333483316E-2</v>
      </c>
      <c r="AG372" s="60">
        <f>(幕後結果!$AI$2+幕後結果!$AI$4*幕後結果_最佳化!$U1373)*12/3</f>
        <v>-0.2365550280489418</v>
      </c>
      <c r="AH372" s="60">
        <f>(幕後結果!$AJ$2+幕後結果!$AJ$4*幕後結果_最佳化!$V1373)*12/3</f>
        <v>-0.11437608572305157</v>
      </c>
      <c r="AI372" s="100">
        <f>(幕後結果!$AK$2+幕後結果!$AK$4*幕後結果_最佳化!$W1373)*12/3</f>
        <v>-0.14820414620963182</v>
      </c>
      <c r="AJ372" s="60"/>
      <c r="AK372" s="60"/>
      <c r="AL372" s="60"/>
      <c r="AM372" s="108">
        <v>371</v>
      </c>
      <c r="AN372" s="60">
        <f t="shared" si="66"/>
        <v>0.14008095663244946</v>
      </c>
      <c r="AO372" s="60">
        <f t="shared" si="67"/>
        <v>4.4114544009841765E-2</v>
      </c>
      <c r="AP372" s="60">
        <f t="shared" si="68"/>
        <v>8.9736112981542229E-2</v>
      </c>
      <c r="AQ372" s="60">
        <f t="shared" si="69"/>
        <v>5.1335218065357735E-2</v>
      </c>
      <c r="AR372" s="60">
        <f t="shared" si="70"/>
        <v>7.4946866224970515E-2</v>
      </c>
      <c r="AS372" s="60">
        <f t="shared" si="71"/>
        <v>0.1371714321328508</v>
      </c>
      <c r="AT372" s="60">
        <f t="shared" si="72"/>
        <v>0.13654104032343051</v>
      </c>
      <c r="AU372" s="60">
        <f t="shared" si="73"/>
        <v>0.1388645038618655</v>
      </c>
      <c r="AV372" s="60">
        <f t="shared" si="74"/>
        <v>0.13687531844950393</v>
      </c>
      <c r="AW372" s="60">
        <f t="shared" si="75"/>
        <v>5.0334007318187421E-2</v>
      </c>
      <c r="AX372" s="60">
        <f t="shared" si="76"/>
        <v>0.99999999999999989</v>
      </c>
      <c r="AY372" s="60">
        <f>SUMPRODUCT(AN372:AW372,幕後結果_最佳化!$Z$1005:$AI$1005)</f>
        <v>-7.1686486696229384E-5</v>
      </c>
      <c r="AZ372" s="60">
        <f>(SUMPRODUCT(AN372:AW372,MMULT(AN372:AW372,幕後結果!$AB$9:$AK$18)))</f>
        <v>2.2317513812389301E-4</v>
      </c>
      <c r="BA372" s="60">
        <f t="shared" si="77"/>
        <v>1.4939047430271215E-2</v>
      </c>
      <c r="BB372" s="102">
        <f t="shared" si="78"/>
        <v>-2.876467638734586</v>
      </c>
      <c r="BC372" s="60"/>
      <c r="BD372" s="60"/>
    </row>
    <row r="373" spans="1:56" ht="16.2">
      <c r="A373" s="95">
        <v>372</v>
      </c>
      <c r="B373" s="60">
        <v>0.77097420899421665</v>
      </c>
      <c r="C373" s="60">
        <v>0.37656052603861556</v>
      </c>
      <c r="D373" s="60">
        <v>5.3154584530150872E-2</v>
      </c>
      <c r="E373" s="60">
        <v>3.4605725615669547E-2</v>
      </c>
      <c r="F373" s="60">
        <v>0.94597021944994775</v>
      </c>
      <c r="G373" s="60">
        <v>0.65097154952739555</v>
      </c>
      <c r="H373" s="60">
        <v>0.20227934894033894</v>
      </c>
      <c r="I373" s="60">
        <v>0.45387423880519351</v>
      </c>
      <c r="J373" s="60">
        <v>0.2639197800178692</v>
      </c>
      <c r="K373" s="104">
        <v>0.65014836210076199</v>
      </c>
      <c r="L373" s="105"/>
      <c r="M373" s="106">
        <v>372</v>
      </c>
      <c r="N373" s="136">
        <v>0.74205901228637705</v>
      </c>
      <c r="O373" s="136">
        <v>-0.31452668537251177</v>
      </c>
      <c r="P373" s="136">
        <v>-1.6150070458301273</v>
      </c>
      <c r="Q373" s="136">
        <v>-1.8170369796158976</v>
      </c>
      <c r="R373" s="136">
        <v>1.6069763276684041</v>
      </c>
      <c r="S373" s="136">
        <v>0.38794477675877026</v>
      </c>
      <c r="T373" s="136">
        <v>-0.83350727271474101</v>
      </c>
      <c r="U373" s="60">
        <v>-0.11587895145052324</v>
      </c>
      <c r="V373" s="60">
        <v>-0.63130738364631678</v>
      </c>
      <c r="W373" s="98">
        <v>0.38572104403645879</v>
      </c>
      <c r="X373" s="60"/>
      <c r="Y373" s="99">
        <v>372</v>
      </c>
      <c r="Z373" s="60">
        <f>(幕後結果!$AB$2+幕後結果!$AB$4*幕後結果_最佳化!$N1374)*12/3</f>
        <v>0.128332520178746</v>
      </c>
      <c r="AA373" s="60">
        <f>(幕後結果!$AC$2+幕後結果!$AC$4*幕後結果_最佳化!$O1374)*12/3</f>
        <v>-2.4581391714697004E-2</v>
      </c>
      <c r="AB373" s="60">
        <f>(幕後結果!$AD$2+幕後結果!$AD$4*幕後結果_最佳化!$P1374)*12/3</f>
        <v>-0.28421796583512682</v>
      </c>
      <c r="AC373" s="60">
        <f>(幕後結果!$AE$2+幕後結果!$AE$4*幕後結果_最佳化!$Q1374)*12/3</f>
        <v>-0.26903464789347353</v>
      </c>
      <c r="AD373" s="60">
        <f>(幕後結果!$AF$2+幕後結果!$AF$4*幕後結果_最佳化!$R1374)*12/3</f>
        <v>-3.9223769877210719E-2</v>
      </c>
      <c r="AE373" s="60">
        <f>(幕後結果!$AG$2+幕後結果!$AG$4*幕後結果_最佳化!$S1374)*12/3</f>
        <v>-1.8766878220812352E-2</v>
      </c>
      <c r="AF373" s="60">
        <f>(幕後結果!$AH$2+幕後結果!$AH$4*幕後結果_最佳化!$T1374)*12/3</f>
        <v>-0.1051942971804969</v>
      </c>
      <c r="AG373" s="60">
        <f>(幕後結果!$AI$2+幕後結果!$AI$4*幕後結果_最佳化!$U1374)*12/3</f>
        <v>-0.11239241886931646</v>
      </c>
      <c r="AH373" s="60">
        <f>(幕後結果!$AJ$2+幕後結果!$AJ$4*幕後結果_最佳化!$V1374)*12/3</f>
        <v>-8.5243391569020943E-2</v>
      </c>
      <c r="AI373" s="100">
        <f>(幕後結果!$AK$2+幕後結果!$AK$4*幕後結果_最佳化!$W1374)*12/3</f>
        <v>-5.1770500152383242E-2</v>
      </c>
      <c r="AJ373" s="60"/>
      <c r="AK373" s="60"/>
      <c r="AL373" s="60"/>
      <c r="AM373" s="108">
        <v>372</v>
      </c>
      <c r="AN373" s="60">
        <f t="shared" si="66"/>
        <v>0.13543845174516064</v>
      </c>
      <c r="AO373" s="60">
        <f t="shared" si="67"/>
        <v>0.1423804292967365</v>
      </c>
      <c r="AP373" s="60">
        <f t="shared" si="68"/>
        <v>0.13360111190716906</v>
      </c>
      <c r="AQ373" s="60">
        <f t="shared" si="69"/>
        <v>0.11245601606467606</v>
      </c>
      <c r="AR373" s="60">
        <f t="shared" si="70"/>
        <v>3.4816916892564297E-2</v>
      </c>
      <c r="AS373" s="60">
        <f t="shared" si="71"/>
        <v>9.4863785347652607E-2</v>
      </c>
      <c r="AT373" s="60">
        <f t="shared" si="72"/>
        <v>0.14433935807370379</v>
      </c>
      <c r="AU373" s="60">
        <f t="shared" si="73"/>
        <v>1.8549601941018377E-2</v>
      </c>
      <c r="AV373" s="60">
        <f t="shared" si="74"/>
        <v>0.11300468919773912</v>
      </c>
      <c r="AW373" s="60">
        <f t="shared" si="75"/>
        <v>7.0549639533579594E-2</v>
      </c>
      <c r="AX373" s="60">
        <f t="shared" si="76"/>
        <v>1</v>
      </c>
      <c r="AY373" s="60">
        <f>SUMPRODUCT(AN373:AW373,幕後結果_最佳化!$Z$1005:$AI$1005)</f>
        <v>3.4348711429873628E-3</v>
      </c>
      <c r="AZ373" s="60">
        <f>(SUMPRODUCT(AN373:AW373,MMULT(AN373:AW373,幕後結果!$AB$9:$AK$18)))</f>
        <v>2.5253242895297603E-4</v>
      </c>
      <c r="BA373" s="60">
        <f t="shared" si="77"/>
        <v>1.5891268953515829E-2</v>
      </c>
      <c r="BB373" s="102">
        <f t="shared" si="78"/>
        <v>-2.4834472925009088</v>
      </c>
      <c r="BC373" s="60"/>
      <c r="BD373" s="60"/>
    </row>
    <row r="374" spans="1:56" ht="16.2">
      <c r="A374" s="95">
        <v>373</v>
      </c>
      <c r="B374" s="60">
        <v>0.48984057775544665</v>
      </c>
      <c r="C374" s="60">
        <v>0.82952429995462573</v>
      </c>
      <c r="D374" s="60">
        <v>0.37746163794372567</v>
      </c>
      <c r="E374" s="60">
        <v>0.40086255146090943</v>
      </c>
      <c r="F374" s="60">
        <v>0.20040786980746916</v>
      </c>
      <c r="G374" s="60">
        <v>3.0929186217970583E-2</v>
      </c>
      <c r="H374" s="60">
        <v>0.6311897505235653</v>
      </c>
      <c r="I374" s="60">
        <v>0.48212564271612779</v>
      </c>
      <c r="J374" s="60">
        <v>0.73758801689591325</v>
      </c>
      <c r="K374" s="104">
        <v>7.6525873028709057E-2</v>
      </c>
      <c r="L374" s="105"/>
      <c r="M374" s="106">
        <v>373</v>
      </c>
      <c r="N374" s="136">
        <v>-2.5468648165997549E-2</v>
      </c>
      <c r="O374" s="136">
        <v>0.95228709640960862</v>
      </c>
      <c r="P374" s="136">
        <v>-0.31215428075866902</v>
      </c>
      <c r="Q374" s="136">
        <v>-0.25111512437676964</v>
      </c>
      <c r="R374" s="136">
        <v>-0.84016524947776106</v>
      </c>
      <c r="S374" s="136">
        <v>-1.8673095507631357</v>
      </c>
      <c r="T374" s="136">
        <v>0.33500608111940672</v>
      </c>
      <c r="U374" s="60">
        <v>-4.4819370183774417E-2</v>
      </c>
      <c r="V374" s="60">
        <v>0.6359270572054454</v>
      </c>
      <c r="W374" s="98">
        <v>-1.4288347120431628</v>
      </c>
      <c r="X374" s="60"/>
      <c r="Y374" s="99">
        <v>373</v>
      </c>
      <c r="Z374" s="60">
        <f>(幕後結果!$AB$2+幕後結果!$AB$4*幕後結果_最佳化!$N1375)*12/3</f>
        <v>9.4442648190532566E-3</v>
      </c>
      <c r="AA374" s="60">
        <f>(幕後結果!$AC$2+幕後結果!$AC$4*幕後結果_最佳化!$O1375)*12/3</f>
        <v>0.10008268460399623</v>
      </c>
      <c r="AB374" s="60">
        <f>(幕後結果!$AD$2+幕後結果!$AD$4*幕後結果_最佳化!$P1375)*12/3</f>
        <v>-3.1486680676877474E-2</v>
      </c>
      <c r="AC374" s="60">
        <f>(幕後結果!$AE$2+幕後結果!$AE$4*幕後結果_最佳化!$Q1375)*12/3</f>
        <v>-4.8135317848270534E-3</v>
      </c>
      <c r="AD374" s="60">
        <f>(幕後結果!$AF$2+幕後結果!$AF$4*幕後結果_最佳化!$R1375)*12/3</f>
        <v>-6.5653570479933449E-2</v>
      </c>
      <c r="AE374" s="60">
        <f>(幕後結果!$AG$2+幕後結果!$AG$4*幕後結果_最佳化!$S1375)*12/3</f>
        <v>-6.9155144751563424E-2</v>
      </c>
      <c r="AF374" s="60">
        <f>(幕後結果!$AH$2+幕後結果!$AH$4*幕後結果_最佳化!$T1375)*12/3</f>
        <v>4.8635779674631056E-2</v>
      </c>
      <c r="AG374" s="60">
        <f>(幕後結果!$AI$2+幕後結果!$AI$4*幕後結果_最佳化!$U1375)*12/3</f>
        <v>-7.3912848053580824E-2</v>
      </c>
      <c r="AH374" s="60">
        <f>(幕後結果!$AJ$2+幕後結果!$AJ$4*幕後結果_最佳化!$V1375)*12/3</f>
        <v>1.7553325504780455E-2</v>
      </c>
      <c r="AI374" s="100">
        <f>(幕後結果!$AK$2+幕後結果!$AK$4*幕後結果_最佳化!$W1375)*12/3</f>
        <v>-0.24066632656072987</v>
      </c>
      <c r="AJ374" s="60"/>
      <c r="AK374" s="60"/>
      <c r="AL374" s="60"/>
      <c r="AM374" s="108">
        <v>373</v>
      </c>
      <c r="AN374" s="60">
        <f t="shared" si="66"/>
        <v>0.11238486051060188</v>
      </c>
      <c r="AO374" s="60">
        <f t="shared" si="67"/>
        <v>8.0082175235674902E-2</v>
      </c>
      <c r="AP374" s="60">
        <f t="shared" si="68"/>
        <v>0.13778896191372098</v>
      </c>
      <c r="AQ374" s="60">
        <f t="shared" si="69"/>
        <v>0.14633714871122377</v>
      </c>
      <c r="AR374" s="60">
        <f t="shared" si="70"/>
        <v>5.1805868438296854E-4</v>
      </c>
      <c r="AS374" s="60">
        <f t="shared" si="71"/>
        <v>9.7150088587778086E-2</v>
      </c>
      <c r="AT374" s="60">
        <f t="shared" si="72"/>
        <v>4.4534466268234728E-2</v>
      </c>
      <c r="AU374" s="60">
        <f t="shared" si="73"/>
        <v>9.305080262822682E-2</v>
      </c>
      <c r="AV374" s="60">
        <f t="shared" si="74"/>
        <v>0.16604113082123215</v>
      </c>
      <c r="AW374" s="60">
        <f t="shared" si="75"/>
        <v>0.12211230663892376</v>
      </c>
      <c r="AX374" s="60">
        <f t="shared" si="76"/>
        <v>1.0000000000000002</v>
      </c>
      <c r="AY374" s="60">
        <f>SUMPRODUCT(AN374:AW374,幕後結果_最佳化!$Z$1005:$AI$1005)</f>
        <v>-7.0017251596099809E-4</v>
      </c>
      <c r="AZ374" s="60">
        <f>(SUMPRODUCT(AN374:AW374,MMULT(AN374:AW374,幕後結果!$AB$9:$AK$18)))</f>
        <v>2.5180691806347771E-4</v>
      </c>
      <c r="BA374" s="60">
        <f t="shared" si="77"/>
        <v>1.5868425191665293E-2</v>
      </c>
      <c r="BB374" s="102">
        <f t="shared" si="78"/>
        <v>-2.7476055115325169</v>
      </c>
      <c r="BC374" s="60"/>
      <c r="BD374" s="60"/>
    </row>
    <row r="375" spans="1:56" ht="16.2">
      <c r="A375" s="95">
        <v>374</v>
      </c>
      <c r="B375" s="60">
        <v>0.38950309708092012</v>
      </c>
      <c r="C375" s="60">
        <v>0.10334066239507123</v>
      </c>
      <c r="D375" s="60">
        <v>0.63827335182684086</v>
      </c>
      <c r="E375" s="60">
        <v>0.42008472942460906</v>
      </c>
      <c r="F375" s="60">
        <v>0.73327808676958695</v>
      </c>
      <c r="G375" s="60">
        <v>0.99908582052399852</v>
      </c>
      <c r="H375" s="60">
        <v>0.14260852658174406</v>
      </c>
      <c r="I375" s="60">
        <v>9.3493208056930843E-2</v>
      </c>
      <c r="J375" s="60">
        <v>0.64697336009254536</v>
      </c>
      <c r="K375" s="104">
        <v>0.27900096160941956</v>
      </c>
      <c r="L375" s="105"/>
      <c r="M375" s="106">
        <v>374</v>
      </c>
      <c r="N375" s="136">
        <v>-0.28061436856642974</v>
      </c>
      <c r="O375" s="136">
        <v>-1.2627436411567383</v>
      </c>
      <c r="P375" s="136">
        <v>0.35384733621651437</v>
      </c>
      <c r="Q375" s="136">
        <v>-0.20167672578815588</v>
      </c>
      <c r="R375" s="136">
        <v>0.62275759774027684</v>
      </c>
      <c r="S375" s="136">
        <v>3.1167833299583094</v>
      </c>
      <c r="T375" s="136">
        <v>-1.0686729749278687</v>
      </c>
      <c r="U375" s="60">
        <v>-1.3195466768856619</v>
      </c>
      <c r="V375" s="60">
        <v>0.37716191696004847</v>
      </c>
      <c r="W375" s="98">
        <v>-0.5858119040894979</v>
      </c>
      <c r="X375" s="60"/>
      <c r="Y375" s="99">
        <v>374</v>
      </c>
      <c r="Z375" s="60">
        <f>(幕後結果!$AB$2+幕後結果!$AB$4*幕後結果_最佳化!$N1376)*12/3</f>
        <v>-3.0077215804877391E-2</v>
      </c>
      <c r="AA375" s="60">
        <f>(幕後結果!$AC$2+幕後結果!$AC$4*幕後結果_最佳化!$O1376)*12/3</f>
        <v>-0.11474463219455359</v>
      </c>
      <c r="AB375" s="60">
        <f>(幕後結果!$AD$2+幕後結果!$AD$4*幕後結果_最佳化!$P1376)*12/3</f>
        <v>2.0585805572443765E-3</v>
      </c>
      <c r="AC375" s="60">
        <f>(幕後結果!$AE$2+幕後結果!$AE$4*幕後結果_最佳化!$Q1376)*12/3</f>
        <v>-5.9926082163056366E-3</v>
      </c>
      <c r="AD375" s="60">
        <f>(幕後結果!$AF$2+幕後結果!$AF$4*幕後結果_最佳化!$R1376)*12/3</f>
        <v>2.5965669688085353E-2</v>
      </c>
      <c r="AE375" s="60">
        <f>(幕後結果!$AG$2+幕後結果!$AG$4*幕後結果_最佳化!$S1376)*12/3</f>
        <v>0.11015324422501964</v>
      </c>
      <c r="AF375" s="60">
        <f>(幕後結果!$AH$2+幕後結果!$AH$4*幕後結果_最佳化!$T1376)*12/3</f>
        <v>-0.11413550152099806</v>
      </c>
      <c r="AG375" s="60">
        <f>(幕後結果!$AI$2+幕後結果!$AI$4*幕後結果_最佳化!$U1376)*12/3</f>
        <v>-9.6641822092944141E-2</v>
      </c>
      <c r="AH375" s="60">
        <f>(幕後結果!$AJ$2+幕後結果!$AJ$4*幕後結果_最佳化!$V1376)*12/3</f>
        <v>2.4504116370660217E-2</v>
      </c>
      <c r="AI375" s="100">
        <f>(幕後結果!$AK$2+幕後結果!$AK$4*幕後結果_最佳化!$W1376)*12/3</f>
        <v>-8.2686774953033865E-2</v>
      </c>
      <c r="AJ375" s="60"/>
      <c r="AK375" s="60"/>
      <c r="AL375" s="60"/>
      <c r="AM375" s="108">
        <v>374</v>
      </c>
      <c r="AN375" s="60">
        <f t="shared" si="66"/>
        <v>8.0856459102090633E-2</v>
      </c>
      <c r="AO375" s="60">
        <f t="shared" si="67"/>
        <v>4.3134171145246543E-2</v>
      </c>
      <c r="AP375" s="60">
        <f t="shared" si="68"/>
        <v>0.17831961637799898</v>
      </c>
      <c r="AQ375" s="60">
        <f t="shared" si="69"/>
        <v>9.2990385491559441E-2</v>
      </c>
      <c r="AR375" s="60">
        <f t="shared" si="70"/>
        <v>8.3558047155849163E-2</v>
      </c>
      <c r="AS375" s="60">
        <f t="shared" si="71"/>
        <v>0.19112871281876356</v>
      </c>
      <c r="AT375" s="60">
        <f t="shared" si="72"/>
        <v>5.4347343562702953E-2</v>
      </c>
      <c r="AU375" s="60">
        <f t="shared" si="73"/>
        <v>6.7213411262545389E-2</v>
      </c>
      <c r="AV375" s="60">
        <f t="shared" si="74"/>
        <v>0.10902907410997852</v>
      </c>
      <c r="AW375" s="60">
        <f t="shared" si="75"/>
        <v>9.9422778973264819E-2</v>
      </c>
      <c r="AX375" s="60">
        <f t="shared" si="76"/>
        <v>1</v>
      </c>
      <c r="AY375" s="60">
        <f>SUMPRODUCT(AN375:AW375,幕後結果_最佳化!$Z$1005:$AI$1005)</f>
        <v>-2.203812639983975E-3</v>
      </c>
      <c r="AZ375" s="60">
        <f>(SUMPRODUCT(AN375:AW375,MMULT(AN375:AW375,幕後結果!$AB$9:$AK$18)))</f>
        <v>2.665438316256556E-4</v>
      </c>
      <c r="BA375" s="60">
        <f t="shared" si="77"/>
        <v>1.6326170145678859E-2</v>
      </c>
      <c r="BB375" s="102">
        <f t="shared" si="78"/>
        <v>-2.7626695200112108</v>
      </c>
      <c r="BC375" s="60"/>
      <c r="BD375" s="60"/>
    </row>
    <row r="376" spans="1:56" ht="16.2">
      <c r="A376" s="95">
        <v>375</v>
      </c>
      <c r="B376" s="60">
        <v>0.65232645185758065</v>
      </c>
      <c r="C376" s="60">
        <v>0.39765231915892896</v>
      </c>
      <c r="D376" s="60">
        <v>0.75005962537581294</v>
      </c>
      <c r="E376" s="60">
        <v>0.13225935709864634</v>
      </c>
      <c r="F376" s="60">
        <v>5.2235531054266371E-2</v>
      </c>
      <c r="G376" s="60">
        <v>0.5864539114946401</v>
      </c>
      <c r="H376" s="60">
        <v>0.95376070785624445</v>
      </c>
      <c r="I376" s="60">
        <v>0.81546193606589501</v>
      </c>
      <c r="J376" s="60">
        <v>0.8955568669548295</v>
      </c>
      <c r="K376" s="104">
        <v>3.5506893359662284E-2</v>
      </c>
      <c r="L376" s="105"/>
      <c r="M376" s="106">
        <v>375</v>
      </c>
      <c r="N376" s="136">
        <v>0.39160905506344168</v>
      </c>
      <c r="O376" s="136">
        <v>-0.2594285053133466</v>
      </c>
      <c r="P376" s="136">
        <v>0.67467739508433877</v>
      </c>
      <c r="Q376" s="136">
        <v>-1.1157744005864583</v>
      </c>
      <c r="R376" s="136">
        <v>-1.6235538481050902</v>
      </c>
      <c r="S376" s="136">
        <v>0.21843245955983304</v>
      </c>
      <c r="T376" s="136">
        <v>1.682465629800223</v>
      </c>
      <c r="U376" s="60">
        <v>0.89820526335201301</v>
      </c>
      <c r="V376" s="60">
        <v>1.2566338098112106</v>
      </c>
      <c r="W376" s="98">
        <v>-1.8053892848776738</v>
      </c>
      <c r="X376" s="60"/>
      <c r="Y376" s="99">
        <v>375</v>
      </c>
      <c r="Z376" s="60">
        <f>(幕後結果!$AB$2+幕後結果!$AB$4*幕後結果_最佳化!$N1377)*12/3</f>
        <v>7.4048634200542821E-2</v>
      </c>
      <c r="AA376" s="60">
        <f>(幕後結果!$AC$2+幕後結果!$AC$4*幕後結果_最佳化!$O1377)*12/3</f>
        <v>-1.8534280374481876E-2</v>
      </c>
      <c r="AB376" s="60">
        <f>(幕後結果!$AD$2+幕後結果!$AD$4*幕後結果_最佳化!$P1377)*12/3</f>
        <v>8.707991170519884E-2</v>
      </c>
      <c r="AC376" s="60">
        <f>(幕後結果!$AE$2+幕後結果!$AE$4*幕後結果_最佳化!$Q1377)*12/3</f>
        <v>-3.587782107662707E-2</v>
      </c>
      <c r="AD376" s="60">
        <f>(幕後結果!$AF$2+幕後結果!$AF$4*幕後結果_最佳化!$R1377)*12/3</f>
        <v>-0.11957547507147344</v>
      </c>
      <c r="AE376" s="60">
        <f>(幕後結果!$AG$2+幕後結果!$AG$4*幕後結果_最佳化!$S1377)*12/3</f>
        <v>2.3076865647468827E-3</v>
      </c>
      <c r="AF376" s="60">
        <f>(幕後結果!$AH$2+幕後結果!$AH$4*幕後結果_最佳化!$T1377)*12/3</f>
        <v>0.16653956725760838</v>
      </c>
      <c r="AG376" s="60">
        <f>(幕後結果!$AI$2+幕後結果!$AI$4*幕後結果_最佳化!$U1377)*12/3</f>
        <v>0.12621369261200732</v>
      </c>
      <c r="AH376" s="60">
        <f>(幕後結果!$AJ$2+幕後結果!$AJ$4*幕後結果_最佳化!$V1377)*12/3</f>
        <v>8.1190508702326802E-2</v>
      </c>
      <c r="AI376" s="100">
        <f>(幕後結果!$AK$2+幕後結果!$AK$4*幕後結果_最佳化!$W1377)*12/3</f>
        <v>-0.16303092610142095</v>
      </c>
      <c r="AJ376" s="60"/>
      <c r="AK376" s="60"/>
      <c r="AL376" s="60"/>
      <c r="AM376" s="108">
        <v>375</v>
      </c>
      <c r="AN376" s="60">
        <f t="shared" si="66"/>
        <v>0.18368864368480911</v>
      </c>
      <c r="AO376" s="60">
        <f t="shared" si="67"/>
        <v>7.2981206529076428E-2</v>
      </c>
      <c r="AP376" s="60">
        <f t="shared" si="68"/>
        <v>4.5287234845834912E-2</v>
      </c>
      <c r="AQ376" s="60">
        <f t="shared" si="69"/>
        <v>6.078290302605574E-2</v>
      </c>
      <c r="AR376" s="60">
        <f t="shared" si="70"/>
        <v>0.19352318074367605</v>
      </c>
      <c r="AS376" s="60">
        <f t="shared" si="71"/>
        <v>9.6095818195519017E-2</v>
      </c>
      <c r="AT376" s="60">
        <f t="shared" si="72"/>
        <v>6.1827708427571945E-2</v>
      </c>
      <c r="AU376" s="60">
        <f t="shared" si="73"/>
        <v>9.1520508464243547E-2</v>
      </c>
      <c r="AV376" s="60">
        <f t="shared" si="74"/>
        <v>3.3551058249503683E-2</v>
      </c>
      <c r="AW376" s="60">
        <f t="shared" si="75"/>
        <v>0.16074173783370943</v>
      </c>
      <c r="AX376" s="60">
        <f t="shared" si="76"/>
        <v>0.99999999999999978</v>
      </c>
      <c r="AY376" s="60">
        <f>SUMPRODUCT(AN376:AW376,幕後結果_最佳化!$Z$1005:$AI$1005)</f>
        <v>-5.3288428389082574E-4</v>
      </c>
      <c r="AZ376" s="60">
        <f>(SUMPRODUCT(AN376:AW376,MMULT(AN376:AW376,幕後結果!$AB$9:$AK$18)))</f>
        <v>2.7590557545630642E-4</v>
      </c>
      <c r="BA376" s="60">
        <f t="shared" si="77"/>
        <v>1.6610405637921863E-2</v>
      </c>
      <c r="BB376" s="102">
        <f t="shared" si="78"/>
        <v>-2.6147997364214119</v>
      </c>
      <c r="BC376" s="60"/>
      <c r="BD376" s="60"/>
    </row>
    <row r="377" spans="1:56" ht="16.2">
      <c r="A377" s="95">
        <v>376</v>
      </c>
      <c r="B377" s="60">
        <v>0.4822279046783966</v>
      </c>
      <c r="C377" s="60">
        <v>0.60991815641249536</v>
      </c>
      <c r="D377" s="60">
        <v>0.95619424823763999</v>
      </c>
      <c r="E377" s="60">
        <v>0.49608820716060831</v>
      </c>
      <c r="F377" s="60">
        <v>4.0124094100276064E-2</v>
      </c>
      <c r="G377" s="60">
        <v>0.4831370897954248</v>
      </c>
      <c r="H377" s="60">
        <v>0.99347987423016204</v>
      </c>
      <c r="I377" s="60">
        <v>0.65018963058873847</v>
      </c>
      <c r="J377" s="60">
        <v>1.6915847183958999E-2</v>
      </c>
      <c r="K377" s="104">
        <v>0.33683116650243239</v>
      </c>
      <c r="L377" s="105"/>
      <c r="M377" s="106">
        <v>376</v>
      </c>
      <c r="N377" s="136">
        <v>-4.4562781343483619E-2</v>
      </c>
      <c r="O377" s="136">
        <v>0.27910572833787689</v>
      </c>
      <c r="P377" s="136">
        <v>1.7081338809196294</v>
      </c>
      <c r="Q377" s="136">
        <v>-9.8055676662966908E-3</v>
      </c>
      <c r="R377" s="136">
        <v>-1.7492478380768386</v>
      </c>
      <c r="S377" s="136">
        <v>-4.2281642211685851E-2</v>
      </c>
      <c r="T377" s="136">
        <v>2.4826681250163931</v>
      </c>
      <c r="U377" s="60">
        <v>0.38583247994278119</v>
      </c>
      <c r="V377" s="60">
        <v>-2.1220719752310031</v>
      </c>
      <c r="W377" s="98">
        <v>-0.42112701865559221</v>
      </c>
      <c r="X377" s="60"/>
      <c r="Y377" s="99">
        <v>376</v>
      </c>
      <c r="Z377" s="60">
        <f>(幕後結果!$AB$2+幕後結果!$AB$4*幕後結果_最佳化!$N1378)*12/3</f>
        <v>6.4866278529288222E-3</v>
      </c>
      <c r="AA377" s="60">
        <f>(幕後結果!$AC$2+幕後結果!$AC$4*幕後結果_最佳化!$O1378)*12/3</f>
        <v>3.4678192242943211E-2</v>
      </c>
      <c r="AB377" s="60">
        <f>(幕後結果!$AD$2+幕後結果!$AD$4*幕後結果_最佳化!$P1378)*12/3</f>
        <v>0.27191849573343363</v>
      </c>
      <c r="AC377" s="60">
        <f>(幕後結果!$AE$2+幕後結果!$AE$4*幕後結果_最佳化!$Q1378)*12/3</f>
        <v>0.1536842494208385</v>
      </c>
      <c r="AD377" s="60">
        <f>(幕後結果!$AF$2+幕後結果!$AF$4*幕後結果_最佳化!$R1378)*12/3</f>
        <v>-1.2762627326458531E-3</v>
      </c>
      <c r="AE377" s="60">
        <f>(幕後結果!$AG$2+幕後結果!$AG$4*幕後結果_最佳化!$S1378)*12/3</f>
        <v>7.1692147001452154E-3</v>
      </c>
      <c r="AF377" s="60">
        <f>(幕後結果!$AH$2+幕後結果!$AH$4*幕後結果_最佳化!$T1378)*12/3</f>
        <v>0.27548380380366044</v>
      </c>
      <c r="AG377" s="60">
        <f>(幕後結果!$AI$2+幕後結果!$AI$4*幕後結果_最佳化!$U1378)*12/3</f>
        <v>0.15054951762801333</v>
      </c>
      <c r="AH377" s="60">
        <f>(幕後結果!$AJ$2+幕後結果!$AJ$4*幕後結果_最佳化!$V1378)*12/3</f>
        <v>-9.7226864476304645E-2</v>
      </c>
      <c r="AI377" s="100">
        <f>(幕後結果!$AK$2+幕後結果!$AK$4*幕後結果_最佳化!$W1378)*12/3</f>
        <v>1.3741055294665752E-3</v>
      </c>
      <c r="AJ377" s="60"/>
      <c r="AK377" s="60"/>
      <c r="AL377" s="60"/>
      <c r="AM377" s="108">
        <v>376</v>
      </c>
      <c r="AN377" s="60">
        <f t="shared" si="66"/>
        <v>4.1911983760988623E-3</v>
      </c>
      <c r="AO377" s="60">
        <f t="shared" si="67"/>
        <v>2.842380243641339E-2</v>
      </c>
      <c r="AP377" s="60">
        <f t="shared" si="68"/>
        <v>4.6144897990484053E-2</v>
      </c>
      <c r="AQ377" s="60">
        <f t="shared" si="69"/>
        <v>0.1515796690271167</v>
      </c>
      <c r="AR377" s="60">
        <f t="shared" si="70"/>
        <v>7.6901870486914617E-2</v>
      </c>
      <c r="AS377" s="60">
        <f t="shared" si="71"/>
        <v>0.13309340077906906</v>
      </c>
      <c r="AT377" s="60">
        <f t="shared" si="72"/>
        <v>0.14349535415590167</v>
      </c>
      <c r="AU377" s="60">
        <f t="shared" si="73"/>
        <v>6.6983061458532889E-2</v>
      </c>
      <c r="AV377" s="60">
        <f t="shared" si="74"/>
        <v>0.19407777345747448</v>
      </c>
      <c r="AW377" s="60">
        <f t="shared" si="75"/>
        <v>0.15510897183199424</v>
      </c>
      <c r="AX377" s="60">
        <f t="shared" si="76"/>
        <v>0.99999999999999989</v>
      </c>
      <c r="AY377" s="60">
        <f>SUMPRODUCT(AN377:AW377,幕後結果_最佳化!$Z$1005:$AI$1005)</f>
        <v>-1.8324870822875507E-3</v>
      </c>
      <c r="AZ377" s="60">
        <f>(SUMPRODUCT(AN377:AW377,MMULT(AN377:AW377,幕後結果!$AB$9:$AK$18)))</f>
        <v>2.5410077542771037E-4</v>
      </c>
      <c r="BA377" s="60">
        <f t="shared" si="77"/>
        <v>1.5940538743333312E-2</v>
      </c>
      <c r="BB377" s="102">
        <f t="shared" si="78"/>
        <v>-2.8062092381285213</v>
      </c>
      <c r="BC377" s="60"/>
      <c r="BD377" s="60"/>
    </row>
    <row r="378" spans="1:56" ht="16.2">
      <c r="A378" s="95">
        <v>377</v>
      </c>
      <c r="B378" s="60">
        <v>0.85282124245803592</v>
      </c>
      <c r="C378" s="60">
        <v>0.7921178228248047</v>
      </c>
      <c r="D378" s="60">
        <v>0.88260937729354261</v>
      </c>
      <c r="E378" s="60">
        <v>4.0467706971584416E-2</v>
      </c>
      <c r="F378" s="60">
        <v>0.25887298596294039</v>
      </c>
      <c r="G378" s="60">
        <v>0.31639580947191881</v>
      </c>
      <c r="H378" s="60">
        <v>0.26671647227764272</v>
      </c>
      <c r="I378" s="60">
        <v>0.69955615504570789</v>
      </c>
      <c r="J378" s="60">
        <v>0.6106455211977071</v>
      </c>
      <c r="K378" s="104">
        <v>0.89499590016508734</v>
      </c>
      <c r="L378" s="105"/>
      <c r="M378" s="106">
        <v>377</v>
      </c>
      <c r="N378" s="136">
        <v>1.0486102962478572</v>
      </c>
      <c r="O378" s="136">
        <v>0.81379158900014403</v>
      </c>
      <c r="P378" s="136">
        <v>1.1881324148838577</v>
      </c>
      <c r="Q378" s="136">
        <v>-1.7452841821430825</v>
      </c>
      <c r="R378" s="136">
        <v>-0.64682382341004341</v>
      </c>
      <c r="S378" s="136">
        <v>-0.47780132368091105</v>
      </c>
      <c r="T378" s="136">
        <v>-0.62277415478027121</v>
      </c>
      <c r="U378" s="60">
        <v>0.52312439534628818</v>
      </c>
      <c r="V378" s="60">
        <v>0.2810018803550729</v>
      </c>
      <c r="W378" s="98">
        <v>1.2535428918707918</v>
      </c>
      <c r="X378" s="60"/>
      <c r="Y378" s="99">
        <v>377</v>
      </c>
      <c r="Z378" s="60">
        <f>(幕後結果!$AB$2+幕後結果!$AB$4*幕後結果_最佳化!$N1379)*12/3</f>
        <v>0.17581660343246683</v>
      </c>
      <c r="AA378" s="60">
        <f>(幕後結果!$AC$2+幕後結果!$AC$4*幕後結果_最佳化!$O1379)*12/3</f>
        <v>8.4501765353601557E-2</v>
      </c>
      <c r="AB378" s="60">
        <f>(幕後結果!$AD$2+幕後結果!$AD$4*幕後結果_最佳化!$P1379)*12/3</f>
        <v>0.20551225647994023</v>
      </c>
      <c r="AC378" s="60">
        <f>(幕後結果!$AE$2+幕後結果!$AE$4*幕後結果_最佳化!$Q1379)*12/3</f>
        <v>-2.1652025784481676E-2</v>
      </c>
      <c r="AD378" s="60">
        <f>(幕後結果!$AF$2+幕後結果!$AF$4*幕後結果_最佳化!$R1379)*12/3</f>
        <v>4.5851774454761372E-2</v>
      </c>
      <c r="AE378" s="60">
        <f>(幕後結果!$AG$2+幕後結果!$AG$4*幕後結果_最佳化!$S1379)*12/3</f>
        <v>-3.2790486911161876E-2</v>
      </c>
      <c r="AF378" s="60">
        <f>(幕後結果!$AH$2+幕後結果!$AH$4*幕後結果_最佳化!$T1379)*12/3</f>
        <v>3.2241723953713886E-2</v>
      </c>
      <c r="AG378" s="60">
        <f>(幕後結果!$AI$2+幕後結果!$AI$4*幕後結果_最佳化!$U1379)*12/3</f>
        <v>3.8281731605812518E-2</v>
      </c>
      <c r="AH378" s="60">
        <f>(幕後結果!$AJ$2+幕後結果!$AJ$4*幕後結果_最佳化!$V1379)*12/3</f>
        <v>1.0517414186800121E-2</v>
      </c>
      <c r="AI378" s="100">
        <f>(幕後結果!$AK$2+幕後結果!$AK$4*幕後結果_最佳化!$W1379)*12/3</f>
        <v>0.19370546736273522</v>
      </c>
      <c r="AJ378" s="60"/>
      <c r="AK378" s="60"/>
      <c r="AL378" s="60"/>
      <c r="AM378" s="108">
        <v>377</v>
      </c>
      <c r="AN378" s="60">
        <f t="shared" si="66"/>
        <v>0.14134649691408999</v>
      </c>
      <c r="AO378" s="60">
        <f t="shared" si="67"/>
        <v>9.7792080260868317E-2</v>
      </c>
      <c r="AP378" s="60">
        <f t="shared" si="68"/>
        <v>0.2039813932643342</v>
      </c>
      <c r="AQ378" s="60">
        <f t="shared" si="69"/>
        <v>2.0821944424938101E-2</v>
      </c>
      <c r="AR378" s="60">
        <f t="shared" si="70"/>
        <v>5.3328592863902827E-3</v>
      </c>
      <c r="AS378" s="60">
        <f t="shared" si="71"/>
        <v>4.6426990773323447E-3</v>
      </c>
      <c r="AT378" s="60">
        <f t="shared" si="72"/>
        <v>0.14295767491325115</v>
      </c>
      <c r="AU378" s="60">
        <f t="shared" si="73"/>
        <v>7.8016615310677218E-2</v>
      </c>
      <c r="AV378" s="60">
        <f t="shared" si="74"/>
        <v>0.19590741271559162</v>
      </c>
      <c r="AW378" s="60">
        <f t="shared" si="75"/>
        <v>0.10920082383252665</v>
      </c>
      <c r="AX378" s="60">
        <f t="shared" si="76"/>
        <v>0.99999999999999989</v>
      </c>
      <c r="AY378" s="60">
        <f>SUMPRODUCT(AN378:AW378,幕後結果_最佳化!$Z$1005:$AI$1005)</f>
        <v>-1.9762001814680828E-3</v>
      </c>
      <c r="AZ378" s="60">
        <f>(SUMPRODUCT(AN378:AW378,MMULT(AN378:AW378,幕後結果!$AB$9:$AK$18)))</f>
        <v>2.9345996473101424E-4</v>
      </c>
      <c r="BA378" s="60">
        <f t="shared" si="77"/>
        <v>1.7130673213012215E-2</v>
      </c>
      <c r="BB378" s="102">
        <f t="shared" si="78"/>
        <v>-2.6196401988090439</v>
      </c>
      <c r="BC378" s="60"/>
      <c r="BD378" s="60"/>
    </row>
    <row r="379" spans="1:56" ht="16.2">
      <c r="A379" s="95">
        <v>378</v>
      </c>
      <c r="B379" s="60">
        <v>0.43596238196370551</v>
      </c>
      <c r="C379" s="60">
        <v>0.90082916888610587</v>
      </c>
      <c r="D379" s="60">
        <v>0.11659742516512761</v>
      </c>
      <c r="E379" s="60">
        <v>1.1011139211928089E-2</v>
      </c>
      <c r="F379" s="60">
        <v>0.21838297024730458</v>
      </c>
      <c r="G379" s="60">
        <v>0.86160832134922005</v>
      </c>
      <c r="H379" s="60">
        <v>0.59224579693967305</v>
      </c>
      <c r="I379" s="60">
        <v>0.67484528487568918</v>
      </c>
      <c r="J379" s="60">
        <v>0.34788499954468932</v>
      </c>
      <c r="K379" s="104">
        <v>1.5418134031460973E-2</v>
      </c>
      <c r="L379" s="105"/>
      <c r="M379" s="106">
        <v>378</v>
      </c>
      <c r="N379" s="136">
        <v>-0.16121411556081242</v>
      </c>
      <c r="O379" s="136">
        <v>1.2862905988797082</v>
      </c>
      <c r="P379" s="136">
        <v>-1.1921693461978917</v>
      </c>
      <c r="Q379" s="136">
        <v>-2.2899834092112381</v>
      </c>
      <c r="R379" s="136">
        <v>-0.77766600101027816</v>
      </c>
      <c r="S379" s="136">
        <v>1.0875736753756393</v>
      </c>
      <c r="T379" s="136">
        <v>0.23332582548783304</v>
      </c>
      <c r="U379" s="60">
        <v>0.45333236582530828</v>
      </c>
      <c r="V379" s="60">
        <v>-0.39103684820503293</v>
      </c>
      <c r="W379" s="98">
        <v>-2.1591791875321262</v>
      </c>
      <c r="X379" s="60"/>
      <c r="Y379" s="99">
        <v>378</v>
      </c>
      <c r="Z379" s="60">
        <f>(幕後結果!$AB$2+幕後結果!$AB$4*幕後結果_最佳化!$N1380)*12/3</f>
        <v>-1.1582393402024624E-2</v>
      </c>
      <c r="AA379" s="60">
        <f>(幕後結果!$AC$2+幕後結果!$AC$4*幕後結果_最佳化!$O1380)*12/3</f>
        <v>0.13281983665724767</v>
      </c>
      <c r="AB379" s="60">
        <f>(幕後結果!$AD$2+幕後結果!$AD$4*幕後結果_最佳化!$P1380)*12/3</f>
        <v>-0.1622342871523548</v>
      </c>
      <c r="AC379" s="60">
        <f>(幕後結果!$AE$2+幕後結果!$AE$4*幕後結果_最佳化!$Q1380)*12/3</f>
        <v>-0.27094566815456289</v>
      </c>
      <c r="AD379" s="60">
        <f>(幕後結果!$AF$2+幕後結果!$AF$4*幕後結果_最佳化!$R1380)*12/3</f>
        <v>-0.15783483740209683</v>
      </c>
      <c r="AE379" s="60">
        <f>(幕後結果!$AG$2+幕後結果!$AG$4*幕後結果_最佳化!$S1380)*12/3</f>
        <v>4.7352136863282129E-2</v>
      </c>
      <c r="AF379" s="60">
        <f>(幕後結果!$AH$2+幕後結果!$AH$4*幕後結果_最佳化!$T1380)*12/3</f>
        <v>3.1020748798743225E-2</v>
      </c>
      <c r="AG379" s="60">
        <f>(幕後結果!$AI$2+幕後結果!$AI$4*幕後結果_最佳化!$U1380)*12/3</f>
        <v>-1.6386282183761265E-2</v>
      </c>
      <c r="AH379" s="60">
        <f>(幕後結果!$AJ$2+幕後結果!$AJ$4*幕後結果_最佳化!$V1380)*12/3</f>
        <v>-6.5747457639876465E-3</v>
      </c>
      <c r="AI379" s="100">
        <f>(幕後結果!$AK$2+幕後結果!$AK$4*幕後結果_最佳化!$W1380)*12/3</f>
        <v>-0.2829187962684051</v>
      </c>
      <c r="AJ379" s="60"/>
      <c r="AK379" s="60"/>
      <c r="AL379" s="60"/>
      <c r="AM379" s="108">
        <v>378</v>
      </c>
      <c r="AN379" s="60">
        <f t="shared" si="66"/>
        <v>4.5877029574075488E-2</v>
      </c>
      <c r="AO379" s="60">
        <f t="shared" si="67"/>
        <v>0.11766276429070685</v>
      </c>
      <c r="AP379" s="60">
        <f t="shared" si="68"/>
        <v>0.11391042304931603</v>
      </c>
      <c r="AQ379" s="60">
        <f t="shared" si="69"/>
        <v>0.14483834431227088</v>
      </c>
      <c r="AR379" s="60">
        <f t="shared" si="70"/>
        <v>0.13014135266438032</v>
      </c>
      <c r="AS379" s="60">
        <f t="shared" si="71"/>
        <v>0.13388086388383766</v>
      </c>
      <c r="AT379" s="60">
        <f t="shared" si="72"/>
        <v>0.12795057741664803</v>
      </c>
      <c r="AU379" s="60">
        <f t="shared" si="73"/>
        <v>5.6623585809184279E-2</v>
      </c>
      <c r="AV379" s="60">
        <f t="shared" si="74"/>
        <v>3.057975882727389E-2</v>
      </c>
      <c r="AW379" s="60">
        <f t="shared" si="75"/>
        <v>9.8535300172306564E-2</v>
      </c>
      <c r="AX379" s="60">
        <f t="shared" si="76"/>
        <v>1</v>
      </c>
      <c r="AY379" s="60">
        <f>SUMPRODUCT(AN379:AW379,幕後結果_最佳化!$Z$1005:$AI$1005)</f>
        <v>1.497243138672322E-3</v>
      </c>
      <c r="AZ379" s="60">
        <f>(SUMPRODUCT(AN379:AW379,MMULT(AN379:AW379,幕後結果!$AB$9:$AK$18)))</f>
        <v>2.9863132527524282E-4</v>
      </c>
      <c r="BA379" s="60">
        <f t="shared" si="77"/>
        <v>1.7280952672675279E-2</v>
      </c>
      <c r="BB379" s="102">
        <f t="shared" si="78"/>
        <v>-2.3958607864712174</v>
      </c>
      <c r="BC379" s="60"/>
      <c r="BD379" s="60"/>
    </row>
    <row r="380" spans="1:56" ht="16.2">
      <c r="A380" s="95">
        <v>379</v>
      </c>
      <c r="B380" s="60">
        <v>0.87828789050161116</v>
      </c>
      <c r="C380" s="60">
        <v>0.96612460995486926</v>
      </c>
      <c r="D380" s="60">
        <v>0.16272927645568136</v>
      </c>
      <c r="E380" s="60">
        <v>0.26841910825948934</v>
      </c>
      <c r="F380" s="60">
        <v>0.55694126115130338</v>
      </c>
      <c r="G380" s="60">
        <v>0.25492918265969866</v>
      </c>
      <c r="H380" s="60">
        <v>0.16042045999856658</v>
      </c>
      <c r="I380" s="60">
        <v>0.51186037656520722</v>
      </c>
      <c r="J380" s="60">
        <v>0.35304467862485489</v>
      </c>
      <c r="K380" s="104">
        <v>0.66604894621461508</v>
      </c>
      <c r="L380" s="105"/>
      <c r="M380" s="106">
        <v>379</v>
      </c>
      <c r="N380" s="136">
        <v>1.1664706238301863</v>
      </c>
      <c r="O380" s="136">
        <v>1.8266608368179824</v>
      </c>
      <c r="P380" s="136">
        <v>-0.98330255520889198</v>
      </c>
      <c r="Q380" s="136">
        <v>-0.61760125590660386</v>
      </c>
      <c r="R380" s="136">
        <v>0.14321867961691781</v>
      </c>
      <c r="S380" s="136">
        <v>-0.6590582480761813</v>
      </c>
      <c r="T380" s="136">
        <v>-0.9927312943479385</v>
      </c>
      <c r="U380" s="60">
        <v>2.9733935995055329E-2</v>
      </c>
      <c r="V380" s="60">
        <v>-0.37711336787502403</v>
      </c>
      <c r="W380" s="98">
        <v>0.42902901758745365</v>
      </c>
      <c r="X380" s="60"/>
      <c r="Y380" s="99">
        <v>379</v>
      </c>
      <c r="Z380" s="60">
        <f>(幕後結果!$AB$2+幕後結果!$AB$4*幕後結果_最佳化!$N1381)*12/3</f>
        <v>0.19407289495703064</v>
      </c>
      <c r="AA380" s="60">
        <f>(幕後結果!$AC$2+幕後結果!$AC$4*幕後結果_最佳化!$O1381)*12/3</f>
        <v>0.18273371524959034</v>
      </c>
      <c r="AB380" s="60">
        <f>(幕後結果!$AD$2+幕後結果!$AD$4*幕後結果_最佳化!$P1381)*12/3</f>
        <v>-0.11096400144357869</v>
      </c>
      <c r="AC380" s="60">
        <f>(幕後結果!$AE$2+幕後結果!$AE$4*幕後結果_最佳化!$Q1381)*12/3</f>
        <v>-4.3665913803782395E-2</v>
      </c>
      <c r="AD380" s="60">
        <f>(幕後結果!$AF$2+幕後結果!$AF$4*幕後結果_最佳化!$R1381)*12/3</f>
        <v>-1.6170044019904121E-3</v>
      </c>
      <c r="AE380" s="60">
        <f>(幕後結果!$AG$2+幕後結果!$AG$4*幕後結果_最佳化!$S1381)*12/3</f>
        <v>-2.947275842257023E-2</v>
      </c>
      <c r="AF380" s="60">
        <f>(幕後結果!$AH$2+幕後結果!$AH$4*幕後結果_最佳化!$T1381)*12/3</f>
        <v>-3.2539549980460324E-3</v>
      </c>
      <c r="AG380" s="60">
        <f>(幕後結果!$AI$2+幕後結果!$AI$4*幕後結果_最佳化!$U1381)*12/3</f>
        <v>-9.3033046702564917E-2</v>
      </c>
      <c r="AH380" s="60">
        <f>(幕後結果!$AJ$2+幕後結果!$AJ$4*幕後結果_最佳化!$V1381)*12/3</f>
        <v>-1.8555630035928698E-2</v>
      </c>
      <c r="AI380" s="100">
        <f>(幕後結果!$AK$2+幕後結果!$AK$4*幕後結果_最佳化!$W1381)*12/3</f>
        <v>-5.6275161696877934E-2</v>
      </c>
      <c r="AJ380" s="60"/>
      <c r="AK380" s="60"/>
      <c r="AL380" s="60"/>
      <c r="AM380" s="108">
        <v>379</v>
      </c>
      <c r="AN380" s="60">
        <f t="shared" si="66"/>
        <v>0.15743020767864863</v>
      </c>
      <c r="AO380" s="60">
        <f t="shared" si="67"/>
        <v>0.10134692808459579</v>
      </c>
      <c r="AP380" s="60">
        <f t="shared" si="68"/>
        <v>0.1626699977097843</v>
      </c>
      <c r="AQ380" s="60">
        <f t="shared" si="69"/>
        <v>0.12921009341573214</v>
      </c>
      <c r="AR380" s="60">
        <f t="shared" si="70"/>
        <v>5.3226213972923063E-2</v>
      </c>
      <c r="AS380" s="60">
        <f t="shared" si="71"/>
        <v>9.0804520559977842E-2</v>
      </c>
      <c r="AT380" s="60">
        <f t="shared" si="72"/>
        <v>0.10536835092933747</v>
      </c>
      <c r="AU380" s="60">
        <f t="shared" si="73"/>
        <v>7.4773209405896074E-2</v>
      </c>
      <c r="AV380" s="60">
        <f t="shared" si="74"/>
        <v>2.6464452025162819E-2</v>
      </c>
      <c r="AW380" s="60">
        <f t="shared" si="75"/>
        <v>9.8706026217941764E-2</v>
      </c>
      <c r="AX380" s="60">
        <f t="shared" si="76"/>
        <v>0.99999999999999978</v>
      </c>
      <c r="AY380" s="60">
        <f>SUMPRODUCT(AN380:AW380,幕後結果_最佳化!$Z$1005:$AI$1005)</f>
        <v>2.2602426057528871E-3</v>
      </c>
      <c r="AZ380" s="60">
        <f>(SUMPRODUCT(AN380:AW380,MMULT(AN380:AW380,幕後結果!$AB$9:$AK$18)))</f>
        <v>3.0312063008128184E-4</v>
      </c>
      <c r="BA380" s="60">
        <f t="shared" si="77"/>
        <v>1.7410359849276E-2</v>
      </c>
      <c r="BB380" s="102">
        <f t="shared" si="78"/>
        <v>-2.3342284562795577</v>
      </c>
      <c r="BC380" s="60"/>
      <c r="BD380" s="60"/>
    </row>
    <row r="381" spans="1:56" ht="16.2">
      <c r="A381" s="95">
        <v>380</v>
      </c>
      <c r="B381" s="60">
        <v>0.49205200924102699</v>
      </c>
      <c r="C381" s="60">
        <v>0.6306783612403819</v>
      </c>
      <c r="D381" s="60">
        <v>0.54299731108102134</v>
      </c>
      <c r="E381" s="60">
        <v>0.66761504200151256</v>
      </c>
      <c r="F381" s="60">
        <v>0.78201323644365028</v>
      </c>
      <c r="G381" s="60">
        <v>9.1641017180341455E-2</v>
      </c>
      <c r="H381" s="60">
        <v>0.44788440638805849</v>
      </c>
      <c r="I381" s="60">
        <v>0.92030043677484308</v>
      </c>
      <c r="J381" s="60">
        <v>0.99821237814954178</v>
      </c>
      <c r="K381" s="104">
        <v>0.97256071626286289</v>
      </c>
      <c r="L381" s="105"/>
      <c r="M381" s="106">
        <v>380</v>
      </c>
      <c r="N381" s="136">
        <v>-1.9923976470810359E-2</v>
      </c>
      <c r="O381" s="136">
        <v>0.33365053808381007</v>
      </c>
      <c r="P381" s="136">
        <v>0.10798778987204369</v>
      </c>
      <c r="Q381" s="136">
        <v>0.43333706313569692</v>
      </c>
      <c r="R381" s="136">
        <v>0.77901050413871709</v>
      </c>
      <c r="S381" s="136">
        <v>-1.3307173427194603</v>
      </c>
      <c r="T381" s="136">
        <v>-0.13100820995866616</v>
      </c>
      <c r="U381" s="60">
        <v>1.4070953174170167</v>
      </c>
      <c r="V381" s="60">
        <v>2.913392972388388</v>
      </c>
      <c r="W381" s="98">
        <v>1.9198364000481485</v>
      </c>
      <c r="X381" s="60"/>
      <c r="Y381" s="99">
        <v>380</v>
      </c>
      <c r="Z381" s="60">
        <f>(幕後結果!$AB$2+幕後結果!$AB$4*幕後結果_最佳化!$N1382)*12/3</f>
        <v>1.0303121611256093E-2</v>
      </c>
      <c r="AA381" s="60">
        <f>(幕後結果!$AC$2+幕後結果!$AC$4*幕後結果_最佳化!$O1382)*12/3</f>
        <v>3.9932098860416078E-2</v>
      </c>
      <c r="AB381" s="60">
        <f>(幕後結果!$AD$2+幕後結果!$AD$4*幕後結果_最佳化!$P1382)*12/3</f>
        <v>1.562190704182656E-2</v>
      </c>
      <c r="AC381" s="60">
        <f>(幕後結果!$AE$2+幕後結果!$AE$4*幕後結果_最佳化!$Q1382)*12/3</f>
        <v>8.151097449109157E-2</v>
      </c>
      <c r="AD381" s="60">
        <f>(幕後結果!$AF$2+幕後結果!$AF$4*幕後結果_最佳化!$R1382)*12/3</f>
        <v>9.9833770263010393E-2</v>
      </c>
      <c r="AE381" s="60">
        <f>(幕後結果!$AG$2+幕後結果!$AG$4*幕後結果_最佳化!$S1382)*12/3</f>
        <v>-5.9978867889265736E-2</v>
      </c>
      <c r="AF381" s="60">
        <f>(幕後結果!$AH$2+幕後結果!$AH$4*幕後結果_最佳化!$T1382)*12/3</f>
        <v>4.3678073355038656E-3</v>
      </c>
      <c r="AG381" s="60">
        <f>(幕後結果!$AI$2+幕後結果!$AI$4*幕後結果_最佳化!$U1382)*12/3</f>
        <v>0.12184672467712664</v>
      </c>
      <c r="AH381" s="60">
        <f>(幕後結果!$AJ$2+幕後結果!$AJ$4*幕後結果_最佳化!$V1382)*12/3</f>
        <v>0.16455929939720898</v>
      </c>
      <c r="AI381" s="100">
        <f>(幕後結果!$AK$2+幕後結果!$AK$4*幕後結果_最佳化!$W1382)*12/3</f>
        <v>0.3271077168156839</v>
      </c>
      <c r="AJ381" s="60"/>
      <c r="AK381" s="60"/>
      <c r="AL381" s="60"/>
      <c r="AM381" s="108">
        <v>380</v>
      </c>
      <c r="AN381" s="60">
        <f t="shared" si="66"/>
        <v>5.776246298430549E-3</v>
      </c>
      <c r="AO381" s="60">
        <f t="shared" si="67"/>
        <v>9.1389074798336495E-2</v>
      </c>
      <c r="AP381" s="60">
        <f t="shared" si="68"/>
        <v>0.23147196951949153</v>
      </c>
      <c r="AQ381" s="60">
        <f t="shared" si="69"/>
        <v>0.19075497658194002</v>
      </c>
      <c r="AR381" s="60">
        <f t="shared" si="70"/>
        <v>0.10256697223720106</v>
      </c>
      <c r="AS381" s="60">
        <f t="shared" si="71"/>
        <v>3.8149205380885037E-2</v>
      </c>
      <c r="AT381" s="60">
        <f t="shared" si="72"/>
        <v>7.8511549348762588E-2</v>
      </c>
      <c r="AU381" s="60">
        <f t="shared" si="73"/>
        <v>6.7856662536478656E-4</v>
      </c>
      <c r="AV381" s="60">
        <f t="shared" si="74"/>
        <v>5.8063585564805051E-2</v>
      </c>
      <c r="AW381" s="60">
        <f t="shared" si="75"/>
        <v>0.20263785364478301</v>
      </c>
      <c r="AX381" s="60">
        <f t="shared" si="76"/>
        <v>1</v>
      </c>
      <c r="AY381" s="60">
        <f>SUMPRODUCT(AN381:AW381,幕後結果_最佳化!$Z$1005:$AI$1005)</f>
        <v>-1.6682861413707039E-3</v>
      </c>
      <c r="AZ381" s="60">
        <f>(SUMPRODUCT(AN381:AW381,MMULT(AN381:AW381,幕後結果!$AB$9:$AK$18)))</f>
        <v>4.8378973630547296E-4</v>
      </c>
      <c r="BA381" s="60">
        <f t="shared" si="77"/>
        <v>2.1995220760553255E-2</v>
      </c>
      <c r="BB381" s="102">
        <f t="shared" si="78"/>
        <v>-2.0262713717018253</v>
      </c>
      <c r="BC381" s="60"/>
      <c r="BD381" s="60"/>
    </row>
    <row r="382" spans="1:56" ht="16.2">
      <c r="A382" s="95">
        <v>381</v>
      </c>
      <c r="B382" s="60">
        <v>0.86772383607940418</v>
      </c>
      <c r="C382" s="60">
        <v>0.88279497263684314</v>
      </c>
      <c r="D382" s="60">
        <v>0.68188939303859808</v>
      </c>
      <c r="E382" s="60">
        <v>0.14492807107634742</v>
      </c>
      <c r="F382" s="60">
        <v>0.90095304843556767</v>
      </c>
      <c r="G382" s="60">
        <v>0.2831538235449822</v>
      </c>
      <c r="H382" s="60">
        <v>0.70917344457024512</v>
      </c>
      <c r="I382" s="60">
        <v>0.21088092866295161</v>
      </c>
      <c r="J382" s="60">
        <v>0.96272020243816647</v>
      </c>
      <c r="K382" s="104">
        <v>0.28551134057413874</v>
      </c>
      <c r="L382" s="105"/>
      <c r="M382" s="106">
        <v>381</v>
      </c>
      <c r="N382" s="136">
        <v>1.1156958960928811</v>
      </c>
      <c r="O382" s="136">
        <v>1.1890752550622981</v>
      </c>
      <c r="P382" s="136">
        <v>0.47298873806609704</v>
      </c>
      <c r="Q382" s="136">
        <v>-1.0584372552707204</v>
      </c>
      <c r="R382" s="136">
        <v>1.2870011046091976</v>
      </c>
      <c r="S382" s="136">
        <v>-0.57349786083113929</v>
      </c>
      <c r="T382" s="136">
        <v>0.55097164718877023</v>
      </c>
      <c r="U382" s="60">
        <v>-0.80336835952156449</v>
      </c>
      <c r="V382" s="60">
        <v>1.7831640961999455</v>
      </c>
      <c r="W382" s="98">
        <v>-0.56654598624280295</v>
      </c>
      <c r="X382" s="60"/>
      <c r="Y382" s="99">
        <v>381</v>
      </c>
      <c r="Z382" s="60">
        <f>(幕後結果!$AB$2+幕後結果!$AB$4*幕後結果_最佳化!$N1383)*12/3</f>
        <v>0.18620800733396603</v>
      </c>
      <c r="AA382" s="60">
        <f>(幕後結果!$AC$2+幕後結果!$AC$4*幕後結果_最佳化!$O1383)*12/3</f>
        <v>0.12085205583997805</v>
      </c>
      <c r="AB382" s="60">
        <f>(幕後結果!$AD$2+幕後結果!$AD$4*幕後結果_最佳化!$P1383)*12/3</f>
        <v>0.10266628252174533</v>
      </c>
      <c r="AC382" s="60">
        <f>(幕後結果!$AE$2+幕後結果!$AE$4*幕後結果_最佳化!$Q1383)*12/3</f>
        <v>4.4422653967368074E-3</v>
      </c>
      <c r="AD382" s="60">
        <f>(幕後結果!$AF$2+幕後結果!$AF$4*幕後結果_最佳化!$R1383)*12/3</f>
        <v>0.1867202388611662</v>
      </c>
      <c r="AE382" s="60">
        <f>(幕後結果!$AG$2+幕後結果!$AG$4*幕後結果_最佳化!$S1383)*12/3</f>
        <v>-4.2491585256513052E-2</v>
      </c>
      <c r="AF382" s="60">
        <f>(幕後結果!$AH$2+幕後結果!$AH$4*幕後結果_最佳化!$T1383)*12/3</f>
        <v>0.13827413978562322</v>
      </c>
      <c r="AG382" s="60">
        <f>(幕後結果!$AI$2+幕後結果!$AI$4*幕後結果_最佳化!$U1383)*12/3</f>
        <v>-6.0331512282717763E-2</v>
      </c>
      <c r="AH382" s="60">
        <f>(幕後結果!$AJ$2+幕後結果!$AJ$4*幕後結果_最佳化!$V1383)*12/3</f>
        <v>0.10218110119014816</v>
      </c>
      <c r="AI382" s="100">
        <f>(幕後結果!$AK$2+幕後結果!$AK$4*幕後結果_最佳化!$W1383)*12/3</f>
        <v>-3.3236047427642586E-2</v>
      </c>
      <c r="AJ382" s="60"/>
      <c r="AK382" s="60"/>
      <c r="AL382" s="60"/>
      <c r="AM382" s="108">
        <v>381</v>
      </c>
      <c r="AN382" s="60">
        <f t="shared" si="66"/>
        <v>3.7354218221334339E-3</v>
      </c>
      <c r="AO382" s="60">
        <f t="shared" si="67"/>
        <v>4.637052087276685E-2</v>
      </c>
      <c r="AP382" s="60">
        <f t="shared" si="68"/>
        <v>0.154589015858898</v>
      </c>
      <c r="AQ382" s="60">
        <f t="shared" si="69"/>
        <v>6.4486980712009395E-2</v>
      </c>
      <c r="AR382" s="60">
        <f t="shared" si="70"/>
        <v>0.11416838739098861</v>
      </c>
      <c r="AS382" s="60">
        <f t="shared" si="71"/>
        <v>0.14452182959194698</v>
      </c>
      <c r="AT382" s="60">
        <f t="shared" si="72"/>
        <v>0.14815012738893676</v>
      </c>
      <c r="AU382" s="60">
        <f t="shared" si="73"/>
        <v>0.12630989961357358</v>
      </c>
      <c r="AV382" s="60">
        <f t="shared" si="74"/>
        <v>6.2636346343486374E-2</v>
      </c>
      <c r="AW382" s="60">
        <f t="shared" si="75"/>
        <v>0.13503147040525992</v>
      </c>
      <c r="AX382" s="60">
        <f t="shared" si="76"/>
        <v>0.99999999999999978</v>
      </c>
      <c r="AY382" s="60">
        <f>SUMPRODUCT(AN382:AW382,幕後結果_最佳化!$Z$1005:$AI$1005)</f>
        <v>-4.4674156337736696E-3</v>
      </c>
      <c r="AZ382" s="60">
        <f>(SUMPRODUCT(AN382:AW382,MMULT(AN382:AW382,幕後結果!$AB$9:$AK$18)))</f>
        <v>3.3152597503778727E-4</v>
      </c>
      <c r="BA382" s="60">
        <f t="shared" si="77"/>
        <v>1.8207854762101638E-2</v>
      </c>
      <c r="BB382" s="102">
        <f t="shared" si="78"/>
        <v>-2.6014825059108881</v>
      </c>
      <c r="BC382" s="60"/>
      <c r="BD382" s="60"/>
    </row>
    <row r="383" spans="1:56" ht="16.2">
      <c r="A383" s="95">
        <v>382</v>
      </c>
      <c r="B383" s="60">
        <v>0.78052550120107411</v>
      </c>
      <c r="C383" s="60">
        <v>0.47237275911661003</v>
      </c>
      <c r="D383" s="60">
        <v>0.74030669588814302</v>
      </c>
      <c r="E383" s="60">
        <v>0.8054296779599095</v>
      </c>
      <c r="F383" s="60">
        <v>0.30486211096353699</v>
      </c>
      <c r="G383" s="60">
        <v>0.74551017682408505</v>
      </c>
      <c r="H383" s="60">
        <v>0.49207250727161167</v>
      </c>
      <c r="I383" s="60">
        <v>0.76138476358839369</v>
      </c>
      <c r="J383" s="60">
        <v>0.61623987061996433</v>
      </c>
      <c r="K383" s="104">
        <v>0.92600721512429618</v>
      </c>
      <c r="L383" s="105"/>
      <c r="M383" s="106">
        <v>382</v>
      </c>
      <c r="N383" s="136">
        <v>0.77396921315842016</v>
      </c>
      <c r="O383" s="136">
        <v>-6.9306667966206034E-2</v>
      </c>
      <c r="P383" s="136">
        <v>0.64429121967352021</v>
      </c>
      <c r="Q383" s="136">
        <v>0.86117685740396721</v>
      </c>
      <c r="R383" s="136">
        <v>-0.51046715165756695</v>
      </c>
      <c r="S383" s="136">
        <v>0.66042731785521891</v>
      </c>
      <c r="T383" s="136">
        <v>-1.9872585354833983E-2</v>
      </c>
      <c r="U383" s="60">
        <v>0.71076403188343973</v>
      </c>
      <c r="V383" s="60">
        <v>0.29562005159035609</v>
      </c>
      <c r="W383" s="98">
        <v>1.4466835643555445</v>
      </c>
      <c r="X383" s="60"/>
      <c r="Y383" s="99">
        <v>382</v>
      </c>
      <c r="Z383" s="60">
        <f>(幕後結果!$AB$2+幕後結果!$AB$4*幕後結果_最佳化!$N1384)*12/3</f>
        <v>0.13327533632118774</v>
      </c>
      <c r="AA383" s="60">
        <f>(幕後結果!$AC$2+幕後結果!$AC$4*幕後結果_最佳化!$O1384)*12/3</f>
        <v>-8.0566708884664048E-4</v>
      </c>
      <c r="AB383" s="60">
        <f>(幕後結果!$AD$2+幕後結果!$AD$4*幕後結果_最佳化!$P1384)*12/3</f>
        <v>8.8393350466322199E-2</v>
      </c>
      <c r="AC383" s="60">
        <f>(幕後結果!$AE$2+幕後結果!$AE$4*幕後結果_最佳化!$Q1384)*12/3</f>
        <v>0.17410966341491982</v>
      </c>
      <c r="AD383" s="60">
        <f>(幕後結果!$AF$2+幕後結果!$AF$4*幕後結果_最佳化!$R1384)*12/3</f>
        <v>2.2474013270370418E-2</v>
      </c>
      <c r="AE383" s="60">
        <f>(幕後結果!$AG$2+幕後結果!$AG$4*幕後結果_最佳化!$S1384)*12/3</f>
        <v>2.2787300225075854E-2</v>
      </c>
      <c r="AF383" s="60">
        <f>(幕後結果!$AH$2+幕後結果!$AH$4*幕後結果_最佳化!$T1384)*12/3</f>
        <v>5.7617326478668747E-2</v>
      </c>
      <c r="AG383" s="60">
        <f>(幕後結果!$AI$2+幕後結果!$AI$4*幕後結果_最佳化!$U1384)*12/3</f>
        <v>0.10458325248598478</v>
      </c>
      <c r="AH383" s="60">
        <f>(幕後結果!$AJ$2+幕後結果!$AJ$4*幕後結果_最佳化!$V1384)*12/3</f>
        <v>4.176503603171252E-2</v>
      </c>
      <c r="AI383" s="100">
        <f>(幕後結果!$AK$2+幕後結果!$AK$4*幕後結果_最佳化!$W1384)*12/3</f>
        <v>0.18266980347630649</v>
      </c>
      <c r="AJ383" s="60"/>
      <c r="AK383" s="60"/>
      <c r="AL383" s="60"/>
      <c r="AM383" s="108">
        <v>382</v>
      </c>
      <c r="AN383" s="60">
        <f t="shared" si="66"/>
        <v>0.18547382330110665</v>
      </c>
      <c r="AO383" s="60">
        <f t="shared" si="67"/>
        <v>9.8104692826983086E-2</v>
      </c>
      <c r="AP383" s="60">
        <f t="shared" si="68"/>
        <v>8.596928248983593E-2</v>
      </c>
      <c r="AQ383" s="60">
        <f t="shared" si="69"/>
        <v>8.2739470235906436E-3</v>
      </c>
      <c r="AR383" s="60">
        <f t="shared" si="70"/>
        <v>0.10286574878945447</v>
      </c>
      <c r="AS383" s="60">
        <f t="shared" si="71"/>
        <v>2.6389078124728373E-2</v>
      </c>
      <c r="AT383" s="60">
        <f t="shared" si="72"/>
        <v>0.17772234811160281</v>
      </c>
      <c r="AU383" s="60">
        <f t="shared" si="73"/>
        <v>6.5281427937222289E-2</v>
      </c>
      <c r="AV383" s="60">
        <f t="shared" si="74"/>
        <v>0.14776817146981755</v>
      </c>
      <c r="AW383" s="60">
        <f t="shared" si="75"/>
        <v>0.10215147992565835</v>
      </c>
      <c r="AX383" s="60">
        <f t="shared" si="76"/>
        <v>1.0000000000000002</v>
      </c>
      <c r="AY383" s="60">
        <f>SUMPRODUCT(AN383:AW383,幕後結果_最佳化!$Z$1005:$AI$1005)</f>
        <v>7.4454603127373405E-4</v>
      </c>
      <c r="AZ383" s="60">
        <f>(SUMPRODUCT(AN383:AW383,MMULT(AN383:AW383,幕後結果!$AB$9:$AK$18)))</f>
        <v>2.6173377096900039E-4</v>
      </c>
      <c r="BA383" s="60">
        <f t="shared" si="77"/>
        <v>1.6178188123798055E-2</v>
      </c>
      <c r="BB383" s="102">
        <f t="shared" si="78"/>
        <v>-2.6056968583963833</v>
      </c>
      <c r="BC383" s="60"/>
      <c r="BD383" s="60"/>
    </row>
    <row r="384" spans="1:56" ht="16.2">
      <c r="A384" s="95">
        <v>383</v>
      </c>
      <c r="B384" s="60">
        <v>0.52547693634554205</v>
      </c>
      <c r="C384" s="60">
        <v>6.8861825628693696E-2</v>
      </c>
      <c r="D384" s="60">
        <v>4.6876676385259275E-2</v>
      </c>
      <c r="E384" s="60">
        <v>0.20205810518879619</v>
      </c>
      <c r="F384" s="60">
        <v>0.42224335105604704</v>
      </c>
      <c r="G384" s="60">
        <v>0.12293489911484135</v>
      </c>
      <c r="H384" s="60">
        <v>0.79265583003344608</v>
      </c>
      <c r="I384" s="60">
        <v>0.70402636211594571</v>
      </c>
      <c r="J384" s="60">
        <v>0.41263915171213572</v>
      </c>
      <c r="K384" s="104">
        <v>0.56723234193202132</v>
      </c>
      <c r="L384" s="105"/>
      <c r="M384" s="106">
        <v>383</v>
      </c>
      <c r="N384" s="136">
        <v>6.3904678101457196E-2</v>
      </c>
      <c r="O384" s="136">
        <v>-1.4843214920403829</v>
      </c>
      <c r="P384" s="136">
        <v>-1.6759226078463438</v>
      </c>
      <c r="Q384" s="136">
        <v>-0.83429244099811806</v>
      </c>
      <c r="R384" s="136">
        <v>-0.19615774242745673</v>
      </c>
      <c r="S384" s="136">
        <v>-1.1604397807182119</v>
      </c>
      <c r="T384" s="136">
        <v>0.815670981895112</v>
      </c>
      <c r="U384" s="60">
        <v>0.53601631366782987</v>
      </c>
      <c r="V384" s="60">
        <v>-0.22076129335068639</v>
      </c>
      <c r="W384" s="98">
        <v>0.16933224272322628</v>
      </c>
      <c r="X384" s="60"/>
      <c r="Y384" s="99">
        <v>383</v>
      </c>
      <c r="Z384" s="60">
        <f>(幕後結果!$AB$2+幕後結果!$AB$4*幕後結果_最佳化!$N1385)*12/3</f>
        <v>2.3287985877090103E-2</v>
      </c>
      <c r="AA384" s="60">
        <f>(幕後結果!$AC$2+幕後結果!$AC$4*幕後結果_最佳化!$O1385)*12/3</f>
        <v>-0.13696407784135248</v>
      </c>
      <c r="AB384" s="60">
        <f>(幕後結果!$AD$2+幕後結果!$AD$4*幕後結果_最佳化!$P1385)*12/3</f>
        <v>-0.33287178087283137</v>
      </c>
      <c r="AC384" s="60">
        <f>(幕後結果!$AE$2+幕後結果!$AE$4*幕後結果_最佳化!$Q1385)*12/3</f>
        <v>-0.21684034460037135</v>
      </c>
      <c r="AD384" s="60">
        <f>(幕後結果!$AF$2+幕後結果!$AF$4*幕後結果_最佳化!$R1385)*12/3</f>
        <v>-0.23775111560022952</v>
      </c>
      <c r="AE384" s="60">
        <f>(幕後結果!$AG$2+幕後結果!$AG$4*幕後結果_最佳化!$S1385)*12/3</f>
        <v>-7.0908812018422598E-2</v>
      </c>
      <c r="AF384" s="60">
        <f>(幕後結果!$AH$2+幕後結果!$AH$4*幕後結果_最佳化!$T1385)*12/3</f>
        <v>-3.4908709676529696E-2</v>
      </c>
      <c r="AG384" s="60">
        <f>(幕後結果!$AI$2+幕後結果!$AI$4*幕後結果_最佳化!$U1385)*12/3</f>
        <v>-5.5133314930535408E-2</v>
      </c>
      <c r="AH384" s="60">
        <f>(幕後結果!$AJ$2+幕後結果!$AJ$4*幕後結果_最佳化!$V1385)*12/3</f>
        <v>-8.5282659812214112E-2</v>
      </c>
      <c r="AI384" s="100">
        <f>(幕後結果!$AK$2+幕後結果!$AK$4*幕後結果_最佳化!$W1385)*12/3</f>
        <v>-8.869605120609457E-2</v>
      </c>
      <c r="AJ384" s="60"/>
      <c r="AK384" s="60"/>
      <c r="AL384" s="60"/>
      <c r="AM384" s="108">
        <v>383</v>
      </c>
      <c r="AN384" s="60">
        <f t="shared" si="66"/>
        <v>6.6905463684447568E-3</v>
      </c>
      <c r="AO384" s="60">
        <f t="shared" si="67"/>
        <v>0.12910302148017022</v>
      </c>
      <c r="AP384" s="60">
        <f t="shared" si="68"/>
        <v>0.1068580148662748</v>
      </c>
      <c r="AQ384" s="60">
        <f t="shared" si="69"/>
        <v>1.658392458552601E-2</v>
      </c>
      <c r="AR384" s="60">
        <f t="shared" si="70"/>
        <v>3.027503652221368E-2</v>
      </c>
      <c r="AS384" s="60">
        <f t="shared" si="71"/>
        <v>3.0973815352615421E-2</v>
      </c>
      <c r="AT384" s="60">
        <f t="shared" si="72"/>
        <v>0.24951764780289554</v>
      </c>
      <c r="AU384" s="60">
        <f t="shared" si="73"/>
        <v>9.3027065431958419E-2</v>
      </c>
      <c r="AV384" s="60">
        <f t="shared" si="74"/>
        <v>0.13934285024829632</v>
      </c>
      <c r="AW384" s="60">
        <f t="shared" si="75"/>
        <v>0.19762807734160495</v>
      </c>
      <c r="AX384" s="60">
        <f t="shared" si="76"/>
        <v>1</v>
      </c>
      <c r="AY384" s="60">
        <f>SUMPRODUCT(AN384:AW384,幕後結果_最佳化!$Z$1005:$AI$1005)</f>
        <v>-4.7923836093050369E-3</v>
      </c>
      <c r="AZ384" s="60">
        <f>(SUMPRODUCT(AN384:AW384,MMULT(AN384:AW384,幕後結果!$AB$9:$AK$18)))</f>
        <v>3.2318527368967171E-4</v>
      </c>
      <c r="BA384" s="60">
        <f t="shared" si="77"/>
        <v>1.7977354468599424E-2</v>
      </c>
      <c r="BB384" s="102">
        <f t="shared" si="78"/>
        <v>-2.652914459277536</v>
      </c>
      <c r="BC384" s="60"/>
      <c r="BD384" s="60"/>
    </row>
    <row r="385" spans="1:56" ht="16.2">
      <c r="A385" s="95">
        <v>384</v>
      </c>
      <c r="B385" s="60">
        <v>0.19027320022035177</v>
      </c>
      <c r="C385" s="60">
        <v>0.54285196083369613</v>
      </c>
      <c r="D385" s="60">
        <v>0.64662022987857704</v>
      </c>
      <c r="E385" s="60">
        <v>0.3069047764784778</v>
      </c>
      <c r="F385" s="60">
        <v>0.36376687454765877</v>
      </c>
      <c r="G385" s="60">
        <v>9.2394519904459571E-4</v>
      </c>
      <c r="H385" s="60">
        <v>3.0041521826641882E-2</v>
      </c>
      <c r="I385" s="60">
        <v>0.44411309646148944</v>
      </c>
      <c r="J385" s="60">
        <v>0.31481159695101701</v>
      </c>
      <c r="K385" s="104">
        <v>0.484778263426205</v>
      </c>
      <c r="L385" s="105"/>
      <c r="M385" s="106">
        <v>384</v>
      </c>
      <c r="N385" s="136">
        <v>-0.87688997762389531</v>
      </c>
      <c r="O385" s="136">
        <v>0.10762132752525984</v>
      </c>
      <c r="P385" s="136">
        <v>0.37621167000576161</v>
      </c>
      <c r="Q385" s="136">
        <v>-0.50464307043049939</v>
      </c>
      <c r="R385" s="136">
        <v>-0.34840806157503307</v>
      </c>
      <c r="S385" s="136">
        <v>-3.1136492222187422</v>
      </c>
      <c r="T385" s="136">
        <v>-1.8801837194196214</v>
      </c>
      <c r="U385" s="60">
        <v>-0.14054905992688202</v>
      </c>
      <c r="V385" s="60">
        <v>-0.48225727548112285</v>
      </c>
      <c r="W385" s="98">
        <v>-3.8164497876756909E-2</v>
      </c>
      <c r="X385" s="60"/>
      <c r="Y385" s="99">
        <v>384</v>
      </c>
      <c r="Z385" s="60">
        <f>(幕後結果!$AB$2+幕後結果!$AB$4*幕後結果_最佳化!$N1386)*12/3</f>
        <v>-0.12243892539147155</v>
      </c>
      <c r="AA385" s="60">
        <f>(幕後結果!$AC$2+幕後結果!$AC$4*幕後結果_最佳化!$O1386)*12/3</f>
        <v>1.9648401110252331E-2</v>
      </c>
      <c r="AB385" s="60">
        <f>(幕後結果!$AD$2+幕後結果!$AD$4*幕後結果_最佳化!$P1386)*12/3</f>
        <v>5.1640301403213761E-2</v>
      </c>
      <c r="AC385" s="60">
        <f>(幕後結果!$AE$2+幕後結果!$AE$4*幕後結果_最佳化!$Q1386)*12/3</f>
        <v>-1.8347125500690006E-2</v>
      </c>
      <c r="AD385" s="60">
        <f>(幕後結果!$AF$2+幕後結果!$AF$4*幕後結果_最佳化!$R1386)*12/3</f>
        <v>-6.6819719369378841E-3</v>
      </c>
      <c r="AE385" s="60">
        <f>(幕後結果!$AG$2+幕後結果!$AG$4*幕後結果_最佳化!$S1386)*12/3</f>
        <v>-0.12665052695232831</v>
      </c>
      <c r="AF385" s="60">
        <f>(幕後結果!$AH$2+幕後結果!$AH$4*幕後結果_最佳化!$T1386)*12/3</f>
        <v>-0.20048688029032569</v>
      </c>
      <c r="AG385" s="60">
        <f>(幕後結果!$AI$2+幕後結果!$AI$4*幕後結果_最佳化!$U1386)*12/3</f>
        <v>-0.14807554258179356</v>
      </c>
      <c r="AH385" s="60">
        <f>(幕後結果!$AJ$2+幕後結果!$AJ$4*幕後結果_最佳化!$V1386)*12/3</f>
        <v>-0.10806011968266592</v>
      </c>
      <c r="AI385" s="100">
        <f>(幕後結果!$AK$2+幕後結果!$AK$4*幕後結果_最佳化!$W1386)*12/3</f>
        <v>-0.10547213664459454</v>
      </c>
      <c r="AJ385" s="60"/>
      <c r="AK385" s="60"/>
      <c r="AL385" s="60"/>
      <c r="AM385" s="108">
        <v>384</v>
      </c>
      <c r="AN385" s="60">
        <f t="shared" si="66"/>
        <v>1.3186195912282083E-2</v>
      </c>
      <c r="AO385" s="60">
        <f t="shared" si="67"/>
        <v>0.12081911010019332</v>
      </c>
      <c r="AP385" s="60">
        <f t="shared" si="68"/>
        <v>3.0116910319984713E-2</v>
      </c>
      <c r="AQ385" s="60">
        <f t="shared" si="69"/>
        <v>0.13971242538324594</v>
      </c>
      <c r="AR385" s="60">
        <f t="shared" si="70"/>
        <v>0.1752330973787854</v>
      </c>
      <c r="AS385" s="60">
        <f t="shared" si="71"/>
        <v>1.0962488089758944E-2</v>
      </c>
      <c r="AT385" s="60">
        <f t="shared" si="72"/>
        <v>0.10588060345198176</v>
      </c>
      <c r="AU385" s="60">
        <f t="shared" si="73"/>
        <v>0.12972031924028257</v>
      </c>
      <c r="AV385" s="60">
        <f t="shared" si="74"/>
        <v>0.16521842437612755</v>
      </c>
      <c r="AW385" s="60">
        <f t="shared" si="75"/>
        <v>0.10915042574735763</v>
      </c>
      <c r="AX385" s="60">
        <f t="shared" si="76"/>
        <v>1</v>
      </c>
      <c r="AY385" s="60">
        <f>SUMPRODUCT(AN385:AW385,幕後結果_最佳化!$Z$1005:$AI$1005)</f>
        <v>-3.3019527236183245E-4</v>
      </c>
      <c r="AZ385" s="60">
        <f>(SUMPRODUCT(AN385:AW385,MMULT(AN385:AW385,幕後結果!$AB$9:$AK$18)))</f>
        <v>3.0424969323317966E-4</v>
      </c>
      <c r="BA385" s="60">
        <f t="shared" si="77"/>
        <v>1.7442754748983307E-2</v>
      </c>
      <c r="BB385" s="102">
        <f t="shared" si="78"/>
        <v>-2.478404122197591</v>
      </c>
      <c r="BC385" s="60"/>
      <c r="BD385" s="60"/>
    </row>
    <row r="386" spans="1:56" ht="16.2">
      <c r="A386" s="95">
        <v>385</v>
      </c>
      <c r="B386" s="60">
        <v>0.12779334279485322</v>
      </c>
      <c r="C386" s="60">
        <v>0.24890312563478267</v>
      </c>
      <c r="D386" s="60">
        <v>0.67272004973449273</v>
      </c>
      <c r="E386" s="60">
        <v>0.823224098250533</v>
      </c>
      <c r="F386" s="60">
        <v>0.86649321818745784</v>
      </c>
      <c r="G386" s="60">
        <v>0.66098510319804515</v>
      </c>
      <c r="H386" s="60">
        <v>0.11296863688524472</v>
      </c>
      <c r="I386" s="60">
        <v>0.67840887529048755</v>
      </c>
      <c r="J386" s="60">
        <v>6.7200994520013158E-2</v>
      </c>
      <c r="K386" s="104">
        <v>0.27043475129541639</v>
      </c>
      <c r="L386" s="105"/>
      <c r="M386" s="106">
        <v>385</v>
      </c>
      <c r="N386" s="136">
        <v>-1.1368842296667099</v>
      </c>
      <c r="O386" s="136">
        <v>-0.67794549701364637</v>
      </c>
      <c r="P386" s="136">
        <v>0.44743653644873616</v>
      </c>
      <c r="Q386" s="136">
        <v>0.92772198070737799</v>
      </c>
      <c r="R386" s="136">
        <v>1.1099662652198949</v>
      </c>
      <c r="S386" s="136">
        <v>0.41515314908875772</v>
      </c>
      <c r="T386" s="136">
        <v>-1.2108907615508986</v>
      </c>
      <c r="U386" s="60">
        <v>0.46325408980867677</v>
      </c>
      <c r="V386" s="60">
        <v>-1.4969664462411409</v>
      </c>
      <c r="W386" s="98">
        <v>-0.61149866393363439</v>
      </c>
      <c r="X386" s="60"/>
      <c r="Y386" s="99">
        <v>385</v>
      </c>
      <c r="Z386" s="60">
        <f>(幕後結果!$AB$2+幕後結果!$AB$4*幕後結果_最佳化!$N1387)*12/3</f>
        <v>-0.16271143232718274</v>
      </c>
      <c r="AA386" s="60">
        <f>(幕後結果!$AC$2+幕後結果!$AC$4*幕後結果_最佳化!$O1387)*12/3</f>
        <v>-5.6206559340995964E-2</v>
      </c>
      <c r="AB386" s="60">
        <f>(幕後結果!$AD$2+幕後結果!$AD$4*幕後結果_最佳化!$P1387)*12/3</f>
        <v>3.6985833690561069E-2</v>
      </c>
      <c r="AC386" s="60">
        <f>(幕後結果!$AE$2+幕後結果!$AE$4*幕後結果_最佳化!$Q1387)*12/3</f>
        <v>0.10736728865219508</v>
      </c>
      <c r="AD386" s="60">
        <f>(幕後結果!$AF$2+幕後結果!$AF$4*幕後結果_最佳化!$R1387)*12/3</f>
        <v>0.12146865762136526</v>
      </c>
      <c r="AE386" s="60">
        <f>(幕後結果!$AG$2+幕後結果!$AG$4*幕後結果_最佳化!$S1387)*12/3</f>
        <v>1.3845627132122276E-2</v>
      </c>
      <c r="AF386" s="60">
        <f>(幕後結果!$AH$2+幕後結果!$AH$4*幕後結果_最佳化!$T1387)*12/3</f>
        <v>-0.14160677766481675</v>
      </c>
      <c r="AG386" s="60">
        <f>(幕後結果!$AI$2+幕後結果!$AI$4*幕後結果_最佳化!$U1387)*12/3</f>
        <v>5.1601735566361419E-2</v>
      </c>
      <c r="AH386" s="60">
        <f>(幕後結果!$AJ$2+幕後結果!$AJ$4*幕後結果_最佳化!$V1387)*12/3</f>
        <v>-0.10228875113187934</v>
      </c>
      <c r="AI386" s="100">
        <f>(幕後結果!$AK$2+幕後結果!$AK$4*幕後結果_最佳化!$W1387)*12/3</f>
        <v>-0.1110597134943604</v>
      </c>
      <c r="AJ386" s="60"/>
      <c r="AK386" s="60"/>
      <c r="AL386" s="60"/>
      <c r="AM386" s="108">
        <v>385</v>
      </c>
      <c r="AN386" s="60">
        <f t="shared" si="66"/>
        <v>0.18870979190269646</v>
      </c>
      <c r="AO386" s="60">
        <f t="shared" si="67"/>
        <v>3.2632923461624629E-2</v>
      </c>
      <c r="AP386" s="60">
        <f t="shared" si="68"/>
        <v>4.3791317161282116E-2</v>
      </c>
      <c r="AQ386" s="60">
        <f t="shared" si="69"/>
        <v>0.16570903894388059</v>
      </c>
      <c r="AR386" s="60">
        <f t="shared" si="70"/>
        <v>6.2056878406618707E-2</v>
      </c>
      <c r="AS386" s="60">
        <f t="shared" si="71"/>
        <v>4.8240168229764006E-2</v>
      </c>
      <c r="AT386" s="60">
        <f t="shared" si="72"/>
        <v>6.2722449890382795E-2</v>
      </c>
      <c r="AU386" s="60">
        <f t="shared" si="73"/>
        <v>0.19895113458819313</v>
      </c>
      <c r="AV386" s="60">
        <f t="shared" si="74"/>
        <v>0.18450705101306267</v>
      </c>
      <c r="AW386" s="60">
        <f t="shared" si="75"/>
        <v>1.267924640249482E-2</v>
      </c>
      <c r="AX386" s="60">
        <f t="shared" si="76"/>
        <v>0.99999999999999989</v>
      </c>
      <c r="AY386" s="60">
        <f>SUMPRODUCT(AN386:AW386,幕後結果_最佳化!$Z$1005:$AI$1005)</f>
        <v>3.6556308825150641E-3</v>
      </c>
      <c r="AZ386" s="60">
        <f>(SUMPRODUCT(AN386:AW386,MMULT(AN386:AW386,幕後結果!$AB$9:$AK$18)))</f>
        <v>2.7020676108915187E-4</v>
      </c>
      <c r="BA386" s="60">
        <f t="shared" si="77"/>
        <v>1.6437967060715018E-2</v>
      </c>
      <c r="BB386" s="102">
        <f t="shared" si="78"/>
        <v>-2.3874222993958165</v>
      </c>
      <c r="BC386" s="60"/>
      <c r="BD386" s="60"/>
    </row>
    <row r="387" spans="1:56" ht="16.2">
      <c r="A387" s="95">
        <v>386</v>
      </c>
      <c r="B387" s="60">
        <v>0.24435195046553027</v>
      </c>
      <c r="C387" s="60">
        <v>2.3579240925198031E-2</v>
      </c>
      <c r="D387" s="60">
        <v>0.56033523927840334</v>
      </c>
      <c r="E387" s="60">
        <v>0.10256346193886268</v>
      </c>
      <c r="F387" s="60">
        <v>0.92097954581572372</v>
      </c>
      <c r="G387" s="60">
        <v>0.42754939173369366</v>
      </c>
      <c r="H387" s="60">
        <v>0.26673923195344962</v>
      </c>
      <c r="I387" s="60">
        <v>6.7268833906644288E-2</v>
      </c>
      <c r="J387" s="60">
        <v>0.70600632266066143</v>
      </c>
      <c r="K387" s="104">
        <v>0.88111288965833201</v>
      </c>
      <c r="L387" s="105"/>
      <c r="M387" s="106">
        <v>386</v>
      </c>
      <c r="N387" s="136">
        <v>-0.69237175161576769</v>
      </c>
      <c r="O387" s="136">
        <v>-1.984874088991216</v>
      </c>
      <c r="P387" s="136">
        <v>0.15181922132658154</v>
      </c>
      <c r="Q387" s="136">
        <v>-1.2670793348763327</v>
      </c>
      <c r="R387" s="136">
        <v>1.4116911905848215</v>
      </c>
      <c r="S387" s="136">
        <v>-0.18261669556810498</v>
      </c>
      <c r="T387" s="136">
        <v>-0.62270489730003087</v>
      </c>
      <c r="U387" s="60">
        <v>-1.4964452400834216</v>
      </c>
      <c r="V387" s="60">
        <v>0.54175491366004458</v>
      </c>
      <c r="W387" s="98">
        <v>1.1805684061422363</v>
      </c>
      <c r="X387" s="60"/>
      <c r="Y387" s="99">
        <v>386</v>
      </c>
      <c r="Z387" s="60">
        <f>(幕後結果!$AB$2+幕後結果!$AB$4*幕後結果_最佳化!$N1388)*12/3</f>
        <v>-9.3857479923770415E-2</v>
      </c>
      <c r="AA387" s="60">
        <f>(幕後結果!$AC$2+幕後結果!$AC$4*幕後結果_最佳化!$O1388)*12/3</f>
        <v>-0.18413356823810059</v>
      </c>
      <c r="AB387" s="60">
        <f>(幕後結果!$AD$2+幕後結果!$AD$4*幕後結果_最佳化!$P1388)*12/3</f>
        <v>-5.450072475579975E-2</v>
      </c>
      <c r="AC387" s="60">
        <f>(幕後結果!$AE$2+幕後結果!$AE$4*幕後結果_最佳化!$Q1388)*12/3</f>
        <v>-0.15404966960115613</v>
      </c>
      <c r="AD387" s="60">
        <f>(幕後結果!$AF$2+幕後結果!$AF$4*幕後結果_最佳化!$R1388)*12/3</f>
        <v>2.7644628015482245E-2</v>
      </c>
      <c r="AE387" s="60">
        <f>(幕後結果!$AG$2+幕後結果!$AG$4*幕後結果_最佳化!$S1388)*12/3</f>
        <v>-4.2085662549493974E-2</v>
      </c>
      <c r="AF387" s="60">
        <f>(幕後結果!$AH$2+幕後結果!$AH$4*幕後結果_最佳化!$T1388)*12/3</f>
        <v>-0.1560499873155187</v>
      </c>
      <c r="AG387" s="60">
        <f>(幕後結果!$AI$2+幕後結果!$AI$4*幕後結果_最佳化!$U1388)*12/3</f>
        <v>-0.19087908458948044</v>
      </c>
      <c r="AH387" s="60">
        <f>(幕後結果!$AJ$2+幕後結果!$AJ$4*幕後結果_最佳化!$V1388)*12/3</f>
        <v>-5.7331630278783317E-2</v>
      </c>
      <c r="AI387" s="100">
        <f>(幕後結果!$AK$2+幕後結果!$AK$4*幕後結果_最佳化!$W1388)*12/3</f>
        <v>0.1336535075121984</v>
      </c>
      <c r="AJ387" s="60"/>
      <c r="AK387" s="60"/>
      <c r="AL387" s="60"/>
      <c r="AM387" s="108">
        <v>386</v>
      </c>
      <c r="AN387" s="60">
        <f t="shared" si="66"/>
        <v>3.3069676736128747E-2</v>
      </c>
      <c r="AO387" s="60">
        <f t="shared" si="67"/>
        <v>8.984134736590299E-2</v>
      </c>
      <c r="AP387" s="60">
        <f t="shared" si="68"/>
        <v>2.4532784623442726E-2</v>
      </c>
      <c r="AQ387" s="60">
        <f t="shared" si="69"/>
        <v>0.15954538760491055</v>
      </c>
      <c r="AR387" s="60">
        <f t="shared" si="70"/>
        <v>0.14483259157515596</v>
      </c>
      <c r="AS387" s="60">
        <f t="shared" si="71"/>
        <v>7.5781530170272213E-2</v>
      </c>
      <c r="AT387" s="60">
        <f t="shared" si="72"/>
        <v>0.15870072468937022</v>
      </c>
      <c r="AU387" s="60">
        <f t="shared" si="73"/>
        <v>0.15022483323138164</v>
      </c>
      <c r="AV387" s="60">
        <f t="shared" si="74"/>
        <v>0.10300120376105348</v>
      </c>
      <c r="AW387" s="60">
        <f t="shared" si="75"/>
        <v>6.0469920242381486E-2</v>
      </c>
      <c r="AX387" s="60">
        <f t="shared" si="76"/>
        <v>1</v>
      </c>
      <c r="AY387" s="60">
        <f>SUMPRODUCT(AN387:AW387,幕後結果_最佳化!$Z$1005:$AI$1005)</f>
        <v>2.0832465216513024E-3</v>
      </c>
      <c r="AZ387" s="60">
        <f>(SUMPRODUCT(AN387:AW387,MMULT(AN387:AW387,幕後結果!$AB$9:$AK$18)))</f>
        <v>2.7887697722812232E-4</v>
      </c>
      <c r="BA387" s="60">
        <f t="shared" si="77"/>
        <v>1.6699610092098627E-2</v>
      </c>
      <c r="BB387" s="102">
        <f t="shared" si="78"/>
        <v>-2.4441740407856005</v>
      </c>
      <c r="BC387" s="60"/>
      <c r="BD387" s="60"/>
    </row>
    <row r="388" spans="1:56" ht="16.2">
      <c r="A388" s="95">
        <v>387</v>
      </c>
      <c r="B388" s="60">
        <v>0.76958795117091294</v>
      </c>
      <c r="C388" s="60">
        <v>0.85311041432320089</v>
      </c>
      <c r="D388" s="60">
        <v>0.51695099866784466</v>
      </c>
      <c r="E388" s="60">
        <v>0.6297539315622227</v>
      </c>
      <c r="F388" s="60">
        <v>0.65584031331261405</v>
      </c>
      <c r="G388" s="60">
        <v>0.58580380131379917</v>
      </c>
      <c r="H388" s="60">
        <v>0.80442448446702097</v>
      </c>
      <c r="I388" s="60">
        <v>0.97489001637156059</v>
      </c>
      <c r="J388" s="60">
        <v>0.17263826113570047</v>
      </c>
      <c r="K388" s="104">
        <v>4.3165469174932802E-3</v>
      </c>
      <c r="L388" s="105"/>
      <c r="M388" s="106">
        <v>387</v>
      </c>
      <c r="N388" s="136">
        <v>0.7374905339223532</v>
      </c>
      <c r="O388" s="136">
        <v>1.0498672051141851</v>
      </c>
      <c r="P388" s="136">
        <v>4.2502645737684516E-2</v>
      </c>
      <c r="Q388" s="136">
        <v>0.3312016991152596</v>
      </c>
      <c r="R388" s="136">
        <v>0.40113684745052819</v>
      </c>
      <c r="S388" s="136">
        <v>0.21676383495178667</v>
      </c>
      <c r="T388" s="136">
        <v>0.85753183075863948</v>
      </c>
      <c r="U388" s="60">
        <v>1.9580856162977798</v>
      </c>
      <c r="V388" s="60">
        <v>-0.94379087938727779</v>
      </c>
      <c r="W388" s="98">
        <v>-2.626251757439114</v>
      </c>
      <c r="X388" s="60"/>
      <c r="Y388" s="99">
        <v>387</v>
      </c>
      <c r="Z388" s="60">
        <f>(幕後結果!$AB$2+幕後結果!$AB$4*幕後結果_最佳化!$N1389)*12/3</f>
        <v>0.1276248734705776</v>
      </c>
      <c r="AA388" s="60">
        <f>(幕後結果!$AC$2+幕後結果!$AC$4*幕後結果_最佳化!$O1389)*12/3</f>
        <v>0.10806474575687981</v>
      </c>
      <c r="AB388" s="60">
        <f>(幕後結果!$AD$2+幕後結果!$AD$4*幕後結果_最佳化!$P1389)*12/3</f>
        <v>2.8711289531724818E-2</v>
      </c>
      <c r="AC388" s="60">
        <f>(幕後結果!$AE$2+幕後結果!$AE$4*幕後結果_最佳化!$Q1389)*12/3</f>
        <v>0.10031411391632176</v>
      </c>
      <c r="AD388" s="60">
        <f>(幕後結果!$AF$2+幕後結果!$AF$4*幕後結果_最佳化!$R1389)*12/3</f>
        <v>9.0969963226746886E-2</v>
      </c>
      <c r="AE388" s="60">
        <f>(幕後結果!$AG$2+幕後結果!$AG$4*幕後結果_最佳化!$S1389)*12/3</f>
        <v>6.6356124878969398E-3</v>
      </c>
      <c r="AF388" s="60">
        <f>(幕後結果!$AH$2+幕後結果!$AH$4*幕後結果_最佳化!$T1389)*12/3</f>
        <v>0.15333665046495901</v>
      </c>
      <c r="AG388" s="60">
        <f>(幕後結果!$AI$2+幕後結果!$AI$4*幕後結果_最佳化!$U1389)*12/3</f>
        <v>0.23811491016893394</v>
      </c>
      <c r="AH388" s="60">
        <f>(幕後結果!$AJ$2+幕後結果!$AJ$4*幕後結果_最佳化!$V1389)*12/3</f>
        <v>-1.2964363181100553E-2</v>
      </c>
      <c r="AI388" s="100">
        <f>(幕後結果!$AK$2+幕後結果!$AK$4*幕後結果_最佳化!$W1389)*12/3</f>
        <v>-0.33804002021596929</v>
      </c>
      <c r="AJ388" s="60"/>
      <c r="AK388" s="60"/>
      <c r="AL388" s="60"/>
      <c r="AM388" s="108">
        <v>387</v>
      </c>
      <c r="AN388" s="60">
        <f t="shared" ref="AN388:AN451" si="79">B1389/SUM($B1389:$K1389)</f>
        <v>0.10846358519918242</v>
      </c>
      <c r="AO388" s="60">
        <f t="shared" ref="AO388:AO451" si="80">C1389/SUM($B1389:$K1389)</f>
        <v>9.3325264610679443E-2</v>
      </c>
      <c r="AP388" s="60">
        <f t="shared" ref="AP388:AP451" si="81">D1389/SUM($B1389:$K1389)</f>
        <v>8.9307643419884258E-2</v>
      </c>
      <c r="AQ388" s="60">
        <f t="shared" ref="AQ388:AQ451" si="82">E1389/SUM($B1389:$K1389)</f>
        <v>7.2717011314856334E-2</v>
      </c>
      <c r="AR388" s="60">
        <f t="shared" ref="AR388:AR451" si="83">F1389/SUM($B1389:$K1389)</f>
        <v>0.18035712416673017</v>
      </c>
      <c r="AS388" s="60">
        <f t="shared" ref="AS388:AS451" si="84">G1389/SUM($B1389:$K1389)</f>
        <v>0.10033578236757459</v>
      </c>
      <c r="AT388" s="60">
        <f t="shared" ref="AT388:AT451" si="85">H1389/SUM($B1389:$K1389)</f>
        <v>0.14702727536990123</v>
      </c>
      <c r="AU388" s="60">
        <f t="shared" ref="AU388:AU451" si="86">I1389/SUM($B1389:$K1389)</f>
        <v>1.3813733776338011E-2</v>
      </c>
      <c r="AV388" s="60">
        <f t="shared" ref="AV388:AV451" si="87">J1389/SUM($B1389:$K1389)</f>
        <v>9.7069704125322398E-2</v>
      </c>
      <c r="AW388" s="60">
        <f t="shared" ref="AW388:AW451" si="88">K1389/SUM($B1389:$K1389)</f>
        <v>9.7582875649531053E-2</v>
      </c>
      <c r="AX388" s="60">
        <f t="shared" ref="AX388:AX451" si="89">SUM(AN388:AW388)</f>
        <v>0.99999999999999989</v>
      </c>
      <c r="AY388" s="60">
        <f>SUMPRODUCT(AN388:AW388,幕後結果_最佳化!$Z$1005:$AI$1005)</f>
        <v>1.5433735741901262E-3</v>
      </c>
      <c r="AZ388" s="60">
        <f>(SUMPRODUCT(AN388:AW388,MMULT(AN388:AW388,幕後結果!$AB$9:$AK$18)))</f>
        <v>2.713939531364035E-4</v>
      </c>
      <c r="BA388" s="60">
        <f t="shared" ref="BA388:BA451" si="90">AZ388^0.5</f>
        <v>1.6474038762137336E-2</v>
      </c>
      <c r="BB388" s="102">
        <f t="shared" ref="BB388:BB451" si="91">(AY388-$BC$2)/$BA388</f>
        <v>-2.5104121110155915</v>
      </c>
      <c r="BC388" s="60"/>
      <c r="BD388" s="60"/>
    </row>
    <row r="389" spans="1:56" ht="16.2">
      <c r="A389" s="95">
        <v>388</v>
      </c>
      <c r="B389" s="60">
        <v>0.2309014308812134</v>
      </c>
      <c r="C389" s="60">
        <v>3.2907310370250853E-2</v>
      </c>
      <c r="D389" s="60">
        <v>0.14589710783954435</v>
      </c>
      <c r="E389" s="60">
        <v>9.0618632924891473E-2</v>
      </c>
      <c r="F389" s="60">
        <v>0.74890416157143491</v>
      </c>
      <c r="G389" s="60">
        <v>0.84862748392985776</v>
      </c>
      <c r="H389" s="60">
        <v>0.6334741080616364</v>
      </c>
      <c r="I389" s="60">
        <v>0.78891235068976351</v>
      </c>
      <c r="J389" s="60">
        <v>0.92357528957843638</v>
      </c>
      <c r="K389" s="104">
        <v>0.4763926899231834</v>
      </c>
      <c r="L389" s="105"/>
      <c r="M389" s="106">
        <v>388</v>
      </c>
      <c r="N389" s="136">
        <v>-0.73588142606871643</v>
      </c>
      <c r="O389" s="136">
        <v>-1.839684157745292</v>
      </c>
      <c r="P389" s="136">
        <v>-1.054193761449268</v>
      </c>
      <c r="Q389" s="136">
        <v>-1.3369551845624648</v>
      </c>
      <c r="R389" s="136">
        <v>0.67104529196064799</v>
      </c>
      <c r="S389" s="136">
        <v>1.0305646249777187</v>
      </c>
      <c r="T389" s="136">
        <v>0.3410688061026883</v>
      </c>
      <c r="U389" s="60">
        <v>0.80265304668030235</v>
      </c>
      <c r="V389" s="60">
        <v>1.429538836498375</v>
      </c>
      <c r="W389" s="98">
        <v>-5.9209328204933902E-2</v>
      </c>
      <c r="X389" s="60"/>
      <c r="Y389" s="99">
        <v>388</v>
      </c>
      <c r="Z389" s="60">
        <f>(幕後結果!$AB$2+幕後結果!$AB$4*幕後結果_最佳化!$N1390)*12/3</f>
        <v>-0.10059702763457275</v>
      </c>
      <c r="AA389" s="60">
        <f>(幕後結果!$AC$2+幕後結果!$AC$4*幕後結果_最佳化!$O1390)*12/3</f>
        <v>-0.1699334163235281</v>
      </c>
      <c r="AB389" s="60">
        <f>(幕後結果!$AD$2+幕後結果!$AD$4*幕後結果_最佳化!$P1390)*12/3</f>
        <v>-0.24417104066650319</v>
      </c>
      <c r="AC389" s="60">
        <f>(幕後結果!$AE$2+幕後結果!$AE$4*幕後結果_最佳化!$Q1390)*12/3</f>
        <v>-0.24823279505743898</v>
      </c>
      <c r="AD389" s="60">
        <f>(幕後結果!$AF$2+幕後結果!$AF$4*幕後結果_最佳化!$R1390)*12/3</f>
        <v>-0.13459071712887261</v>
      </c>
      <c r="AE389" s="60">
        <f>(幕後結果!$AG$2+幕後結果!$AG$4*幕後結果_最佳化!$S1390)*12/3</f>
        <v>1.5599596683078025E-2</v>
      </c>
      <c r="AF389" s="60">
        <f>(幕後結果!$AH$2+幕後結果!$AH$4*幕後結果_最佳化!$T1390)*12/3</f>
        <v>-8.9727532105829608E-2</v>
      </c>
      <c r="AG389" s="60">
        <f>(幕後結果!$AI$2+幕後結果!$AI$4*幕後結果_最佳化!$U1390)*12/3</f>
        <v>4.1376024626143766E-2</v>
      </c>
      <c r="AH389" s="60">
        <f>(幕後結果!$AJ$2+幕後結果!$AJ$4*幕後結果_最佳化!$V1390)*12/3</f>
        <v>4.0677325711842079E-2</v>
      </c>
      <c r="AI389" s="100">
        <f>(幕後結果!$AK$2+幕後結果!$AK$4*幕後結果_最佳化!$W1390)*12/3</f>
        <v>3.2010762065043809E-2</v>
      </c>
      <c r="AJ389" s="60"/>
      <c r="AK389" s="60"/>
      <c r="AL389" s="60"/>
      <c r="AM389" s="108">
        <v>388</v>
      </c>
      <c r="AN389" s="60">
        <f t="shared" si="79"/>
        <v>0.16685228217380413</v>
      </c>
      <c r="AO389" s="60">
        <f t="shared" si="80"/>
        <v>0.14464751719417765</v>
      </c>
      <c r="AP389" s="60">
        <f t="shared" si="81"/>
        <v>5.9878703540022261E-4</v>
      </c>
      <c r="AQ389" s="60">
        <f t="shared" si="82"/>
        <v>0.16035212437276977</v>
      </c>
      <c r="AR389" s="60">
        <f t="shared" si="83"/>
        <v>7.4638988574402099E-2</v>
      </c>
      <c r="AS389" s="60">
        <f t="shared" si="84"/>
        <v>1.1671073606972775E-2</v>
      </c>
      <c r="AT389" s="60">
        <f t="shared" si="85"/>
        <v>0.17715476501035524</v>
      </c>
      <c r="AU389" s="60">
        <f t="shared" si="86"/>
        <v>9.8620538917641429E-2</v>
      </c>
      <c r="AV389" s="60">
        <f t="shared" si="87"/>
        <v>1.0747572055407587E-2</v>
      </c>
      <c r="AW389" s="60">
        <f t="shared" si="88"/>
        <v>0.15471635105906922</v>
      </c>
      <c r="AX389" s="60">
        <f t="shared" si="89"/>
        <v>1</v>
      </c>
      <c r="AY389" s="60">
        <f>SUMPRODUCT(AN389:AW389,幕後結果_最佳化!$Z$1005:$AI$1005)</f>
        <v>4.4698708928203375E-3</v>
      </c>
      <c r="AZ389" s="60">
        <f>(SUMPRODUCT(AN389:AW389,MMULT(AN389:AW389,幕後結果!$AB$9:$AK$18)))</f>
        <v>2.8874556448249295E-4</v>
      </c>
      <c r="BA389" s="60">
        <f t="shared" si="90"/>
        <v>1.6992514954605541E-2</v>
      </c>
      <c r="BB389" s="102">
        <f t="shared" si="91"/>
        <v>-2.2615916013517356</v>
      </c>
      <c r="BC389" s="60"/>
      <c r="BD389" s="60"/>
    </row>
    <row r="390" spans="1:56" ht="16.2">
      <c r="A390" s="95">
        <v>389</v>
      </c>
      <c r="B390" s="60">
        <v>0.7101279355311243</v>
      </c>
      <c r="C390" s="60">
        <v>0.2068275117640932</v>
      </c>
      <c r="D390" s="60">
        <v>0.40166081936822606</v>
      </c>
      <c r="E390" s="60">
        <v>0.47628101325237138</v>
      </c>
      <c r="F390" s="60">
        <v>0.57584318702737214</v>
      </c>
      <c r="G390" s="60">
        <v>0.68682854357225676</v>
      </c>
      <c r="H390" s="60">
        <v>0.67937021915569185</v>
      </c>
      <c r="I390" s="60">
        <v>0.99940422439695564</v>
      </c>
      <c r="J390" s="60">
        <v>0.5523544118767576</v>
      </c>
      <c r="K390" s="104">
        <v>0.96895385530895695</v>
      </c>
      <c r="L390" s="105"/>
      <c r="M390" s="106">
        <v>389</v>
      </c>
      <c r="N390" s="136">
        <v>0.55375850642861679</v>
      </c>
      <c r="O390" s="136">
        <v>-0.81747851320576015</v>
      </c>
      <c r="P390" s="136">
        <v>-0.24905060303326698</v>
      </c>
      <c r="Q390" s="136">
        <v>-5.9489753552505527E-2</v>
      </c>
      <c r="R390" s="136">
        <v>0.19127055876064858</v>
      </c>
      <c r="S390" s="136">
        <v>0.48688064918456675</v>
      </c>
      <c r="T390" s="136">
        <v>0.46593844487576108</v>
      </c>
      <c r="U390" s="60">
        <v>3.2408948653872263</v>
      </c>
      <c r="V390" s="60">
        <v>0.13161202177427148</v>
      </c>
      <c r="W390" s="98">
        <v>1.8656361426236026</v>
      </c>
      <c r="X390" s="60"/>
      <c r="Y390" s="99">
        <v>389</v>
      </c>
      <c r="Z390" s="60">
        <f>(幕後結果!$AB$2+幕後結果!$AB$4*幕後結果_最佳化!$N1391)*12/3</f>
        <v>9.916520833022946E-2</v>
      </c>
      <c r="AA390" s="60">
        <f>(幕後結果!$AC$2+幕後結果!$AC$4*幕後結果_最佳化!$O1391)*12/3</f>
        <v>-7.3103765985245123E-2</v>
      </c>
      <c r="AB390" s="60">
        <f>(幕後結果!$AD$2+幕後結果!$AD$4*幕後結果_最佳化!$P1391)*12/3</f>
        <v>-8.0614451088280553E-2</v>
      </c>
      <c r="AC390" s="60">
        <f>(幕後結果!$AE$2+幕後結果!$AE$4*幕後結果_最佳化!$Q1391)*12/3</f>
        <v>-6.6521441297062653E-3</v>
      </c>
      <c r="AD390" s="60">
        <f>(幕後結果!$AF$2+幕後結果!$AF$4*幕後結果_最佳化!$R1391)*12/3</f>
        <v>-3.9664028283320184E-2</v>
      </c>
      <c r="AE390" s="60">
        <f>(幕後結果!$AG$2+幕後結果!$AG$4*幕後結果_最佳化!$S1391)*12/3</f>
        <v>9.0108105430374182E-4</v>
      </c>
      <c r="AF390" s="60">
        <f>(幕後結果!$AH$2+幕後結果!$AH$4*幕後結果_最佳化!$T1391)*12/3</f>
        <v>3.1886452967258838E-2</v>
      </c>
      <c r="AG390" s="60">
        <f>(幕後結果!$AI$2+幕後結果!$AI$4*幕後結果_最佳化!$U1391)*12/3</f>
        <v>0.33469336752823314</v>
      </c>
      <c r="AH390" s="60">
        <f>(幕後結果!$AJ$2+幕後結果!$AJ$4*幕後結果_最佳化!$V1391)*12/3</f>
        <v>1.6876801617174739E-2</v>
      </c>
      <c r="AI390" s="100">
        <f>(幕後結果!$AK$2+幕後結果!$AK$4*幕後結果_最佳化!$W1391)*12/3</f>
        <v>0.29371286108107447</v>
      </c>
      <c r="AJ390" s="60"/>
      <c r="AK390" s="60"/>
      <c r="AL390" s="60"/>
      <c r="AM390" s="108">
        <v>389</v>
      </c>
      <c r="AN390" s="60">
        <f t="shared" si="79"/>
        <v>0.1612089345395708</v>
      </c>
      <c r="AO390" s="60">
        <f t="shared" si="80"/>
        <v>7.5516664801068487E-3</v>
      </c>
      <c r="AP390" s="60">
        <f t="shared" si="81"/>
        <v>0.13360412594380508</v>
      </c>
      <c r="AQ390" s="60">
        <f t="shared" si="82"/>
        <v>0.11380686284165646</v>
      </c>
      <c r="AR390" s="60">
        <f t="shared" si="83"/>
        <v>9.020492855669518E-2</v>
      </c>
      <c r="AS390" s="60">
        <f t="shared" si="84"/>
        <v>7.9667528169508214E-2</v>
      </c>
      <c r="AT390" s="60">
        <f t="shared" si="85"/>
        <v>0.13240664821622222</v>
      </c>
      <c r="AU390" s="60">
        <f t="shared" si="86"/>
        <v>7.7024801105464086E-2</v>
      </c>
      <c r="AV390" s="60">
        <f t="shared" si="87"/>
        <v>0.14968958755718387</v>
      </c>
      <c r="AW390" s="60">
        <f t="shared" si="88"/>
        <v>5.4834916589787105E-2</v>
      </c>
      <c r="AX390" s="60">
        <f t="shared" si="89"/>
        <v>0.99999999999999989</v>
      </c>
      <c r="AY390" s="60">
        <f>SUMPRODUCT(AN390:AW390,幕後結果_最佳化!$Z$1005:$AI$1005)</f>
        <v>2.3264208200625136E-3</v>
      </c>
      <c r="AZ390" s="60">
        <f>(SUMPRODUCT(AN390:AW390,MMULT(AN390:AW390,幕後結果!$AB$9:$AK$18)))</f>
        <v>2.8454121028474478E-4</v>
      </c>
      <c r="BA390" s="60">
        <f t="shared" si="90"/>
        <v>1.686834936455683E-2</v>
      </c>
      <c r="BB390" s="102">
        <f t="shared" si="91"/>
        <v>-2.4053082078789068</v>
      </c>
      <c r="BC390" s="60"/>
      <c r="BD390" s="60"/>
    </row>
    <row r="391" spans="1:56" ht="16.2">
      <c r="A391" s="95">
        <v>390</v>
      </c>
      <c r="B391" s="60">
        <v>0.39917081511612929</v>
      </c>
      <c r="C391" s="60">
        <v>8.4194298632978448E-2</v>
      </c>
      <c r="D391" s="60">
        <v>0.22944536637913515</v>
      </c>
      <c r="E391" s="60">
        <v>0.88859082041680315</v>
      </c>
      <c r="F391" s="60">
        <v>4.7525978510571942E-2</v>
      </c>
      <c r="G391" s="60">
        <v>0.1655461800588196</v>
      </c>
      <c r="H391" s="60">
        <v>0.26685046592041584</v>
      </c>
      <c r="I391" s="60">
        <v>0.62219769573812678</v>
      </c>
      <c r="J391" s="60">
        <v>0.59539892044192855</v>
      </c>
      <c r="K391" s="104">
        <v>0.74115504516053643</v>
      </c>
      <c r="L391" s="105"/>
      <c r="M391" s="106">
        <v>390</v>
      </c>
      <c r="N391" s="136">
        <v>-0.25549393130826981</v>
      </c>
      <c r="O391" s="136">
        <v>-1.3774000505589674</v>
      </c>
      <c r="P391" s="136">
        <v>-0.74067465100616503</v>
      </c>
      <c r="Q391" s="136">
        <v>1.2190680660413318</v>
      </c>
      <c r="R391" s="136">
        <v>-1.6693302064601205</v>
      </c>
      <c r="S391" s="136">
        <v>-0.97191595811276166</v>
      </c>
      <c r="T391" s="136">
        <v>-0.62236645633884946</v>
      </c>
      <c r="U391" s="60">
        <v>0.31125784883194729</v>
      </c>
      <c r="V391" s="60">
        <v>0.24145542641563619</v>
      </c>
      <c r="W391" s="98">
        <v>0.64691043836766871</v>
      </c>
      <c r="X391" s="60"/>
      <c r="Y391" s="99">
        <v>390</v>
      </c>
      <c r="Z391" s="60">
        <f>(幕後結果!$AB$2+幕後結果!$AB$4*幕後結果_最佳化!$N1392)*12/3</f>
        <v>-2.6186118306534435E-2</v>
      </c>
      <c r="AA391" s="60">
        <f>(幕後結果!$AC$2+幕後結果!$AC$4*幕後結果_最佳化!$O1392)*12/3</f>
        <v>-0.12594027137629007</v>
      </c>
      <c r="AB391" s="60">
        <f>(幕後結果!$AD$2+幕後結果!$AD$4*幕後結果_最佳化!$P1392)*12/3</f>
        <v>-0.17832976466828723</v>
      </c>
      <c r="AC391" s="60">
        <f>(幕後結果!$AE$2+幕後結果!$AE$4*幕後結果_最佳化!$Q1392)*12/3</f>
        <v>5.3907375497462072E-2</v>
      </c>
      <c r="AD391" s="60">
        <f>(幕後結果!$AF$2+幕後結果!$AF$4*幕後結果_最佳化!$R1392)*12/3</f>
        <v>-0.24811552220054431</v>
      </c>
      <c r="AE391" s="60">
        <f>(幕後結果!$AG$2+幕後結果!$AG$4*幕後結果_最佳化!$S1392)*12/3</f>
        <v>-3.8119289484979529E-2</v>
      </c>
      <c r="AF391" s="60">
        <f>(幕後結果!$AH$2+幕後結果!$AH$4*幕後結果_最佳化!$T1392)*12/3</f>
        <v>-0.12487416733725594</v>
      </c>
      <c r="AG391" s="60">
        <f>(幕後結果!$AI$2+幕後結果!$AI$4*幕後結果_最佳化!$U1392)*12/3</f>
        <v>-7.2882953456243738E-2</v>
      </c>
      <c r="AH391" s="60">
        <f>(幕後結果!$AJ$2+幕後結果!$AJ$4*幕後結果_最佳化!$V1392)*12/3</f>
        <v>-3.0074844263315286E-2</v>
      </c>
      <c r="AI391" s="100">
        <f>(幕後結果!$AK$2+幕後結果!$AK$4*幕後結果_最佳化!$W1392)*12/3</f>
        <v>-6.416735047489186E-2</v>
      </c>
      <c r="AJ391" s="60"/>
      <c r="AK391" s="60"/>
      <c r="AL391" s="60"/>
      <c r="AM391" s="108">
        <v>390</v>
      </c>
      <c r="AN391" s="60">
        <f t="shared" si="79"/>
        <v>0.15004670490092556</v>
      </c>
      <c r="AO391" s="60">
        <f t="shared" si="80"/>
        <v>8.1682681477859235E-3</v>
      </c>
      <c r="AP391" s="60">
        <f t="shared" si="81"/>
        <v>5.3311047739974894E-2</v>
      </c>
      <c r="AQ391" s="60">
        <f t="shared" si="82"/>
        <v>1.5656465416154459E-2</v>
      </c>
      <c r="AR391" s="60">
        <f t="shared" si="83"/>
        <v>0.20070589478712172</v>
      </c>
      <c r="AS391" s="60">
        <f t="shared" si="84"/>
        <v>0.11321889700096051</v>
      </c>
      <c r="AT391" s="60">
        <f t="shared" si="85"/>
        <v>1.1514794913132722E-2</v>
      </c>
      <c r="AU391" s="60">
        <f t="shared" si="86"/>
        <v>8.4629476352421629E-3</v>
      </c>
      <c r="AV391" s="60">
        <f t="shared" si="87"/>
        <v>0.24650630960137218</v>
      </c>
      <c r="AW391" s="60">
        <f t="shared" si="88"/>
        <v>0.19240866985732996</v>
      </c>
      <c r="AX391" s="60">
        <f t="shared" si="89"/>
        <v>1</v>
      </c>
      <c r="AY391" s="60">
        <f>SUMPRODUCT(AN391:AW391,幕後結果_最佳化!$Z$1005:$AI$1005)</f>
        <v>-4.5452486937877174E-3</v>
      </c>
      <c r="AZ391" s="60">
        <f>(SUMPRODUCT(AN391:AW391,MMULT(AN391:AW391,幕後結果!$AB$9:$AK$18)))</f>
        <v>2.4370090451206666E-4</v>
      </c>
      <c r="BA391" s="60">
        <f t="shared" si="90"/>
        <v>1.5610922602846593E-2</v>
      </c>
      <c r="BB391" s="102">
        <f t="shared" si="91"/>
        <v>-3.039234124774679</v>
      </c>
      <c r="BC391" s="60"/>
      <c r="BD391" s="60"/>
    </row>
    <row r="392" spans="1:56" ht="16.2">
      <c r="A392" s="95">
        <v>391</v>
      </c>
      <c r="B392" s="60">
        <v>0.26624137044407337</v>
      </c>
      <c r="C392" s="60">
        <v>4.3728337459426392E-2</v>
      </c>
      <c r="D392" s="60">
        <v>0.31636730421574066</v>
      </c>
      <c r="E392" s="60">
        <v>0.32482702695461763</v>
      </c>
      <c r="F392" s="60">
        <v>0.88259629318683208</v>
      </c>
      <c r="G392" s="60">
        <v>0.22462957401771799</v>
      </c>
      <c r="H392" s="60">
        <v>0.63549926519692557</v>
      </c>
      <c r="I392" s="60">
        <v>0.54987567094968481</v>
      </c>
      <c r="J392" s="60">
        <v>0.80158314058258684</v>
      </c>
      <c r="K392" s="104">
        <v>0.58938646684237983</v>
      </c>
      <c r="L392" s="105"/>
      <c r="M392" s="106">
        <v>391</v>
      </c>
      <c r="N392" s="136">
        <v>-0.62422056815121141</v>
      </c>
      <c r="O392" s="136">
        <v>-1.7089690916995655</v>
      </c>
      <c r="P392" s="136">
        <v>-0.47788141706208326</v>
      </c>
      <c r="Q392" s="136">
        <v>-0.45424283733544762</v>
      </c>
      <c r="R392" s="136">
        <v>1.1880659863524659</v>
      </c>
      <c r="S392" s="136">
        <v>-0.75665071668327555</v>
      </c>
      <c r="T392" s="136">
        <v>0.34645410526185272</v>
      </c>
      <c r="U392" s="60">
        <v>0.12534723602572245</v>
      </c>
      <c r="V392" s="60">
        <v>0.84728960573472356</v>
      </c>
      <c r="W392" s="98">
        <v>0.22596702621853526</v>
      </c>
      <c r="X392" s="60"/>
      <c r="Y392" s="99">
        <v>391</v>
      </c>
      <c r="Z392" s="60">
        <f>(幕後結果!$AB$2+幕後結果!$AB$4*幕後結果_最佳化!$N1393)*12/3</f>
        <v>-8.33010195897885E-2</v>
      </c>
      <c r="AA392" s="60">
        <f>(幕後結果!$AC$2+幕後結果!$AC$4*幕後結果_最佳化!$O1393)*12/3</f>
        <v>-0.15744629931836104</v>
      </c>
      <c r="AB392" s="60">
        <f>(幕後結果!$AD$2+幕後結果!$AD$4*幕後結果_最佳化!$P1393)*12/3</f>
        <v>-0.14688363646150066</v>
      </c>
      <c r="AC392" s="60">
        <f>(幕後結果!$AE$2+幕後結果!$AE$4*幕後結果_最佳化!$Q1393)*12/3</f>
        <v>-0.11113993311036878</v>
      </c>
      <c r="AD392" s="60">
        <f>(幕後結果!$AF$2+幕後結果!$AF$4*幕後結果_最佳化!$R1393)*12/3</f>
        <v>-1.8035640284787394E-2</v>
      </c>
      <c r="AE392" s="60">
        <f>(幕後結果!$AG$2+幕後結果!$AG$4*幕後結果_最佳化!$S1393)*12/3</f>
        <v>-5.763134772102859E-2</v>
      </c>
      <c r="AF392" s="60">
        <f>(幕後結果!$AH$2+幕後結果!$AH$4*幕後結果_最佳化!$T1393)*12/3</f>
        <v>-7.1886923412773265E-2</v>
      </c>
      <c r="AG392" s="60">
        <f>(幕後結果!$AI$2+幕後結果!$AI$4*幕後結果_最佳化!$U1393)*12/3</f>
        <v>-2.6239387061165076E-2</v>
      </c>
      <c r="AH392" s="60">
        <f>(幕後結果!$AJ$2+幕後結果!$AJ$4*幕後結果_最佳化!$V1393)*12/3</f>
        <v>-1.8556491029748358E-2</v>
      </c>
      <c r="AI392" s="100">
        <f>(幕後結果!$AK$2+幕後結果!$AK$4*幕後結果_最佳化!$W1393)*12/3</f>
        <v>2.0092033097046713E-2</v>
      </c>
      <c r="AJ392" s="60"/>
      <c r="AK392" s="60"/>
      <c r="AL392" s="60"/>
      <c r="AM392" s="108">
        <v>391</v>
      </c>
      <c r="AN392" s="60">
        <f t="shared" si="79"/>
        <v>7.0604747031323772E-2</v>
      </c>
      <c r="AO392" s="60">
        <f t="shared" si="80"/>
        <v>5.9171481403521249E-2</v>
      </c>
      <c r="AP392" s="60">
        <f t="shared" si="81"/>
        <v>3.112726785228561E-2</v>
      </c>
      <c r="AQ392" s="60">
        <f t="shared" si="82"/>
        <v>0.12033629507014826</v>
      </c>
      <c r="AR392" s="60">
        <f t="shared" si="83"/>
        <v>0.1984550825118675</v>
      </c>
      <c r="AS392" s="60">
        <f t="shared" si="84"/>
        <v>9.6303140031826925E-2</v>
      </c>
      <c r="AT392" s="60">
        <f t="shared" si="85"/>
        <v>8.6936359401160873E-2</v>
      </c>
      <c r="AU392" s="60">
        <f t="shared" si="86"/>
        <v>0.1589989403345983</v>
      </c>
      <c r="AV392" s="60">
        <f t="shared" si="87"/>
        <v>0.1625129176382904</v>
      </c>
      <c r="AW392" s="60">
        <f t="shared" si="88"/>
        <v>1.5553768724976842E-2</v>
      </c>
      <c r="AX392" s="60">
        <f t="shared" si="89"/>
        <v>0.99999999999999967</v>
      </c>
      <c r="AY392" s="60">
        <f>SUMPRODUCT(AN392:AW392,幕後結果_最佳化!$Z$1005:$AI$1005)</f>
        <v>1.3846802945561762E-3</v>
      </c>
      <c r="AZ392" s="60">
        <f>(SUMPRODUCT(AN392:AW392,MMULT(AN392:AW392,幕後結果!$AB$9:$AK$18)))</f>
        <v>2.6058428831893097E-4</v>
      </c>
      <c r="BA392" s="60">
        <f t="shared" si="90"/>
        <v>1.6142623340675795E-2</v>
      </c>
      <c r="BB392" s="102">
        <f t="shared" si="91"/>
        <v>-2.571782716433364</v>
      </c>
      <c r="BC392" s="60"/>
      <c r="BD392" s="60"/>
    </row>
    <row r="393" spans="1:56" ht="16.2">
      <c r="A393" s="95">
        <v>392</v>
      </c>
      <c r="B393" s="60">
        <v>0.29331432715429573</v>
      </c>
      <c r="C393" s="60">
        <v>0.16094187656147652</v>
      </c>
      <c r="D393" s="60">
        <v>0.94235190576355898</v>
      </c>
      <c r="E393" s="60">
        <v>0.14686031172404546</v>
      </c>
      <c r="F393" s="60">
        <v>0.56035605693477653</v>
      </c>
      <c r="G393" s="60">
        <v>0.25903094811116922</v>
      </c>
      <c r="H393" s="60">
        <v>0.7189556860762214</v>
      </c>
      <c r="I393" s="60">
        <v>0.74113214574505482</v>
      </c>
      <c r="J393" s="60">
        <v>0.68814757966314555</v>
      </c>
      <c r="K393" s="104">
        <v>0.53137464735087825</v>
      </c>
      <c r="L393" s="105"/>
      <c r="M393" s="106">
        <v>392</v>
      </c>
      <c r="N393" s="136">
        <v>-0.54372801037880036</v>
      </c>
      <c r="O393" s="136">
        <v>-0.99059423650192013</v>
      </c>
      <c r="P393" s="136">
        <v>1.5748278398468911</v>
      </c>
      <c r="Q393" s="136">
        <v>-1.0499945391819168</v>
      </c>
      <c r="R393" s="136">
        <v>0.15187200851773147</v>
      </c>
      <c r="S393" s="136">
        <v>-0.64633581789487182</v>
      </c>
      <c r="T393" s="136">
        <v>0.57974198193645832</v>
      </c>
      <c r="U393" s="60">
        <v>0.64683967980263335</v>
      </c>
      <c r="V393" s="60">
        <v>0.49060642585356173</v>
      </c>
      <c r="W393" s="98">
        <v>7.8725823175072485E-2</v>
      </c>
      <c r="X393" s="60"/>
      <c r="Y393" s="99">
        <v>392</v>
      </c>
      <c r="Z393" s="60">
        <f>(幕後結果!$AB$2+幕後結果!$AB$4*幕後結果_最佳化!$N1394)*12/3</f>
        <v>-7.0832908984678894E-2</v>
      </c>
      <c r="AA393" s="60">
        <f>(幕後結果!$AC$2+幕後結果!$AC$4*幕後結果_最佳化!$O1394)*12/3</f>
        <v>-8.7769436556280708E-2</v>
      </c>
      <c r="AB393" s="60">
        <f>(幕後結果!$AD$2+幕後結果!$AD$4*幕後結果_最佳化!$P1394)*12/3</f>
        <v>0.20818846411385858</v>
      </c>
      <c r="AC393" s="60">
        <f>(幕後結果!$AE$2+幕後結果!$AE$4*幕後結果_最佳化!$Q1394)*12/3</f>
        <v>-1.0406075209898995E-3</v>
      </c>
      <c r="AD393" s="60">
        <f>(幕後結果!$AF$2+幕後結果!$AF$4*幕後結果_最佳化!$R1394)*12/3</f>
        <v>8.1924047894784968E-2</v>
      </c>
      <c r="AE393" s="60">
        <f>(幕後結果!$AG$2+幕後結果!$AG$4*幕後結果_最佳化!$S1394)*12/3</f>
        <v>-4.4283096645950044E-2</v>
      </c>
      <c r="AF393" s="60">
        <f>(幕後結果!$AH$2+幕後結果!$AH$4*幕後結果_最佳化!$T1394)*12/3</f>
        <v>2.6625999942307053E-2</v>
      </c>
      <c r="AG393" s="60">
        <f>(幕後結果!$AI$2+幕後結果!$AI$4*幕後結果_最佳化!$U1394)*12/3</f>
        <v>0.11003569041383261</v>
      </c>
      <c r="AH393" s="60">
        <f>(幕後結果!$AJ$2+幕後結果!$AJ$4*幕後結果_最佳化!$V1394)*12/3</f>
        <v>-7.3734658404860896E-3</v>
      </c>
      <c r="AI393" s="100">
        <f>(幕後結果!$AK$2+幕後結果!$AK$4*幕後結果_最佳化!$W1394)*12/3</f>
        <v>0.11315814839606675</v>
      </c>
      <c r="AJ393" s="60"/>
      <c r="AK393" s="60"/>
      <c r="AL393" s="60"/>
      <c r="AM393" s="108">
        <v>392</v>
      </c>
      <c r="AN393" s="60">
        <f t="shared" si="79"/>
        <v>1.9283041444355314E-2</v>
      </c>
      <c r="AO393" s="60">
        <f t="shared" si="80"/>
        <v>5.2124658279888152E-2</v>
      </c>
      <c r="AP393" s="60">
        <f t="shared" si="81"/>
        <v>0.1607018933180194</v>
      </c>
      <c r="AQ393" s="60">
        <f t="shared" si="82"/>
        <v>8.0146430079276396E-2</v>
      </c>
      <c r="AR393" s="60">
        <f t="shared" si="83"/>
        <v>0.10394215764525301</v>
      </c>
      <c r="AS393" s="60">
        <f t="shared" si="84"/>
        <v>0.16191663670154272</v>
      </c>
      <c r="AT393" s="60">
        <f t="shared" si="85"/>
        <v>0.14846505670423138</v>
      </c>
      <c r="AU393" s="60">
        <f t="shared" si="86"/>
        <v>5.4135428375881429E-2</v>
      </c>
      <c r="AV393" s="60">
        <f t="shared" si="87"/>
        <v>0.15672879761335071</v>
      </c>
      <c r="AW393" s="60">
        <f t="shared" si="88"/>
        <v>6.2555899838201701E-2</v>
      </c>
      <c r="AX393" s="60">
        <f t="shared" si="89"/>
        <v>1.0000000000000002</v>
      </c>
      <c r="AY393" s="60">
        <f>SUMPRODUCT(AN393:AW393,幕後結果_最佳化!$Z$1005:$AI$1005)</f>
        <v>-1.3447439543634563E-3</v>
      </c>
      <c r="AZ393" s="60">
        <f>(SUMPRODUCT(AN393:AW393,MMULT(AN393:AW393,幕後結果!$AB$9:$AK$18)))</f>
        <v>2.7226658761776473E-4</v>
      </c>
      <c r="BA393" s="60">
        <f t="shared" si="90"/>
        <v>1.6500502647427584E-2</v>
      </c>
      <c r="BB393" s="102">
        <f t="shared" si="91"/>
        <v>-2.6814179482745142</v>
      </c>
      <c r="BC393" s="60"/>
      <c r="BD393" s="60"/>
    </row>
    <row r="394" spans="1:56" ht="16.2">
      <c r="A394" s="95">
        <v>393</v>
      </c>
      <c r="B394" s="60">
        <v>0.17513384684427069</v>
      </c>
      <c r="C394" s="60">
        <v>0.56510926922402405</v>
      </c>
      <c r="D394" s="60">
        <v>0.11407531431892215</v>
      </c>
      <c r="E394" s="60">
        <v>0.86019282807159403</v>
      </c>
      <c r="F394" s="60">
        <v>0.16551604866519787</v>
      </c>
      <c r="G394" s="60">
        <v>0.50206208040742584</v>
      </c>
      <c r="H394" s="60">
        <v>0.93436304453624852</v>
      </c>
      <c r="I394" s="60">
        <v>0.53365851208737336</v>
      </c>
      <c r="J394" s="60">
        <v>0.12836874438345069</v>
      </c>
      <c r="K394" s="104">
        <v>0.68200433543599903</v>
      </c>
      <c r="L394" s="105"/>
      <c r="M394" s="106">
        <v>393</v>
      </c>
      <c r="N394" s="136">
        <v>-0.93407017850512186</v>
      </c>
      <c r="O394" s="136">
        <v>0.1639360825868863</v>
      </c>
      <c r="P394" s="136">
        <v>-1.2051364548737851</v>
      </c>
      <c r="Q394" s="136">
        <v>1.0811860909284519</v>
      </c>
      <c r="R394" s="136">
        <v>-0.97203708944172074</v>
      </c>
      <c r="S394" s="136">
        <v>5.1688920703224445E-3</v>
      </c>
      <c r="T394" s="136">
        <v>1.5090973333982753</v>
      </c>
      <c r="U394" s="60">
        <v>8.4469721122542238E-2</v>
      </c>
      <c r="V394" s="60">
        <v>-1.1341360383086676</v>
      </c>
      <c r="W394" s="98">
        <v>0.47331098078339034</v>
      </c>
      <c r="X394" s="60"/>
      <c r="Y394" s="99">
        <v>393</v>
      </c>
      <c r="Z394" s="60">
        <f>(幕後結果!$AB$2+幕後結果!$AB$4*幕後結果_最佳化!$N1395)*12/3</f>
        <v>-0.13129600595568089</v>
      </c>
      <c r="AA394" s="60">
        <f>(幕後結果!$AC$2+幕後結果!$AC$4*幕後結果_最佳化!$O1395)*12/3</f>
        <v>2.5235659045966575E-2</v>
      </c>
      <c r="AB394" s="60">
        <f>(幕後結果!$AD$2+幕後結果!$AD$4*幕後結果_最佳化!$P1395)*12/3</f>
        <v>-0.20153622607787144</v>
      </c>
      <c r="AC394" s="60">
        <f>(幕後結果!$AE$2+幕後結果!$AE$4*幕後結果_最佳化!$Q1395)*12/3</f>
        <v>2.3960412393262329E-2</v>
      </c>
      <c r="AD394" s="60">
        <f>(幕後結果!$AF$2+幕後結果!$AF$4*幕後結果_最佳化!$R1395)*12/3</f>
        <v>-0.16306025597240878</v>
      </c>
      <c r="AE394" s="60">
        <f>(幕後結果!$AG$2+幕後結果!$AG$4*幕後結果_最佳化!$S1395)*12/3</f>
        <v>1.8654369058540267E-2</v>
      </c>
      <c r="AF394" s="60">
        <f>(幕後結果!$AH$2+幕後結果!$AH$4*幕後結果_最佳化!$T1395)*12/3</f>
        <v>9.1837672687203623E-2</v>
      </c>
      <c r="AG394" s="60">
        <f>(幕後結果!$AI$2+幕後結果!$AI$4*幕後結果_最佳化!$U1395)*12/3</f>
        <v>-1.2602517707753327E-2</v>
      </c>
      <c r="AH394" s="60">
        <f>(幕後結果!$AJ$2+幕後結果!$AJ$4*幕後結果_最佳化!$V1395)*12/3</f>
        <v>-5.6192402828980088E-2</v>
      </c>
      <c r="AI394" s="100">
        <f>(幕後結果!$AK$2+幕後結果!$AK$4*幕後結果_最佳化!$W1395)*12/3</f>
        <v>1.7274971709268679E-3</v>
      </c>
      <c r="AJ394" s="60"/>
      <c r="AK394" s="60"/>
      <c r="AL394" s="60"/>
      <c r="AM394" s="108">
        <v>393</v>
      </c>
      <c r="AN394" s="60">
        <f t="shared" si="79"/>
        <v>0.1765540581907572</v>
      </c>
      <c r="AO394" s="60">
        <f t="shared" si="80"/>
        <v>0.17879820619410383</v>
      </c>
      <c r="AP394" s="60">
        <f t="shared" si="81"/>
        <v>9.7796763955727256E-2</v>
      </c>
      <c r="AQ394" s="60">
        <f t="shared" si="82"/>
        <v>6.1129226689786613E-3</v>
      </c>
      <c r="AR394" s="60">
        <f t="shared" si="83"/>
        <v>2.8025844471557284E-2</v>
      </c>
      <c r="AS394" s="60">
        <f t="shared" si="84"/>
        <v>3.7722226168474197E-2</v>
      </c>
      <c r="AT394" s="60">
        <f t="shared" si="85"/>
        <v>0.1145859002214091</v>
      </c>
      <c r="AU394" s="60">
        <f t="shared" si="86"/>
        <v>0.11249193455407298</v>
      </c>
      <c r="AV394" s="60">
        <f t="shared" si="87"/>
        <v>0.16226403909614079</v>
      </c>
      <c r="AW394" s="60">
        <f t="shared" si="88"/>
        <v>8.564810447877888E-2</v>
      </c>
      <c r="AX394" s="60">
        <f t="shared" si="89"/>
        <v>1.0000000000000002</v>
      </c>
      <c r="AY394" s="60">
        <f>SUMPRODUCT(AN394:AW394,幕後結果_最佳化!$Z$1005:$AI$1005)</f>
        <v>-2.4121479080814294E-4</v>
      </c>
      <c r="AZ394" s="60">
        <f>(SUMPRODUCT(AN394:AW394,MMULT(AN394:AW394,幕後結果!$AB$9:$AK$18)))</f>
        <v>2.2961289793680645E-4</v>
      </c>
      <c r="BA394" s="60">
        <f t="shared" si="90"/>
        <v>1.5152983136557845E-2</v>
      </c>
      <c r="BB394" s="102">
        <f t="shared" si="91"/>
        <v>-2.8470443345724012</v>
      </c>
      <c r="BC394" s="60"/>
      <c r="BD394" s="60"/>
    </row>
    <row r="395" spans="1:56" ht="16.2">
      <c r="A395" s="95">
        <v>394</v>
      </c>
      <c r="B395" s="60">
        <v>0.31737721710671751</v>
      </c>
      <c r="C395" s="60">
        <v>0.16401221512281716</v>
      </c>
      <c r="D395" s="60">
        <v>1.263973967495069E-2</v>
      </c>
      <c r="E395" s="60">
        <v>0.89298610751287044</v>
      </c>
      <c r="F395" s="60">
        <v>4.2848625419396935E-2</v>
      </c>
      <c r="G395" s="60">
        <v>0.22985783802619264</v>
      </c>
      <c r="H395" s="60">
        <v>0.18526546688435874</v>
      </c>
      <c r="I395" s="60">
        <v>0.78358461103962962</v>
      </c>
      <c r="J395" s="60">
        <v>3.7010622465654341E-2</v>
      </c>
      <c r="K395" s="104">
        <v>0.78302257036543654</v>
      </c>
      <c r="L395" s="105"/>
      <c r="M395" s="106">
        <v>394</v>
      </c>
      <c r="N395" s="136">
        <v>-0.4750456524004027</v>
      </c>
      <c r="O395" s="136">
        <v>-0.97810088489412961</v>
      </c>
      <c r="P395" s="136">
        <v>-2.2371049832931269</v>
      </c>
      <c r="Q395" s="136">
        <v>1.2425660554031899</v>
      </c>
      <c r="R395" s="136">
        <v>-1.7185450163572327</v>
      </c>
      <c r="S395" s="136">
        <v>-0.7393151102414155</v>
      </c>
      <c r="T395" s="136">
        <v>-0.89547928624241402</v>
      </c>
      <c r="U395" s="60">
        <v>0.78435680256522189</v>
      </c>
      <c r="V395" s="60">
        <v>-1.7864820259341012</v>
      </c>
      <c r="W395" s="98">
        <v>0.78244199937381753</v>
      </c>
      <c r="X395" s="60"/>
      <c r="Y395" s="99">
        <v>394</v>
      </c>
      <c r="Z395" s="60">
        <f>(幕後結果!$AB$2+幕後結果!$AB$4*幕後結果_最佳化!$N1396)*12/3</f>
        <v>-6.0194170949845228E-2</v>
      </c>
      <c r="AA395" s="60">
        <f>(幕後結果!$AC$2+幕後結果!$AC$4*幕後結果_最佳化!$O1396)*12/3</f>
        <v>-8.6690310586498218E-2</v>
      </c>
      <c r="AB395" s="60">
        <f>(幕後結果!$AD$2+幕後結果!$AD$4*幕後結果_最佳化!$P1396)*12/3</f>
        <v>-0.40629736164275093</v>
      </c>
      <c r="AC395" s="60">
        <f>(幕後結果!$AE$2+幕後結果!$AE$4*幕後結果_最佳化!$Q1396)*12/3</f>
        <v>-5.0894839122924501E-2</v>
      </c>
      <c r="AD395" s="60">
        <f>(幕後結果!$AF$2+幕後結果!$AF$4*幕後結果_最佳化!$R1396)*12/3</f>
        <v>-0.36098999972149964</v>
      </c>
      <c r="AE395" s="60">
        <f>(幕後結果!$AG$2+幕後結果!$AG$4*幕後結果_最佳化!$S1396)*12/3</f>
        <v>-2.1284600580868354E-2</v>
      </c>
      <c r="AF395" s="60">
        <f>(幕後結果!$AH$2+幕後結果!$AH$4*幕後結果_最佳化!$T1396)*12/3</f>
        <v>-0.17638916577634126</v>
      </c>
      <c r="AG395" s="60">
        <f>(幕後結果!$AI$2+幕後結果!$AI$4*幕後結果_最佳化!$U1396)*12/3</f>
        <v>-8.9877397247783583E-2</v>
      </c>
      <c r="AH395" s="60">
        <f>(幕後結果!$AJ$2+幕後結果!$AJ$4*幕後結果_最佳化!$V1396)*12/3</f>
        <v>-0.14593973608960362</v>
      </c>
      <c r="AI395" s="100">
        <f>(幕後結果!$AK$2+幕後結果!$AK$4*幕後結果_最佳化!$W1396)*12/3</f>
        <v>-0.13861237544361474</v>
      </c>
      <c r="AJ395" s="60"/>
      <c r="AK395" s="60"/>
      <c r="AL395" s="60"/>
      <c r="AM395" s="108">
        <v>394</v>
      </c>
      <c r="AN395" s="60">
        <f t="shared" si="79"/>
        <v>0.10355113728163927</v>
      </c>
      <c r="AO395" s="60">
        <f t="shared" si="80"/>
        <v>0.2925998543830805</v>
      </c>
      <c r="AP395" s="60">
        <f t="shared" si="81"/>
        <v>3.8570672403247352E-2</v>
      </c>
      <c r="AQ395" s="60">
        <f t="shared" si="82"/>
        <v>0.14138566813915326</v>
      </c>
      <c r="AR395" s="60">
        <f t="shared" si="83"/>
        <v>1.0557291534763296E-2</v>
      </c>
      <c r="AS395" s="60">
        <f t="shared" si="84"/>
        <v>6.8085252943745608E-2</v>
      </c>
      <c r="AT395" s="60">
        <f t="shared" si="85"/>
        <v>0.20998491654992738</v>
      </c>
      <c r="AU395" s="60">
        <f t="shared" si="86"/>
        <v>6.5404358455609643E-2</v>
      </c>
      <c r="AV395" s="60">
        <f t="shared" si="87"/>
        <v>4.0484765338246916E-3</v>
      </c>
      <c r="AW395" s="60">
        <f t="shared" si="88"/>
        <v>6.5812371775008885E-2</v>
      </c>
      <c r="AX395" s="60">
        <f t="shared" si="89"/>
        <v>0.99999999999999978</v>
      </c>
      <c r="AY395" s="60">
        <f>SUMPRODUCT(AN395:AW395,幕後結果_最佳化!$Z$1005:$AI$1005)</f>
        <v>6.4957385250688261E-3</v>
      </c>
      <c r="AZ395" s="60">
        <f>(SUMPRODUCT(AN395:AW395,MMULT(AN395:AW395,幕後結果!$AB$9:$AK$18)))</f>
        <v>2.606036598052078E-4</v>
      </c>
      <c r="BA395" s="60">
        <f t="shared" si="90"/>
        <v>1.6143223340002694E-2</v>
      </c>
      <c r="BB395" s="102">
        <f t="shared" si="91"/>
        <v>-2.255080085816684</v>
      </c>
      <c r="BC395" s="60"/>
      <c r="BD395" s="60"/>
    </row>
    <row r="396" spans="1:56" ht="16.2">
      <c r="A396" s="95">
        <v>395</v>
      </c>
      <c r="B396" s="60">
        <v>0.73959763769101716</v>
      </c>
      <c r="C396" s="60">
        <v>0.6115767502379037</v>
      </c>
      <c r="D396" s="60">
        <v>0.15083236223769858</v>
      </c>
      <c r="E396" s="60">
        <v>0.73970137347297804</v>
      </c>
      <c r="F396" s="60">
        <v>0.40120513466119267</v>
      </c>
      <c r="G396" s="60">
        <v>0.94720524332094147</v>
      </c>
      <c r="H396" s="60">
        <v>0.48710048540009088</v>
      </c>
      <c r="I396" s="60">
        <v>0.41502040498716064</v>
      </c>
      <c r="J396" s="60">
        <v>0.53539271298828295</v>
      </c>
      <c r="K396" s="104">
        <v>0.32886841434210812</v>
      </c>
      <c r="L396" s="105"/>
      <c r="M396" s="106">
        <v>395</v>
      </c>
      <c r="N396" s="136">
        <v>0.64210543906435835</v>
      </c>
      <c r="O396" s="136">
        <v>0.28343095844000671</v>
      </c>
      <c r="P396" s="136">
        <v>-1.0328700326776592</v>
      </c>
      <c r="Q396" s="136">
        <v>0.64242502875599838</v>
      </c>
      <c r="R396" s="136">
        <v>-0.25022898756619433</v>
      </c>
      <c r="S396" s="136">
        <v>1.6183392174870965</v>
      </c>
      <c r="T396" s="136">
        <v>-3.2339924370820394E-2</v>
      </c>
      <c r="U396" s="60">
        <v>-0.21464922801540012</v>
      </c>
      <c r="V396" s="60">
        <v>8.8833071878671038E-2</v>
      </c>
      <c r="W396" s="98">
        <v>-0.44303996382405686</v>
      </c>
      <c r="X396" s="60"/>
      <c r="Y396" s="99">
        <v>395</v>
      </c>
      <c r="Z396" s="60">
        <f>(幕後結果!$AB$2+幕後結果!$AB$4*幕後結果_最佳化!$N1397)*12/3</f>
        <v>0.11284994339404848</v>
      </c>
      <c r="AA396" s="60">
        <f>(幕後結果!$AC$2+幕後結果!$AC$4*幕後結果_最佳化!$O1397)*12/3</f>
        <v>3.3745037634581275E-2</v>
      </c>
      <c r="AB396" s="60">
        <f>(幕後結果!$AD$2+幕後結果!$AD$4*幕後結果_最佳化!$P1397)*12/3</f>
        <v>-0.17031261393731678</v>
      </c>
      <c r="AC396" s="60">
        <f>(幕後結果!$AE$2+幕後結果!$AE$4*幕後結果_最佳化!$Q1397)*12/3</f>
        <v>3.2575878241914068E-2</v>
      </c>
      <c r="AD396" s="60">
        <f>(幕後結果!$AF$2+幕後結果!$AF$4*幕後結果_最佳化!$R1397)*12/3</f>
        <v>-8.4378922436143922E-2</v>
      </c>
      <c r="AE396" s="60">
        <f>(幕後結果!$AG$2+幕後結果!$AG$4*幕後結果_最佳化!$S1397)*12/3</f>
        <v>6.5328933637722131E-2</v>
      </c>
      <c r="AF396" s="60">
        <f>(幕後結果!$AH$2+幕後結果!$AH$4*幕後結果_最佳化!$T1397)*12/3</f>
        <v>2.8840488484835326E-2</v>
      </c>
      <c r="AG396" s="60">
        <f>(幕後結果!$AI$2+幕後結果!$AI$4*幕後結果_最佳化!$U1397)*12/3</f>
        <v>-4.0334633220785787E-2</v>
      </c>
      <c r="AH396" s="60">
        <f>(幕後結果!$AJ$2+幕後結果!$AJ$4*幕後結果_最佳化!$V1397)*12/3</f>
        <v>3.4533890835094602E-2</v>
      </c>
      <c r="AI396" s="100">
        <f>(幕後結果!$AK$2+幕後結果!$AK$4*幕後結果_最佳化!$W1397)*12/3</f>
        <v>-0.14279127569117278</v>
      </c>
      <c r="AJ396" s="60"/>
      <c r="AK396" s="60"/>
      <c r="AL396" s="60"/>
      <c r="AM396" s="108">
        <v>395</v>
      </c>
      <c r="AN396" s="60">
        <f t="shared" si="79"/>
        <v>0.11249473606991552</v>
      </c>
      <c r="AO396" s="60">
        <f t="shared" si="80"/>
        <v>0.15888427103808236</v>
      </c>
      <c r="AP396" s="60">
        <f t="shared" si="81"/>
        <v>3.1845827540678821E-2</v>
      </c>
      <c r="AQ396" s="60">
        <f t="shared" si="82"/>
        <v>3.7274819467052196E-2</v>
      </c>
      <c r="AR396" s="60">
        <f t="shared" si="83"/>
        <v>0.15038499676559292</v>
      </c>
      <c r="AS396" s="60">
        <f t="shared" si="84"/>
        <v>0.15235090012095975</v>
      </c>
      <c r="AT396" s="60">
        <f t="shared" si="85"/>
        <v>7.3535298759967074E-2</v>
      </c>
      <c r="AU396" s="60">
        <f t="shared" si="86"/>
        <v>0.12368370276364968</v>
      </c>
      <c r="AV396" s="60">
        <f t="shared" si="87"/>
        <v>5.8814417429457894E-2</v>
      </c>
      <c r="AW396" s="60">
        <f t="shared" si="88"/>
        <v>0.10073103004464384</v>
      </c>
      <c r="AX396" s="60">
        <f t="shared" si="89"/>
        <v>1.0000000000000002</v>
      </c>
      <c r="AY396" s="60">
        <f>SUMPRODUCT(AN396:AW396,幕後結果_最佳化!$Z$1005:$AI$1005)</f>
        <v>-9.7363994002932553E-4</v>
      </c>
      <c r="AZ396" s="60">
        <f>(SUMPRODUCT(AN396:AW396,MMULT(AN396:AW396,幕後結果!$AB$9:$AK$18)))</f>
        <v>2.1338989076789448E-4</v>
      </c>
      <c r="BA396" s="60">
        <f t="shared" si="90"/>
        <v>1.4607870849918358E-2</v>
      </c>
      <c r="BB396" s="102">
        <f t="shared" si="91"/>
        <v>-3.003424687333851</v>
      </c>
      <c r="BC396" s="60"/>
      <c r="BD396" s="60"/>
    </row>
    <row r="397" spans="1:56" ht="16.2">
      <c r="A397" s="95">
        <v>396</v>
      </c>
      <c r="B397" s="60">
        <v>0.18574206281844918</v>
      </c>
      <c r="C397" s="60">
        <v>0.32141661073118155</v>
      </c>
      <c r="D397" s="60">
        <v>0.93572233498220347</v>
      </c>
      <c r="E397" s="60">
        <v>0.86521332641252791</v>
      </c>
      <c r="F397" s="60">
        <v>0.36250392565446798</v>
      </c>
      <c r="G397" s="60">
        <v>4.0917040940065208E-2</v>
      </c>
      <c r="H397" s="60">
        <v>0.8769307384995273</v>
      </c>
      <c r="I397" s="60">
        <v>0.46930362291135186</v>
      </c>
      <c r="J397" s="60">
        <v>0.67547400068944063</v>
      </c>
      <c r="K397" s="104">
        <v>0.82533180564388453</v>
      </c>
      <c r="L397" s="105"/>
      <c r="M397" s="106">
        <v>396</v>
      </c>
      <c r="N397" s="136">
        <v>-0.89369682307796627</v>
      </c>
      <c r="O397" s="136">
        <v>-0.46374113572514541</v>
      </c>
      <c r="P397" s="136">
        <v>1.5198235444308386</v>
      </c>
      <c r="Q397" s="136">
        <v>1.1040456236995042</v>
      </c>
      <c r="R397" s="136">
        <v>-0.35177387669542881</v>
      </c>
      <c r="S397" s="136">
        <v>-1.7401420289014731</v>
      </c>
      <c r="T397" s="136">
        <v>1.159779670819115</v>
      </c>
      <c r="U397" s="60">
        <v>-7.7020488615280519E-2</v>
      </c>
      <c r="V397" s="60">
        <v>0.45507956534721328</v>
      </c>
      <c r="W397" s="98">
        <v>0.93587725586083326</v>
      </c>
      <c r="X397" s="60"/>
      <c r="Y397" s="99">
        <v>396</v>
      </c>
      <c r="Z397" s="60">
        <f>(幕後結果!$AB$2+幕後結果!$AB$4*幕後結果_最佳化!$N1398)*12/3</f>
        <v>-0.12504226679151542</v>
      </c>
      <c r="AA397" s="60">
        <f>(幕後結果!$AC$2+幕後結果!$AC$4*幕後結果_最佳化!$O1398)*12/3</f>
        <v>-3.5862455956836979E-2</v>
      </c>
      <c r="AB397" s="60">
        <f>(幕後結果!$AD$2+幕後結果!$AD$4*幕後結果_最佳化!$P1398)*12/3</f>
        <v>0.21703387306027513</v>
      </c>
      <c r="AC397" s="60">
        <f>(幕後結果!$AE$2+幕後結果!$AE$4*幕後結果_最佳化!$Q1398)*12/3</f>
        <v>0.21511532429977245</v>
      </c>
      <c r="AD397" s="60">
        <f>(幕後結果!$AF$2+幕後結果!$AF$4*幕後結果_最佳化!$R1398)*12/3</f>
        <v>9.4427559702854727E-2</v>
      </c>
      <c r="AE397" s="60">
        <f>(幕後結果!$AG$2+幕後結果!$AG$4*幕後結果_最佳化!$S1398)*12/3</f>
        <v>-6.6146375337856278E-2</v>
      </c>
      <c r="AF397" s="60">
        <f>(幕後結果!$AH$2+幕後結果!$AH$4*幕後結果_最佳化!$T1398)*12/3</f>
        <v>9.4059831675778263E-2</v>
      </c>
      <c r="AG397" s="60">
        <f>(幕後結果!$AI$2+幕後結果!$AI$4*幕後結果_最佳化!$U1398)*12/3</f>
        <v>4.5326286786262222E-2</v>
      </c>
      <c r="AH397" s="60">
        <f>(幕後結果!$AJ$2+幕後結果!$AJ$4*幕後結果_最佳化!$V1398)*12/3</f>
        <v>4.1960430938760528E-3</v>
      </c>
      <c r="AI397" s="100">
        <f>(幕後結果!$AK$2+幕後結果!$AK$4*幕後結果_最佳化!$W1398)*12/3</f>
        <v>0.17503975015861131</v>
      </c>
      <c r="AJ397" s="60"/>
      <c r="AK397" s="60"/>
      <c r="AL397" s="60"/>
      <c r="AM397" s="108">
        <v>396</v>
      </c>
      <c r="AN397" s="60">
        <f t="shared" si="79"/>
        <v>3.1800499071781646E-2</v>
      </c>
      <c r="AO397" s="60">
        <f t="shared" si="80"/>
        <v>3.5259611196631478E-2</v>
      </c>
      <c r="AP397" s="60">
        <f t="shared" si="81"/>
        <v>0.15440999911900552</v>
      </c>
      <c r="AQ397" s="60">
        <f t="shared" si="82"/>
        <v>0.13937316443081951</v>
      </c>
      <c r="AR397" s="60">
        <f t="shared" si="83"/>
        <v>0.15222358847256806</v>
      </c>
      <c r="AS397" s="60">
        <f t="shared" si="84"/>
        <v>0.16020895229476892</v>
      </c>
      <c r="AT397" s="60">
        <f t="shared" si="85"/>
        <v>9.3860733390451909E-2</v>
      </c>
      <c r="AU397" s="60">
        <f t="shared" si="86"/>
        <v>0.15577598075871132</v>
      </c>
      <c r="AV397" s="60">
        <f t="shared" si="87"/>
        <v>2.6090204045137282E-2</v>
      </c>
      <c r="AW397" s="60">
        <f t="shared" si="88"/>
        <v>5.0997267220124182E-2</v>
      </c>
      <c r="AX397" s="60">
        <f t="shared" si="89"/>
        <v>0.99999999999999989</v>
      </c>
      <c r="AY397" s="60">
        <f>SUMPRODUCT(AN397:AW397,幕後結果_最佳化!$Z$1005:$AI$1005)</f>
        <v>-5.2436494900975103E-4</v>
      </c>
      <c r="AZ397" s="60">
        <f>(SUMPRODUCT(AN397:AW397,MMULT(AN397:AW397,幕後結果!$AB$9:$AK$18)))</f>
        <v>3.4724336303862104E-4</v>
      </c>
      <c r="BA397" s="60">
        <f t="shared" si="90"/>
        <v>1.8634467071494722E-2</v>
      </c>
      <c r="BB397" s="102">
        <f t="shared" si="91"/>
        <v>-2.3303250252558239</v>
      </c>
      <c r="BC397" s="60"/>
      <c r="BD397" s="60"/>
    </row>
    <row r="398" spans="1:56" ht="16.2">
      <c r="A398" s="95">
        <v>397</v>
      </c>
      <c r="B398" s="60">
        <v>0.90472468123117511</v>
      </c>
      <c r="C398" s="60">
        <v>0.91970315731569818</v>
      </c>
      <c r="D398" s="60">
        <v>5.1070537272643213E-2</v>
      </c>
      <c r="E398" s="60">
        <v>0.51236746666524691</v>
      </c>
      <c r="F398" s="60">
        <v>0.61045918756590822</v>
      </c>
      <c r="G398" s="60">
        <v>0.61698271905830504</v>
      </c>
      <c r="H398" s="60">
        <v>0.31689130665665899</v>
      </c>
      <c r="I398" s="60">
        <v>0.25118578293155069</v>
      </c>
      <c r="J398" s="60">
        <v>0.12926453533388926</v>
      </c>
      <c r="K398" s="104">
        <v>0.22119551857558983</v>
      </c>
      <c r="L398" s="105"/>
      <c r="M398" s="106">
        <v>397</v>
      </c>
      <c r="N398" s="136">
        <v>1.3089519205179223</v>
      </c>
      <c r="O398" s="136">
        <v>1.4030776490695385</v>
      </c>
      <c r="P398" s="136">
        <v>-1.6345611637712829</v>
      </c>
      <c r="Q398" s="136">
        <v>3.1005608774540228E-2</v>
      </c>
      <c r="R398" s="136">
        <v>0.28051603512103251</v>
      </c>
      <c r="S398" s="136">
        <v>0.29756582418934202</v>
      </c>
      <c r="T398" s="136">
        <v>-0.47640957667891626</v>
      </c>
      <c r="U398" s="60">
        <v>-0.67076293063569248</v>
      </c>
      <c r="V398" s="60">
        <v>-1.1298745940498731</v>
      </c>
      <c r="W398" s="98">
        <v>-0.7681618470099455</v>
      </c>
      <c r="X398" s="60"/>
      <c r="Y398" s="99">
        <v>397</v>
      </c>
      <c r="Z398" s="60">
        <f>(幕後結果!$AB$2+幕後結果!$AB$4*幕後結果_最佳化!$N1399)*12/3</f>
        <v>0.2161429175209181</v>
      </c>
      <c r="AA398" s="60">
        <f>(幕後結果!$AC$2+幕後結果!$AC$4*幕後結果_最佳化!$O1399)*12/3</f>
        <v>0.14127495471176399</v>
      </c>
      <c r="AB398" s="60">
        <f>(幕後結果!$AD$2+幕後結果!$AD$4*幕後結果_最佳化!$P1399)*12/3</f>
        <v>-0.2302104820534073</v>
      </c>
      <c r="AC398" s="60">
        <f>(幕後結果!$AE$2+幕後結果!$AE$4*幕後結果_最佳化!$Q1399)*12/3</f>
        <v>-3.2738034030956376E-2</v>
      </c>
      <c r="AD398" s="60">
        <f>(幕後結果!$AF$2+幕後結果!$AF$4*幕後結果_最佳化!$R1399)*12/3</f>
        <v>-4.9848470584665079E-2</v>
      </c>
      <c r="AE398" s="60">
        <f>(幕後結果!$AG$2+幕後結果!$AG$4*幕後結果_最佳化!$S1399)*12/3</f>
        <v>8.1570212652029017E-3</v>
      </c>
      <c r="AF398" s="60">
        <f>(幕後結果!$AH$2+幕後結果!$AH$4*幕後結果_最佳化!$T1399)*12/3</f>
        <v>2.6337277679730622E-2</v>
      </c>
      <c r="AG398" s="60">
        <f>(幕後結果!$AI$2+幕後結果!$AI$4*幕後結果_最佳化!$U1399)*12/3</f>
        <v>-0.15067773826883524</v>
      </c>
      <c r="AH398" s="60">
        <f>(幕後結果!$AJ$2+幕後結果!$AJ$4*幕後結果_最佳化!$V1399)*12/3</f>
        <v>-5.5449925310939487E-2</v>
      </c>
      <c r="AI398" s="100">
        <f>(幕後結果!$AK$2+幕後結果!$AK$4*幕後結果_最佳化!$W1399)*12/3</f>
        <v>-0.2767201728515708</v>
      </c>
      <c r="AJ398" s="60"/>
      <c r="AK398" s="60"/>
      <c r="AL398" s="60"/>
      <c r="AM398" s="108">
        <v>397</v>
      </c>
      <c r="AN398" s="60">
        <f t="shared" si="79"/>
        <v>2.8919876125521361E-2</v>
      </c>
      <c r="AO398" s="60">
        <f t="shared" si="80"/>
        <v>4.3604774389829161E-2</v>
      </c>
      <c r="AP398" s="60">
        <f t="shared" si="81"/>
        <v>0.1447329444846597</v>
      </c>
      <c r="AQ398" s="60">
        <f t="shared" si="82"/>
        <v>0.23824453772468263</v>
      </c>
      <c r="AR398" s="60">
        <f t="shared" si="83"/>
        <v>8.8082087077164029E-2</v>
      </c>
      <c r="AS398" s="60">
        <f t="shared" si="84"/>
        <v>0.24002872449727317</v>
      </c>
      <c r="AT398" s="60">
        <f t="shared" si="85"/>
        <v>0.11451894187577363</v>
      </c>
      <c r="AU398" s="60">
        <f t="shared" si="86"/>
        <v>1.9776598621565743E-2</v>
      </c>
      <c r="AV398" s="60">
        <f t="shared" si="87"/>
        <v>5.287660316022293E-3</v>
      </c>
      <c r="AW398" s="60">
        <f t="shared" si="88"/>
        <v>7.6803854887508349E-2</v>
      </c>
      <c r="AX398" s="60">
        <f t="shared" si="89"/>
        <v>1.0000000000000002</v>
      </c>
      <c r="AY398" s="60">
        <f>SUMPRODUCT(AN398:AW398,幕後結果_最佳化!$Z$1005:$AI$1005)</f>
        <v>3.4280169620629153E-3</v>
      </c>
      <c r="AZ398" s="60">
        <f>(SUMPRODUCT(AN398:AW398,MMULT(AN398:AW398,幕後結果!$AB$9:$AK$18)))</f>
        <v>3.1421603341904371E-4</v>
      </c>
      <c r="BA398" s="60">
        <f t="shared" si="90"/>
        <v>1.7726139834127557E-2</v>
      </c>
      <c r="BB398" s="102">
        <f t="shared" si="91"/>
        <v>-2.2267669897279592</v>
      </c>
      <c r="BC398" s="60"/>
      <c r="BD398" s="60"/>
    </row>
    <row r="399" spans="1:56" ht="16.2">
      <c r="A399" s="95">
        <v>398</v>
      </c>
      <c r="B399" s="60">
        <v>0.99979221695210718</v>
      </c>
      <c r="C399" s="60">
        <v>9.8823183347069188E-2</v>
      </c>
      <c r="D399" s="60">
        <v>5.3075160416360623E-2</v>
      </c>
      <c r="E399" s="60">
        <v>0.48575507595967871</v>
      </c>
      <c r="F399" s="60">
        <v>0.98738536319296655</v>
      </c>
      <c r="G399" s="60">
        <v>0.42134330338082515</v>
      </c>
      <c r="H399" s="60">
        <v>0.67700869630670835</v>
      </c>
      <c r="I399" s="60">
        <v>0.60674936477963692</v>
      </c>
      <c r="J399" s="60">
        <v>9.4549591467673277E-2</v>
      </c>
      <c r="K399" s="104">
        <v>0.53568877313054153</v>
      </c>
      <c r="L399" s="105"/>
      <c r="M399" s="106">
        <v>398</v>
      </c>
      <c r="N399" s="136">
        <v>3.5299959070313447</v>
      </c>
      <c r="O399" s="136">
        <v>-1.2882861667135295</v>
      </c>
      <c r="P399" s="136">
        <v>-1.6157410077467556</v>
      </c>
      <c r="Q399" s="136">
        <v>-3.571432026171717E-2</v>
      </c>
      <c r="R399" s="136">
        <v>2.237873990341853</v>
      </c>
      <c r="S399" s="136">
        <v>-0.198458173241021</v>
      </c>
      <c r="T399" s="136">
        <v>0.45935033456621205</v>
      </c>
      <c r="U399" s="60">
        <v>0.27085667199461511</v>
      </c>
      <c r="V399" s="60">
        <v>-1.3132486278457081</v>
      </c>
      <c r="W399" s="98">
        <v>8.9578143234442464E-2</v>
      </c>
      <c r="X399" s="60"/>
      <c r="Y399" s="99">
        <v>398</v>
      </c>
      <c r="Z399" s="60">
        <f>(幕後結果!$AB$2+幕後結果!$AB$4*幕後結果_最佳化!$N1400)*12/3</f>
        <v>0.56017748231834208</v>
      </c>
      <c r="AA399" s="60">
        <f>(幕後結果!$AC$2+幕後結果!$AC$4*幕後結果_最佳化!$O1400)*12/3</f>
        <v>-0.12473953244321369</v>
      </c>
      <c r="AB399" s="60">
        <f>(幕後結果!$AD$2+幕後結果!$AD$4*幕後結果_最佳化!$P1400)*12/3</f>
        <v>-0.31783629205375663</v>
      </c>
      <c r="AC399" s="60">
        <f>(幕後結果!$AE$2+幕後結果!$AE$4*幕後結果_最佳化!$Q1400)*12/3</f>
        <v>-4.5544058612744708E-2</v>
      </c>
      <c r="AD399" s="60">
        <f>(幕後結果!$AF$2+幕後結果!$AF$4*幕後結果_最佳化!$R1400)*12/3</f>
        <v>1.3742269324481851E-2</v>
      </c>
      <c r="AE399" s="60">
        <f>(幕後結果!$AG$2+幕後結果!$AG$4*幕後結果_最佳化!$S1400)*12/3</f>
        <v>-7.2527716868376932E-2</v>
      </c>
      <c r="AF399" s="60">
        <f>(幕後結果!$AH$2+幕後結果!$AH$4*幕後結果_最佳化!$T1400)*12/3</f>
        <v>7.5608553729252029E-2</v>
      </c>
      <c r="AG399" s="60">
        <f>(幕後結果!$AI$2+幕後結果!$AI$4*幕後結果_最佳化!$U1400)*12/3</f>
        <v>-2.609594681483653E-2</v>
      </c>
      <c r="AH399" s="60">
        <f>(幕後結果!$AJ$2+幕後結果!$AJ$4*幕後結果_最佳化!$V1400)*12/3</f>
        <v>-0.12783662405833954</v>
      </c>
      <c r="AI399" s="100">
        <f>(幕後結果!$AK$2+幕後結果!$AK$4*幕後結果_最佳化!$W1400)*12/3</f>
        <v>-0.22333586984478268</v>
      </c>
      <c r="AJ399" s="60"/>
      <c r="AK399" s="60"/>
      <c r="AL399" s="60"/>
      <c r="AM399" s="108">
        <v>398</v>
      </c>
      <c r="AN399" s="60">
        <f t="shared" si="79"/>
        <v>1.1585760768216637E-2</v>
      </c>
      <c r="AO399" s="60">
        <f t="shared" si="80"/>
        <v>8.1224480561963602E-2</v>
      </c>
      <c r="AP399" s="60">
        <f t="shared" si="81"/>
        <v>8.3130877975799586E-2</v>
      </c>
      <c r="AQ399" s="60">
        <f t="shared" si="82"/>
        <v>0.1353438484498484</v>
      </c>
      <c r="AR399" s="60">
        <f t="shared" si="83"/>
        <v>7.0891644347859786E-2</v>
      </c>
      <c r="AS399" s="60">
        <f t="shared" si="84"/>
        <v>0.14971242946540766</v>
      </c>
      <c r="AT399" s="60">
        <f t="shared" si="85"/>
        <v>0.14939074875146127</v>
      </c>
      <c r="AU399" s="60">
        <f t="shared" si="86"/>
        <v>9.7087703187889993E-2</v>
      </c>
      <c r="AV399" s="60">
        <f t="shared" si="87"/>
        <v>8.1030120469373343E-2</v>
      </c>
      <c r="AW399" s="60">
        <f t="shared" si="88"/>
        <v>0.14060238602217981</v>
      </c>
      <c r="AX399" s="60">
        <f t="shared" si="89"/>
        <v>1</v>
      </c>
      <c r="AY399" s="60">
        <f>SUMPRODUCT(AN399:AW399,幕後結果_最佳化!$Z$1005:$AI$1005)</f>
        <v>-1.4323475502402323E-3</v>
      </c>
      <c r="AZ399" s="60">
        <f>(SUMPRODUCT(AN399:AW399,MMULT(AN399:AW399,幕後結果!$AB$9:$AK$18)))</f>
        <v>2.7091882795487923E-4</v>
      </c>
      <c r="BA399" s="60">
        <f t="shared" si="90"/>
        <v>1.6459612023218505E-2</v>
      </c>
      <c r="BB399" s="102">
        <f t="shared" si="91"/>
        <v>-2.6934017331455609</v>
      </c>
      <c r="BC399" s="60"/>
      <c r="BD399" s="60"/>
    </row>
    <row r="400" spans="1:56" ht="16.2">
      <c r="A400" s="95">
        <v>399</v>
      </c>
      <c r="B400" s="60">
        <v>0.84790174838837729</v>
      </c>
      <c r="C400" s="60">
        <v>0.59909535682964532</v>
      </c>
      <c r="D400" s="60">
        <v>0.15912443833657997</v>
      </c>
      <c r="E400" s="60">
        <v>2.9918754981673068E-2</v>
      </c>
      <c r="F400" s="60">
        <v>0.21667102578250597</v>
      </c>
      <c r="G400" s="60">
        <v>0.78058818987132006</v>
      </c>
      <c r="H400" s="60">
        <v>0.34232156777646927</v>
      </c>
      <c r="I400" s="60">
        <v>0.23771856164762561</v>
      </c>
      <c r="J400" s="60">
        <v>0.17374218426212362</v>
      </c>
      <c r="K400" s="104">
        <v>0.65107621280616468</v>
      </c>
      <c r="L400" s="105"/>
      <c r="M400" s="106">
        <v>399</v>
      </c>
      <c r="N400" s="136">
        <v>1.0274757399932921</v>
      </c>
      <c r="O400" s="136">
        <v>0.25100623798487448</v>
      </c>
      <c r="P400" s="136">
        <v>-0.99806286314650461</v>
      </c>
      <c r="Q400" s="136">
        <v>-1.8819889942442252</v>
      </c>
      <c r="R400" s="136">
        <v>-0.78348552333266208</v>
      </c>
      <c r="S400" s="136">
        <v>0.77418124055507975</v>
      </c>
      <c r="T400" s="136">
        <v>-0.40613537399173982</v>
      </c>
      <c r="U400" s="60">
        <v>-0.71366052230499055</v>
      </c>
      <c r="V400" s="60">
        <v>-0.93947997561669327</v>
      </c>
      <c r="W400" s="98">
        <v>0.38822764814209476</v>
      </c>
      <c r="X400" s="60"/>
      <c r="Y400" s="99">
        <v>399</v>
      </c>
      <c r="Z400" s="60">
        <f>(幕後結果!$AB$2+幕後結果!$AB$4*幕後結果_最佳化!$N1401)*12/3</f>
        <v>0.17254290966170996</v>
      </c>
      <c r="AA400" s="60">
        <f>(幕後結果!$AC$2+幕後結果!$AC$4*幕後結果_最佳化!$O1401)*12/3</f>
        <v>2.9833248222392098E-2</v>
      </c>
      <c r="AB400" s="60">
        <f>(幕後結果!$AD$2+幕後結果!$AD$4*幕後結果_最佳化!$P1401)*12/3</f>
        <v>-0.1659164522712831</v>
      </c>
      <c r="AC400" s="60">
        <f>(幕後結果!$AE$2+幕後結果!$AE$4*幕後結果_最佳化!$Q1401)*12/3</f>
        <v>-0.21046794816137604</v>
      </c>
      <c r="AD400" s="60">
        <f>(幕後結果!$AF$2+幕後結果!$AF$4*幕後結果_最佳化!$R1401)*12/3</f>
        <v>-0.17643057554416527</v>
      </c>
      <c r="AE400" s="60">
        <f>(幕後結果!$AG$2+幕後結果!$AG$4*幕後結果_最佳化!$S1401)*12/3</f>
        <v>1.5544435904923637E-2</v>
      </c>
      <c r="AF400" s="60">
        <f>(幕後結果!$AH$2+幕後結果!$AH$4*幕後結果_最佳化!$T1401)*12/3</f>
        <v>-1.8204390658849098E-2</v>
      </c>
      <c r="AG400" s="60">
        <f>(幕後結果!$AI$2+幕後結果!$AI$4*幕後結果_最佳化!$U1401)*12/3</f>
        <v>-0.15844059193532523</v>
      </c>
      <c r="AH400" s="60">
        <f>(幕後結果!$AJ$2+幕後結果!$AJ$4*幕後結果_最佳化!$V1401)*12/3</f>
        <v>-7.5183132430630489E-2</v>
      </c>
      <c r="AI400" s="100">
        <f>(幕後結果!$AK$2+幕後結果!$AK$4*幕後結果_最佳化!$W1401)*12/3</f>
        <v>-6.3474206884754691E-2</v>
      </c>
      <c r="AJ400" s="60"/>
      <c r="AK400" s="60"/>
      <c r="AL400" s="60"/>
      <c r="AM400" s="108">
        <v>399</v>
      </c>
      <c r="AN400" s="60">
        <f t="shared" si="79"/>
        <v>0.13352818658597748</v>
      </c>
      <c r="AO400" s="60">
        <f t="shared" si="80"/>
        <v>0.13535459626733939</v>
      </c>
      <c r="AP400" s="60">
        <f t="shared" si="81"/>
        <v>0.10418763540070659</v>
      </c>
      <c r="AQ400" s="60">
        <f t="shared" si="82"/>
        <v>5.760150853059462E-3</v>
      </c>
      <c r="AR400" s="60">
        <f t="shared" si="83"/>
        <v>5.3073851062273386E-2</v>
      </c>
      <c r="AS400" s="60">
        <f t="shared" si="84"/>
        <v>1.4581130871097368E-3</v>
      </c>
      <c r="AT400" s="60">
        <f t="shared" si="85"/>
        <v>0.19137738954105235</v>
      </c>
      <c r="AU400" s="60">
        <f t="shared" si="86"/>
        <v>7.801465208000484E-2</v>
      </c>
      <c r="AV400" s="60">
        <f t="shared" si="87"/>
        <v>0.13093108056721708</v>
      </c>
      <c r="AW400" s="60">
        <f t="shared" si="88"/>
        <v>0.16631434455525965</v>
      </c>
      <c r="AX400" s="60">
        <f t="shared" si="89"/>
        <v>0.99999999999999989</v>
      </c>
      <c r="AY400" s="60">
        <f>SUMPRODUCT(AN400:AW400,幕後結果_最佳化!$Z$1005:$AI$1005)</f>
        <v>-1.8897964315126728E-3</v>
      </c>
      <c r="AZ400" s="60">
        <f>(SUMPRODUCT(AN400:AW400,MMULT(AN400:AW400,幕後結果!$AB$9:$AK$18)))</f>
        <v>2.8271433391678056E-4</v>
      </c>
      <c r="BA400" s="60">
        <f t="shared" si="90"/>
        <v>1.6814111154526742E-2</v>
      </c>
      <c r="BB400" s="102">
        <f t="shared" si="91"/>
        <v>-2.6638218351170018</v>
      </c>
      <c r="BC400" s="60"/>
      <c r="BD400" s="60"/>
    </row>
    <row r="401" spans="1:56" ht="16.2">
      <c r="A401" s="95">
        <v>400</v>
      </c>
      <c r="B401" s="60">
        <v>0.22124352190537744</v>
      </c>
      <c r="C401" s="60">
        <v>0.43739041183327365</v>
      </c>
      <c r="D401" s="60">
        <v>0.17575242991161599</v>
      </c>
      <c r="E401" s="60">
        <v>0.57764632369987856</v>
      </c>
      <c r="F401" s="60">
        <v>0.9019041657689959</v>
      </c>
      <c r="G401" s="60">
        <v>0.77824708567000211</v>
      </c>
      <c r="H401" s="60">
        <v>0.3690876536344978</v>
      </c>
      <c r="I401" s="60">
        <v>0.12141560780352001</v>
      </c>
      <c r="J401" s="60">
        <v>0.94025596075185902</v>
      </c>
      <c r="K401" s="104">
        <v>0.14381749889137119</v>
      </c>
      <c r="L401" s="105"/>
      <c r="M401" s="106">
        <v>400</v>
      </c>
      <c r="N401" s="136">
        <v>-0.76800023747358848</v>
      </c>
      <c r="O401" s="136">
        <v>-0.15758880752300483</v>
      </c>
      <c r="P401" s="136">
        <v>-0.931674323672539</v>
      </c>
      <c r="Q401" s="136">
        <v>0.1958758339149726</v>
      </c>
      <c r="R401" s="136">
        <v>1.2924779753187605</v>
      </c>
      <c r="S401" s="136">
        <v>0.76628653454745355</v>
      </c>
      <c r="T401" s="136">
        <v>-0.3342706878073195</v>
      </c>
      <c r="U401" s="60">
        <v>-1.167939385902049</v>
      </c>
      <c r="V401" s="60">
        <v>1.5569259038150607</v>
      </c>
      <c r="W401" s="98">
        <v>-1.0633241040829415</v>
      </c>
      <c r="X401" s="60"/>
      <c r="Y401" s="99">
        <v>400</v>
      </c>
      <c r="Z401" s="60">
        <f>(幕後結果!$AB$2+幕後結果!$AB$4*幕後結果_最佳化!$N1402)*12/3</f>
        <v>-0.10557215706495919</v>
      </c>
      <c r="AA401" s="60">
        <f>(幕後結果!$AC$2+幕後結果!$AC$4*幕後結果_最佳化!$O1402)*12/3</f>
        <v>-6.348185262674901E-3</v>
      </c>
      <c r="AB401" s="60">
        <f>(幕後結果!$AD$2+幕後結果!$AD$4*幕後結果_最佳化!$P1402)*12/3</f>
        <v>-0.16822178585766942</v>
      </c>
      <c r="AC401" s="60">
        <f>(幕後結果!$AE$2+幕後結果!$AE$4*幕後結果_最佳化!$Q1402)*12/3</f>
        <v>-4.8109474758183113E-2</v>
      </c>
      <c r="AD401" s="60">
        <f>(幕後結果!$AF$2+幕後結果!$AF$4*幕後結果_最佳化!$R1402)*12/3</f>
        <v>3.1333689429903402E-2</v>
      </c>
      <c r="AE401" s="60">
        <f>(幕後結果!$AG$2+幕後結果!$AG$4*幕後結果_最佳化!$S1402)*12/3</f>
        <v>2.55296270261391E-2</v>
      </c>
      <c r="AF401" s="60">
        <f>(幕後結果!$AH$2+幕後結果!$AH$4*幕後結果_最佳化!$T1402)*12/3</f>
        <v>-7.0550811738875688E-2</v>
      </c>
      <c r="AG401" s="60">
        <f>(幕後結果!$AI$2+幕後結果!$AI$4*幕後結果_最佳化!$U1402)*12/3</f>
        <v>-0.14767191200467555</v>
      </c>
      <c r="AH401" s="60">
        <f>(幕後結果!$AJ$2+幕後結果!$AJ$4*幕後結果_最佳化!$V1402)*12/3</f>
        <v>7.737932595334801E-2</v>
      </c>
      <c r="AI401" s="100">
        <f>(幕後結果!$AK$2+幕後結果!$AK$4*幕後結果_最佳化!$W1402)*12/3</f>
        <v>-0.15916765077462583</v>
      </c>
      <c r="AJ401" s="60"/>
      <c r="AK401" s="60"/>
      <c r="AL401" s="60"/>
      <c r="AM401" s="108">
        <v>400</v>
      </c>
      <c r="AN401" s="60">
        <f t="shared" si="79"/>
        <v>6.2626353773525309E-2</v>
      </c>
      <c r="AO401" s="60">
        <f t="shared" si="80"/>
        <v>3.2655159435341974E-2</v>
      </c>
      <c r="AP401" s="60">
        <f t="shared" si="81"/>
        <v>4.395479494978885E-3</v>
      </c>
      <c r="AQ401" s="60">
        <f t="shared" si="82"/>
        <v>0.23414670097099358</v>
      </c>
      <c r="AR401" s="60">
        <f t="shared" si="83"/>
        <v>0.25539412464877126</v>
      </c>
      <c r="AS401" s="60">
        <f t="shared" si="84"/>
        <v>1.9598116352318583E-2</v>
      </c>
      <c r="AT401" s="60">
        <f t="shared" si="85"/>
        <v>0.11800743590743991</v>
      </c>
      <c r="AU401" s="60">
        <f t="shared" si="86"/>
        <v>0.18983953970306963</v>
      </c>
      <c r="AV401" s="60">
        <f t="shared" si="87"/>
        <v>4.3138582209547825E-2</v>
      </c>
      <c r="AW401" s="60">
        <f t="shared" si="88"/>
        <v>4.0198507504012999E-2</v>
      </c>
      <c r="AX401" s="60">
        <f t="shared" si="89"/>
        <v>0.99999999999999989</v>
      </c>
      <c r="AY401" s="60">
        <f>SUMPRODUCT(AN401:AW401,幕後結果_最佳化!$Z$1005:$AI$1005)</f>
        <v>4.7280687715097287E-3</v>
      </c>
      <c r="AZ401" s="60">
        <f>(SUMPRODUCT(AN401:AW401,MMULT(AN401:AW401,幕後結果!$AB$9:$AK$18)))</f>
        <v>3.901811394703943E-4</v>
      </c>
      <c r="BA401" s="60">
        <f t="shared" si="90"/>
        <v>1.9753003302546028E-2</v>
      </c>
      <c r="BB401" s="102">
        <f t="shared" si="91"/>
        <v>-1.9324621498731878</v>
      </c>
      <c r="BC401" s="60"/>
      <c r="BD401" s="60"/>
    </row>
    <row r="402" spans="1:56" ht="16.2">
      <c r="A402" s="95">
        <v>401</v>
      </c>
      <c r="B402" s="60">
        <v>0.88427794454077513</v>
      </c>
      <c r="C402" s="60">
        <v>0.30299489884384312</v>
      </c>
      <c r="D402" s="60">
        <v>0.60187921127773469</v>
      </c>
      <c r="E402" s="60">
        <v>0.42691239629232691</v>
      </c>
      <c r="F402" s="60">
        <v>2.8666534490311646E-2</v>
      </c>
      <c r="G402" s="60">
        <v>0.89789293915789137</v>
      </c>
      <c r="H402" s="60">
        <v>0.46955463066922287</v>
      </c>
      <c r="I402" s="60">
        <v>0.92313011368311226</v>
      </c>
      <c r="J402" s="60">
        <v>0.14699111851657976</v>
      </c>
      <c r="K402" s="104">
        <v>0.88790214305270676</v>
      </c>
      <c r="L402" s="105"/>
      <c r="M402" s="106">
        <v>401</v>
      </c>
      <c r="N402" s="136">
        <v>1.1966471591773704</v>
      </c>
      <c r="O402" s="136">
        <v>-0.51580616301138604</v>
      </c>
      <c r="P402" s="136">
        <v>0.25821422848704784</v>
      </c>
      <c r="Q402" s="136">
        <v>-0.18424049524803215</v>
      </c>
      <c r="R402" s="136">
        <v>-1.9007629501815513</v>
      </c>
      <c r="S402" s="136">
        <v>1.2696365556873401</v>
      </c>
      <c r="T402" s="136">
        <v>-7.6389451789114424E-2</v>
      </c>
      <c r="U402" s="60">
        <v>1.4264455529353197</v>
      </c>
      <c r="V402" s="60">
        <v>-1.0494256955607</v>
      </c>
      <c r="W402" s="98">
        <v>1.2154468360797244</v>
      </c>
      <c r="X402" s="60"/>
      <c r="Y402" s="99">
        <v>401</v>
      </c>
      <c r="Z402" s="60">
        <f>(幕後結果!$AB$2+幕後結果!$AB$4*幕後結果_最佳化!$N1403)*12/3</f>
        <v>0.19874717032856873</v>
      </c>
      <c r="AA402" s="60">
        <f>(幕後結果!$AC$2+幕後結果!$AC$4*幕後結果_最佳化!$O1403)*12/3</f>
        <v>-4.5044545449869321E-2</v>
      </c>
      <c r="AB402" s="60">
        <f>(幕後結果!$AD$2+幕後結果!$AD$4*幕後結果_最佳化!$P1403)*12/3</f>
        <v>1.1057809498449969E-2</v>
      </c>
      <c r="AC402" s="60">
        <f>(幕後結果!$AE$2+幕後結果!$AE$4*幕後結果_最佳化!$Q1403)*12/3</f>
        <v>4.0345659656326187E-2</v>
      </c>
      <c r="AD402" s="60">
        <f>(幕後結果!$AF$2+幕後結果!$AF$4*幕後結果_最佳化!$R1403)*12/3</f>
        <v>-0.17124047069640036</v>
      </c>
      <c r="AE402" s="60">
        <f>(幕後結果!$AG$2+幕後結果!$AG$4*幕後結果_最佳化!$S1403)*12/3</f>
        <v>4.3661731238718589E-2</v>
      </c>
      <c r="AF402" s="60">
        <f>(幕後結果!$AH$2+幕後結果!$AH$4*幕後結果_最佳化!$T1403)*12/3</f>
        <v>3.6072681503966281E-2</v>
      </c>
      <c r="AG402" s="60">
        <f>(幕後結果!$AI$2+幕後結果!$AI$4*幕後結果_最佳化!$U1403)*12/3</f>
        <v>0.13907459493077723</v>
      </c>
      <c r="AH402" s="60">
        <f>(幕後結果!$AJ$2+幕後結果!$AJ$4*幕後結果_最佳化!$V1403)*12/3</f>
        <v>-4.1862670828055636E-2</v>
      </c>
      <c r="AI402" s="100">
        <f>(幕後結果!$AK$2+幕後結果!$AK$4*幕後結果_最佳化!$W1403)*12/3</f>
        <v>0.10408806202804999</v>
      </c>
      <c r="AJ402" s="60"/>
      <c r="AK402" s="60"/>
      <c r="AL402" s="60"/>
      <c r="AM402" s="108">
        <v>401</v>
      </c>
      <c r="AN402" s="60">
        <f t="shared" si="79"/>
        <v>4.2232655930534942E-2</v>
      </c>
      <c r="AO402" s="60">
        <f t="shared" si="80"/>
        <v>1.4310291844138939E-2</v>
      </c>
      <c r="AP402" s="60">
        <f t="shared" si="81"/>
        <v>7.8550866677837561E-2</v>
      </c>
      <c r="AQ402" s="60">
        <f t="shared" si="82"/>
        <v>0.23138268497430267</v>
      </c>
      <c r="AR402" s="60">
        <f t="shared" si="83"/>
        <v>8.5561080602409745E-2</v>
      </c>
      <c r="AS402" s="60">
        <f t="shared" si="84"/>
        <v>0.12549494784601439</v>
      </c>
      <c r="AT402" s="60">
        <f t="shared" si="85"/>
        <v>0.10087124669226935</v>
      </c>
      <c r="AU402" s="60">
        <f t="shared" si="86"/>
        <v>0.1360207091682708</v>
      </c>
      <c r="AV402" s="60">
        <f t="shared" si="87"/>
        <v>0.13972365746654714</v>
      </c>
      <c r="AW402" s="60">
        <f t="shared" si="88"/>
        <v>4.5851858797674457E-2</v>
      </c>
      <c r="AX402" s="60">
        <f t="shared" si="89"/>
        <v>1</v>
      </c>
      <c r="AY402" s="60">
        <f>SUMPRODUCT(AN402:AW402,幕後結果_最佳化!$Z$1005:$AI$1005)</f>
        <v>2.5335768680934869E-3</v>
      </c>
      <c r="AZ402" s="60">
        <f>(SUMPRODUCT(AN402:AW402,MMULT(AN402:AW402,幕後結果!$AB$9:$AK$18)))</f>
        <v>2.8924626874422268E-4</v>
      </c>
      <c r="BA402" s="60">
        <f t="shared" si="90"/>
        <v>1.7007241655960049E-2</v>
      </c>
      <c r="BB402" s="102">
        <f t="shared" si="91"/>
        <v>-2.3734844220173956</v>
      </c>
      <c r="BC402" s="60"/>
      <c r="BD402" s="60"/>
    </row>
    <row r="403" spans="1:56" ht="16.2">
      <c r="A403" s="95">
        <v>402</v>
      </c>
      <c r="B403" s="60">
        <v>8.4517694384135478E-2</v>
      </c>
      <c r="C403" s="60">
        <v>0.60701853360971225</v>
      </c>
      <c r="D403" s="60">
        <v>0.51481360953878696</v>
      </c>
      <c r="E403" s="60">
        <v>0.47341179009057854</v>
      </c>
      <c r="F403" s="60">
        <v>0.64242500610417674</v>
      </c>
      <c r="G403" s="60">
        <v>8.5601236009411608E-2</v>
      </c>
      <c r="H403" s="60">
        <v>0.55721334865841943</v>
      </c>
      <c r="I403" s="60">
        <v>7.9567157021521506E-2</v>
      </c>
      <c r="J403" s="60">
        <v>0.3991842929109497</v>
      </c>
      <c r="K403" s="104">
        <v>0.28251906571754626</v>
      </c>
      <c r="L403" s="105"/>
      <c r="M403" s="106">
        <v>402</v>
      </c>
      <c r="N403" s="136">
        <v>-1.3753098993566168</v>
      </c>
      <c r="O403" s="136">
        <v>0.27155665347836166</v>
      </c>
      <c r="P403" s="136">
        <v>3.7140749629479074E-2</v>
      </c>
      <c r="Q403" s="136">
        <v>-6.6696174070597705E-2</v>
      </c>
      <c r="R403" s="136">
        <v>0.36494831495425317</v>
      </c>
      <c r="S403" s="136">
        <v>-1.3683502396404799</v>
      </c>
      <c r="T403" s="136">
        <v>0.14390776658314641</v>
      </c>
      <c r="U403" s="60">
        <v>-1.4079890445371426</v>
      </c>
      <c r="V403" s="60">
        <v>-0.25545902679461119</v>
      </c>
      <c r="W403" s="98">
        <v>-0.57537437395064495</v>
      </c>
      <c r="X403" s="60"/>
      <c r="Y403" s="99">
        <v>402</v>
      </c>
      <c r="Z403" s="60">
        <f>(幕後結果!$AB$2+幕後結果!$AB$4*幕後結果_最佳化!$N1404)*12/3</f>
        <v>-0.19964301585564151</v>
      </c>
      <c r="AA403" s="60">
        <f>(幕後結果!$AC$2+幕後結果!$AC$4*幕後結果_最佳化!$O1404)*12/3</f>
        <v>3.6567614652944454E-2</v>
      </c>
      <c r="AB403" s="60">
        <f>(幕後結果!$AD$2+幕後結果!$AD$4*幕後結果_最佳化!$P1404)*12/3</f>
        <v>2.5969383650694452E-3</v>
      </c>
      <c r="AC403" s="60">
        <f>(幕後結果!$AE$2+幕後結果!$AE$4*幕後結果_最佳化!$Q1404)*12/3</f>
        <v>-7.5471646901532803E-3</v>
      </c>
      <c r="AD403" s="60">
        <f>(幕後結果!$AF$2+幕後結果!$AF$4*幕後結果_最佳化!$R1404)*12/3</f>
        <v>4.2460426378765327E-2</v>
      </c>
      <c r="AE403" s="60">
        <f>(幕後結果!$AG$2+幕後結果!$AG$4*幕後結果_最佳化!$S1404)*12/3</f>
        <v>-4.9692864574967355E-2</v>
      </c>
      <c r="AF403" s="60">
        <f>(幕後結果!$AH$2+幕後結果!$AH$4*幕後結果_最佳化!$T1404)*12/3</f>
        <v>-2.6734762864094885E-2</v>
      </c>
      <c r="AG403" s="60">
        <f>(幕後結果!$AI$2+幕後結果!$AI$4*幕後結果_最佳化!$U1404)*12/3</f>
        <v>-0.17809033135663346</v>
      </c>
      <c r="AH403" s="60">
        <f>(幕後結果!$AJ$2+幕後結果!$AJ$4*幕後結果_最佳化!$V1404)*12/3</f>
        <v>-5.6036209887764844E-2</v>
      </c>
      <c r="AI403" s="100">
        <f>(幕後結果!$AK$2+幕後結果!$AK$4*幕後結果_最佳化!$W1404)*12/3</f>
        <v>-0.10438274526040009</v>
      </c>
      <c r="AJ403" s="60"/>
      <c r="AK403" s="60"/>
      <c r="AL403" s="60"/>
      <c r="AM403" s="108">
        <v>402</v>
      </c>
      <c r="AN403" s="60">
        <f t="shared" si="79"/>
        <v>7.9433720596666105E-2</v>
      </c>
      <c r="AO403" s="60">
        <f t="shared" si="80"/>
        <v>0.14004235389555245</v>
      </c>
      <c r="AP403" s="60">
        <f t="shared" si="81"/>
        <v>0.11788047940348449</v>
      </c>
      <c r="AQ403" s="60">
        <f t="shared" si="82"/>
        <v>0.1508658386996051</v>
      </c>
      <c r="AR403" s="60">
        <f t="shared" si="83"/>
        <v>6.3193377752235283E-2</v>
      </c>
      <c r="AS403" s="60">
        <f t="shared" si="84"/>
        <v>9.8814177575680617E-2</v>
      </c>
      <c r="AT403" s="60">
        <f t="shared" si="85"/>
        <v>0.13772718966225192</v>
      </c>
      <c r="AU403" s="60">
        <f t="shared" si="86"/>
        <v>9.7324981128878399E-2</v>
      </c>
      <c r="AV403" s="60">
        <f t="shared" si="87"/>
        <v>4.1549611509562115E-2</v>
      </c>
      <c r="AW403" s="60">
        <f t="shared" si="88"/>
        <v>7.3168269776083386E-2</v>
      </c>
      <c r="AX403" s="60">
        <f t="shared" si="89"/>
        <v>1</v>
      </c>
      <c r="AY403" s="60">
        <f>SUMPRODUCT(AN403:AW403,幕後結果_最佳化!$Z$1005:$AI$1005)</f>
        <v>2.6333310047705633E-3</v>
      </c>
      <c r="AZ403" s="60">
        <f>(SUMPRODUCT(AN403:AW403,MMULT(AN403:AW403,幕後結果!$AB$9:$AK$18)))</f>
        <v>2.8224023439269564E-4</v>
      </c>
      <c r="BA403" s="60">
        <f t="shared" si="90"/>
        <v>1.6800006975971636E-2</v>
      </c>
      <c r="BB403" s="102">
        <f t="shared" si="91"/>
        <v>-2.3968245401815138</v>
      </c>
      <c r="BC403" s="60"/>
      <c r="BD403" s="60"/>
    </row>
    <row r="404" spans="1:56" ht="16.2">
      <c r="A404" s="95">
        <v>403</v>
      </c>
      <c r="B404" s="60">
        <v>0.99955778549461294</v>
      </c>
      <c r="C404" s="60">
        <v>0.24475681455296372</v>
      </c>
      <c r="D404" s="60">
        <v>0.46243799331266389</v>
      </c>
      <c r="E404" s="60">
        <v>0.25117723205170805</v>
      </c>
      <c r="F404" s="60">
        <v>0.61862990699107234</v>
      </c>
      <c r="G404" s="60">
        <v>0.88684329307847465</v>
      </c>
      <c r="H404" s="60">
        <v>0.74828262106450882</v>
      </c>
      <c r="I404" s="60">
        <v>0.58513806340723717</v>
      </c>
      <c r="J404" s="60">
        <v>0.75024143809870925</v>
      </c>
      <c r="K404" s="104">
        <v>0.91960629515091763</v>
      </c>
      <c r="L404" s="105"/>
      <c r="M404" s="106">
        <v>403</v>
      </c>
      <c r="N404" s="136">
        <v>3.3249231775765002</v>
      </c>
      <c r="O404" s="136">
        <v>-0.69108260822420353</v>
      </c>
      <c r="P404" s="136">
        <v>-9.4293533403858848E-2</v>
      </c>
      <c r="Q404" s="136">
        <v>-0.67078977197399703</v>
      </c>
      <c r="R404" s="136">
        <v>0.30188440297417957</v>
      </c>
      <c r="S404" s="136">
        <v>1.2099100410493784</v>
      </c>
      <c r="T404" s="136">
        <v>0.66909519032812537</v>
      </c>
      <c r="U404" s="60">
        <v>0.21505572418335503</v>
      </c>
      <c r="V404" s="60">
        <v>0.67524971813408119</v>
      </c>
      <c r="W404" s="98">
        <v>1.4024282253372664</v>
      </c>
      <c r="X404" s="60"/>
      <c r="Y404" s="99">
        <v>403</v>
      </c>
      <c r="Z404" s="60">
        <f>(幕後結果!$AB$2+幕後結果!$AB$4*幕後結果_最佳化!$N1405)*12/3</f>
        <v>0.52841219191517019</v>
      </c>
      <c r="AA404" s="60">
        <f>(幕後結果!$AC$2+幕後結果!$AC$4*幕後結果_最佳化!$O1405)*12/3</f>
        <v>-6.6279189515737191E-2</v>
      </c>
      <c r="AB404" s="60">
        <f>(幕後結果!$AD$2+幕後結果!$AD$4*幕後結果_最佳化!$P1405)*12/3</f>
        <v>-5.2404898775970349E-2</v>
      </c>
      <c r="AC404" s="60">
        <f>(幕後結果!$AE$2+幕後結果!$AE$4*幕後結果_最佳化!$Q1405)*12/3</f>
        <v>1.1763068647231818E-2</v>
      </c>
      <c r="AD404" s="60">
        <f>(幕後結果!$AF$2+幕後結果!$AF$4*幕後結果_最佳化!$R1405)*12/3</f>
        <v>-1.7357225325271463E-2</v>
      </c>
      <c r="AE404" s="60">
        <f>(幕後結果!$AG$2+幕後結果!$AG$4*幕後結果_最佳化!$S1405)*12/3</f>
        <v>2.5907911179203292E-3</v>
      </c>
      <c r="AF404" s="60">
        <f>(幕後結果!$AH$2+幕後結果!$AH$4*幕後結果_最佳化!$T1405)*12/3</f>
        <v>0.15364545890896755</v>
      </c>
      <c r="AG404" s="60">
        <f>(幕後結果!$AI$2+幕後結果!$AI$4*幕後結果_最佳化!$U1405)*12/3</f>
        <v>4.1662513840512977E-2</v>
      </c>
      <c r="AH404" s="60">
        <f>(幕後結果!$AJ$2+幕後結果!$AJ$4*幕後結果_最佳化!$V1405)*12/3</f>
        <v>4.0840792331109328E-2</v>
      </c>
      <c r="AI404" s="100">
        <f>(幕後結果!$AK$2+幕後結果!$AK$4*幕後結果_最佳化!$W1405)*12/3</f>
        <v>0.10668082024812536</v>
      </c>
      <c r="AJ404" s="60"/>
      <c r="AK404" s="60"/>
      <c r="AL404" s="60"/>
      <c r="AM404" s="108">
        <v>403</v>
      </c>
      <c r="AN404" s="60">
        <f t="shared" si="79"/>
        <v>0.2309339238688714</v>
      </c>
      <c r="AO404" s="60">
        <f t="shared" si="80"/>
        <v>1.056326097897556E-2</v>
      </c>
      <c r="AP404" s="60">
        <f t="shared" si="81"/>
        <v>3.2087090900129204E-3</v>
      </c>
      <c r="AQ404" s="60">
        <f t="shared" si="82"/>
        <v>2.0879685127618036E-2</v>
      </c>
      <c r="AR404" s="60">
        <f t="shared" si="83"/>
        <v>3.6613401911349097E-2</v>
      </c>
      <c r="AS404" s="60">
        <f t="shared" si="84"/>
        <v>0.26647707893516498</v>
      </c>
      <c r="AT404" s="60">
        <f t="shared" si="85"/>
        <v>0.20155367910555691</v>
      </c>
      <c r="AU404" s="60">
        <f t="shared" si="86"/>
        <v>0.1363672353316453</v>
      </c>
      <c r="AV404" s="60">
        <f t="shared" si="87"/>
        <v>5.6044858746269847E-2</v>
      </c>
      <c r="AW404" s="60">
        <f t="shared" si="88"/>
        <v>3.7358166904535806E-2</v>
      </c>
      <c r="AX404" s="60">
        <f t="shared" si="89"/>
        <v>0.99999999999999978</v>
      </c>
      <c r="AY404" s="60">
        <f>SUMPRODUCT(AN404:AW404,幕後結果_最佳化!$Z$1005:$AI$1005)</f>
        <v>2.3737144281220893E-3</v>
      </c>
      <c r="AZ404" s="60">
        <f>(SUMPRODUCT(AN404:AW404,MMULT(AN404:AW404,幕後結果!$AB$9:$AK$18)))</f>
        <v>2.05096446591842E-4</v>
      </c>
      <c r="BA404" s="60">
        <f t="shared" si="90"/>
        <v>1.4321188728308903E-2</v>
      </c>
      <c r="BB404" s="102">
        <f t="shared" si="91"/>
        <v>-2.8298129673948789</v>
      </c>
      <c r="BC404" s="60"/>
      <c r="BD404" s="60"/>
    </row>
    <row r="405" spans="1:56" ht="16.2">
      <c r="A405" s="95">
        <v>404</v>
      </c>
      <c r="B405" s="60">
        <v>6.2017770829094765E-3</v>
      </c>
      <c r="C405" s="60">
        <v>0.1869822796160574</v>
      </c>
      <c r="D405" s="60">
        <v>0.98732167065686349</v>
      </c>
      <c r="E405" s="60">
        <v>6.1075654124193468E-2</v>
      </c>
      <c r="F405" s="60">
        <v>0.65323405787569699</v>
      </c>
      <c r="G405" s="60">
        <v>0.80979590530382839</v>
      </c>
      <c r="H405" s="60">
        <v>0.96397023425486283</v>
      </c>
      <c r="I405" s="60">
        <v>0.86472054997283365</v>
      </c>
      <c r="J405" s="60">
        <v>0.93876584750891001</v>
      </c>
      <c r="K405" s="104">
        <v>0.6000579825147665</v>
      </c>
      <c r="L405" s="105"/>
      <c r="M405" s="106">
        <v>404</v>
      </c>
      <c r="N405" s="136">
        <v>-2.5004502823242687</v>
      </c>
      <c r="O405" s="136">
        <v>-0.88907167744703086</v>
      </c>
      <c r="P405" s="136">
        <v>2.2359253923830669</v>
      </c>
      <c r="Q405" s="136">
        <v>-1.5458064938599152</v>
      </c>
      <c r="R405" s="136">
        <v>0.39406657976899667</v>
      </c>
      <c r="S405" s="136">
        <v>0.87714443995111124</v>
      </c>
      <c r="T405" s="136">
        <v>1.7987418126469634</v>
      </c>
      <c r="U405" s="60">
        <v>1.1017763832979615</v>
      </c>
      <c r="V405" s="60">
        <v>1.5444956470345967</v>
      </c>
      <c r="W405" s="98">
        <v>0.25349718657809361</v>
      </c>
      <c r="X405" s="60"/>
      <c r="Y405" s="99">
        <v>404</v>
      </c>
      <c r="Z405" s="60">
        <f>(幕後結果!$AB$2+幕後結果!$AB$4*幕後結果_最佳化!$N1406)*12/3</f>
        <v>-0.37392465293295557</v>
      </c>
      <c r="AA405" s="60">
        <f>(幕後結果!$AC$2+幕後結果!$AC$4*幕後結果_最佳化!$O1406)*12/3</f>
        <v>-7.4042828376126524E-2</v>
      </c>
      <c r="AB405" s="60">
        <f>(幕後結果!$AD$2+幕後結果!$AD$4*幕後結果_最佳化!$P1406)*12/3</f>
        <v>0.31890444655133177</v>
      </c>
      <c r="AC405" s="60">
        <f>(幕後結果!$AE$2+幕後結果!$AE$4*幕後結果_最佳化!$Q1406)*12/3</f>
        <v>-4.6028671546823254E-2</v>
      </c>
      <c r="AD405" s="60">
        <f>(幕後結果!$AF$2+幕後結果!$AF$4*幕後結果_最佳化!$R1406)*12/3</f>
        <v>0.15022093192523583</v>
      </c>
      <c r="AE405" s="60">
        <f>(幕後結果!$AG$2+幕後結果!$AG$4*幕後結果_最佳化!$S1406)*12/3</f>
        <v>3.3597068454224714E-2</v>
      </c>
      <c r="AF405" s="60">
        <f>(幕後結果!$AH$2+幕後結果!$AH$4*幕後結果_最佳化!$T1406)*12/3</f>
        <v>9.3574491609152474E-2</v>
      </c>
      <c r="AG405" s="60">
        <f>(幕後結果!$AI$2+幕後結果!$AI$4*幕後結果_最佳化!$U1406)*12/3</f>
        <v>0.25776576133500917</v>
      </c>
      <c r="AH405" s="60">
        <f>(幕後結果!$AJ$2+幕後結果!$AJ$4*幕後結果_最佳化!$V1406)*12/3</f>
        <v>9.3219451083398186E-2</v>
      </c>
      <c r="AI405" s="100">
        <f>(幕後結果!$AK$2+幕後結果!$AK$4*幕後結果_最佳化!$W1406)*12/3</f>
        <v>0.35839053196775095</v>
      </c>
      <c r="AJ405" s="60"/>
      <c r="AK405" s="60"/>
      <c r="AL405" s="60"/>
      <c r="AM405" s="108">
        <v>404</v>
      </c>
      <c r="AN405" s="60">
        <f t="shared" si="79"/>
        <v>0.10294790545094928</v>
      </c>
      <c r="AO405" s="60">
        <f t="shared" si="80"/>
        <v>0.12615441366652255</v>
      </c>
      <c r="AP405" s="60">
        <f t="shared" si="81"/>
        <v>0.17038750915501874</v>
      </c>
      <c r="AQ405" s="60">
        <f t="shared" si="82"/>
        <v>5.7860682013682989E-2</v>
      </c>
      <c r="AR405" s="60">
        <f t="shared" si="83"/>
        <v>4.8510488641520924E-2</v>
      </c>
      <c r="AS405" s="60">
        <f t="shared" si="84"/>
        <v>0.17101793159021725</v>
      </c>
      <c r="AT405" s="60">
        <f t="shared" si="85"/>
        <v>3.8506544907517246E-2</v>
      </c>
      <c r="AU405" s="60">
        <f t="shared" si="86"/>
        <v>0.14035469074130935</v>
      </c>
      <c r="AV405" s="60">
        <f t="shared" si="87"/>
        <v>7.1613119187781044E-2</v>
      </c>
      <c r="AW405" s="60">
        <f t="shared" si="88"/>
        <v>7.2646714645480476E-2</v>
      </c>
      <c r="AX405" s="60">
        <f t="shared" si="89"/>
        <v>0.99999999999999989</v>
      </c>
      <c r="AY405" s="60">
        <f>SUMPRODUCT(AN405:AW405,幕後結果_最佳化!$Z$1005:$AI$1005)</f>
        <v>-2.299127724900327E-3</v>
      </c>
      <c r="AZ405" s="60">
        <f>(SUMPRODUCT(AN405:AW405,MMULT(AN405:AW405,幕後結果!$AB$9:$AK$18)))</f>
        <v>2.4590245264324655E-4</v>
      </c>
      <c r="BA405" s="60">
        <f t="shared" si="90"/>
        <v>1.5681277136867601E-2</v>
      </c>
      <c r="BB405" s="102">
        <f t="shared" si="91"/>
        <v>-2.8823626628365959</v>
      </c>
      <c r="BC405" s="60"/>
      <c r="BD405" s="60"/>
    </row>
    <row r="406" spans="1:56" ht="16.2">
      <c r="A406" s="95">
        <v>405</v>
      </c>
      <c r="B406" s="60">
        <v>0.70017145937237957</v>
      </c>
      <c r="C406" s="60">
        <v>0.38103203074326975</v>
      </c>
      <c r="D406" s="60">
        <v>0.99987660251551391</v>
      </c>
      <c r="E406" s="60">
        <v>0.81457198077469828</v>
      </c>
      <c r="F406" s="60">
        <v>8.6869150256971839E-2</v>
      </c>
      <c r="G406" s="60">
        <v>0.94272708473974709</v>
      </c>
      <c r="H406" s="60">
        <v>0.22950436843298871</v>
      </c>
      <c r="I406" s="60">
        <v>0.2426807306262595</v>
      </c>
      <c r="J406" s="60">
        <v>0.87617504471484087</v>
      </c>
      <c r="K406" s="104">
        <v>0.76837220254194394</v>
      </c>
      <c r="L406" s="105"/>
      <c r="M406" s="106">
        <v>405</v>
      </c>
      <c r="N406" s="136">
        <v>0.52489371142974561</v>
      </c>
      <c r="O406" s="136">
        <v>-0.30277142493737019</v>
      </c>
      <c r="P406" s="136">
        <v>3.6655630788925948</v>
      </c>
      <c r="Q406" s="136">
        <v>0.89487102293295684</v>
      </c>
      <c r="R406" s="136">
        <v>-1.3602895925007035</v>
      </c>
      <c r="S406" s="136">
        <v>1.578086102321467</v>
      </c>
      <c r="T406" s="136">
        <v>-0.74048009147098581</v>
      </c>
      <c r="U406" s="60">
        <v>-0.69770538266256599</v>
      </c>
      <c r="V406" s="60">
        <v>1.1560763943085073</v>
      </c>
      <c r="W406" s="98">
        <v>0.73349660963607033</v>
      </c>
      <c r="X406" s="60"/>
      <c r="Y406" s="99">
        <v>405</v>
      </c>
      <c r="Z406" s="60">
        <f>(幕後結果!$AB$2+幕後結果!$AB$4*幕後結果_最佳化!$N1407)*12/3</f>
        <v>9.4694118497833879E-2</v>
      </c>
      <c r="AA406" s="60">
        <f>(幕後結果!$AC$2+幕後結果!$AC$4*幕後結果_最佳化!$O1407)*12/3</f>
        <v>-2.3010528511752171E-2</v>
      </c>
      <c r="AB406" s="60">
        <f>(幕後結果!$AD$2+幕後結果!$AD$4*幕後結果_最佳化!$P1407)*12/3</f>
        <v>0.56802652012581312</v>
      </c>
      <c r="AC406" s="60">
        <f>(幕後結果!$AE$2+幕後結果!$AE$4*幕後結果_最佳化!$Q1407)*12/3</f>
        <v>0.39025726652892351</v>
      </c>
      <c r="AD406" s="60">
        <f>(幕後結果!$AF$2+幕後結果!$AF$4*幕後結果_最佳化!$R1407)*12/3</f>
        <v>0.19062535332470062</v>
      </c>
      <c r="AE406" s="60">
        <f>(幕後結果!$AG$2+幕後結果!$AG$4*幕後結果_最佳化!$S1407)*12/3</f>
        <v>6.5486031868142044E-2</v>
      </c>
      <c r="AF406" s="60">
        <f>(幕後結果!$AH$2+幕後結果!$AH$4*幕後結果_最佳化!$T1407)*12/3</f>
        <v>6.03854708055096E-2</v>
      </c>
      <c r="AG406" s="60">
        <f>(幕後結果!$AI$2+幕後結果!$AI$4*幕後結果_最佳化!$U1407)*12/3</f>
        <v>7.686363541637542E-2</v>
      </c>
      <c r="AH406" s="60">
        <f>(幕後結果!$AJ$2+幕後結果!$AJ$4*幕後結果_最佳化!$V1407)*12/3</f>
        <v>0.11029140653685897</v>
      </c>
      <c r="AI406" s="100">
        <f>(幕後結果!$AK$2+幕後結果!$AK$4*幕後結果_最佳化!$W1407)*12/3</f>
        <v>0.19598583067203953</v>
      </c>
      <c r="AJ406" s="60"/>
      <c r="AK406" s="60"/>
      <c r="AL406" s="60"/>
      <c r="AM406" s="108">
        <v>405</v>
      </c>
      <c r="AN406" s="60">
        <f t="shared" si="79"/>
        <v>0.10273122249333815</v>
      </c>
      <c r="AO406" s="60">
        <f t="shared" si="80"/>
        <v>0.1054404933310412</v>
      </c>
      <c r="AP406" s="60">
        <f t="shared" si="81"/>
        <v>0.18793022198149162</v>
      </c>
      <c r="AQ406" s="60">
        <f t="shared" si="82"/>
        <v>0.18300586814067177</v>
      </c>
      <c r="AR406" s="60">
        <f t="shared" si="83"/>
        <v>0.14379982025571936</v>
      </c>
      <c r="AS406" s="60">
        <f t="shared" si="84"/>
        <v>3.5119549548997646E-2</v>
      </c>
      <c r="AT406" s="60">
        <f t="shared" si="85"/>
        <v>1.0498181480682904E-2</v>
      </c>
      <c r="AU406" s="60">
        <f t="shared" si="86"/>
        <v>7.4716613338046314E-2</v>
      </c>
      <c r="AV406" s="60">
        <f t="shared" si="87"/>
        <v>0.13803294476869571</v>
      </c>
      <c r="AW406" s="60">
        <f t="shared" si="88"/>
        <v>1.8725084661315242E-2</v>
      </c>
      <c r="AX406" s="60">
        <f t="shared" si="89"/>
        <v>1</v>
      </c>
      <c r="AY406" s="60">
        <f>SUMPRODUCT(AN406:AW406,幕後結果_最佳化!$Z$1005:$AI$1005)</f>
        <v>3.2849259280003595E-3</v>
      </c>
      <c r="AZ406" s="60">
        <f>(SUMPRODUCT(AN406:AW406,MMULT(AN406:AW406,幕後結果!$AB$9:$AK$18)))</f>
        <v>3.7333332083034845E-4</v>
      </c>
      <c r="BA406" s="60">
        <f t="shared" si="90"/>
        <v>1.9321835338040442E-2</v>
      </c>
      <c r="BB406" s="102">
        <f t="shared" si="91"/>
        <v>-2.0502749029232374</v>
      </c>
      <c r="BC406" s="60"/>
      <c r="BD406" s="60"/>
    </row>
    <row r="407" spans="1:56" ht="16.2">
      <c r="A407" s="95">
        <v>406</v>
      </c>
      <c r="B407" s="60">
        <v>0.71021548115569311</v>
      </c>
      <c r="C407" s="60">
        <v>0.8512857256982298</v>
      </c>
      <c r="D407" s="60">
        <v>0.15578717122746544</v>
      </c>
      <c r="E407" s="60">
        <v>0.41136603052413623</v>
      </c>
      <c r="F407" s="60">
        <v>0.78767463593201303</v>
      </c>
      <c r="G407" s="60">
        <v>8.6876218174289921E-2</v>
      </c>
      <c r="H407" s="60">
        <v>0.31690753654563952</v>
      </c>
      <c r="I407" s="60">
        <v>0.97596337847703341</v>
      </c>
      <c r="J407" s="60">
        <v>2.5903022531876818E-3</v>
      </c>
      <c r="K407" s="104">
        <v>0.47375218818046538</v>
      </c>
      <c r="L407" s="105"/>
      <c r="M407" s="106">
        <v>406</v>
      </c>
      <c r="N407" s="136">
        <v>0.5540143314495376</v>
      </c>
      <c r="O407" s="136">
        <v>1.0419636144793352</v>
      </c>
      <c r="P407" s="136">
        <v>-1.0119241057857398</v>
      </c>
      <c r="Q407" s="136">
        <v>-0.22403244023959215</v>
      </c>
      <c r="R407" s="136">
        <v>0.79837875498913302</v>
      </c>
      <c r="S407" s="136">
        <v>-1.3602449061597106</v>
      </c>
      <c r="T407" s="136">
        <v>-0.47636400596543998</v>
      </c>
      <c r="U407" s="60">
        <v>1.9767204047077078</v>
      </c>
      <c r="V407" s="60">
        <v>-2.7955839493060903</v>
      </c>
      <c r="W407" s="98">
        <v>-6.5841046970293957E-2</v>
      </c>
      <c r="X407" s="60"/>
      <c r="Y407" s="99">
        <v>406</v>
      </c>
      <c r="Z407" s="60">
        <f>(幕後結果!$AB$2+幕後結果!$AB$4*幕後結果_最佳化!$N1408)*12/3</f>
        <v>9.9204835032929262E-2</v>
      </c>
      <c r="AA407" s="60">
        <f>(幕後結果!$AC$2+幕後結果!$AC$4*幕後結果_最佳化!$O1408)*12/3</f>
        <v>0.10765809754729498</v>
      </c>
      <c r="AB407" s="60">
        <f>(幕後結果!$AD$2+幕後結果!$AD$4*幕後結果_最佳化!$P1408)*12/3</f>
        <v>-0.1415710866057987</v>
      </c>
      <c r="AC407" s="60">
        <f>(幕後結果!$AE$2+幕後結果!$AE$4*幕後結果_最佳化!$Q1408)*12/3</f>
        <v>-3.8211285135405434E-2</v>
      </c>
      <c r="AD407" s="60">
        <f>(幕後結果!$AF$2+幕後結果!$AF$4*幕後結果_最佳化!$R1408)*12/3</f>
        <v>2.6775053156777532E-2</v>
      </c>
      <c r="AE407" s="60">
        <f>(幕後結果!$AG$2+幕後結果!$AG$4*幕後結果_最佳化!$S1408)*12/3</f>
        <v>-6.2889402427261126E-2</v>
      </c>
      <c r="AF407" s="60">
        <f>(幕後結果!$AH$2+幕後結果!$AH$4*幕後結果_最佳化!$T1408)*12/3</f>
        <v>-1.2423399948298892E-2</v>
      </c>
      <c r="AG407" s="60">
        <f>(幕後結果!$AI$2+幕後結果!$AI$4*幕後結果_最佳化!$U1408)*12/3</f>
        <v>0.11765032992504569</v>
      </c>
      <c r="AH407" s="60">
        <f>(幕後結果!$AJ$2+幕後結果!$AJ$4*幕後結果_最佳化!$V1408)*12/3</f>
        <v>-0.17601906625600297</v>
      </c>
      <c r="AI407" s="100">
        <f>(幕後結果!$AK$2+幕後結果!$AK$4*幕後結果_最佳化!$W1408)*12/3</f>
        <v>-0.12238969806062526</v>
      </c>
      <c r="AJ407" s="60"/>
      <c r="AK407" s="60"/>
      <c r="AL407" s="60"/>
      <c r="AM407" s="108">
        <v>406</v>
      </c>
      <c r="AN407" s="60">
        <f t="shared" si="79"/>
        <v>0.17786625185604987</v>
      </c>
      <c r="AO407" s="60">
        <f t="shared" si="80"/>
        <v>0.14819915098614267</v>
      </c>
      <c r="AP407" s="60">
        <f t="shared" si="81"/>
        <v>0.11665231789575198</v>
      </c>
      <c r="AQ407" s="60">
        <f t="shared" si="82"/>
        <v>7.593234751053117E-2</v>
      </c>
      <c r="AR407" s="60">
        <f t="shared" si="83"/>
        <v>2.3911738590700841E-2</v>
      </c>
      <c r="AS407" s="60">
        <f t="shared" si="84"/>
        <v>0.1504668732174067</v>
      </c>
      <c r="AT407" s="60">
        <f t="shared" si="85"/>
        <v>5.9262886469208598E-3</v>
      </c>
      <c r="AU407" s="60">
        <f t="shared" si="86"/>
        <v>0.1328038953327928</v>
      </c>
      <c r="AV407" s="60">
        <f t="shared" si="87"/>
        <v>2.7282843078243722E-2</v>
      </c>
      <c r="AW407" s="60">
        <f t="shared" si="88"/>
        <v>0.14095829288545941</v>
      </c>
      <c r="AX407" s="60">
        <f t="shared" si="89"/>
        <v>1</v>
      </c>
      <c r="AY407" s="60">
        <f>SUMPRODUCT(AN407:AW407,幕後結果_最佳化!$Z$1005:$AI$1005)</f>
        <v>-1.5349449967877677E-3</v>
      </c>
      <c r="AZ407" s="60">
        <f>(SUMPRODUCT(AN407:AW407,MMULT(AN407:AW407,幕後結果!$AB$9:$AK$18)))</f>
        <v>2.3238331278750734E-4</v>
      </c>
      <c r="BA407" s="60">
        <f t="shared" si="90"/>
        <v>1.5244123877334091E-2</v>
      </c>
      <c r="BB407" s="102">
        <f t="shared" si="91"/>
        <v>-2.9148900490671292</v>
      </c>
      <c r="BC407" s="60"/>
      <c r="BD407" s="60"/>
    </row>
    <row r="408" spans="1:56" ht="16.2">
      <c r="A408" s="95">
        <v>407</v>
      </c>
      <c r="B408" s="60">
        <v>0.2441644661335669</v>
      </c>
      <c r="C408" s="60">
        <v>0.36825001964762705</v>
      </c>
      <c r="D408" s="60">
        <v>0.70291889337486491</v>
      </c>
      <c r="E408" s="60">
        <v>0.1178025612067517</v>
      </c>
      <c r="F408" s="60">
        <v>6.4598800318451E-2</v>
      </c>
      <c r="G408" s="60">
        <v>0.73467169727668202</v>
      </c>
      <c r="H408" s="60">
        <v>0.77898953394423942</v>
      </c>
      <c r="I408" s="60">
        <v>0.85895803054732656</v>
      </c>
      <c r="J408" s="60">
        <v>0.45434629238657354</v>
      </c>
      <c r="K408" s="104">
        <v>0.1275880513799732</v>
      </c>
      <c r="L408" s="105"/>
      <c r="M408" s="106">
        <v>407</v>
      </c>
      <c r="N408" s="136">
        <v>-0.69296911761255353</v>
      </c>
      <c r="O408" s="136">
        <v>-0.33649179311896993</v>
      </c>
      <c r="P408" s="136">
        <v>0.53281418542163761</v>
      </c>
      <c r="Q408" s="136">
        <v>-1.1860434970385922</v>
      </c>
      <c r="R408" s="136">
        <v>-1.5172736795353949</v>
      </c>
      <c r="S408" s="136">
        <v>0.6270040117648924</v>
      </c>
      <c r="T408" s="136">
        <v>0.76878503855764257</v>
      </c>
      <c r="U408" s="60">
        <v>1.0756497271532288</v>
      </c>
      <c r="V408" s="60">
        <v>-0.11468779941023757</v>
      </c>
      <c r="W408" s="98">
        <v>-1.1378668084850962</v>
      </c>
      <c r="X408" s="60"/>
      <c r="Y408" s="99">
        <v>407</v>
      </c>
      <c r="Z408" s="60">
        <f>(幕後結果!$AB$2+幕後結果!$AB$4*幕後結果_最佳化!$N1409)*12/3</f>
        <v>-9.395001053188845E-2</v>
      </c>
      <c r="AA408" s="60">
        <f>(幕後結果!$AC$2+幕後結果!$AC$4*幕後結果_最佳化!$O1409)*12/3</f>
        <v>-2.3887829950941741E-2</v>
      </c>
      <c r="AB408" s="60">
        <f>(幕後結果!$AD$2+幕後結果!$AD$4*幕後結果_最佳化!$P1409)*12/3</f>
        <v>6.2004628479473835E-2</v>
      </c>
      <c r="AC408" s="60">
        <f>(幕後結果!$AE$2+幕後結果!$AE$4*幕後結果_最佳化!$Q1409)*12/3</f>
        <v>-8.0871456134402261E-2</v>
      </c>
      <c r="AD408" s="60">
        <f>(幕後結果!$AF$2+幕後結果!$AF$4*幕後結果_最佳化!$R1409)*12/3</f>
        <v>-0.12876527098747775</v>
      </c>
      <c r="AE408" s="60">
        <f>(幕後結果!$AG$2+幕後結果!$AG$4*幕後結果_最佳化!$S1409)*12/3</f>
        <v>2.7573424603279176E-2</v>
      </c>
      <c r="AF408" s="60">
        <f>(幕後結果!$AH$2+幕後結果!$AH$4*幕後結果_最佳化!$T1409)*12/3</f>
        <v>4.5656536341695142E-2</v>
      </c>
      <c r="AG408" s="60">
        <f>(幕後結果!$AI$2+幕後結果!$AI$4*幕後結果_最佳化!$U1409)*12/3</f>
        <v>0.12195510327502475</v>
      </c>
      <c r="AH408" s="60">
        <f>(幕後結果!$AJ$2+幕後結果!$AJ$4*幕後結果_最佳化!$V1409)*12/3</f>
        <v>-3.4769585433863555E-3</v>
      </c>
      <c r="AI408" s="100">
        <f>(幕後結果!$AK$2+幕後結果!$AK$4*幕後結果_最佳化!$W1409)*12/3</f>
        <v>-8.1051568363618126E-2</v>
      </c>
      <c r="AJ408" s="60"/>
      <c r="AK408" s="60"/>
      <c r="AL408" s="60"/>
      <c r="AM408" s="108">
        <v>407</v>
      </c>
      <c r="AN408" s="60">
        <f t="shared" si="79"/>
        <v>0.15384368140318871</v>
      </c>
      <c r="AO408" s="60">
        <f t="shared" si="80"/>
        <v>0.12632901164803967</v>
      </c>
      <c r="AP408" s="60">
        <f t="shared" si="81"/>
        <v>0.1557847808208333</v>
      </c>
      <c r="AQ408" s="60">
        <f t="shared" si="82"/>
        <v>6.7942917676522829E-2</v>
      </c>
      <c r="AR408" s="60">
        <f t="shared" si="83"/>
        <v>0.10322334861079806</v>
      </c>
      <c r="AS408" s="60">
        <f t="shared" si="84"/>
        <v>0.11796378276490543</v>
      </c>
      <c r="AT408" s="60">
        <f t="shared" si="85"/>
        <v>0.10111562206847216</v>
      </c>
      <c r="AU408" s="60">
        <f t="shared" si="86"/>
        <v>6.3195216597132828E-2</v>
      </c>
      <c r="AV408" s="60">
        <f t="shared" si="87"/>
        <v>5.8426974088253536E-2</v>
      </c>
      <c r="AW408" s="60">
        <f t="shared" si="88"/>
        <v>5.2174664321853526E-2</v>
      </c>
      <c r="AX408" s="60">
        <f t="shared" si="89"/>
        <v>0.99999999999999978</v>
      </c>
      <c r="AY408" s="60">
        <f>SUMPRODUCT(AN408:AW408,幕後結果_最佳化!$Z$1005:$AI$1005)</f>
        <v>1.9654152728110852E-3</v>
      </c>
      <c r="AZ408" s="60">
        <f>(SUMPRODUCT(AN408:AW408,MMULT(AN408:AW408,幕後結果!$AB$9:$AK$18)))</f>
        <v>2.7212833849730701E-4</v>
      </c>
      <c r="BA408" s="60">
        <f t="shared" si="90"/>
        <v>1.649631287583098E-2</v>
      </c>
      <c r="BB408" s="102">
        <f t="shared" si="91"/>
        <v>-2.4814384302302397</v>
      </c>
      <c r="BC408" s="60"/>
      <c r="BD408" s="60"/>
    </row>
    <row r="409" spans="1:56" ht="16.2">
      <c r="A409" s="95">
        <v>408</v>
      </c>
      <c r="B409" s="60">
        <v>0.79873750293183843</v>
      </c>
      <c r="C409" s="60">
        <v>0.61190438946814929</v>
      </c>
      <c r="D409" s="60">
        <v>0.47488247841860121</v>
      </c>
      <c r="E409" s="60">
        <v>0.96170342507322593</v>
      </c>
      <c r="F409" s="60">
        <v>0.94196244849230348</v>
      </c>
      <c r="G409" s="60">
        <v>0.34667814615381221</v>
      </c>
      <c r="H409" s="60">
        <v>0.85940905724482675</v>
      </c>
      <c r="I409" s="60">
        <v>3.1025023241233907E-2</v>
      </c>
      <c r="J409" s="60">
        <v>0.43979924869026443</v>
      </c>
      <c r="K409" s="104">
        <v>0.84995372369057565</v>
      </c>
      <c r="L409" s="105"/>
      <c r="M409" s="106">
        <v>408</v>
      </c>
      <c r="N409" s="136">
        <v>0.83712022295977184</v>
      </c>
      <c r="O409" s="136">
        <v>0.28428599093434753</v>
      </c>
      <c r="P409" s="136">
        <v>-6.300194333824298E-2</v>
      </c>
      <c r="Q409" s="136">
        <v>1.7708049059171056</v>
      </c>
      <c r="R409" s="136">
        <v>1.5714631691217278</v>
      </c>
      <c r="S409" s="136">
        <v>-0.39430443096396844</v>
      </c>
      <c r="T409" s="136">
        <v>1.0776681309227467</v>
      </c>
      <c r="U409" s="60">
        <v>-1.8659379558236355</v>
      </c>
      <c r="V409" s="60">
        <v>-0.15147821127716699</v>
      </c>
      <c r="W409" s="98">
        <v>1.0362349343824264</v>
      </c>
      <c r="X409" s="60"/>
      <c r="Y409" s="99">
        <v>408</v>
      </c>
      <c r="Z409" s="60">
        <f>(幕後結果!$AB$2+幕後結果!$AB$4*幕後結果_最佳化!$N1410)*12/3</f>
        <v>0.14305728134589271</v>
      </c>
      <c r="AA409" s="60">
        <f>(幕後結果!$AC$2+幕後結果!$AC$4*幕後結果_最佳化!$O1410)*12/3</f>
        <v>3.3443726844998467E-2</v>
      </c>
      <c r="AB409" s="60">
        <f>(幕後結果!$AD$2+幕後結果!$AD$4*幕後結果_最佳化!$P1410)*12/3</f>
        <v>-1.3909314081813189E-2</v>
      </c>
      <c r="AC409" s="60">
        <f>(幕後結果!$AE$2+幕後結果!$AE$4*幕後結果_最佳化!$Q1410)*12/3</f>
        <v>0.22262617267874529</v>
      </c>
      <c r="AD409" s="60">
        <f>(幕後結果!$AF$2+幕後結果!$AF$4*幕後結果_最佳化!$R1410)*12/3</f>
        <v>0.18037509987581568</v>
      </c>
      <c r="AE409" s="60">
        <f>(幕後結果!$AG$2+幕後結果!$AG$4*幕後結果_最佳化!$S1410)*12/3</f>
        <v>-2.6902048089012909E-2</v>
      </c>
      <c r="AF409" s="60">
        <f>(幕後結果!$AH$2+幕後結果!$AH$4*幕後結果_最佳化!$T1410)*12/3</f>
        <v>0.15091871944883531</v>
      </c>
      <c r="AG409" s="60">
        <f>(幕後結果!$AI$2+幕後結果!$AI$4*幕後結果_最佳化!$U1410)*12/3</f>
        <v>-0.14352770306173812</v>
      </c>
      <c r="AH409" s="60">
        <f>(幕後結果!$AJ$2+幕後結果!$AJ$4*幕後結果_最佳化!$V1410)*12/3</f>
        <v>-1.1119797335487977E-2</v>
      </c>
      <c r="AI409" s="100">
        <f>(幕後結果!$AK$2+幕後結果!$AK$4*幕後結果_最佳化!$W1410)*12/3</f>
        <v>4.8713521436702469E-2</v>
      </c>
      <c r="AJ409" s="60"/>
      <c r="AK409" s="60"/>
      <c r="AL409" s="60"/>
      <c r="AM409" s="108">
        <v>408</v>
      </c>
      <c r="AN409" s="60">
        <f t="shared" si="79"/>
        <v>0.14005365766879277</v>
      </c>
      <c r="AO409" s="60">
        <f t="shared" si="80"/>
        <v>0.10755527430189252</v>
      </c>
      <c r="AP409" s="60">
        <f t="shared" si="81"/>
        <v>7.5867740563465375E-2</v>
      </c>
      <c r="AQ409" s="60">
        <f t="shared" si="82"/>
        <v>0.12950765505650666</v>
      </c>
      <c r="AR409" s="60">
        <f t="shared" si="83"/>
        <v>0.14496604928118573</v>
      </c>
      <c r="AS409" s="60">
        <f t="shared" si="84"/>
        <v>3.7955204918476981E-2</v>
      </c>
      <c r="AT409" s="60">
        <f t="shared" si="85"/>
        <v>7.1144132026449605E-2</v>
      </c>
      <c r="AU409" s="60">
        <f t="shared" si="86"/>
        <v>9.1076223940075432E-2</v>
      </c>
      <c r="AV409" s="60">
        <f t="shared" si="87"/>
        <v>6.0205509424277673E-2</v>
      </c>
      <c r="AW409" s="60">
        <f t="shared" si="88"/>
        <v>0.14166855281887725</v>
      </c>
      <c r="AX409" s="60">
        <f t="shared" si="89"/>
        <v>1</v>
      </c>
      <c r="AY409" s="60">
        <f>SUMPRODUCT(AN409:AW409,幕後結果_最佳化!$Z$1005:$AI$1005)</f>
        <v>1.1141823910307156E-3</v>
      </c>
      <c r="AZ409" s="60">
        <f>(SUMPRODUCT(AN409:AW409,MMULT(AN409:AW409,幕後結果!$AB$9:$AK$18)))</f>
        <v>2.9975466431324369E-4</v>
      </c>
      <c r="BA409" s="60">
        <f t="shared" si="90"/>
        <v>1.7313424395920169E-2</v>
      </c>
      <c r="BB409" s="102">
        <f t="shared" si="91"/>
        <v>-2.4134923660056486</v>
      </c>
      <c r="BC409" s="60"/>
      <c r="BD409" s="60"/>
    </row>
    <row r="410" spans="1:56" ht="16.2">
      <c r="A410" s="95">
        <v>409</v>
      </c>
      <c r="B410" s="60">
        <v>0.48719255464833622</v>
      </c>
      <c r="C410" s="60">
        <v>0.73725541608154854</v>
      </c>
      <c r="D410" s="60">
        <v>0.60380257490717049</v>
      </c>
      <c r="E410" s="60">
        <v>0.95761677424651981</v>
      </c>
      <c r="F410" s="60">
        <v>0.59388789519229057</v>
      </c>
      <c r="G410" s="60">
        <v>0.20540959502493705</v>
      </c>
      <c r="H410" s="60">
        <v>0.69439156273218106</v>
      </c>
      <c r="I410" s="60">
        <v>4.9441941828783476E-2</v>
      </c>
      <c r="J410" s="60">
        <v>0.77662744069597345</v>
      </c>
      <c r="K410" s="104">
        <v>0.47373982847606455</v>
      </c>
      <c r="L410" s="105"/>
      <c r="M410" s="106">
        <v>409</v>
      </c>
      <c r="N410" s="136">
        <v>-3.210902113366787E-2</v>
      </c>
      <c r="O410" s="136">
        <v>0.6349068521432476</v>
      </c>
      <c r="P410" s="136">
        <v>0.26320205082848469</v>
      </c>
      <c r="Q410" s="136">
        <v>1.7236754379738404</v>
      </c>
      <c r="R410" s="136">
        <v>0.23755763841401714</v>
      </c>
      <c r="S410" s="136">
        <v>-0.82245288681458384</v>
      </c>
      <c r="T410" s="136">
        <v>0.50833721637282059</v>
      </c>
      <c r="U410" s="60">
        <v>-1.6502887914958733</v>
      </c>
      <c r="V410" s="60">
        <v>0.76085259026247776</v>
      </c>
      <c r="W410" s="98">
        <v>-6.5872095411772205E-2</v>
      </c>
      <c r="X410" s="60"/>
      <c r="Y410" s="99">
        <v>409</v>
      </c>
      <c r="Z410" s="60">
        <f>(幕後結果!$AB$2+幕後結果!$AB$4*幕後結果_最佳化!$N1411)*12/3</f>
        <v>8.4156864397428761E-3</v>
      </c>
      <c r="AA410" s="60">
        <f>(幕後結果!$AC$2+幕後結果!$AC$4*幕後結果_最佳化!$O1411)*12/3</f>
        <v>6.9242217302352083E-2</v>
      </c>
      <c r="AB410" s="60">
        <f>(幕後結果!$AD$2+幕後結果!$AD$4*幕後結果_最佳化!$P1411)*12/3</f>
        <v>5.0723559302466657E-2</v>
      </c>
      <c r="AC410" s="60">
        <f>(幕後結果!$AE$2+幕後結果!$AE$4*幕後結果_最佳化!$Q1411)*12/3</f>
        <v>0.22929454774849109</v>
      </c>
      <c r="AD410" s="60">
        <f>(幕後結果!$AF$2+幕後結果!$AF$4*幕後結果_最佳化!$R1411)*12/3</f>
        <v>0.10157356145805004</v>
      </c>
      <c r="AE410" s="60">
        <f>(幕後結果!$AG$2+幕後結果!$AG$4*幕後結果_最佳化!$S1411)*12/3</f>
        <v>-2.4906190110081838E-2</v>
      </c>
      <c r="AF410" s="60">
        <f>(幕後結果!$AH$2+幕後結果!$AH$4*幕後結果_最佳化!$T1411)*12/3</f>
        <v>8.9837414860316989E-2</v>
      </c>
      <c r="AG410" s="60">
        <f>(幕後結果!$AI$2+幕後結果!$AI$4*幕後結果_最佳化!$U1411)*12/3</f>
        <v>-0.15046783756373588</v>
      </c>
      <c r="AH410" s="60">
        <f>(幕後結果!$AJ$2+幕後結果!$AJ$4*幕後結果_最佳化!$V1411)*12/3</f>
        <v>4.6897747454199244E-2</v>
      </c>
      <c r="AI410" s="100">
        <f>(幕後結果!$AK$2+幕後結果!$AK$4*幕後結果_最佳化!$W1411)*12/3</f>
        <v>-6.7112255255451642E-2</v>
      </c>
      <c r="AJ410" s="60"/>
      <c r="AK410" s="60"/>
      <c r="AL410" s="60"/>
      <c r="AM410" s="108">
        <v>409</v>
      </c>
      <c r="AN410" s="60">
        <f t="shared" si="79"/>
        <v>0.12211784378744391</v>
      </c>
      <c r="AO410" s="60">
        <f t="shared" si="80"/>
        <v>1.5025520348542109E-2</v>
      </c>
      <c r="AP410" s="60">
        <f t="shared" si="81"/>
        <v>0.16214310969501627</v>
      </c>
      <c r="AQ410" s="60">
        <f t="shared" si="82"/>
        <v>8.797367724134468E-2</v>
      </c>
      <c r="AR410" s="60">
        <f t="shared" si="83"/>
        <v>0.13606828360197007</v>
      </c>
      <c r="AS410" s="60">
        <f t="shared" si="84"/>
        <v>1.8666610411676551E-2</v>
      </c>
      <c r="AT410" s="60">
        <f t="shared" si="85"/>
        <v>0.17033467212740172</v>
      </c>
      <c r="AU410" s="60">
        <f t="shared" si="86"/>
        <v>9.0472054300247642E-2</v>
      </c>
      <c r="AV410" s="60">
        <f t="shared" si="87"/>
        <v>8.5964652830637964E-2</v>
      </c>
      <c r="AW410" s="60">
        <f t="shared" si="88"/>
        <v>0.11123357565571899</v>
      </c>
      <c r="AX410" s="60">
        <f t="shared" si="89"/>
        <v>0.99999999999999978</v>
      </c>
      <c r="AY410" s="60">
        <f>SUMPRODUCT(AN410:AW410,幕後結果_最佳化!$Z$1005:$AI$1005)</f>
        <v>1.0858687398894278E-4</v>
      </c>
      <c r="AZ410" s="60">
        <f>(SUMPRODUCT(AN410:AW410,MMULT(AN410:AW410,幕後結果!$AB$9:$AK$18)))</f>
        <v>3.6302010168043195E-4</v>
      </c>
      <c r="BA410" s="60">
        <f t="shared" si="90"/>
        <v>1.9053086408255013E-2</v>
      </c>
      <c r="BB410" s="102">
        <f t="shared" si="91"/>
        <v>-2.2459045326887872</v>
      </c>
      <c r="BC410" s="60"/>
      <c r="BD410" s="60"/>
    </row>
    <row r="411" spans="1:56" ht="16.2">
      <c r="A411" s="95">
        <v>410</v>
      </c>
      <c r="B411" s="60">
        <v>0.67948382133316532</v>
      </c>
      <c r="C411" s="60">
        <v>0.10951068030273858</v>
      </c>
      <c r="D411" s="60">
        <v>0.97831168255581935</v>
      </c>
      <c r="E411" s="60">
        <v>0.97026266668355143</v>
      </c>
      <c r="F411" s="60">
        <v>0.65841858404659726</v>
      </c>
      <c r="G411" s="60">
        <v>0.5130425767177782</v>
      </c>
      <c r="H411" s="60">
        <v>0.19782091657212608</v>
      </c>
      <c r="I411" s="60">
        <v>0.28042888995946336</v>
      </c>
      <c r="J411" s="60">
        <v>0.14753946801483897</v>
      </c>
      <c r="K411" s="104">
        <v>0.92571701435282661</v>
      </c>
      <c r="L411" s="105"/>
      <c r="M411" s="106">
        <v>410</v>
      </c>
      <c r="N411" s="136">
        <v>0.46625587715195282</v>
      </c>
      <c r="O411" s="136">
        <v>-1.2291345567948424</v>
      </c>
      <c r="P411" s="136">
        <v>2.0200651043699813</v>
      </c>
      <c r="Q411" s="136">
        <v>1.8846680640070161</v>
      </c>
      <c r="R411" s="136">
        <v>0.40815098324946286</v>
      </c>
      <c r="S411" s="136">
        <v>3.2698717585305265E-2</v>
      </c>
      <c r="T411" s="136">
        <v>-0.84943041823073284</v>
      </c>
      <c r="U411" s="60">
        <v>-0.58156788523998548</v>
      </c>
      <c r="V411" s="60">
        <v>-1.0470447573169452</v>
      </c>
      <c r="W411" s="98">
        <v>1.4446153053297714</v>
      </c>
      <c r="X411" s="60"/>
      <c r="Y411" s="99">
        <v>410</v>
      </c>
      <c r="Z411" s="60">
        <f>(幕後結果!$AB$2+幕後結果!$AB$4*幕後結果_最佳化!$N1412)*12/3</f>
        <v>8.5611253899509562E-2</v>
      </c>
      <c r="AA411" s="60">
        <f>(幕後結果!$AC$2+幕後結果!$AC$4*幕後結果_最佳化!$O1412)*12/3</f>
        <v>-0.11294968468427424</v>
      </c>
      <c r="AB411" s="60">
        <f>(幕後結果!$AD$2+幕後結果!$AD$4*幕後結果_最佳化!$P1412)*12/3</f>
        <v>0.27168546491697643</v>
      </c>
      <c r="AC411" s="60">
        <f>(幕後結果!$AE$2+幕後結果!$AE$4*幕後結果_最佳化!$Q1412)*12/3</f>
        <v>0.34585695450757092</v>
      </c>
      <c r="AD411" s="60">
        <f>(幕後結果!$AF$2+幕後結果!$AF$4*幕後結果_最佳化!$R1412)*12/3</f>
        <v>0.18841355427979556</v>
      </c>
      <c r="AE411" s="60">
        <f>(幕後結果!$AG$2+幕後結果!$AG$4*幕後結果_最佳化!$S1412)*12/3</f>
        <v>-1.2934985865847043E-2</v>
      </c>
      <c r="AF411" s="60">
        <f>(幕後結果!$AH$2+幕後結果!$AH$4*幕後結果_最佳化!$T1412)*12/3</f>
        <v>-3.1855779677350954E-2</v>
      </c>
      <c r="AG411" s="60">
        <f>(幕後結果!$AI$2+幕後結果!$AI$4*幕後結果_最佳化!$U1412)*12/3</f>
        <v>9.6574422904197633E-3</v>
      </c>
      <c r="AH411" s="60">
        <f>(幕後結果!$AJ$2+幕後結果!$AJ$4*幕後結果_最佳化!$V1412)*12/3</f>
        <v>-7.6991477116803431E-2</v>
      </c>
      <c r="AI411" s="100">
        <f>(幕後結果!$AK$2+幕後結果!$AK$4*幕後結果_最佳化!$W1412)*12/3</f>
        <v>0.12869069000112907</v>
      </c>
      <c r="AJ411" s="60"/>
      <c r="AK411" s="60"/>
      <c r="AL411" s="60"/>
      <c r="AM411" s="108">
        <v>410</v>
      </c>
      <c r="AN411" s="60">
        <f t="shared" si="79"/>
        <v>0.13540709284464794</v>
      </c>
      <c r="AO411" s="60">
        <f t="shared" si="80"/>
        <v>2.0441782122358619E-3</v>
      </c>
      <c r="AP411" s="60">
        <f t="shared" si="81"/>
        <v>0.17848035047672012</v>
      </c>
      <c r="AQ411" s="60">
        <f t="shared" si="82"/>
        <v>0.15304769832968329</v>
      </c>
      <c r="AR411" s="60">
        <f t="shared" si="83"/>
        <v>6.1102554885814472E-3</v>
      </c>
      <c r="AS411" s="60">
        <f t="shared" si="84"/>
        <v>1.4244107995123885E-2</v>
      </c>
      <c r="AT411" s="60">
        <f t="shared" si="85"/>
        <v>0.15871964806897781</v>
      </c>
      <c r="AU411" s="60">
        <f t="shared" si="86"/>
        <v>7.1773909667440461E-2</v>
      </c>
      <c r="AV411" s="60">
        <f t="shared" si="87"/>
        <v>0.1702390801592846</v>
      </c>
      <c r="AW411" s="60">
        <f t="shared" si="88"/>
        <v>0.10993367875730475</v>
      </c>
      <c r="AX411" s="60">
        <f t="shared" si="89"/>
        <v>1.0000000000000002</v>
      </c>
      <c r="AY411" s="60">
        <f>SUMPRODUCT(AN411:AW411,幕後結果_最佳化!$Z$1005:$AI$1005)</f>
        <v>1.3351150009827525E-3</v>
      </c>
      <c r="AZ411" s="60">
        <f>(SUMPRODUCT(AN411:AW411,MMULT(AN411:AW411,幕後結果!$AB$9:$AK$18)))</f>
        <v>3.3143757616404856E-4</v>
      </c>
      <c r="BA411" s="60">
        <f t="shared" si="90"/>
        <v>1.8205427107432788E-2</v>
      </c>
      <c r="BB411" s="102">
        <f t="shared" si="91"/>
        <v>-2.2831040850476625</v>
      </c>
      <c r="BC411" s="60"/>
      <c r="BD411" s="60"/>
    </row>
    <row r="412" spans="1:56" ht="16.2">
      <c r="A412" s="95">
        <v>411</v>
      </c>
      <c r="B412" s="60">
        <v>0.571510724432577</v>
      </c>
      <c r="C412" s="60">
        <v>0.18018222525062666</v>
      </c>
      <c r="D412" s="60">
        <v>0.70120306729476933</v>
      </c>
      <c r="E412" s="60">
        <v>7.2834863053913734E-2</v>
      </c>
      <c r="F412" s="60">
        <v>0.18395913778398798</v>
      </c>
      <c r="G412" s="60">
        <v>9.2126247764744429E-2</v>
      </c>
      <c r="H412" s="60">
        <v>0.68026608373860897</v>
      </c>
      <c r="I412" s="60">
        <v>0.68980356582679603</v>
      </c>
      <c r="J412" s="60">
        <v>0.19298621857610176</v>
      </c>
      <c r="K412" s="104">
        <v>0.67566000381001134</v>
      </c>
      <c r="L412" s="105"/>
      <c r="M412" s="106">
        <v>411</v>
      </c>
      <c r="N412" s="136">
        <v>0.18022166443188553</v>
      </c>
      <c r="O412" s="136">
        <v>-0.91467085248037905</v>
      </c>
      <c r="P412" s="136">
        <v>0.52786380890791684</v>
      </c>
      <c r="Q412" s="136">
        <v>-1.4549983217618474</v>
      </c>
      <c r="R412" s="136">
        <v>-0.90037959569994153</v>
      </c>
      <c r="S412" s="136">
        <v>-1.3277748567729108</v>
      </c>
      <c r="T412" s="136">
        <v>0.46844298793822381</v>
      </c>
      <c r="U412" s="60">
        <v>0.49529362773793822</v>
      </c>
      <c r="V412" s="60">
        <v>-0.86694446812526793</v>
      </c>
      <c r="W412" s="98">
        <v>0.45559673367546288</v>
      </c>
      <c r="X412" s="60"/>
      <c r="Y412" s="99">
        <v>411</v>
      </c>
      <c r="Z412" s="60">
        <f>(幕後結果!$AB$2+幕後結果!$AB$4*幕後結果_最佳化!$N1413)*12/3</f>
        <v>4.130521741943128E-2</v>
      </c>
      <c r="AA412" s="60">
        <f>(幕後結果!$AC$2+幕後結果!$AC$4*幕後結果_最佳化!$O1413)*12/3</f>
        <v>-8.1815796310670721E-2</v>
      </c>
      <c r="AB412" s="60">
        <f>(幕後結果!$AD$2+幕後結果!$AD$4*幕後結果_最佳化!$P1413)*12/3</f>
        <v>4.1590246739700854E-2</v>
      </c>
      <c r="AC412" s="60">
        <f>(幕後結果!$AE$2+幕後結果!$AE$4*幕後結果_最佳化!$Q1413)*12/3</f>
        <v>-0.10052993469391265</v>
      </c>
      <c r="AD412" s="60">
        <f>(幕後結果!$AF$2+幕後結果!$AF$4*幕後結果_最佳化!$R1413)*12/3</f>
        <v>-0.10235360783740254</v>
      </c>
      <c r="AE412" s="60">
        <f>(幕後結果!$AG$2+幕後結果!$AG$4*幕後結果_最佳化!$S1413)*12/3</f>
        <v>-7.337193518348166E-2</v>
      </c>
      <c r="AF412" s="60">
        <f>(幕後結果!$AH$2+幕後結果!$AH$4*幕後結果_最佳化!$T1413)*12/3</f>
        <v>9.9715102846784677E-3</v>
      </c>
      <c r="AG412" s="60">
        <f>(幕後結果!$AI$2+幕後結果!$AI$4*幕後結果_最佳化!$U1413)*12/3</f>
        <v>9.2266159908436438E-3</v>
      </c>
      <c r="AH412" s="60">
        <f>(幕後結果!$AJ$2+幕後結果!$AJ$4*幕後結果_最佳化!$V1413)*12/3</f>
        <v>-0.10851820259548368</v>
      </c>
      <c r="AI412" s="100">
        <f>(幕後結果!$AK$2+幕後結果!$AK$4*幕後結果_最佳化!$W1413)*12/3</f>
        <v>2.9651942304218429E-2</v>
      </c>
      <c r="AJ412" s="60"/>
      <c r="AK412" s="60"/>
      <c r="AL412" s="60"/>
      <c r="AM412" s="108">
        <v>411</v>
      </c>
      <c r="AN412" s="60">
        <f t="shared" si="79"/>
        <v>3.7785348479863923E-2</v>
      </c>
      <c r="AO412" s="60">
        <f t="shared" si="80"/>
        <v>7.2197218247390477E-2</v>
      </c>
      <c r="AP412" s="60">
        <f t="shared" si="81"/>
        <v>0.11292389695356794</v>
      </c>
      <c r="AQ412" s="60">
        <f t="shared" si="82"/>
        <v>0.24319947349610391</v>
      </c>
      <c r="AR412" s="60">
        <f t="shared" si="83"/>
        <v>0.11867838371487938</v>
      </c>
      <c r="AS412" s="60">
        <f t="shared" si="84"/>
        <v>3.0737469935916084E-2</v>
      </c>
      <c r="AT412" s="60">
        <f t="shared" si="85"/>
        <v>0.10118868196615752</v>
      </c>
      <c r="AU412" s="60">
        <f t="shared" si="86"/>
        <v>0.11955984898824783</v>
      </c>
      <c r="AV412" s="60">
        <f t="shared" si="87"/>
        <v>5.5258303063574661E-2</v>
      </c>
      <c r="AW412" s="60">
        <f t="shared" si="88"/>
        <v>0.10847137515429831</v>
      </c>
      <c r="AX412" s="60">
        <f t="shared" si="89"/>
        <v>1</v>
      </c>
      <c r="AY412" s="60">
        <f>SUMPRODUCT(AN412:AW412,幕後結果_最佳化!$Z$1005:$AI$1005)</f>
        <v>2.4325283487064676E-3</v>
      </c>
      <c r="AZ412" s="60">
        <f>(SUMPRODUCT(AN412:AW412,MMULT(AN412:AW412,幕後結果!$AB$9:$AK$18)))</f>
        <v>3.8466786557778002E-4</v>
      </c>
      <c r="BA412" s="60">
        <f t="shared" si="90"/>
        <v>1.9612951475435309E-2</v>
      </c>
      <c r="BB412" s="102">
        <f t="shared" si="91"/>
        <v>-2.0633035115585709</v>
      </c>
      <c r="BC412" s="60"/>
      <c r="BD412" s="60"/>
    </row>
    <row r="413" spans="1:56" ht="16.2">
      <c r="A413" s="95">
        <v>412</v>
      </c>
      <c r="B413" s="60">
        <v>0.36509026469608874</v>
      </c>
      <c r="C413" s="60">
        <v>0.98472049827366459</v>
      </c>
      <c r="D413" s="60">
        <v>0.66150906275790655</v>
      </c>
      <c r="E413" s="60">
        <v>0.72289229138089262</v>
      </c>
      <c r="F413" s="60">
        <v>0.43426389954186728</v>
      </c>
      <c r="G413" s="60">
        <v>0.49857619580893897</v>
      </c>
      <c r="H413" s="60">
        <v>0.70450662098095673</v>
      </c>
      <c r="I413" s="60">
        <v>0.20619810242517866</v>
      </c>
      <c r="J413" s="60">
        <v>0.60624135699090975</v>
      </c>
      <c r="K413" s="104">
        <v>0.54331404228003088</v>
      </c>
      <c r="L413" s="105"/>
      <c r="M413" s="106">
        <v>412</v>
      </c>
      <c r="N413" s="136">
        <v>-0.34488539693230141</v>
      </c>
      <c r="O413" s="136">
        <v>2.1627683188726787</v>
      </c>
      <c r="P413" s="136">
        <v>0.41658514813825326</v>
      </c>
      <c r="Q413" s="136">
        <v>0.5914552698791895</v>
      </c>
      <c r="R413" s="136">
        <v>-0.16552878003066401</v>
      </c>
      <c r="S413" s="136">
        <v>-3.5689554193981286E-3</v>
      </c>
      <c r="T413" s="136">
        <v>0.53740663956320489</v>
      </c>
      <c r="U413" s="60">
        <v>-0.819684120371309</v>
      </c>
      <c r="V413" s="60">
        <v>0.26953594396305092</v>
      </c>
      <c r="W413" s="98">
        <v>0.10878639442984286</v>
      </c>
      <c r="X413" s="60"/>
      <c r="Y413" s="99">
        <v>412</v>
      </c>
      <c r="Z413" s="60">
        <f>(幕後結果!$AB$2+幕後結果!$AB$4*幕後結果_最佳化!$N1414)*12/3</f>
        <v>-4.0032649108855289E-2</v>
      </c>
      <c r="AA413" s="60">
        <f>(幕後結果!$AC$2+幕後結果!$AC$4*幕後結果_最佳化!$O1414)*12/3</f>
        <v>0.21838713324743142</v>
      </c>
      <c r="AB413" s="60">
        <f>(幕後結果!$AD$2+幕後結果!$AD$4*幕後結果_最佳化!$P1414)*12/3</f>
        <v>0.12659914411922302</v>
      </c>
      <c r="AC413" s="60">
        <f>(幕後結果!$AE$2+幕後結果!$AE$4*幕後結果_最佳化!$Q1414)*12/3</f>
        <v>0.15343389108306293</v>
      </c>
      <c r="AD413" s="60">
        <f>(幕後結果!$AF$2+幕後結果!$AF$4*幕後結果_最佳化!$R1414)*12/3</f>
        <v>0.12230510520698641</v>
      </c>
      <c r="AE413" s="60">
        <f>(幕後結果!$AG$2+幕後結果!$AG$4*幕後結果_最佳化!$S1414)*12/3</f>
        <v>2.3217489841569943E-2</v>
      </c>
      <c r="AF413" s="60">
        <f>(幕後結果!$AH$2+幕後結果!$AH$4*幕後結果_最佳化!$T1414)*12/3</f>
        <v>0.14151451394589221</v>
      </c>
      <c r="AG413" s="60">
        <f>(幕後結果!$AI$2+幕後結果!$AI$4*幕後結果_最佳化!$U1414)*12/3</f>
        <v>-4.6825282672667549E-2</v>
      </c>
      <c r="AH413" s="60">
        <f>(幕後結果!$AJ$2+幕後結果!$AJ$4*幕後結果_最佳化!$V1414)*12/3</f>
        <v>6.3314106571600859E-2</v>
      </c>
      <c r="AI413" s="100">
        <f>(幕後結果!$AK$2+幕後結果!$AK$4*幕後結果_最佳化!$W1414)*12/3</f>
        <v>4.7742476205528156E-2</v>
      </c>
      <c r="AJ413" s="60"/>
      <c r="AK413" s="60"/>
      <c r="AL413" s="60"/>
      <c r="AM413" s="108">
        <v>412</v>
      </c>
      <c r="AN413" s="60">
        <f t="shared" si="79"/>
        <v>4.8367668906304145E-2</v>
      </c>
      <c r="AO413" s="60">
        <f t="shared" si="80"/>
        <v>9.7135218002064899E-2</v>
      </c>
      <c r="AP413" s="60">
        <f t="shared" si="81"/>
        <v>0.15444603365464771</v>
      </c>
      <c r="AQ413" s="60">
        <f t="shared" si="82"/>
        <v>3.8896109286187315E-2</v>
      </c>
      <c r="AR413" s="60">
        <f t="shared" si="83"/>
        <v>0.12918096673593449</v>
      </c>
      <c r="AS413" s="60">
        <f t="shared" si="84"/>
        <v>9.8387593591790473E-2</v>
      </c>
      <c r="AT413" s="60">
        <f t="shared" si="85"/>
        <v>1.0776120805563005E-2</v>
      </c>
      <c r="AU413" s="60">
        <f t="shared" si="86"/>
        <v>0.1734580739439705</v>
      </c>
      <c r="AV413" s="60">
        <f t="shared" si="87"/>
        <v>0.22120549279958307</v>
      </c>
      <c r="AW413" s="60">
        <f t="shared" si="88"/>
        <v>2.8146722273954282E-2</v>
      </c>
      <c r="AX413" s="60">
        <f t="shared" si="89"/>
        <v>0.99999999999999989</v>
      </c>
      <c r="AY413" s="60">
        <f>SUMPRODUCT(AN413:AW413,幕後結果_最佳化!$Z$1005:$AI$1005)</f>
        <v>-3.9777092176368949E-3</v>
      </c>
      <c r="AZ413" s="60">
        <f>(SUMPRODUCT(AN413:AW413,MMULT(AN413:AW413,幕後結果!$AB$9:$AK$18)))</f>
        <v>2.734844170963916E-4</v>
      </c>
      <c r="BA413" s="60">
        <f t="shared" si="90"/>
        <v>1.6537364272954491E-2</v>
      </c>
      <c r="BB413" s="102">
        <f t="shared" si="91"/>
        <v>-2.8346542075209387</v>
      </c>
      <c r="BC413" s="60"/>
      <c r="BD413" s="60"/>
    </row>
    <row r="414" spans="1:56" ht="16.2">
      <c r="A414" s="95">
        <v>413</v>
      </c>
      <c r="B414" s="60">
        <v>0.61460268397386186</v>
      </c>
      <c r="C414" s="60">
        <v>0.49573379793531247</v>
      </c>
      <c r="D414" s="60">
        <v>0.9519111506405431</v>
      </c>
      <c r="E414" s="60">
        <v>0.74520540615681652</v>
      </c>
      <c r="F414" s="60">
        <v>0.13527635229075941</v>
      </c>
      <c r="G414" s="60">
        <v>0.93185201124488382</v>
      </c>
      <c r="H414" s="60">
        <v>0.96494253880667591</v>
      </c>
      <c r="I414" s="60">
        <v>8.155589340737146E-2</v>
      </c>
      <c r="J414" s="60">
        <v>7.2116882954890382E-2</v>
      </c>
      <c r="K414" s="104">
        <v>0.3519868883983972</v>
      </c>
      <c r="L414" s="105"/>
      <c r="M414" s="106">
        <v>413</v>
      </c>
      <c r="N414" s="136">
        <v>0.29133564025663622</v>
      </c>
      <c r="O414" s="136">
        <v>-1.0693986546925067E-2</v>
      </c>
      <c r="P414" s="136">
        <v>1.6636734804265889</v>
      </c>
      <c r="Q414" s="136">
        <v>0.6594775033292305</v>
      </c>
      <c r="R414" s="136">
        <v>-1.1017906306865761</v>
      </c>
      <c r="S414" s="136">
        <v>1.4897272082784441</v>
      </c>
      <c r="T414" s="136">
        <v>1.8111675323507326</v>
      </c>
      <c r="U414" s="60">
        <v>-1.3946818953032238</v>
      </c>
      <c r="V414" s="60">
        <v>-1.4602049114537838</v>
      </c>
      <c r="W414" s="98">
        <v>-0.37996179288319837</v>
      </c>
      <c r="X414" s="60"/>
      <c r="Y414" s="99">
        <v>413</v>
      </c>
      <c r="Z414" s="60">
        <f>(幕後結果!$AB$2+幕後結果!$AB$4*幕後結果_最佳化!$N1415)*12/3</f>
        <v>5.8516514695802692E-2</v>
      </c>
      <c r="AA414" s="60">
        <f>(幕後結果!$AC$2+幕後結果!$AC$4*幕後結果_最佳化!$O1415)*12/3</f>
        <v>5.8436728880639057E-3</v>
      </c>
      <c r="AB414" s="60">
        <f>(幕後結果!$AD$2+幕後結果!$AD$4*幕後結果_最佳化!$P1415)*12/3</f>
        <v>0.2549506259285948</v>
      </c>
      <c r="AC414" s="60">
        <f>(幕後結果!$AE$2+幕後結果!$AE$4*幕後結果_最佳化!$Q1415)*12/3</f>
        <v>0.21922388359935599</v>
      </c>
      <c r="AD414" s="60">
        <f>(幕後結果!$AF$2+幕後結果!$AF$4*幕後結果_最佳化!$R1415)*12/3</f>
        <v>5.3261263236908128E-2</v>
      </c>
      <c r="AE414" s="60">
        <f>(幕後結果!$AG$2+幕後結果!$AG$4*幕後結果_最佳化!$S1415)*12/3</f>
        <v>6.4743739389801935E-2</v>
      </c>
      <c r="AF414" s="60">
        <f>(幕後結果!$AH$2+幕後結果!$AH$4*幕後結果_最佳化!$T1415)*12/3</f>
        <v>0.23308267540356442</v>
      </c>
      <c r="AG414" s="60">
        <f>(幕後結果!$AI$2+幕後結果!$AI$4*幕後結果_最佳化!$U1415)*12/3</f>
        <v>-6.7753313758802019E-3</v>
      </c>
      <c r="AH414" s="60">
        <f>(幕後結果!$AJ$2+幕後結果!$AJ$4*幕後結果_最佳化!$V1415)*12/3</f>
        <v>-4.8210733079463441E-2</v>
      </c>
      <c r="AI414" s="100">
        <f>(幕後結果!$AK$2+幕後結果!$AK$4*幕後結果_最佳化!$W1415)*12/3</f>
        <v>-3.385048238170333E-2</v>
      </c>
      <c r="AJ414" s="60"/>
      <c r="AK414" s="60"/>
      <c r="AL414" s="60"/>
      <c r="AM414" s="108">
        <v>413</v>
      </c>
      <c r="AN414" s="60">
        <f t="shared" si="79"/>
        <v>0.10641800346379983</v>
      </c>
      <c r="AO414" s="60">
        <f t="shared" si="80"/>
        <v>0.17425286254636585</v>
      </c>
      <c r="AP414" s="60">
        <f t="shared" si="81"/>
        <v>0.17108616344208166</v>
      </c>
      <c r="AQ414" s="60">
        <f t="shared" si="82"/>
        <v>0.1281253592776555</v>
      </c>
      <c r="AR414" s="60">
        <f t="shared" si="83"/>
        <v>0.17847370729133577</v>
      </c>
      <c r="AS414" s="60">
        <f t="shared" si="84"/>
        <v>1.6160388927110657E-2</v>
      </c>
      <c r="AT414" s="60">
        <f t="shared" si="85"/>
        <v>0.14388886484912344</v>
      </c>
      <c r="AU414" s="60">
        <f t="shared" si="86"/>
        <v>1.0572018618952281E-2</v>
      </c>
      <c r="AV414" s="60">
        <f t="shared" si="87"/>
        <v>6.9256876720918292E-2</v>
      </c>
      <c r="AW414" s="60">
        <f t="shared" si="88"/>
        <v>1.765754862656613E-3</v>
      </c>
      <c r="AX414" s="60">
        <f t="shared" si="89"/>
        <v>0.99999999999999989</v>
      </c>
      <c r="AY414" s="60">
        <f>SUMPRODUCT(AN414:AW414,幕後結果_最佳化!$Z$1005:$AI$1005)</f>
        <v>6.0924644992445109E-3</v>
      </c>
      <c r="AZ414" s="60">
        <f>(SUMPRODUCT(AN414:AW414,MMULT(AN414:AW414,幕後結果!$AB$9:$AK$18)))</f>
        <v>3.832622852007732E-4</v>
      </c>
      <c r="BA414" s="60">
        <f t="shared" si="90"/>
        <v>1.9577085717766399E-2</v>
      </c>
      <c r="BB414" s="102">
        <f t="shared" si="91"/>
        <v>-1.8801335413959128</v>
      </c>
      <c r="BC414" s="60"/>
      <c r="BD414" s="60"/>
    </row>
    <row r="415" spans="1:56" ht="16.2">
      <c r="A415" s="95">
        <v>414</v>
      </c>
      <c r="B415" s="60">
        <v>0.32978420074290549</v>
      </c>
      <c r="C415" s="60">
        <v>0.97604064472222674</v>
      </c>
      <c r="D415" s="60">
        <v>0.86316661084472335</v>
      </c>
      <c r="E415" s="60">
        <v>0.99623176028180982</v>
      </c>
      <c r="F415" s="60">
        <v>0.48651681322495777</v>
      </c>
      <c r="G415" s="60">
        <v>0.90347237470125852</v>
      </c>
      <c r="H415" s="60">
        <v>0.2141351934558493</v>
      </c>
      <c r="I415" s="60">
        <v>0.17513873325785445</v>
      </c>
      <c r="J415" s="60">
        <v>0.53667844956107125</v>
      </c>
      <c r="K415" s="104">
        <v>0.79668982215862094</v>
      </c>
      <c r="L415" s="105"/>
      <c r="M415" s="106">
        <v>414</v>
      </c>
      <c r="N415" s="136">
        <v>-0.44050912956600613</v>
      </c>
      <c r="O415" s="136">
        <v>1.978088616346279</v>
      </c>
      <c r="P415" s="136">
        <v>1.0946573544125164</v>
      </c>
      <c r="Q415" s="136">
        <v>2.6721595997047003</v>
      </c>
      <c r="R415" s="136">
        <v>-3.3803774000476551E-2</v>
      </c>
      <c r="S415" s="136">
        <v>1.3015938871079356</v>
      </c>
      <c r="T415" s="136">
        <v>-0.79215485727337076</v>
      </c>
      <c r="U415" s="60">
        <v>-0.93405123176579463</v>
      </c>
      <c r="V415" s="60">
        <v>9.2069147702056278E-2</v>
      </c>
      <c r="W415" s="98">
        <v>0.82985573269309021</v>
      </c>
      <c r="X415" s="60"/>
      <c r="Y415" s="99">
        <v>414</v>
      </c>
      <c r="Z415" s="60">
        <f>(幕後結果!$AB$2+幕後結果!$AB$4*幕後結果_最佳化!$N1416)*12/3</f>
        <v>-5.4844543623643639E-2</v>
      </c>
      <c r="AA415" s="60">
        <f>(幕後結果!$AC$2+幕後結果!$AC$4*幕後結果_最佳化!$O1416)*12/3</f>
        <v>0.20062232596769589</v>
      </c>
      <c r="AB415" s="60">
        <f>(幕後結果!$AD$2+幕後結果!$AD$4*幕後結果_最佳化!$P1416)*12/3</f>
        <v>0.22984078208878478</v>
      </c>
      <c r="AC415" s="60">
        <f>(幕後結果!$AE$2+幕後結果!$AE$4*幕後結果_最佳化!$Q1416)*12/3</f>
        <v>0.40666627318051835</v>
      </c>
      <c r="AD415" s="60">
        <f>(幕後結果!$AF$2+幕後結果!$AF$4*幕後結果_最佳化!$R1416)*12/3</f>
        <v>0.22151774467707605</v>
      </c>
      <c r="AE415" s="60">
        <f>(幕後結果!$AG$2+幕後結果!$AG$4*幕後結果_最佳化!$S1416)*12/3</f>
        <v>8.7323944039970999E-2</v>
      </c>
      <c r="AF415" s="60">
        <f>(幕後結果!$AH$2+幕後結果!$AH$4*幕後結果_最佳化!$T1416)*12/3</f>
        <v>5.9335533785397299E-2</v>
      </c>
      <c r="AG415" s="60">
        <f>(幕後結果!$AI$2+幕後結果!$AI$4*幕後結果_最佳化!$U1416)*12/3</f>
        <v>-1.3904173033014881E-2</v>
      </c>
      <c r="AH415" s="60">
        <f>(幕後結果!$AJ$2+幕後結果!$AJ$4*幕後結果_最佳化!$V1416)*12/3</f>
        <v>8.9354713935124785E-2</v>
      </c>
      <c r="AI415" s="100">
        <f>(幕後結果!$AK$2+幕後結果!$AK$4*幕後結果_最佳化!$W1416)*12/3</f>
        <v>0.11874601821991088</v>
      </c>
      <c r="AJ415" s="60"/>
      <c r="AK415" s="60"/>
      <c r="AL415" s="60"/>
      <c r="AM415" s="108">
        <v>414</v>
      </c>
      <c r="AN415" s="60">
        <f t="shared" si="79"/>
        <v>0.16819665646498053</v>
      </c>
      <c r="AO415" s="60">
        <f t="shared" si="80"/>
        <v>9.851147624517359E-2</v>
      </c>
      <c r="AP415" s="60">
        <f t="shared" si="81"/>
        <v>6.1686896142923303E-2</v>
      </c>
      <c r="AQ415" s="60">
        <f t="shared" si="82"/>
        <v>3.0375369608883509E-2</v>
      </c>
      <c r="AR415" s="60">
        <f t="shared" si="83"/>
        <v>6.2244367587503076E-2</v>
      </c>
      <c r="AS415" s="60">
        <f t="shared" si="84"/>
        <v>9.9055705951603068E-2</v>
      </c>
      <c r="AT415" s="60">
        <f t="shared" si="85"/>
        <v>4.1858858454211181E-2</v>
      </c>
      <c r="AU415" s="60">
        <f t="shared" si="86"/>
        <v>0.1191429745700143</v>
      </c>
      <c r="AV415" s="60">
        <f t="shared" si="87"/>
        <v>0.15760866207889659</v>
      </c>
      <c r="AW415" s="60">
        <f t="shared" si="88"/>
        <v>0.1613190328958109</v>
      </c>
      <c r="AX415" s="60">
        <f t="shared" si="89"/>
        <v>1.0000000000000002</v>
      </c>
      <c r="AY415" s="60">
        <f>SUMPRODUCT(AN415:AW415,幕後結果_最佳化!$Z$1005:$AI$1005)</f>
        <v>-3.2665494896054123E-3</v>
      </c>
      <c r="AZ415" s="60">
        <f>(SUMPRODUCT(AN415:AW415,MMULT(AN415:AW415,幕後結果!$AB$9:$AK$18)))</f>
        <v>2.1627130955545319E-4</v>
      </c>
      <c r="BA415" s="60">
        <f t="shared" si="90"/>
        <v>1.4706165698626315E-2</v>
      </c>
      <c r="BB415" s="102">
        <f t="shared" si="91"/>
        <v>-3.1392648794864169</v>
      </c>
      <c r="BC415" s="60"/>
      <c r="BD415" s="60"/>
    </row>
    <row r="416" spans="1:56" ht="16.2">
      <c r="A416" s="95">
        <v>415</v>
      </c>
      <c r="B416" s="60">
        <v>0.27283711595648175</v>
      </c>
      <c r="C416" s="60">
        <v>0.2498346425535678</v>
      </c>
      <c r="D416" s="60">
        <v>0.17633208662621147</v>
      </c>
      <c r="E416" s="60">
        <v>0.90413172724095303</v>
      </c>
      <c r="F416" s="60">
        <v>0.81770842436533675</v>
      </c>
      <c r="G416" s="60">
        <v>9.6002669751250824E-2</v>
      </c>
      <c r="H416" s="60">
        <v>0.63262984495847974</v>
      </c>
      <c r="I416" s="60">
        <v>0.73709461446284807</v>
      </c>
      <c r="J416" s="60">
        <v>0.61036355240303086</v>
      </c>
      <c r="K416" s="104">
        <v>0.29714850485280331</v>
      </c>
      <c r="L416" s="105"/>
      <c r="M416" s="106">
        <v>415</v>
      </c>
      <c r="N416" s="136">
        <v>-0.60425483076551401</v>
      </c>
      <c r="O416" s="136">
        <v>-0.6750101991314108</v>
      </c>
      <c r="P416" s="136">
        <v>-0.92943407942232747</v>
      </c>
      <c r="Q416" s="136">
        <v>1.3054591583931201</v>
      </c>
      <c r="R416" s="136">
        <v>0.90666656157508918</v>
      </c>
      <c r="S416" s="136">
        <v>-1.3046697110359906</v>
      </c>
      <c r="T416" s="136">
        <v>0.33882666815617413</v>
      </c>
      <c r="U416" s="60">
        <v>0.63441385329188449</v>
      </c>
      <c r="V416" s="60">
        <v>0.28026670226864786</v>
      </c>
      <c r="W416" s="98">
        <v>-0.53261948718217611</v>
      </c>
      <c r="X416" s="60"/>
      <c r="Y416" s="99">
        <v>415</v>
      </c>
      <c r="Z416" s="60">
        <f>(幕後結果!$AB$2+幕後結果!$AB$4*幕後結果_最佳化!$N1417)*12/3</f>
        <v>-8.0208373152321599E-2</v>
      </c>
      <c r="AA416" s="60">
        <f>(幕後結果!$AC$2+幕後結果!$AC$4*幕後結果_最佳化!$O1417)*12/3</f>
        <v>-5.6971178110966657E-2</v>
      </c>
      <c r="AB416" s="60">
        <f>(幕後結果!$AD$2+幕後結果!$AD$4*幕後結果_最佳化!$P1417)*12/3</f>
        <v>-0.18519776827311329</v>
      </c>
      <c r="AC416" s="60">
        <f>(幕後結果!$AE$2+幕後結果!$AE$4*幕後結果_最佳化!$Q1417)*12/3</f>
        <v>5.6036844636187855E-2</v>
      </c>
      <c r="AD416" s="60">
        <f>(幕後結果!$AF$2+幕後結果!$AF$4*幕後結果_最佳化!$R1417)*12/3</f>
        <v>-3.9640672193298424E-3</v>
      </c>
      <c r="AE416" s="60">
        <f>(幕後結果!$AG$2+幕後結果!$AG$4*幕後結果_最佳化!$S1417)*12/3</f>
        <v>-5.8688100980046877E-2</v>
      </c>
      <c r="AF416" s="60">
        <f>(幕後結果!$AH$2+幕後結果!$AH$4*幕後結果_最佳化!$T1417)*12/3</f>
        <v>-3.2498870050827459E-2</v>
      </c>
      <c r="AG416" s="60">
        <f>(幕後結果!$AI$2+幕後結果!$AI$4*幕後結果_最佳化!$U1417)*12/3</f>
        <v>1.6586874565021937E-2</v>
      </c>
      <c r="AH416" s="60">
        <f>(幕後結果!$AJ$2+幕後結果!$AJ$4*幕後結果_最佳化!$V1417)*12/3</f>
        <v>-1.8224514101816865E-2</v>
      </c>
      <c r="AI416" s="100">
        <f>(幕後結果!$AK$2+幕後結果!$AK$4*幕後結果_最佳化!$W1417)*12/3</f>
        <v>-0.13820497997493342</v>
      </c>
      <c r="AJ416" s="60"/>
      <c r="AK416" s="60"/>
      <c r="AL416" s="60"/>
      <c r="AM416" s="108">
        <v>415</v>
      </c>
      <c r="AN416" s="60">
        <f t="shared" si="79"/>
        <v>0.15376800952147646</v>
      </c>
      <c r="AO416" s="60">
        <f t="shared" si="80"/>
        <v>5.4937779421657278E-2</v>
      </c>
      <c r="AP416" s="60">
        <f t="shared" si="81"/>
        <v>4.3566290669032913E-2</v>
      </c>
      <c r="AQ416" s="60">
        <f t="shared" si="82"/>
        <v>0.13794144096117267</v>
      </c>
      <c r="AR416" s="60">
        <f t="shared" si="83"/>
        <v>3.8119508462966703E-2</v>
      </c>
      <c r="AS416" s="60">
        <f t="shared" si="84"/>
        <v>0.10042600944440251</v>
      </c>
      <c r="AT416" s="60">
        <f t="shared" si="85"/>
        <v>0.16719479937221526</v>
      </c>
      <c r="AU416" s="60">
        <f t="shared" si="86"/>
        <v>0.12554995263254112</v>
      </c>
      <c r="AV416" s="60">
        <f t="shared" si="87"/>
        <v>6.121275953676597E-2</v>
      </c>
      <c r="AW416" s="60">
        <f t="shared" si="88"/>
        <v>0.11728344997776896</v>
      </c>
      <c r="AX416" s="60">
        <f t="shared" si="89"/>
        <v>0.99999999999999978</v>
      </c>
      <c r="AY416" s="60">
        <f>SUMPRODUCT(AN416:AW416,幕後結果_最佳化!$Z$1005:$AI$1005)</f>
        <v>2.2883209211245659E-3</v>
      </c>
      <c r="AZ416" s="60">
        <f>(SUMPRODUCT(AN416:AW416,MMULT(AN416:AW416,幕後結果!$AB$9:$AK$18)))</f>
        <v>2.509488393443299E-4</v>
      </c>
      <c r="BA416" s="60">
        <f t="shared" si="90"/>
        <v>1.5841364819494875E-2</v>
      </c>
      <c r="BB416" s="102">
        <f t="shared" si="91"/>
        <v>-2.5636477375293723</v>
      </c>
      <c r="BC416" s="60"/>
      <c r="BD416" s="60"/>
    </row>
    <row r="417" spans="1:56" ht="16.2">
      <c r="A417" s="95">
        <v>416</v>
      </c>
      <c r="B417" s="60">
        <v>0.42402021757738773</v>
      </c>
      <c r="C417" s="60">
        <v>0.194743074358535</v>
      </c>
      <c r="D417" s="60">
        <v>0.55376118240351913</v>
      </c>
      <c r="E417" s="60">
        <v>0.88780230400726268</v>
      </c>
      <c r="F417" s="60">
        <v>7.2826524191416775E-2</v>
      </c>
      <c r="G417" s="60">
        <v>0.64768792150627186</v>
      </c>
      <c r="H417" s="60">
        <v>0.23354751523133666</v>
      </c>
      <c r="I417" s="60">
        <v>0.64139435158354208</v>
      </c>
      <c r="J417" s="60">
        <v>0.44316897283276835</v>
      </c>
      <c r="K417" s="104">
        <v>0.12148796173544718</v>
      </c>
      <c r="L417" s="105"/>
      <c r="M417" s="106">
        <v>416</v>
      </c>
      <c r="N417" s="136">
        <v>-0.19161928505369871</v>
      </c>
      <c r="O417" s="136">
        <v>-0.86054961054687418</v>
      </c>
      <c r="P417" s="136">
        <v>0.13516978588468964</v>
      </c>
      <c r="Q417" s="136">
        <v>1.2149231799785765</v>
      </c>
      <c r="R417" s="136">
        <v>-1.4550585667410187</v>
      </c>
      <c r="S417" s="136">
        <v>0.37908579153055666</v>
      </c>
      <c r="T417" s="136">
        <v>-0.72721374000666139</v>
      </c>
      <c r="U417" s="60">
        <v>0.36218833386150012</v>
      </c>
      <c r="V417" s="60">
        <v>-0.14293952115472125</v>
      </c>
      <c r="W417" s="98">
        <v>-1.1675807383668406</v>
      </c>
      <c r="X417" s="60"/>
      <c r="Y417" s="99">
        <v>416</v>
      </c>
      <c r="Z417" s="60">
        <f>(幕後結果!$AB$2+幕後結果!$AB$4*幕後結果_最佳化!$N1418)*12/3</f>
        <v>-1.629208367272374E-2</v>
      </c>
      <c r="AA417" s="60">
        <f>(幕後結果!$AC$2+幕後結果!$AC$4*幕後結果_最佳化!$O1418)*12/3</f>
        <v>-7.582148836634478E-2</v>
      </c>
      <c r="AB417" s="60">
        <f>(幕後結果!$AD$2+幕後結果!$AD$4*幕後結果_最佳化!$P1418)*12/3</f>
        <v>-1.9814573804813499E-2</v>
      </c>
      <c r="AC417" s="60">
        <f>(幕後結果!$AE$2+幕後結果!$AE$4*幕後結果_最佳化!$Q1418)*12/3</f>
        <v>0.13144230937395626</v>
      </c>
      <c r="AD417" s="60">
        <f>(幕後結果!$AF$2+幕後結果!$AF$4*幕後結果_最佳化!$R1418)*12/3</f>
        <v>-0.13340242682643369</v>
      </c>
      <c r="AE417" s="60">
        <f>(幕後結果!$AG$2+幕後結果!$AG$4*幕後結果_最佳化!$S1418)*12/3</f>
        <v>2.0834817701048169E-2</v>
      </c>
      <c r="AF417" s="60">
        <f>(幕後結果!$AH$2+幕後結果!$AH$4*幕後結果_最佳化!$T1418)*12/3</f>
        <v>-7.9705136811844352E-2</v>
      </c>
      <c r="AG417" s="60">
        <f>(幕後結果!$AI$2+幕後結果!$AI$4*幕後結果_最佳化!$U1418)*12/3</f>
        <v>4.8230751741264351E-3</v>
      </c>
      <c r="AH417" s="60">
        <f>(幕後結果!$AJ$2+幕後結果!$AJ$4*幕後結果_最佳化!$V1418)*12/3</f>
        <v>-1.2401416674909812E-2</v>
      </c>
      <c r="AI417" s="100">
        <f>(幕後結果!$AK$2+幕後結果!$AK$4*幕後結果_最佳化!$W1418)*12/3</f>
        <v>-0.24627881050484976</v>
      </c>
      <c r="AJ417" s="60"/>
      <c r="AK417" s="60"/>
      <c r="AL417" s="60"/>
      <c r="AM417" s="108">
        <v>416</v>
      </c>
      <c r="AN417" s="60">
        <f t="shared" si="79"/>
        <v>6.1230803655801552E-2</v>
      </c>
      <c r="AO417" s="60">
        <f t="shared" si="80"/>
        <v>7.1807604652170233E-3</v>
      </c>
      <c r="AP417" s="60">
        <f t="shared" si="81"/>
        <v>0.19037157552023468</v>
      </c>
      <c r="AQ417" s="60">
        <f t="shared" si="82"/>
        <v>4.1013900404889017E-2</v>
      </c>
      <c r="AR417" s="60">
        <f t="shared" si="83"/>
        <v>3.165212181594395E-2</v>
      </c>
      <c r="AS417" s="60">
        <f t="shared" si="84"/>
        <v>0.14771268102131696</v>
      </c>
      <c r="AT417" s="60">
        <f t="shared" si="85"/>
        <v>0.18991861579696914</v>
      </c>
      <c r="AU417" s="60">
        <f t="shared" si="86"/>
        <v>0.11851638296961166</v>
      </c>
      <c r="AV417" s="60">
        <f t="shared" si="87"/>
        <v>0.17780922381599232</v>
      </c>
      <c r="AW417" s="60">
        <f t="shared" si="88"/>
        <v>3.4593934534023596E-2</v>
      </c>
      <c r="AX417" s="60">
        <f t="shared" si="89"/>
        <v>0.99999999999999989</v>
      </c>
      <c r="AY417" s="60">
        <f>SUMPRODUCT(AN417:AW417,幕後結果_最佳化!$Z$1005:$AI$1005)</f>
        <v>-2.0730244612223126E-3</v>
      </c>
      <c r="AZ417" s="60">
        <f>(SUMPRODUCT(AN417:AW417,MMULT(AN417:AW417,幕後結果!$AB$9:$AK$18)))</f>
        <v>2.6603336359506594E-4</v>
      </c>
      <c r="BA417" s="60">
        <f t="shared" si="90"/>
        <v>1.6310529224861647E-2</v>
      </c>
      <c r="BB417" s="102">
        <f t="shared" si="91"/>
        <v>-2.7573001366915357</v>
      </c>
      <c r="BC417" s="60"/>
      <c r="BD417" s="60"/>
    </row>
    <row r="418" spans="1:56" ht="16.2">
      <c r="A418" s="95">
        <v>417</v>
      </c>
      <c r="B418" s="60">
        <v>0.90551298605508013</v>
      </c>
      <c r="C418" s="60">
        <v>0.3364959228812634</v>
      </c>
      <c r="D418" s="60">
        <v>0.61872868543706727</v>
      </c>
      <c r="E418" s="60">
        <v>0.67167806453229684</v>
      </c>
      <c r="F418" s="60">
        <v>8.4032968952788112E-2</v>
      </c>
      <c r="G418" s="60">
        <v>0.27054791881234008</v>
      </c>
      <c r="H418" s="60">
        <v>0.15352975217056475</v>
      </c>
      <c r="I418" s="60">
        <v>0.60002613966949236</v>
      </c>
      <c r="J418" s="60">
        <v>0.52114884329885824</v>
      </c>
      <c r="K418" s="104">
        <v>0.49176591850222096</v>
      </c>
      <c r="L418" s="105"/>
      <c r="M418" s="106">
        <v>417</v>
      </c>
      <c r="N418" s="136">
        <v>1.3136202582038197</v>
      </c>
      <c r="O418" s="136">
        <v>-0.42204544667384913</v>
      </c>
      <c r="P418" s="136">
        <v>0.30214355741507332</v>
      </c>
      <c r="Q418" s="136">
        <v>0.44455154511771139</v>
      </c>
      <c r="R418" s="136">
        <v>-1.3784449999247697</v>
      </c>
      <c r="S418" s="136">
        <v>-0.61115671258240045</v>
      </c>
      <c r="T418" s="136">
        <v>-1.0214115312284415</v>
      </c>
      <c r="U418" s="60">
        <v>0.2534147630263951</v>
      </c>
      <c r="V418" s="60">
        <v>5.3037143138036459E-2</v>
      </c>
      <c r="W418" s="98">
        <v>-2.0641247142967042E-2</v>
      </c>
      <c r="X418" s="60"/>
      <c r="Y418" s="99">
        <v>417</v>
      </c>
      <c r="Z418" s="60">
        <f>(幕後結果!$AB$2+幕後結果!$AB$4*幕後結果_最佳化!$N1419)*12/3</f>
        <v>0.21686603220655579</v>
      </c>
      <c r="AA418" s="60">
        <f>(幕後結果!$AC$2+幕後結果!$AC$4*幕後結果_最佳化!$O1419)*12/3</f>
        <v>-3.61603519786039E-2</v>
      </c>
      <c r="AB418" s="60">
        <f>(幕後結果!$AD$2+幕後結果!$AD$4*幕後結果_最佳化!$P1419)*12/3</f>
        <v>2.1233866423525774E-2</v>
      </c>
      <c r="AC418" s="60">
        <f>(幕後結果!$AE$2+幕後結果!$AE$4*幕後結果_最佳化!$Q1419)*12/3</f>
        <v>0.11173920658609275</v>
      </c>
      <c r="AD418" s="60">
        <f>(幕後結果!$AF$2+幕後結果!$AF$4*幕後結果_最佳化!$R1419)*12/3</f>
        <v>-0.10518519697136304</v>
      </c>
      <c r="AE418" s="60">
        <f>(幕後結果!$AG$2+幕後結果!$AG$4*幕後結果_最佳化!$S1419)*12/3</f>
        <v>-3.5075841046785516E-2</v>
      </c>
      <c r="AF418" s="60">
        <f>(幕後結果!$AH$2+幕後結果!$AH$4*幕後結果_最佳化!$T1419)*12/3</f>
        <v>-4.6353946288293389E-2</v>
      </c>
      <c r="AG418" s="60">
        <f>(幕後結果!$AI$2+幕後結果!$AI$4*幕後結果_最佳化!$U1419)*12/3</f>
        <v>-3.6977658379525088E-2</v>
      </c>
      <c r="AH418" s="60">
        <f>(幕後結果!$AJ$2+幕後結果!$AJ$4*幕後結果_最佳化!$V1419)*12/3</f>
        <v>-1.7256385495685873E-2</v>
      </c>
      <c r="AI418" s="100">
        <f>(幕後結果!$AK$2+幕後結果!$AK$4*幕後結果_最佳化!$W1419)*12/3</f>
        <v>-0.13842501614898417</v>
      </c>
      <c r="AJ418" s="60"/>
      <c r="AK418" s="60"/>
      <c r="AL418" s="60"/>
      <c r="AM418" s="108">
        <v>417</v>
      </c>
      <c r="AN418" s="60">
        <f t="shared" si="79"/>
        <v>5.6220732213860404E-2</v>
      </c>
      <c r="AO418" s="60">
        <f t="shared" si="80"/>
        <v>8.8780350267801025E-2</v>
      </c>
      <c r="AP418" s="60">
        <f t="shared" si="81"/>
        <v>9.6161553563305316E-2</v>
      </c>
      <c r="AQ418" s="60">
        <f t="shared" si="82"/>
        <v>4.5111150923164374E-2</v>
      </c>
      <c r="AR418" s="60">
        <f t="shared" si="83"/>
        <v>0.10416584082508436</v>
      </c>
      <c r="AS418" s="60">
        <f t="shared" si="84"/>
        <v>0.15388528560031575</v>
      </c>
      <c r="AT418" s="60">
        <f t="shared" si="85"/>
        <v>0.11771296497870418</v>
      </c>
      <c r="AU418" s="60">
        <f t="shared" si="86"/>
        <v>0.16135971030751783</v>
      </c>
      <c r="AV418" s="60">
        <f t="shared" si="87"/>
        <v>6.6445926589629792E-2</v>
      </c>
      <c r="AW418" s="60">
        <f t="shared" si="88"/>
        <v>0.11015648473061705</v>
      </c>
      <c r="AX418" s="60">
        <f t="shared" si="89"/>
        <v>1</v>
      </c>
      <c r="AY418" s="60">
        <f>SUMPRODUCT(AN418:AW418,幕後結果_最佳化!$Z$1005:$AI$1005)</f>
        <v>-3.4025086090035818E-3</v>
      </c>
      <c r="AZ418" s="60">
        <f>(SUMPRODUCT(AN418:AW418,MMULT(AN418:AW418,幕後結果!$AB$9:$AK$18)))</f>
        <v>2.5519148950336014E-4</v>
      </c>
      <c r="BA418" s="60">
        <f t="shared" si="90"/>
        <v>1.5974714066403821E-2</v>
      </c>
      <c r="BB418" s="102">
        <f t="shared" si="91"/>
        <v>-2.8984874731737258</v>
      </c>
      <c r="BC418" s="60"/>
      <c r="BD418" s="60"/>
    </row>
    <row r="419" spans="1:56" ht="16.2">
      <c r="A419" s="95">
        <v>418</v>
      </c>
      <c r="B419" s="60">
        <v>0.41843797520664827</v>
      </c>
      <c r="C419" s="60">
        <v>0.70164166731796129</v>
      </c>
      <c r="D419" s="60">
        <v>0.7775296988032796</v>
      </c>
      <c r="E419" s="60">
        <v>0.76019153875601031</v>
      </c>
      <c r="F419" s="60">
        <v>0.32019397400709115</v>
      </c>
      <c r="G419" s="60">
        <v>0.64348536214768481</v>
      </c>
      <c r="H419" s="60">
        <v>0.44057200577182209</v>
      </c>
      <c r="I419" s="60">
        <v>0.16486310354144651</v>
      </c>
      <c r="J419" s="60">
        <v>0.30791646489436708</v>
      </c>
      <c r="K419" s="104">
        <v>0.64301121939574646</v>
      </c>
      <c r="L419" s="105"/>
      <c r="M419" s="106">
        <v>418</v>
      </c>
      <c r="N419" s="136">
        <v>-0.20589113491239072</v>
      </c>
      <c r="O419" s="136">
        <v>0.52912799075171657</v>
      </c>
      <c r="P419" s="136">
        <v>0.7638769035297297</v>
      </c>
      <c r="Q419" s="136">
        <v>0.70691882844544107</v>
      </c>
      <c r="R419" s="136">
        <v>-0.46715645158122643</v>
      </c>
      <c r="S419" s="136">
        <v>0.36779073802250167</v>
      </c>
      <c r="T419" s="136">
        <v>-0.14951913498843933</v>
      </c>
      <c r="U419" s="60">
        <v>-0.97466550899123616</v>
      </c>
      <c r="V419" s="60">
        <v>-0.50176486627690364</v>
      </c>
      <c r="W419" s="98">
        <v>0.36651937042413169</v>
      </c>
      <c r="X419" s="60"/>
      <c r="Y419" s="99">
        <v>418</v>
      </c>
      <c r="Z419" s="60">
        <f>(幕後結果!$AB$2+幕後結果!$AB$4*幕後結果_最佳化!$N1420)*12/3</f>
        <v>-1.8502760131543894E-2</v>
      </c>
      <c r="AA419" s="60">
        <f>(幕後結果!$AC$2+幕後結果!$AC$4*幕後結果_最佳化!$O1420)*12/3</f>
        <v>5.9301688386358277E-2</v>
      </c>
      <c r="AB419" s="60">
        <f>(幕後結果!$AD$2+幕後結果!$AD$4*幕後結果_最佳化!$P1420)*12/3</f>
        <v>0.12801279576882707</v>
      </c>
      <c r="AC419" s="60">
        <f>(幕後結果!$AE$2+幕後結果!$AE$4*幕後結果_最佳化!$Q1420)*12/3</f>
        <v>0.15760089394051346</v>
      </c>
      <c r="AD419" s="60">
        <f>(幕後結果!$AF$2+幕後結果!$AF$4*幕後結果_最佳化!$R1420)*12/3</f>
        <v>5.7168759232506382E-2</v>
      </c>
      <c r="AE419" s="60">
        <f>(幕後結果!$AG$2+幕後結果!$AG$4*幕後結果_最佳化!$S1420)*12/3</f>
        <v>2.4140726292536715E-2</v>
      </c>
      <c r="AF419" s="60">
        <f>(幕後結果!$AH$2+幕後結果!$AH$4*幕後結果_最佳化!$T1420)*12/3</f>
        <v>3.5503098728916757E-2</v>
      </c>
      <c r="AG419" s="60">
        <f>(幕後結果!$AI$2+幕後結果!$AI$4*幕後結果_最佳化!$U1420)*12/3</f>
        <v>-7.2841419792905121E-2</v>
      </c>
      <c r="AH419" s="60">
        <f>(幕後結果!$AJ$2+幕後結果!$AJ$4*幕後結果_最佳化!$V1420)*12/3</f>
        <v>-1.4695612007489192E-2</v>
      </c>
      <c r="AI419" s="100">
        <f>(幕後結果!$AK$2+幕後結果!$AK$4*幕後結果_最佳化!$W1420)*12/3</f>
        <v>2.1126715039129912E-2</v>
      </c>
      <c r="AJ419" s="60"/>
      <c r="AK419" s="60"/>
      <c r="AL419" s="60"/>
      <c r="AM419" s="108">
        <v>418</v>
      </c>
      <c r="AN419" s="60">
        <f t="shared" si="79"/>
        <v>5.9965878232004576E-2</v>
      </c>
      <c r="AO419" s="60">
        <f t="shared" si="80"/>
        <v>6.7844996644366329E-2</v>
      </c>
      <c r="AP419" s="60">
        <f t="shared" si="81"/>
        <v>9.8226230631496478E-2</v>
      </c>
      <c r="AQ419" s="60">
        <f t="shared" si="82"/>
        <v>0.12980011439265365</v>
      </c>
      <c r="AR419" s="60">
        <f t="shared" si="83"/>
        <v>0.24286194857390189</v>
      </c>
      <c r="AS419" s="60">
        <f t="shared" si="84"/>
        <v>5.8119086430816175E-2</v>
      </c>
      <c r="AT419" s="60">
        <f t="shared" si="85"/>
        <v>6.686191140922898E-2</v>
      </c>
      <c r="AU419" s="60">
        <f t="shared" si="86"/>
        <v>8.9978267269254592E-2</v>
      </c>
      <c r="AV419" s="60">
        <f t="shared" si="87"/>
        <v>6.2918838227823638E-3</v>
      </c>
      <c r="AW419" s="60">
        <f t="shared" si="88"/>
        <v>0.18004968259349496</v>
      </c>
      <c r="AX419" s="60">
        <f t="shared" si="89"/>
        <v>1</v>
      </c>
      <c r="AY419" s="60">
        <f>SUMPRODUCT(AN419:AW419,幕後結果_最佳化!$Z$1005:$AI$1005)</f>
        <v>-1.6264500514352855E-3</v>
      </c>
      <c r="AZ419" s="60">
        <f>(SUMPRODUCT(AN419:AW419,MMULT(AN419:AW419,幕後結果!$AB$9:$AK$18)))</f>
        <v>4.0222797876073458E-4</v>
      </c>
      <c r="BA419" s="60">
        <f t="shared" si="90"/>
        <v>2.005562212350279E-2</v>
      </c>
      <c r="BB419" s="102">
        <f t="shared" si="91"/>
        <v>-2.2201480351614533</v>
      </c>
      <c r="BC419" s="60"/>
      <c r="BD419" s="60"/>
    </row>
    <row r="420" spans="1:56" ht="16.2">
      <c r="A420" s="95">
        <v>419</v>
      </c>
      <c r="B420" s="60">
        <v>0.52018321274568557</v>
      </c>
      <c r="C420" s="60">
        <v>0.15163560459547987</v>
      </c>
      <c r="D420" s="60">
        <v>0.42535194115417663</v>
      </c>
      <c r="E420" s="60">
        <v>0.76048018876873535</v>
      </c>
      <c r="F420" s="60">
        <v>0.30856634581394582</v>
      </c>
      <c r="G420" s="60">
        <v>0.93823226129166715</v>
      </c>
      <c r="H420" s="60">
        <v>0.74918099683218387</v>
      </c>
      <c r="I420" s="60">
        <v>0.68040617995316355</v>
      </c>
      <c r="J420" s="60">
        <v>0.84200850860980991</v>
      </c>
      <c r="K420" s="104">
        <v>0.14308786774600435</v>
      </c>
      <c r="L420" s="105"/>
      <c r="M420" s="106">
        <v>419</v>
      </c>
      <c r="N420" s="136">
        <v>5.0613412985047915E-2</v>
      </c>
      <c r="O420" s="136">
        <v>-1.0294437292447458</v>
      </c>
      <c r="P420" s="136">
        <v>-0.18822039883226527</v>
      </c>
      <c r="Q420" s="136">
        <v>0.70784805180726973</v>
      </c>
      <c r="R420" s="136">
        <v>-0.4999181785408966</v>
      </c>
      <c r="S420" s="136">
        <v>1.5401020613092213</v>
      </c>
      <c r="T420" s="136">
        <v>0.67191469241676016</v>
      </c>
      <c r="U420" s="60">
        <v>0.46883491635204672</v>
      </c>
      <c r="V420" s="60">
        <v>1.0027469250598848</v>
      </c>
      <c r="W420" s="98">
        <v>-1.066548569011019</v>
      </c>
      <c r="X420" s="60"/>
      <c r="Y420" s="99">
        <v>419</v>
      </c>
      <c r="Z420" s="60">
        <f>(幕後結果!$AB$2+幕後結果!$AB$4*幕後結果_最佳化!$N1421)*12/3</f>
        <v>2.1229199721706855E-2</v>
      </c>
      <c r="AA420" s="60">
        <f>(幕後結果!$AC$2+幕後結果!$AC$4*幕後結果_最佳化!$O1421)*12/3</f>
        <v>-9.2717742096661893E-2</v>
      </c>
      <c r="AB420" s="60">
        <f>(幕後結果!$AD$2+幕後結果!$AD$4*幕後結果_最佳化!$P1421)*12/3</f>
        <v>-7.7704162346989458E-2</v>
      </c>
      <c r="AC420" s="60">
        <f>(幕後結果!$AE$2+幕後結果!$AE$4*幕後結果_最佳化!$Q1421)*12/3</f>
        <v>5.8420181976073488E-2</v>
      </c>
      <c r="AD420" s="60">
        <f>(幕後結果!$AF$2+幕後結果!$AF$4*幕後結果_最佳化!$R1421)*12/3</f>
        <v>-9.1800407572274131E-2</v>
      </c>
      <c r="AE420" s="60">
        <f>(幕後結果!$AG$2+幕後結果!$AG$4*幕後結果_最佳化!$S1421)*12/3</f>
        <v>5.640135472321927E-2</v>
      </c>
      <c r="AF420" s="60">
        <f>(幕後結果!$AH$2+幕後結果!$AH$4*幕後結果_最佳化!$T1421)*12/3</f>
        <v>4.0196667808916724E-2</v>
      </c>
      <c r="AG420" s="60">
        <f>(幕後結果!$AI$2+幕後結果!$AI$4*幕後結果_最佳化!$U1421)*12/3</f>
        <v>7.6685438618740373E-2</v>
      </c>
      <c r="AH420" s="60">
        <f>(幕後結果!$AJ$2+幕後結果!$AJ$4*幕後結果_最佳化!$V1421)*12/3</f>
        <v>7.3899829456896909E-2</v>
      </c>
      <c r="AI420" s="100">
        <f>(幕後結果!$AK$2+幕後結果!$AK$4*幕後結果_最佳化!$W1421)*12/3</f>
        <v>-0.14084880471676708</v>
      </c>
      <c r="AJ420" s="60"/>
      <c r="AK420" s="60"/>
      <c r="AL420" s="60"/>
      <c r="AM420" s="108">
        <v>419</v>
      </c>
      <c r="AN420" s="60">
        <f t="shared" si="79"/>
        <v>5.149509308891817E-2</v>
      </c>
      <c r="AO420" s="60">
        <f t="shared" si="80"/>
        <v>0.103757046193658</v>
      </c>
      <c r="AP420" s="60">
        <f t="shared" si="81"/>
        <v>0.16987137868800856</v>
      </c>
      <c r="AQ420" s="60">
        <f t="shared" si="82"/>
        <v>0.23273965210590863</v>
      </c>
      <c r="AR420" s="60">
        <f t="shared" si="83"/>
        <v>7.112487981554165E-2</v>
      </c>
      <c r="AS420" s="60">
        <f t="shared" si="84"/>
        <v>4.1763542139855107E-2</v>
      </c>
      <c r="AT420" s="60">
        <f t="shared" si="85"/>
        <v>1.2352702309120679E-2</v>
      </c>
      <c r="AU420" s="60">
        <f t="shared" si="86"/>
        <v>3.4962324449511549E-2</v>
      </c>
      <c r="AV420" s="60">
        <f t="shared" si="87"/>
        <v>0.1612413301366632</v>
      </c>
      <c r="AW420" s="60">
        <f t="shared" si="88"/>
        <v>0.12069205107281435</v>
      </c>
      <c r="AX420" s="60">
        <f t="shared" si="89"/>
        <v>0.99999999999999978</v>
      </c>
      <c r="AY420" s="60">
        <f>SUMPRODUCT(AN420:AW420,幕後結果_最佳化!$Z$1005:$AI$1005)</f>
        <v>1.2687774778908883E-3</v>
      </c>
      <c r="AZ420" s="60">
        <f>(SUMPRODUCT(AN420:AW420,MMULT(AN420:AW420,幕後結果!$AB$9:$AK$18)))</f>
        <v>3.5649626026378235E-4</v>
      </c>
      <c r="BA420" s="60">
        <f t="shared" si="90"/>
        <v>1.8881108554949372E-2</v>
      </c>
      <c r="BB420" s="102">
        <f t="shared" si="91"/>
        <v>-2.2049141024188526</v>
      </c>
      <c r="BC420" s="60"/>
      <c r="BD420" s="60"/>
    </row>
    <row r="421" spans="1:56" ht="16.2">
      <c r="A421" s="95">
        <v>420</v>
      </c>
      <c r="B421" s="60">
        <v>0.92826641755990336</v>
      </c>
      <c r="C421" s="60">
        <v>0.63387225002668246</v>
      </c>
      <c r="D421" s="60">
        <v>0.97097028033126476</v>
      </c>
      <c r="E421" s="60">
        <v>0.91708063010967455</v>
      </c>
      <c r="F421" s="60">
        <v>0.46214726081913882</v>
      </c>
      <c r="G421" s="60">
        <v>0.43578833322931132</v>
      </c>
      <c r="H421" s="60">
        <v>0.77902856318661962</v>
      </c>
      <c r="I421" s="60">
        <v>6.355560765970103E-2</v>
      </c>
      <c r="J421" s="60">
        <v>0.40743823290432912</v>
      </c>
      <c r="K421" s="104">
        <v>0.3960185975805115</v>
      </c>
      <c r="L421" s="105"/>
      <c r="M421" s="106">
        <v>420</v>
      </c>
      <c r="N421" s="136">
        <v>1.4630007823269202</v>
      </c>
      <c r="O421" s="136">
        <v>0.34212675968120387</v>
      </c>
      <c r="P421" s="136">
        <v>1.8952488636463984</v>
      </c>
      <c r="Q421" s="136">
        <v>1.3856993073875381</v>
      </c>
      <c r="R421" s="136">
        <v>-9.5025564027428802E-2</v>
      </c>
      <c r="S421" s="136">
        <v>-0.16165611319605511</v>
      </c>
      <c r="T421" s="136">
        <v>0.76891651339220346</v>
      </c>
      <c r="U421" s="60">
        <v>-1.5255931653011883</v>
      </c>
      <c r="V421" s="60">
        <v>-0.23413977784635151</v>
      </c>
      <c r="W421" s="98">
        <v>-0.26366613179078202</v>
      </c>
      <c r="X421" s="60"/>
      <c r="Y421" s="99">
        <v>420</v>
      </c>
      <c r="Z421" s="60">
        <f>(幕後結果!$AB$2+幕後結果!$AB$4*幕後結果_最佳化!$N1422)*12/3</f>
        <v>0.24000472910673601</v>
      </c>
      <c r="AA421" s="60">
        <f>(幕後結果!$AC$2+幕後結果!$AC$4*幕後結果_最佳化!$O1422)*12/3</f>
        <v>3.7832820674681668E-2</v>
      </c>
      <c r="AB421" s="60">
        <f>(幕後結果!$AD$2+幕後結果!$AD$4*幕後結果_最佳化!$P1422)*12/3</f>
        <v>0.30367536633566511</v>
      </c>
      <c r="AC421" s="60">
        <f>(幕後結果!$AE$2+幕後結果!$AE$4*幕後結果_最佳化!$Q1422)*12/3</f>
        <v>0.34509253202139673</v>
      </c>
      <c r="AD421" s="60">
        <f>(幕後結果!$AF$2+幕後結果!$AF$4*幕後結果_最佳化!$R1422)*12/3</f>
        <v>0.19310029033342949</v>
      </c>
      <c r="AE421" s="60">
        <f>(幕後結果!$AG$2+幕後結果!$AG$4*幕後結果_最佳化!$S1422)*12/3</f>
        <v>-1.4393185475225329E-2</v>
      </c>
      <c r="AF421" s="60">
        <f>(幕後結果!$AH$2+幕後結果!$AH$4*幕後結果_最佳化!$T1422)*12/3</f>
        <v>0.1955904096910337</v>
      </c>
      <c r="AG421" s="60">
        <f>(幕後結果!$AI$2+幕後結果!$AI$4*幕後結果_最佳化!$U1422)*12/3</f>
        <v>-5.4892446922314007E-2</v>
      </c>
      <c r="AH421" s="60">
        <f>(幕後結果!$AJ$2+幕後結果!$AJ$4*幕後結果_最佳化!$V1422)*12/3</f>
        <v>3.5460384342722844E-3</v>
      </c>
      <c r="AI421" s="100">
        <f>(幕後結果!$AK$2+幕後結果!$AK$4*幕後結果_最佳化!$W1422)*12/3</f>
        <v>-7.9764502858833464E-2</v>
      </c>
      <c r="AJ421" s="60"/>
      <c r="AK421" s="60"/>
      <c r="AL421" s="60"/>
      <c r="AM421" s="108">
        <v>420</v>
      </c>
      <c r="AN421" s="60">
        <f t="shared" si="79"/>
        <v>0.21151994871478005</v>
      </c>
      <c r="AO421" s="60">
        <f t="shared" si="80"/>
        <v>2.9298372070346079E-2</v>
      </c>
      <c r="AP421" s="60">
        <f t="shared" si="81"/>
        <v>0.13878661891877075</v>
      </c>
      <c r="AQ421" s="60">
        <f t="shared" si="82"/>
        <v>0.15019633665613216</v>
      </c>
      <c r="AR421" s="60">
        <f t="shared" si="83"/>
        <v>4.1230519704475069E-2</v>
      </c>
      <c r="AS421" s="60">
        <f t="shared" si="84"/>
        <v>5.117225962003942E-2</v>
      </c>
      <c r="AT421" s="60">
        <f t="shared" si="85"/>
        <v>4.41758809843582E-2</v>
      </c>
      <c r="AU421" s="60">
        <f t="shared" si="86"/>
        <v>9.9954616388544058E-3</v>
      </c>
      <c r="AV421" s="60">
        <f t="shared" si="87"/>
        <v>0.14968963611416181</v>
      </c>
      <c r="AW421" s="60">
        <f t="shared" si="88"/>
        <v>0.17393496557808211</v>
      </c>
      <c r="AX421" s="60">
        <f t="shared" si="89"/>
        <v>1.0000000000000002</v>
      </c>
      <c r="AY421" s="60">
        <f>SUMPRODUCT(AN421:AW421,幕後結果_最佳化!$Z$1005:$AI$1005)</f>
        <v>1.1447751849538289E-3</v>
      </c>
      <c r="AZ421" s="60">
        <f>(SUMPRODUCT(AN421:AW421,MMULT(AN421:AW421,幕後結果!$AB$9:$AK$18)))</f>
        <v>3.003724848618793E-4</v>
      </c>
      <c r="BA421" s="60">
        <f t="shared" si="90"/>
        <v>1.7331257451837685E-2</v>
      </c>
      <c r="BB421" s="102">
        <f t="shared" si="91"/>
        <v>-2.4092438145980424</v>
      </c>
      <c r="BC421" s="60"/>
      <c r="BD421" s="60"/>
    </row>
    <row r="422" spans="1:56" ht="16.2">
      <c r="A422" s="95">
        <v>421</v>
      </c>
      <c r="B422" s="60">
        <v>0.54769073574771965</v>
      </c>
      <c r="C422" s="60">
        <v>0.34287591069337164</v>
      </c>
      <c r="D422" s="60">
        <v>0.10220778678468601</v>
      </c>
      <c r="E422" s="60">
        <v>0.76596957287040923</v>
      </c>
      <c r="F422" s="60">
        <v>0.43303184554826846</v>
      </c>
      <c r="G422" s="60">
        <v>0.71123017920100873</v>
      </c>
      <c r="H422" s="60">
        <v>0.63163750171932098</v>
      </c>
      <c r="I422" s="60">
        <v>0.39248042358409041</v>
      </c>
      <c r="J422" s="60">
        <v>0.4877703405982603</v>
      </c>
      <c r="K422" s="104">
        <v>0.1257309203326118</v>
      </c>
      <c r="L422" s="105"/>
      <c r="M422" s="106">
        <v>421</v>
      </c>
      <c r="N422" s="136">
        <v>0.11982910133581552</v>
      </c>
      <c r="O422" s="136">
        <v>-0.4046268469063321</v>
      </c>
      <c r="P422" s="136">
        <v>-1.2690714731970378</v>
      </c>
      <c r="Q422" s="136">
        <v>0.72563777982263067</v>
      </c>
      <c r="R422" s="136">
        <v>-0.16866049863839866</v>
      </c>
      <c r="S422" s="136">
        <v>0.55698212571062788</v>
      </c>
      <c r="T422" s="136">
        <v>0.33619344380630733</v>
      </c>
      <c r="U422" s="60">
        <v>-0.27285998480179757</v>
      </c>
      <c r="V422" s="60">
        <v>-3.0660012956256918E-2</v>
      </c>
      <c r="W422" s="98">
        <v>-1.1468059231503915</v>
      </c>
      <c r="X422" s="60"/>
      <c r="Y422" s="99">
        <v>421</v>
      </c>
      <c r="Z422" s="60">
        <f>(幕後結果!$AB$2+幕後結果!$AB$4*幕後結果_最佳化!$N1423)*12/3</f>
        <v>3.195054939488072E-2</v>
      </c>
      <c r="AA422" s="60">
        <f>(幕後結果!$AC$2+幕後結果!$AC$4*幕後結果_最佳化!$O1423)*12/3</f>
        <v>-3.2113721684063692E-2</v>
      </c>
      <c r="AB422" s="60">
        <f>(幕後結果!$AD$2+幕後結果!$AD$4*幕後結果_最佳化!$P1423)*12/3</f>
        <v>-0.23120745361491443</v>
      </c>
      <c r="AC422" s="60">
        <f>(幕後結果!$AE$2+幕後結果!$AE$4*幕後結果_最佳化!$Q1423)*12/3</f>
        <v>-4.2873394111735859E-3</v>
      </c>
      <c r="AD422" s="60">
        <f>(幕後結果!$AF$2+幕後結果!$AF$4*幕後結果_最佳化!$R1423)*12/3</f>
        <v>-0.12586281580214084</v>
      </c>
      <c r="AE422" s="60">
        <f>(幕後結果!$AG$2+幕後結果!$AG$4*幕後結果_最佳化!$S1423)*12/3</f>
        <v>1.9170287244203783E-2</v>
      </c>
      <c r="AF422" s="60">
        <f>(幕後結果!$AH$2+幕後結果!$AH$4*幕後結果_最佳化!$T1423)*12/3</f>
        <v>3.1771167868400833E-3</v>
      </c>
      <c r="AG422" s="60">
        <f>(幕後結果!$AI$2+幕後結果!$AI$4*幕後結果_最佳化!$U1423)*12/3</f>
        <v>-7.1674869205255745E-2</v>
      </c>
      <c r="AH422" s="60">
        <f>(幕後結果!$AJ$2+幕後結果!$AJ$4*幕後結果_最佳化!$V1423)*12/3</f>
        <v>-7.560593694972753E-3</v>
      </c>
      <c r="AI422" s="100">
        <f>(幕後結果!$AK$2+幕後結果!$AK$4*幕後結果_最佳化!$W1423)*12/3</f>
        <v>-0.25913867824973502</v>
      </c>
      <c r="AJ422" s="60"/>
      <c r="AK422" s="60"/>
      <c r="AL422" s="60"/>
      <c r="AM422" s="108">
        <v>421</v>
      </c>
      <c r="AN422" s="60">
        <f t="shared" si="79"/>
        <v>0.14838444148731444</v>
      </c>
      <c r="AO422" s="60">
        <f t="shared" si="80"/>
        <v>3.2221023745510877E-2</v>
      </c>
      <c r="AP422" s="60">
        <f t="shared" si="81"/>
        <v>9.611202203865428E-2</v>
      </c>
      <c r="AQ422" s="60">
        <f t="shared" si="82"/>
        <v>0.15159523449768295</v>
      </c>
      <c r="AR422" s="60">
        <f t="shared" si="83"/>
        <v>0.15418370488062613</v>
      </c>
      <c r="AS422" s="60">
        <f t="shared" si="84"/>
        <v>9.1096298164633965E-2</v>
      </c>
      <c r="AT422" s="60">
        <f t="shared" si="85"/>
        <v>3.0229442907644684E-2</v>
      </c>
      <c r="AU422" s="60">
        <f t="shared" si="86"/>
        <v>0.12675329861938353</v>
      </c>
      <c r="AV422" s="60">
        <f t="shared" si="87"/>
        <v>8.6331650290961029E-2</v>
      </c>
      <c r="AW422" s="60">
        <f t="shared" si="88"/>
        <v>8.3092883367588077E-2</v>
      </c>
      <c r="AX422" s="60">
        <f t="shared" si="89"/>
        <v>1</v>
      </c>
      <c r="AY422" s="60">
        <f>SUMPRODUCT(AN422:AW422,幕後結果_最佳化!$Z$1005:$AI$1005)</f>
        <v>1.3427514900433658E-3</v>
      </c>
      <c r="AZ422" s="60">
        <f>(SUMPRODUCT(AN422:AW422,MMULT(AN422:AW422,幕後結果!$AB$9:$AK$18)))</f>
        <v>2.9989353050403704E-4</v>
      </c>
      <c r="BA422" s="60">
        <f t="shared" si="90"/>
        <v>1.7317434293336788E-2</v>
      </c>
      <c r="BB422" s="102">
        <f t="shared" si="91"/>
        <v>-2.3997347301006697</v>
      </c>
      <c r="BC422" s="60"/>
      <c r="BD422" s="60"/>
    </row>
    <row r="423" spans="1:56" ht="16.2">
      <c r="A423" s="95">
        <v>422</v>
      </c>
      <c r="B423" s="60">
        <v>0.4059686954495505</v>
      </c>
      <c r="C423" s="60">
        <v>0.96497263741498673</v>
      </c>
      <c r="D423" s="60">
        <v>0.90094346209458154</v>
      </c>
      <c r="E423" s="60">
        <v>0.394826746558264</v>
      </c>
      <c r="F423" s="60">
        <v>0.14852612503901153</v>
      </c>
      <c r="G423" s="60">
        <v>0.54646195736783709</v>
      </c>
      <c r="H423" s="60">
        <v>5.4994865783441371E-2</v>
      </c>
      <c r="I423" s="60">
        <v>2.3769574727932952E-2</v>
      </c>
      <c r="J423" s="60">
        <v>0.90879008531593075</v>
      </c>
      <c r="K423" s="104">
        <v>0.12981487507217726</v>
      </c>
      <c r="L423" s="105"/>
      <c r="M423" s="106">
        <v>422</v>
      </c>
      <c r="N423" s="136">
        <v>-0.23792741628564251</v>
      </c>
      <c r="O423" s="136">
        <v>1.8115566702528652</v>
      </c>
      <c r="P423" s="136">
        <v>1.2869460993759541</v>
      </c>
      <c r="Q423" s="136">
        <v>-0.26676059838874111</v>
      </c>
      <c r="R423" s="136">
        <v>-1.0427755665491523</v>
      </c>
      <c r="S423" s="136">
        <v>0.11672738911328281</v>
      </c>
      <c r="T423" s="136">
        <v>-1.5982392952937927</v>
      </c>
      <c r="U423" s="60">
        <v>-1.9814650107205809</v>
      </c>
      <c r="V423" s="60">
        <v>1.3333412904586754</v>
      </c>
      <c r="W423" s="98">
        <v>-1.1272666692597975</v>
      </c>
      <c r="X423" s="60"/>
      <c r="Y423" s="99">
        <v>422</v>
      </c>
      <c r="Z423" s="60">
        <f>(幕後結果!$AB$2+幕後結果!$AB$4*幕後結果_最佳化!$N1424)*12/3</f>
        <v>-2.3465105851349328E-2</v>
      </c>
      <c r="AA423" s="60">
        <f>(幕後結果!$AC$2+幕後結果!$AC$4*幕後結果_最佳化!$O1424)*12/3</f>
        <v>0.18403387036097549</v>
      </c>
      <c r="AB423" s="60">
        <f>(幕後結果!$AD$2+幕後結果!$AD$4*幕後結果_最佳化!$P1424)*12/3</f>
        <v>0.25522494705599436</v>
      </c>
      <c r="AC423" s="60">
        <f>(幕後結果!$AE$2+幕後結果!$AE$4*幕後結果_最佳化!$Q1424)*12/3</f>
        <v>0.12625635725403034</v>
      </c>
      <c r="AD423" s="60">
        <f>(幕後結果!$AF$2+幕後結果!$AF$4*幕後結果_最佳化!$R1424)*12/3</f>
        <v>8.6585928796972841E-2</v>
      </c>
      <c r="AE423" s="60">
        <f>(幕後結果!$AG$2+幕後結果!$AG$4*幕後結果_最佳化!$S1424)*12/3</f>
        <v>2.4458385688566269E-2</v>
      </c>
      <c r="AF423" s="60">
        <f>(幕後結果!$AH$2+幕後結果!$AH$4*幕後結果_最佳化!$T1424)*12/3</f>
        <v>-3.8849841920676573E-2</v>
      </c>
      <c r="AG423" s="60">
        <f>(幕後結果!$AI$2+幕後結果!$AI$4*幕後結果_最佳化!$U1424)*12/3</f>
        <v>-0.21518600594729065</v>
      </c>
      <c r="AH423" s="60">
        <f>(幕後結果!$AJ$2+幕後結果!$AJ$4*幕後結果_最佳化!$V1424)*12/3</f>
        <v>9.8413746517676592E-2</v>
      </c>
      <c r="AI423" s="100">
        <f>(幕後結果!$AK$2+幕後結果!$AK$4*幕後結果_最佳化!$W1424)*12/3</f>
        <v>-0.15220598807773564</v>
      </c>
      <c r="AJ423" s="60"/>
      <c r="AK423" s="60"/>
      <c r="AL423" s="60"/>
      <c r="AM423" s="108">
        <v>422</v>
      </c>
      <c r="AN423" s="60">
        <f t="shared" si="79"/>
        <v>0.17138113800007429</v>
      </c>
      <c r="AO423" s="60">
        <f t="shared" si="80"/>
        <v>5.7598945668435361E-2</v>
      </c>
      <c r="AP423" s="60">
        <f t="shared" si="81"/>
        <v>0.20585533117714708</v>
      </c>
      <c r="AQ423" s="60">
        <f t="shared" si="82"/>
        <v>0.12119009057947051</v>
      </c>
      <c r="AR423" s="60">
        <f t="shared" si="83"/>
        <v>2.8162590134075873E-2</v>
      </c>
      <c r="AS423" s="60">
        <f t="shared" si="84"/>
        <v>0.13302868016012465</v>
      </c>
      <c r="AT423" s="60">
        <f t="shared" si="85"/>
        <v>7.1577109395449826E-2</v>
      </c>
      <c r="AU423" s="60">
        <f t="shared" si="86"/>
        <v>0.1774365581944056</v>
      </c>
      <c r="AV423" s="60">
        <f t="shared" si="87"/>
        <v>9.1602346407690712E-3</v>
      </c>
      <c r="AW423" s="60">
        <f t="shared" si="88"/>
        <v>2.4609322050047684E-2</v>
      </c>
      <c r="AX423" s="60">
        <f t="shared" si="89"/>
        <v>1</v>
      </c>
      <c r="AY423" s="60">
        <f>SUMPRODUCT(AN423:AW423,幕後結果_最佳化!$Z$1005:$AI$1005)</f>
        <v>1.5908196664197035E-3</v>
      </c>
      <c r="AZ423" s="60">
        <f>(SUMPRODUCT(AN423:AW423,MMULT(AN423:AW423,幕後結果!$AB$9:$AK$18)))</f>
        <v>3.2757107551678306E-4</v>
      </c>
      <c r="BA423" s="60">
        <f t="shared" si="90"/>
        <v>1.8098924706091882E-2</v>
      </c>
      <c r="BB423" s="102">
        <f t="shared" si="91"/>
        <v>-2.2824107511578364</v>
      </c>
      <c r="BC423" s="60"/>
      <c r="BD423" s="60"/>
    </row>
    <row r="424" spans="1:56" ht="16.2">
      <c r="A424" s="95">
        <v>423</v>
      </c>
      <c r="B424" s="60">
        <v>0.17132412697052812</v>
      </c>
      <c r="C424" s="60">
        <v>0.32857256482415109</v>
      </c>
      <c r="D424" s="60">
        <v>0.78500828216144147</v>
      </c>
      <c r="E424" s="60">
        <v>0.60131221466429863</v>
      </c>
      <c r="F424" s="60">
        <v>0.12737257175499028</v>
      </c>
      <c r="G424" s="60">
        <v>0.16591950883370754</v>
      </c>
      <c r="H424" s="60">
        <v>0.74461571114147596</v>
      </c>
      <c r="I424" s="60">
        <v>0.25523002351601431</v>
      </c>
      <c r="J424" s="60">
        <v>0.80582593628018384</v>
      </c>
      <c r="K424" s="104">
        <v>0.36018840519704476</v>
      </c>
      <c r="L424" s="105"/>
      <c r="M424" s="106">
        <v>423</v>
      </c>
      <c r="N424" s="136">
        <v>-0.94894565256182295</v>
      </c>
      <c r="O424" s="136">
        <v>-0.44385816891910501</v>
      </c>
      <c r="P424" s="136">
        <v>0.78921999807718801</v>
      </c>
      <c r="Q424" s="136">
        <v>0.25674507767498184</v>
      </c>
      <c r="R424" s="136">
        <v>-1.1388993338446538</v>
      </c>
      <c r="S424" s="136">
        <v>-0.97041631889263735</v>
      </c>
      <c r="T424" s="136">
        <v>0.65764141189181735</v>
      </c>
      <c r="U424" s="60">
        <v>-0.6581215225783078</v>
      </c>
      <c r="V424" s="60">
        <v>0.86261691443822908</v>
      </c>
      <c r="W424" s="98">
        <v>-0.35795523992240952</v>
      </c>
      <c r="X424" s="60"/>
      <c r="Y424" s="99">
        <v>423</v>
      </c>
      <c r="Z424" s="60">
        <f>(幕後結果!$AB$2+幕後結果!$AB$4*幕後結果_最佳化!$N1425)*12/3</f>
        <v>-0.13360018240348109</v>
      </c>
      <c r="AA424" s="60">
        <f>(幕後結果!$AC$2+幕後結果!$AC$4*幕後結果_最佳化!$O1425)*12/3</f>
        <v>-3.3820656986000043E-2</v>
      </c>
      <c r="AB424" s="60">
        <f>(幕後結果!$AD$2+幕後結果!$AD$4*幕後結果_最佳化!$P1425)*12/3</f>
        <v>9.9868248988896943E-2</v>
      </c>
      <c r="AC424" s="60">
        <f>(幕後結果!$AE$2+幕後結果!$AE$4*幕後結果_最佳化!$Q1425)*12/3</f>
        <v>7.4852172371576958E-2</v>
      </c>
      <c r="AD424" s="60">
        <f>(幕後結果!$AF$2+幕後結果!$AF$4*幕後結果_最佳化!$R1425)*12/3</f>
        <v>-5.1878895417739518E-2</v>
      </c>
      <c r="AE424" s="60">
        <f>(幕後結果!$AG$2+幕後結果!$AG$4*幕後結果_最佳化!$S1425)*12/3</f>
        <v>-3.2404270114257588E-2</v>
      </c>
      <c r="AF424" s="60">
        <f>(幕後結果!$AH$2+幕後結果!$AH$4*幕後結果_最佳化!$T1425)*12/3</f>
        <v>2.9553237191156753E-2</v>
      </c>
      <c r="AG424" s="60">
        <f>(幕後結果!$AI$2+幕後結果!$AI$4*幕後結果_最佳化!$U1425)*12/3</f>
        <v>-6.5595482163713303E-2</v>
      </c>
      <c r="AH424" s="60">
        <f>(幕後結果!$AJ$2+幕後結果!$AJ$4*幕後結果_最佳化!$V1425)*12/3</f>
        <v>2.4926833855027614E-2</v>
      </c>
      <c r="AI424" s="100">
        <f>(幕後結果!$AK$2+幕後結果!$AK$4*幕後結果_最佳化!$W1425)*12/3</f>
        <v>-3.3260340574328175E-2</v>
      </c>
      <c r="AJ424" s="60"/>
      <c r="AK424" s="60"/>
      <c r="AL424" s="60"/>
      <c r="AM424" s="108">
        <v>423</v>
      </c>
      <c r="AN424" s="60">
        <f t="shared" si="79"/>
        <v>0.12742028924773613</v>
      </c>
      <c r="AO424" s="60">
        <f t="shared" si="80"/>
        <v>5.2796698334309548E-2</v>
      </c>
      <c r="AP424" s="60">
        <f t="shared" si="81"/>
        <v>7.3545301106766978E-2</v>
      </c>
      <c r="AQ424" s="60">
        <f t="shared" si="82"/>
        <v>0.10100096130419202</v>
      </c>
      <c r="AR424" s="60">
        <f t="shared" si="83"/>
        <v>7.8255815325204092E-2</v>
      </c>
      <c r="AS424" s="60">
        <f t="shared" si="84"/>
        <v>6.1663005365745642E-2</v>
      </c>
      <c r="AT424" s="60">
        <f t="shared" si="85"/>
        <v>0.14236724597442166</v>
      </c>
      <c r="AU424" s="60">
        <f t="shared" si="86"/>
        <v>6.2189362002660585E-2</v>
      </c>
      <c r="AV424" s="60">
        <f t="shared" si="87"/>
        <v>0.1392509142533383</v>
      </c>
      <c r="AW424" s="60">
        <f t="shared" si="88"/>
        <v>0.161510407085625</v>
      </c>
      <c r="AX424" s="60">
        <f t="shared" si="89"/>
        <v>1</v>
      </c>
      <c r="AY424" s="60">
        <f>SUMPRODUCT(AN424:AW424,幕後結果_最佳化!$Z$1005:$AI$1005)</f>
        <v>-2.8770610425876871E-4</v>
      </c>
      <c r="AZ424" s="60">
        <f>(SUMPRODUCT(AN424:AW424,MMULT(AN424:AW424,幕後結果!$AB$9:$AK$18)))</f>
        <v>2.6119192620928155E-4</v>
      </c>
      <c r="BA424" s="60">
        <f t="shared" si="90"/>
        <v>1.6161433296873196E-2</v>
      </c>
      <c r="BB424" s="102">
        <f t="shared" si="91"/>
        <v>-2.6722695512788728</v>
      </c>
      <c r="BC424" s="60"/>
      <c r="BD424" s="60"/>
    </row>
    <row r="425" spans="1:56" ht="16.2">
      <c r="A425" s="95">
        <v>424</v>
      </c>
      <c r="B425" s="60">
        <v>0.8081746647995085</v>
      </c>
      <c r="C425" s="60">
        <v>0.16585013535703941</v>
      </c>
      <c r="D425" s="60">
        <v>0.49830911946753109</v>
      </c>
      <c r="E425" s="60">
        <v>0.73429994919357267</v>
      </c>
      <c r="F425" s="60">
        <v>0.88534729909162269</v>
      </c>
      <c r="G425" s="60">
        <v>0.54150974952610409</v>
      </c>
      <c r="H425" s="60">
        <v>0.47463336325501415</v>
      </c>
      <c r="I425" s="60">
        <v>0.67598221150881921</v>
      </c>
      <c r="J425" s="60">
        <v>0.39603111750681874</v>
      </c>
      <c r="K425" s="104">
        <v>0.13426549150316491</v>
      </c>
      <c r="L425" s="105"/>
      <c r="M425" s="106">
        <v>424</v>
      </c>
      <c r="N425" s="136">
        <v>0.87118953974691227</v>
      </c>
      <c r="O425" s="136">
        <v>-0.97069482283232145</v>
      </c>
      <c r="P425" s="136">
        <v>-4.2384216416638922E-3</v>
      </c>
      <c r="Q425" s="136">
        <v>0.62587017025878933</v>
      </c>
      <c r="R425" s="136">
        <v>1.2021500399012923</v>
      </c>
      <c r="S425" s="136">
        <v>0.10423797180531429</v>
      </c>
      <c r="T425" s="136">
        <v>-6.3627635330353802E-2</v>
      </c>
      <c r="U425" s="60">
        <v>0.45649289761242939</v>
      </c>
      <c r="V425" s="60">
        <v>-0.26363363908443871</v>
      </c>
      <c r="W425" s="98">
        <v>-1.1064518750263745</v>
      </c>
      <c r="X425" s="60"/>
      <c r="Y425" s="99">
        <v>424</v>
      </c>
      <c r="Z425" s="60">
        <f>(幕後結果!$AB$2+幕後結果!$AB$4*幕後結果_最佳化!$N1426)*12/3</f>
        <v>0.14833453953842812</v>
      </c>
      <c r="AA425" s="60">
        <f>(幕後結果!$AC$2+幕後結果!$AC$4*幕後結果_最佳化!$O1426)*12/3</f>
        <v>-8.8624167262330092E-2</v>
      </c>
      <c r="AB425" s="60">
        <f>(幕後結果!$AD$2+幕後結果!$AD$4*幕後結果_最佳化!$P1426)*12/3</f>
        <v>-4.6353758397688093E-2</v>
      </c>
      <c r="AC425" s="60">
        <f>(幕後結果!$AE$2+幕後結果!$AE$4*幕後結果_最佳化!$Q1426)*12/3</f>
        <v>8.4552119506836457E-2</v>
      </c>
      <c r="AD425" s="60">
        <f>(幕後結果!$AF$2+幕後結果!$AF$4*幕後結果_最佳化!$R1426)*12/3</f>
        <v>7.7566656743672815E-2</v>
      </c>
      <c r="AE425" s="60">
        <f>(幕後結果!$AG$2+幕後結果!$AG$4*幕後結果_最佳化!$S1426)*12/3</f>
        <v>-2.2527671792345803E-2</v>
      </c>
      <c r="AF425" s="60">
        <f>(幕後結果!$AH$2+幕後結果!$AH$4*幕後結果_最佳化!$T1426)*12/3</f>
        <v>-3.8609881562557975E-4</v>
      </c>
      <c r="AG425" s="60">
        <f>(幕後結果!$AI$2+幕後結果!$AI$4*幕後結果_最佳化!$U1426)*12/3</f>
        <v>5.2264523473595087E-2</v>
      </c>
      <c r="AH425" s="60">
        <f>(幕後結果!$AJ$2+幕後結果!$AJ$4*幕後結果_最佳化!$V1426)*12/3</f>
        <v>-3.6750528109444354E-2</v>
      </c>
      <c r="AI425" s="100">
        <f>(幕後結果!$AK$2+幕後結果!$AK$4*幕後結果_最佳化!$W1426)*12/3</f>
        <v>-0.21779886771354451</v>
      </c>
      <c r="AJ425" s="60"/>
      <c r="AK425" s="60"/>
      <c r="AL425" s="60"/>
      <c r="AM425" s="108">
        <v>424</v>
      </c>
      <c r="AN425" s="60">
        <f t="shared" si="79"/>
        <v>1.379460433490292E-2</v>
      </c>
      <c r="AO425" s="60">
        <f t="shared" si="80"/>
        <v>6.2204461181911717E-2</v>
      </c>
      <c r="AP425" s="60">
        <f t="shared" si="81"/>
        <v>8.0887036827343967E-2</v>
      </c>
      <c r="AQ425" s="60">
        <f t="shared" si="82"/>
        <v>0.14124043216949062</v>
      </c>
      <c r="AR425" s="60">
        <f t="shared" si="83"/>
        <v>0.13367624647555953</v>
      </c>
      <c r="AS425" s="60">
        <f t="shared" si="84"/>
        <v>0.14267951697268946</v>
      </c>
      <c r="AT425" s="60">
        <f t="shared" si="85"/>
        <v>0.1472469909886176</v>
      </c>
      <c r="AU425" s="60">
        <f t="shared" si="86"/>
        <v>4.4414820804301293E-2</v>
      </c>
      <c r="AV425" s="60">
        <f t="shared" si="87"/>
        <v>0.12700503762154139</v>
      </c>
      <c r="AW425" s="60">
        <f t="shared" si="88"/>
        <v>0.10685085262364179</v>
      </c>
      <c r="AX425" s="60">
        <f t="shared" si="89"/>
        <v>1.0000000000000002</v>
      </c>
      <c r="AY425" s="60">
        <f>SUMPRODUCT(AN425:AW425,幕後結果_最佳化!$Z$1005:$AI$1005)</f>
        <v>2.0109804861515295E-4</v>
      </c>
      <c r="AZ425" s="60">
        <f>(SUMPRODUCT(AN425:AW425,MMULT(AN425:AW425,幕後結果!$AB$9:$AK$18)))</f>
        <v>2.7119785266161871E-4</v>
      </c>
      <c r="BA425" s="60">
        <f t="shared" si="90"/>
        <v>1.6468085883356898E-2</v>
      </c>
      <c r="BB425" s="102">
        <f t="shared" si="91"/>
        <v>-2.5928272571457462</v>
      </c>
      <c r="BC425" s="60"/>
      <c r="BD425" s="60"/>
    </row>
    <row r="426" spans="1:56" ht="16.2">
      <c r="A426" s="95">
        <v>425</v>
      </c>
      <c r="B426" s="60">
        <v>0.61976762533900165</v>
      </c>
      <c r="C426" s="60">
        <v>0.71661013272722029</v>
      </c>
      <c r="D426" s="60">
        <v>0.349581730726374</v>
      </c>
      <c r="E426" s="60">
        <v>0.3423622436235354</v>
      </c>
      <c r="F426" s="60">
        <v>0.92625865312200517</v>
      </c>
      <c r="G426" s="60">
        <v>0.9594768172286765</v>
      </c>
      <c r="H426" s="60">
        <v>1.0786733862097497E-2</v>
      </c>
      <c r="I426" s="60">
        <v>0.24984493912732497</v>
      </c>
      <c r="J426" s="60">
        <v>0.12192657311266153</v>
      </c>
      <c r="K426" s="104">
        <v>0.22087699038549258</v>
      </c>
      <c r="L426" s="105"/>
      <c r="M426" s="106">
        <v>425</v>
      </c>
      <c r="N426" s="136">
        <v>0.30487054608197672</v>
      </c>
      <c r="O426" s="136">
        <v>0.57280056787475564</v>
      </c>
      <c r="P426" s="136">
        <v>-0.38644995213111788</v>
      </c>
      <c r="Q426" s="136">
        <v>-0.40602465188711723</v>
      </c>
      <c r="R426" s="136">
        <v>1.4484805784708918</v>
      </c>
      <c r="S426" s="136">
        <v>1.7446468202064058</v>
      </c>
      <c r="T426" s="136">
        <v>-2.2977948553216399</v>
      </c>
      <c r="U426" s="60">
        <v>-0.67497778617690685</v>
      </c>
      <c r="V426" s="60">
        <v>-1.1654098150381158</v>
      </c>
      <c r="W426" s="98">
        <v>-0.7692347228891292</v>
      </c>
      <c r="X426" s="60"/>
      <c r="Y426" s="99">
        <v>425</v>
      </c>
      <c r="Z426" s="60">
        <f>(幕後結果!$AB$2+幕後結果!$AB$4*幕後結果_最佳化!$N1427)*12/3</f>
        <v>6.0613040232203645E-2</v>
      </c>
      <c r="AA426" s="60">
        <f>(幕後結果!$AC$2+幕後結果!$AC$4*幕後結果_最佳化!$O1427)*12/3</f>
        <v>6.254037962766211E-2</v>
      </c>
      <c r="AB426" s="60">
        <f>(幕後結果!$AD$2+幕後結果!$AD$4*幕後結果_最佳化!$P1427)*12/3</f>
        <v>-5.626030910301516E-2</v>
      </c>
      <c r="AC426" s="60">
        <f>(幕後結果!$AE$2+幕後結果!$AE$4*幕後結果_最佳化!$Q1427)*12/3</f>
        <v>-2.655590742443802E-2</v>
      </c>
      <c r="AD426" s="60">
        <f>(幕後結果!$AF$2+幕後結果!$AF$4*幕後結果_最佳化!$R1427)*12/3</f>
        <v>0.11312284525949938</v>
      </c>
      <c r="AE426" s="60">
        <f>(幕後結果!$AG$2+幕後結果!$AG$4*幕後結果_最佳化!$S1427)*12/3</f>
        <v>5.889709563438638E-2</v>
      </c>
      <c r="AF426" s="60">
        <f>(幕後結果!$AH$2+幕後結果!$AH$4*幕後結果_最佳化!$T1427)*12/3</f>
        <v>-0.16054411386928988</v>
      </c>
      <c r="AG426" s="60">
        <f>(幕後結果!$AI$2+幕後結果!$AI$4*幕後結果_最佳化!$U1427)*12/3</f>
        <v>-0.10947895510411872</v>
      </c>
      <c r="AH426" s="60">
        <f>(幕後結果!$AJ$2+幕後結果!$AJ$4*幕後結果_最佳化!$V1427)*12/3</f>
        <v>-6.332741597254915E-2</v>
      </c>
      <c r="AI426" s="100">
        <f>(幕後結果!$AK$2+幕後結果!$AK$4*幕後結果_最佳化!$W1427)*12/3</f>
        <v>-0.19359499455996868</v>
      </c>
      <c r="AJ426" s="60"/>
      <c r="AK426" s="60"/>
      <c r="AL426" s="60"/>
      <c r="AM426" s="108">
        <v>425</v>
      </c>
      <c r="AN426" s="60">
        <f t="shared" si="79"/>
        <v>9.037943018276226E-2</v>
      </c>
      <c r="AO426" s="60">
        <f t="shared" si="80"/>
        <v>0.14508659157947593</v>
      </c>
      <c r="AP426" s="60">
        <f t="shared" si="81"/>
        <v>1.6373047700801065E-2</v>
      </c>
      <c r="AQ426" s="60">
        <f t="shared" si="82"/>
        <v>0.17718287392115298</v>
      </c>
      <c r="AR426" s="60">
        <f t="shared" si="83"/>
        <v>0.14285589600009357</v>
      </c>
      <c r="AS426" s="60">
        <f t="shared" si="84"/>
        <v>2.9872647285036417E-2</v>
      </c>
      <c r="AT426" s="60">
        <f t="shared" si="85"/>
        <v>2.2112714870898387E-2</v>
      </c>
      <c r="AU426" s="60">
        <f t="shared" si="86"/>
        <v>3.5608071726260244E-2</v>
      </c>
      <c r="AV426" s="60">
        <f t="shared" si="87"/>
        <v>0.18325673542312707</v>
      </c>
      <c r="AW426" s="60">
        <f t="shared" si="88"/>
        <v>0.15727199131039213</v>
      </c>
      <c r="AX426" s="60">
        <f t="shared" si="89"/>
        <v>1</v>
      </c>
      <c r="AY426" s="60">
        <f>SUMPRODUCT(AN426:AW426,幕後結果_最佳化!$Z$1005:$AI$1005)</f>
        <v>1.3418777222976999E-3</v>
      </c>
      <c r="AZ426" s="60">
        <f>(SUMPRODUCT(AN426:AW426,MMULT(AN426:AW426,幕後結果!$AB$9:$AK$18)))</f>
        <v>2.6271746618990898E-4</v>
      </c>
      <c r="BA426" s="60">
        <f t="shared" si="90"/>
        <v>1.6208561508965224E-2</v>
      </c>
      <c r="BB426" s="102">
        <f t="shared" si="91"/>
        <v>-2.563961166739924</v>
      </c>
      <c r="BC426" s="60"/>
      <c r="BD426" s="60"/>
    </row>
    <row r="427" spans="1:56" ht="16.2">
      <c r="A427" s="95">
        <v>426</v>
      </c>
      <c r="B427" s="60">
        <v>0.4741983970502488</v>
      </c>
      <c r="C427" s="60">
        <v>0.66843522409345435</v>
      </c>
      <c r="D427" s="60">
        <v>0.58692941312397529</v>
      </c>
      <c r="E427" s="60">
        <v>0.8954019761939167</v>
      </c>
      <c r="F427" s="60">
        <v>0.51007728547597186</v>
      </c>
      <c r="G427" s="60">
        <v>0.7815755303804961</v>
      </c>
      <c r="H427" s="60">
        <v>0.52315675687626007</v>
      </c>
      <c r="I427" s="60">
        <v>0.43079006123798047</v>
      </c>
      <c r="J427" s="60">
        <v>0.63030853066046011</v>
      </c>
      <c r="K427" s="104">
        <v>0.98143613070171676</v>
      </c>
      <c r="L427" s="105"/>
      <c r="M427" s="106">
        <v>426</v>
      </c>
      <c r="N427" s="136">
        <v>-6.4720181368070145E-2</v>
      </c>
      <c r="O427" s="136">
        <v>0.43559644324001545</v>
      </c>
      <c r="P427" s="136">
        <v>0.21965330489200185</v>
      </c>
      <c r="Q427" s="136">
        <v>1.2557791649759777</v>
      </c>
      <c r="R427" s="136">
        <v>2.5262695573045658E-2</v>
      </c>
      <c r="S427" s="136">
        <v>0.77752525677430195</v>
      </c>
      <c r="T427" s="136">
        <v>5.807801508647252E-2</v>
      </c>
      <c r="U427" s="60">
        <v>-0.17436308666587141</v>
      </c>
      <c r="V427" s="60">
        <v>0.3326706076716876</v>
      </c>
      <c r="W427" s="98">
        <v>2.084356642478455</v>
      </c>
      <c r="X427" s="60"/>
      <c r="Y427" s="99">
        <v>426</v>
      </c>
      <c r="Z427" s="60">
        <f>(幕後結果!$AB$2+幕後結果!$AB$4*幕後結果_最佳化!$N1428)*12/3</f>
        <v>3.3642933170007563E-3</v>
      </c>
      <c r="AA427" s="60">
        <f>(幕後結果!$AC$2+幕後結果!$AC$4*幕後結果_最佳化!$O1428)*12/3</f>
        <v>4.9930895620824957E-2</v>
      </c>
      <c r="AB427" s="60">
        <f>(幕後結果!$AD$2+幕後結果!$AD$4*幕後結果_最佳化!$P1428)*12/3</f>
        <v>3.7054297995503652E-2</v>
      </c>
      <c r="AC427" s="60">
        <f>(幕後結果!$AE$2+幕後結果!$AE$4*幕後結果_最佳化!$Q1428)*12/3</f>
        <v>0.1737612648039957</v>
      </c>
      <c r="AD427" s="60">
        <f>(幕後結果!$AF$2+幕後結果!$AF$4*幕後結果_最佳化!$R1428)*12/3</f>
        <v>6.1755128814759502E-2</v>
      </c>
      <c r="AE427" s="60">
        <f>(幕後結果!$AG$2+幕後結果!$AG$4*幕後結果_最佳化!$S1428)*12/3</f>
        <v>3.9129818909048236E-2</v>
      </c>
      <c r="AF427" s="60">
        <f>(幕後結果!$AH$2+幕後結果!$AH$4*幕後結果_最佳化!$T1428)*12/3</f>
        <v>4.8712692005491103E-2</v>
      </c>
      <c r="AG427" s="60">
        <f>(幕後結果!$AI$2+幕後結果!$AI$4*幕後結果_最佳化!$U1428)*12/3</f>
        <v>1.4931382269440635E-2</v>
      </c>
      <c r="AH427" s="60">
        <f>(幕後結果!$AJ$2+幕後結果!$AJ$4*幕後結果_最佳化!$V1428)*12/3</f>
        <v>5.0223321290644968E-2</v>
      </c>
      <c r="AI427" s="100">
        <f>(幕後結果!$AK$2+幕後結果!$AK$4*幕後結果_最佳化!$W1428)*12/3</f>
        <v>0.27596800010294203</v>
      </c>
      <c r="AJ427" s="60"/>
      <c r="AK427" s="60"/>
      <c r="AL427" s="60"/>
      <c r="AM427" s="108">
        <v>426</v>
      </c>
      <c r="AN427" s="60">
        <f t="shared" si="79"/>
        <v>0.18424573424203147</v>
      </c>
      <c r="AO427" s="60">
        <f t="shared" si="80"/>
        <v>9.1649017717988168E-2</v>
      </c>
      <c r="AP427" s="60">
        <f t="shared" si="81"/>
        <v>0.18689997670719999</v>
      </c>
      <c r="AQ427" s="60">
        <f t="shared" si="82"/>
        <v>2.0852828287964004E-3</v>
      </c>
      <c r="AR427" s="60">
        <f t="shared" si="83"/>
        <v>2.5433230351552382E-2</v>
      </c>
      <c r="AS427" s="60">
        <f t="shared" si="84"/>
        <v>3.570485081479987E-2</v>
      </c>
      <c r="AT427" s="60">
        <f t="shared" si="85"/>
        <v>0.15819410982039414</v>
      </c>
      <c r="AU427" s="60">
        <f t="shared" si="86"/>
        <v>6.910287099662045E-2</v>
      </c>
      <c r="AV427" s="60">
        <f t="shared" si="87"/>
        <v>0.12270716561145116</v>
      </c>
      <c r="AW427" s="60">
        <f t="shared" si="88"/>
        <v>0.12397776090916589</v>
      </c>
      <c r="AX427" s="60">
        <f t="shared" si="89"/>
        <v>1</v>
      </c>
      <c r="AY427" s="60">
        <f>SUMPRODUCT(AN427:AW427,幕後結果_最佳化!$Z$1005:$AI$1005)</f>
        <v>-1.2959192708982296E-3</v>
      </c>
      <c r="AZ427" s="60">
        <f>(SUMPRODUCT(AN427:AW427,MMULT(AN427:AW427,幕後結果!$AB$9:$AK$18)))</f>
        <v>2.9354798593884561E-4</v>
      </c>
      <c r="BA427" s="60">
        <f t="shared" si="90"/>
        <v>1.7133242131565338E-2</v>
      </c>
      <c r="BB427" s="102">
        <f t="shared" si="91"/>
        <v>-2.57954209317302</v>
      </c>
      <c r="BC427" s="60"/>
      <c r="BD427" s="60"/>
    </row>
    <row r="428" spans="1:56" ht="16.2">
      <c r="A428" s="95">
        <v>427</v>
      </c>
      <c r="B428" s="60">
        <v>0.88081972470432279</v>
      </c>
      <c r="C428" s="60">
        <v>0.68751765706377554</v>
      </c>
      <c r="D428" s="60">
        <v>0.49052539610279755</v>
      </c>
      <c r="E428" s="60">
        <v>0.21457227709430171</v>
      </c>
      <c r="F428" s="60">
        <v>0.30846970374202343</v>
      </c>
      <c r="G428" s="60">
        <v>0.89577556414493009</v>
      </c>
      <c r="H428" s="60">
        <v>1.3194787624987159E-2</v>
      </c>
      <c r="I428" s="60">
        <v>0.10984201878793542</v>
      </c>
      <c r="J428" s="60">
        <v>6.7394972220448768E-2</v>
      </c>
      <c r="K428" s="104">
        <v>0.70659082267297491</v>
      </c>
      <c r="L428" s="105"/>
      <c r="M428" s="106">
        <v>427</v>
      </c>
      <c r="N428" s="136">
        <v>1.1790944946028932</v>
      </c>
      <c r="O428" s="136">
        <v>0.48882628701016939</v>
      </c>
      <c r="P428" s="136">
        <v>-2.3751543013298758E-2</v>
      </c>
      <c r="Q428" s="136">
        <v>-0.7906563502822852</v>
      </c>
      <c r="R428" s="136">
        <v>-0.50019268654707183</v>
      </c>
      <c r="S428" s="136">
        <v>1.2578420862668129</v>
      </c>
      <c r="T428" s="136">
        <v>-2.2204302541644836</v>
      </c>
      <c r="U428" s="60">
        <v>-1.2273687199722221</v>
      </c>
      <c r="V428" s="60">
        <v>-1.4954772057949401</v>
      </c>
      <c r="W428" s="98">
        <v>0.54345240165046782</v>
      </c>
      <c r="X428" s="60"/>
      <c r="Y428" s="99">
        <v>427</v>
      </c>
      <c r="Z428" s="60">
        <f>(幕後結果!$AB$2+幕後結果!$AB$4*幕後結果_最佳化!$N1429)*12/3</f>
        <v>0.19602830327569473</v>
      </c>
      <c r="AA428" s="60">
        <f>(幕後結果!$AC$2+幕後結果!$AC$4*幕後結果_最佳化!$O1429)*12/3</f>
        <v>5.2653617428725909E-2</v>
      </c>
      <c r="AB428" s="60">
        <f>(幕後結果!$AD$2+幕後結果!$AD$4*幕後結果_最佳化!$P1429)*12/3</f>
        <v>-8.6751853252700108E-4</v>
      </c>
      <c r="AC428" s="60">
        <f>(幕後結果!$AE$2+幕後結果!$AE$4*幕後結果_最佳化!$Q1429)*12/3</f>
        <v>-1.9553097728814004E-2</v>
      </c>
      <c r="AD428" s="60">
        <f>(幕後結果!$AF$2+幕後結果!$AF$4*幕後結果_最佳化!$R1429)*12/3</f>
        <v>-3.8715129762389763E-2</v>
      </c>
      <c r="AE428" s="60">
        <f>(幕後結果!$AG$2+幕後結果!$AG$4*幕後結果_最佳化!$S1429)*12/3</f>
        <v>4.0403297622523107E-2</v>
      </c>
      <c r="AF428" s="60">
        <f>(幕後結果!$AH$2+幕後結果!$AH$4*幕後結果_最佳化!$T1429)*12/3</f>
        <v>-0.12468633715486481</v>
      </c>
      <c r="AG428" s="60">
        <f>(幕後結果!$AI$2+幕後結果!$AI$4*幕後結果_最佳化!$U1429)*12/3</f>
        <v>-0.19406292761159072</v>
      </c>
      <c r="AH428" s="60">
        <f>(幕後結果!$AJ$2+幕後結果!$AJ$4*幕後結果_最佳化!$V1429)*12/3</f>
        <v>-9.2890084545656962E-2</v>
      </c>
      <c r="AI428" s="100">
        <f>(幕後結果!$AK$2+幕後結果!$AK$4*幕後結果_最佳化!$W1429)*12/3</f>
        <v>-8.4328041134559772E-2</v>
      </c>
      <c r="AJ428" s="60"/>
      <c r="AK428" s="60"/>
      <c r="AL428" s="60"/>
      <c r="AM428" s="108">
        <v>427</v>
      </c>
      <c r="AN428" s="60">
        <f t="shared" si="79"/>
        <v>7.8864616577243238E-2</v>
      </c>
      <c r="AO428" s="60">
        <f t="shared" si="80"/>
        <v>8.2517450935725933E-2</v>
      </c>
      <c r="AP428" s="60">
        <f t="shared" si="81"/>
        <v>5.5062387430000803E-2</v>
      </c>
      <c r="AQ428" s="60">
        <f t="shared" si="82"/>
        <v>0.202692938366101</v>
      </c>
      <c r="AR428" s="60">
        <f t="shared" si="83"/>
        <v>4.0825424817670347E-2</v>
      </c>
      <c r="AS428" s="60">
        <f t="shared" si="84"/>
        <v>0.1877299686630266</v>
      </c>
      <c r="AT428" s="60">
        <f t="shared" si="85"/>
        <v>5.3823555754099424E-2</v>
      </c>
      <c r="AU428" s="60">
        <f t="shared" si="86"/>
        <v>7.0519496277668308E-3</v>
      </c>
      <c r="AV428" s="60">
        <f t="shared" si="87"/>
        <v>0.19748574097154442</v>
      </c>
      <c r="AW428" s="60">
        <f t="shared" si="88"/>
        <v>9.39459668568213E-2</v>
      </c>
      <c r="AX428" s="60">
        <f t="shared" si="89"/>
        <v>0.99999999999999989</v>
      </c>
      <c r="AY428" s="60">
        <f>SUMPRODUCT(AN428:AW428,幕後結果_最佳化!$Z$1005:$AI$1005)</f>
        <v>2.5331554557606359E-3</v>
      </c>
      <c r="AZ428" s="60">
        <f>(SUMPRODUCT(AN428:AW428,MMULT(AN428:AW428,幕後結果!$AB$9:$AK$18)))</f>
        <v>2.0058118884185201E-4</v>
      </c>
      <c r="BA428" s="60">
        <f t="shared" si="90"/>
        <v>1.4162668846013875E-2</v>
      </c>
      <c r="BB428" s="102">
        <f t="shared" si="91"/>
        <v>-2.850228652744411</v>
      </c>
      <c r="BC428" s="60"/>
      <c r="BD428" s="60"/>
    </row>
    <row r="429" spans="1:56" ht="16.2">
      <c r="A429" s="95">
        <v>428</v>
      </c>
      <c r="B429" s="60">
        <v>0.90132123194680136</v>
      </c>
      <c r="C429" s="60">
        <v>0.98338241123659742</v>
      </c>
      <c r="D429" s="60">
        <v>0.46267804462171314</v>
      </c>
      <c r="E429" s="60">
        <v>0.98558717131101448</v>
      </c>
      <c r="F429" s="60">
        <v>7.912492966798812E-2</v>
      </c>
      <c r="G429" s="60">
        <v>0.63906340316168575</v>
      </c>
      <c r="H429" s="60">
        <v>0.1186659375179373</v>
      </c>
      <c r="I429" s="60">
        <v>0.6052564432920482</v>
      </c>
      <c r="J429" s="60">
        <v>0.39499267601481791</v>
      </c>
      <c r="K429" s="104">
        <v>0.81883746723302941</v>
      </c>
      <c r="L429" s="105"/>
      <c r="M429" s="106">
        <v>428</v>
      </c>
      <c r="N429" s="136">
        <v>1.2891166495879074</v>
      </c>
      <c r="O429" s="136">
        <v>2.1292307070658865</v>
      </c>
      <c r="P429" s="136">
        <v>-9.3689150210625141E-2</v>
      </c>
      <c r="Q429" s="136">
        <v>2.1858626248121298</v>
      </c>
      <c r="R429" s="136">
        <v>-1.4109822110989276</v>
      </c>
      <c r="S429" s="136">
        <v>0.35595643136081828</v>
      </c>
      <c r="T429" s="136">
        <v>-1.1816820707790301</v>
      </c>
      <c r="U429" s="60">
        <v>0.26697668370659156</v>
      </c>
      <c r="V429" s="60">
        <v>-0.26632963444583518</v>
      </c>
      <c r="W429" s="98">
        <v>0.91094364904243275</v>
      </c>
      <c r="X429" s="60"/>
      <c r="Y429" s="99">
        <v>428</v>
      </c>
      <c r="Z429" s="60">
        <f>(幕後結果!$AB$2+幕後結果!$AB$4*幕後結果_最佳化!$N1430)*12/3</f>
        <v>0.2130704800349956</v>
      </c>
      <c r="AA429" s="60">
        <f>(幕後結果!$AC$2+幕後結果!$AC$4*幕後結果_最佳化!$O1430)*12/3</f>
        <v>0.21190573719585579</v>
      </c>
      <c r="AB429" s="60">
        <f>(幕後結果!$AD$2+幕後結果!$AD$4*幕後結果_最佳化!$P1430)*12/3</f>
        <v>4.259541217631873E-2</v>
      </c>
      <c r="AC429" s="60">
        <f>(幕後結果!$AE$2+幕後結果!$AE$4*幕後結果_最佳化!$Q1430)*12/3</f>
        <v>0.31402112603603927</v>
      </c>
      <c r="AD429" s="60">
        <f>(幕後結果!$AF$2+幕後結果!$AF$4*幕後結果_最佳化!$R1430)*12/3</f>
        <v>1.6797531592601712E-4</v>
      </c>
      <c r="AE429" s="60">
        <f>(幕後結果!$AG$2+幕後結果!$AG$4*幕後結果_最佳化!$S1430)*12/3</f>
        <v>4.0466894568285415E-2</v>
      </c>
      <c r="AF429" s="60">
        <f>(幕後結果!$AH$2+幕後結果!$AH$4*幕後結果_最佳化!$T1430)*12/3</f>
        <v>4.9638885189714786E-2</v>
      </c>
      <c r="AG429" s="60">
        <f>(幕後結果!$AI$2+幕後結果!$AI$4*幕後結果_最佳化!$U1430)*12/3</f>
        <v>-4.6478937249051604E-4</v>
      </c>
      <c r="AH429" s="60">
        <f>(幕後結果!$AJ$2+幕後結果!$AJ$4*幕後結果_最佳化!$V1430)*12/3</f>
        <v>5.5043274526804721E-2</v>
      </c>
      <c r="AI429" s="100">
        <f>(幕後結果!$AK$2+幕後結果!$AK$4*幕後結果_最佳化!$W1430)*12/3</f>
        <v>-7.5328261732888688E-3</v>
      </c>
      <c r="AJ429" s="60"/>
      <c r="AK429" s="60"/>
      <c r="AL429" s="60"/>
      <c r="AM429" s="108">
        <v>428</v>
      </c>
      <c r="AN429" s="60">
        <f t="shared" si="79"/>
        <v>6.5988210315591392E-2</v>
      </c>
      <c r="AO429" s="60">
        <f t="shared" si="80"/>
        <v>0.107207868328922</v>
      </c>
      <c r="AP429" s="60">
        <f t="shared" si="81"/>
        <v>7.6897462175378156E-2</v>
      </c>
      <c r="AQ429" s="60">
        <f t="shared" si="82"/>
        <v>4.4372719445554378E-3</v>
      </c>
      <c r="AR429" s="60">
        <f t="shared" si="83"/>
        <v>0.14127907852737567</v>
      </c>
      <c r="AS429" s="60">
        <f t="shared" si="84"/>
        <v>5.6874546154129194E-2</v>
      </c>
      <c r="AT429" s="60">
        <f t="shared" si="85"/>
        <v>0.11894332389633414</v>
      </c>
      <c r="AU429" s="60">
        <f t="shared" si="86"/>
        <v>0.15961164337667716</v>
      </c>
      <c r="AV429" s="60">
        <f t="shared" si="87"/>
        <v>0.10854840602111222</v>
      </c>
      <c r="AW429" s="60">
        <f t="shared" si="88"/>
        <v>0.16021218925992464</v>
      </c>
      <c r="AX429" s="60">
        <f t="shared" si="89"/>
        <v>1</v>
      </c>
      <c r="AY429" s="60">
        <f>SUMPRODUCT(AN429:AW429,幕後結果_最佳化!$Z$1005:$AI$1005)</f>
        <v>-5.0772001099222046E-3</v>
      </c>
      <c r="AZ429" s="60">
        <f>(SUMPRODUCT(AN429:AW429,MMULT(AN429:AW429,幕後結果!$AB$9:$AK$18)))</f>
        <v>2.9095852404787352E-4</v>
      </c>
      <c r="BA429" s="60">
        <f t="shared" si="90"/>
        <v>1.7057506384224909E-2</v>
      </c>
      <c r="BB429" s="102">
        <f t="shared" si="91"/>
        <v>-2.8126737302172371</v>
      </c>
      <c r="BC429" s="60"/>
      <c r="BD429" s="60"/>
    </row>
    <row r="430" spans="1:56" ht="16.2">
      <c r="A430" s="95">
        <v>429</v>
      </c>
      <c r="B430" s="60">
        <v>0.37271910098407601</v>
      </c>
      <c r="C430" s="60">
        <v>1.7897484000818586E-2</v>
      </c>
      <c r="D430" s="60">
        <v>0.64666683804437386</v>
      </c>
      <c r="E430" s="60">
        <v>0.74643070106377851</v>
      </c>
      <c r="F430" s="60">
        <v>0.61299333173589909</v>
      </c>
      <c r="G430" s="60">
        <v>0.72821331279336499</v>
      </c>
      <c r="H430" s="60">
        <v>0.8236741073245637</v>
      </c>
      <c r="I430" s="60">
        <v>0.22764230668250707</v>
      </c>
      <c r="J430" s="60">
        <v>5.5051567619977426E-2</v>
      </c>
      <c r="K430" s="104">
        <v>0.32491582453452872</v>
      </c>
      <c r="L430" s="105"/>
      <c r="M430" s="106">
        <v>429</v>
      </c>
      <c r="N430" s="136">
        <v>-0.32466027667772313</v>
      </c>
      <c r="O430" s="136">
        <v>-2.0992488706172585</v>
      </c>
      <c r="P430" s="136">
        <v>0.37633706961247371</v>
      </c>
      <c r="Q430" s="136">
        <v>0.66329974810694103</v>
      </c>
      <c r="R430" s="136">
        <v>0.28712927600014693</v>
      </c>
      <c r="S430" s="136">
        <v>0.60741825851499887</v>
      </c>
      <c r="T430" s="136">
        <v>0.92945799300558651</v>
      </c>
      <c r="U430" s="60">
        <v>-0.74663384399756105</v>
      </c>
      <c r="V430" s="60">
        <v>-1.5977297481474844</v>
      </c>
      <c r="W430" s="98">
        <v>-0.45399607882381215</v>
      </c>
      <c r="X430" s="60"/>
      <c r="Y430" s="99">
        <v>429</v>
      </c>
      <c r="Z430" s="60">
        <f>(幕後結果!$AB$2+幕後結果!$AB$4*幕後結果_最佳化!$N1431)*12/3</f>
        <v>-3.6899824866287158E-2</v>
      </c>
      <c r="AA430" s="60">
        <f>(幕後結果!$AC$2+幕後結果!$AC$4*幕後結果_最佳化!$O1431)*12/3</f>
        <v>-0.19597717675153795</v>
      </c>
      <c r="AB430" s="60">
        <f>(幕後結果!$AD$2+幕後結果!$AD$4*幕後結果_最佳化!$P1431)*12/3</f>
        <v>-2.2234115187043952E-2</v>
      </c>
      <c r="AC430" s="60">
        <f>(幕後結果!$AE$2+幕後結果!$AE$4*幕後結果_最佳化!$Q1431)*12/3</f>
        <v>6.2993067368148026E-2</v>
      </c>
      <c r="AD430" s="60">
        <f>(幕後結果!$AF$2+幕後結果!$AF$4*幕後結果_最佳化!$R1431)*12/3</f>
        <v>-2.1776735198207206E-2</v>
      </c>
      <c r="AE430" s="60">
        <f>(幕後結果!$AG$2+幕後結果!$AG$4*幕後結果_最佳化!$S1431)*12/3</f>
        <v>4.7172723696611513E-3</v>
      </c>
      <c r="AF430" s="60">
        <f>(幕後結果!$AH$2+幕後結果!$AH$4*幕後結果_最佳化!$T1431)*12/3</f>
        <v>1.506427553134492E-2</v>
      </c>
      <c r="AG430" s="60">
        <f>(幕後結果!$AI$2+幕後結果!$AI$4*幕後結果_最佳化!$U1431)*12/3</f>
        <v>-3.4068385817837971E-2</v>
      </c>
      <c r="AH430" s="60">
        <f>(幕後結果!$AJ$2+幕後結果!$AJ$4*幕後結果_最佳化!$V1431)*12/3</f>
        <v>-0.13324435911789428</v>
      </c>
      <c r="AI430" s="100">
        <f>(幕後結果!$AK$2+幕後結果!$AK$4*幕後結果_最佳化!$W1431)*12/3</f>
        <v>-0.12652697534345675</v>
      </c>
      <c r="AJ430" s="60"/>
      <c r="AK430" s="60"/>
      <c r="AL430" s="60"/>
      <c r="AM430" s="108">
        <v>429</v>
      </c>
      <c r="AN430" s="60">
        <f t="shared" si="79"/>
        <v>7.0342021409402711E-2</v>
      </c>
      <c r="AO430" s="60">
        <f t="shared" si="80"/>
        <v>0.16531160365711145</v>
      </c>
      <c r="AP430" s="60">
        <f t="shared" si="81"/>
        <v>8.1351378112740264E-2</v>
      </c>
      <c r="AQ430" s="60">
        <f t="shared" si="82"/>
        <v>8.5727730111827716E-2</v>
      </c>
      <c r="AR430" s="60">
        <f t="shared" si="83"/>
        <v>7.2792136773685359E-2</v>
      </c>
      <c r="AS430" s="60">
        <f t="shared" si="84"/>
        <v>5.8280085968365473E-2</v>
      </c>
      <c r="AT430" s="60">
        <f t="shared" si="85"/>
        <v>0.16590877228905976</v>
      </c>
      <c r="AU430" s="60">
        <f t="shared" si="86"/>
        <v>0.11997557570103638</v>
      </c>
      <c r="AV430" s="60">
        <f t="shared" si="87"/>
        <v>0.1186132877243936</v>
      </c>
      <c r="AW430" s="60">
        <f t="shared" si="88"/>
        <v>6.169740825237733E-2</v>
      </c>
      <c r="AX430" s="60">
        <f t="shared" si="89"/>
        <v>1</v>
      </c>
      <c r="AY430" s="60">
        <f>SUMPRODUCT(AN430:AW430,幕後結果_最佳化!$Z$1005:$AI$1005)</f>
        <v>1.2575185744552583E-3</v>
      </c>
      <c r="AZ430" s="60">
        <f>(SUMPRODUCT(AN430:AW430,MMULT(AN430:AW430,幕後結果!$AB$9:$AK$18)))</f>
        <v>2.5280247215364766E-4</v>
      </c>
      <c r="BA430" s="60">
        <f t="shared" si="90"/>
        <v>1.5899763273509691E-2</v>
      </c>
      <c r="BB430" s="102">
        <f t="shared" si="91"/>
        <v>-2.6190629828385261</v>
      </c>
      <c r="BC430" s="60"/>
      <c r="BD430" s="60"/>
    </row>
    <row r="431" spans="1:56" ht="16.2">
      <c r="A431" s="95">
        <v>430</v>
      </c>
      <c r="B431" s="60">
        <v>0.24659075718054435</v>
      </c>
      <c r="C431" s="60">
        <v>0.28373791133938409</v>
      </c>
      <c r="D431" s="60">
        <v>0.28024855794133696</v>
      </c>
      <c r="E431" s="60">
        <v>0.27913496882923461</v>
      </c>
      <c r="F431" s="60">
        <v>0.47891216772552903</v>
      </c>
      <c r="G431" s="60">
        <v>0.18401131360288514</v>
      </c>
      <c r="H431" s="60">
        <v>0.59224909894138222</v>
      </c>
      <c r="I431" s="60">
        <v>0.82293453295648922</v>
      </c>
      <c r="J431" s="60">
        <v>0.4183516145190358</v>
      </c>
      <c r="K431" s="104">
        <v>0.154572011093147</v>
      </c>
      <c r="L431" s="105"/>
      <c r="M431" s="106">
        <v>430</v>
      </c>
      <c r="N431" s="136">
        <v>-0.68525739069830782</v>
      </c>
      <c r="O431" s="136">
        <v>-0.57177292424465753</v>
      </c>
      <c r="P431" s="136">
        <v>-0.58210328011602119</v>
      </c>
      <c r="Q431" s="136">
        <v>-0.58541316661724629</v>
      </c>
      <c r="R431" s="136">
        <v>-5.2883996555175498E-2</v>
      </c>
      <c r="S431" s="136">
        <v>-0.90018345915081666</v>
      </c>
      <c r="T431" s="136">
        <v>0.2333343307823931</v>
      </c>
      <c r="U431" s="60">
        <v>0.92660639363483421</v>
      </c>
      <c r="V431" s="60">
        <v>-0.20611225135485103</v>
      </c>
      <c r="W431" s="98">
        <v>-1.0170197751082275</v>
      </c>
      <c r="X431" s="60"/>
      <c r="Y431" s="99">
        <v>430</v>
      </c>
      <c r="Z431" s="60">
        <f>(幕後結果!$AB$2+幕後結果!$AB$4*幕後結果_最佳化!$N1432)*12/3</f>
        <v>-9.2755481909812906E-2</v>
      </c>
      <c r="AA431" s="60">
        <f>(幕後結果!$AC$2+幕後結果!$AC$4*幕後結果_最佳化!$O1432)*12/3</f>
        <v>-4.6775469802847781E-2</v>
      </c>
      <c r="AB431" s="60">
        <f>(幕後結果!$AD$2+幕後結果!$AD$4*幕後結果_最佳化!$P1432)*12/3</f>
        <v>-0.1256958349878568</v>
      </c>
      <c r="AC431" s="60">
        <f>(幕後結果!$AE$2+幕後結果!$AE$4*幕後結果_最佳化!$Q1432)*12/3</f>
        <v>-0.10811513001280432</v>
      </c>
      <c r="AD431" s="60">
        <f>(幕後結果!$AF$2+幕後結果!$AF$4*幕後結果_最佳化!$R1432)*12/3</f>
        <v>-9.102217549305458E-2</v>
      </c>
      <c r="AE431" s="60">
        <f>(幕後結果!$AG$2+幕後結果!$AG$4*幕後結果_最佳化!$S1432)*12/3</f>
        <v>-4.4438205483157932E-2</v>
      </c>
      <c r="AF431" s="60">
        <f>(幕後結果!$AH$2+幕後結果!$AH$4*幕後結果_最佳化!$T1432)*12/3</f>
        <v>-4.4396308358073122E-2</v>
      </c>
      <c r="AG431" s="60">
        <f>(幕後結果!$AI$2+幕後結果!$AI$4*幕後結果_最佳化!$U1432)*12/3</f>
        <v>3.3445036696664439E-2</v>
      </c>
      <c r="AH431" s="60">
        <f>(幕後結果!$AJ$2+幕後結果!$AJ$4*幕後結果_最佳化!$V1432)*12/3</f>
        <v>-5.1661571546651436E-2</v>
      </c>
      <c r="AI431" s="100">
        <f>(幕後結果!$AK$2+幕後結果!$AK$4*幕後結果_最佳化!$W1432)*12/3</f>
        <v>-0.16005339942468513</v>
      </c>
      <c r="AJ431" s="60"/>
      <c r="AK431" s="60"/>
      <c r="AL431" s="60"/>
      <c r="AM431" s="108">
        <v>430</v>
      </c>
      <c r="AN431" s="60">
        <f t="shared" si="79"/>
        <v>3.8451971168909825E-2</v>
      </c>
      <c r="AO431" s="60">
        <f t="shared" si="80"/>
        <v>7.1808142125191071E-2</v>
      </c>
      <c r="AP431" s="60">
        <f t="shared" si="81"/>
        <v>0.12541936817089674</v>
      </c>
      <c r="AQ431" s="60">
        <f t="shared" si="82"/>
        <v>0.10626110991353553</v>
      </c>
      <c r="AR431" s="60">
        <f t="shared" si="83"/>
        <v>0.1592522092406394</v>
      </c>
      <c r="AS431" s="60">
        <f t="shared" si="84"/>
        <v>0.13408920898599594</v>
      </c>
      <c r="AT431" s="60">
        <f t="shared" si="85"/>
        <v>0.10065220041873875</v>
      </c>
      <c r="AU431" s="60">
        <f t="shared" si="86"/>
        <v>0.10624357677986063</v>
      </c>
      <c r="AV431" s="60">
        <f t="shared" si="87"/>
        <v>9.6073853777045845E-2</v>
      </c>
      <c r="AW431" s="60">
        <f t="shared" si="88"/>
        <v>6.1748359419186237E-2</v>
      </c>
      <c r="AX431" s="60">
        <f t="shared" si="89"/>
        <v>1</v>
      </c>
      <c r="AY431" s="60">
        <f>SUMPRODUCT(AN431:AW431,幕後結果_最佳化!$Z$1005:$AI$1005)</f>
        <v>-5.2443960043804328E-4</v>
      </c>
      <c r="AZ431" s="60">
        <f>(SUMPRODUCT(AN431:AW431,MMULT(AN431:AW431,幕後結果!$AB$9:$AK$18)))</f>
        <v>2.9513323368353362E-4</v>
      </c>
      <c r="BA431" s="60">
        <f t="shared" si="90"/>
        <v>1.7179442181966608E-2</v>
      </c>
      <c r="BB431" s="102">
        <f t="shared" si="91"/>
        <v>-2.5276978810185704</v>
      </c>
      <c r="BC431" s="60"/>
      <c r="BD431" s="60"/>
    </row>
    <row r="432" spans="1:56" ht="16.2">
      <c r="A432" s="95">
        <v>431</v>
      </c>
      <c r="B432" s="60">
        <v>0.23900408742005608</v>
      </c>
      <c r="C432" s="60">
        <v>0.40495093429465334</v>
      </c>
      <c r="D432" s="60">
        <v>0.3115691836668586</v>
      </c>
      <c r="E432" s="60">
        <v>0.74131341666082706</v>
      </c>
      <c r="F432" s="60">
        <v>0.64957249095854586</v>
      </c>
      <c r="G432" s="60">
        <v>7.6085275829780086E-2</v>
      </c>
      <c r="H432" s="60">
        <v>4.0739690335713785E-2</v>
      </c>
      <c r="I432" s="60">
        <v>3.8458642681791222E-3</v>
      </c>
      <c r="J432" s="60">
        <v>0.87771999443220938</v>
      </c>
      <c r="K432" s="104">
        <v>0.48643968811864302</v>
      </c>
      <c r="L432" s="105"/>
      <c r="M432" s="106">
        <v>431</v>
      </c>
      <c r="N432" s="136">
        <v>-0.70950979570638695</v>
      </c>
      <c r="O432" s="136">
        <v>-0.24055262910512659</v>
      </c>
      <c r="P432" s="136">
        <v>-0.49140734922244289</v>
      </c>
      <c r="Q432" s="136">
        <v>0.64739989065416947</v>
      </c>
      <c r="R432" s="136">
        <v>0.38416653754680269</v>
      </c>
      <c r="S432" s="136">
        <v>-1.4319066051859244</v>
      </c>
      <c r="T432" s="136">
        <v>-1.7421661189704054</v>
      </c>
      <c r="U432" s="60">
        <v>-2.6653104239829584</v>
      </c>
      <c r="V432" s="60">
        <v>1.1636644757294343</v>
      </c>
      <c r="W432" s="98">
        <v>-3.3997209093015679E-2</v>
      </c>
      <c r="X432" s="60"/>
      <c r="Y432" s="99">
        <v>431</v>
      </c>
      <c r="Z432" s="60">
        <f>(幕後結果!$AB$2+幕後結果!$AB$4*幕後結果_最佳化!$N1433)*12/3</f>
        <v>-9.6512123224847438E-2</v>
      </c>
      <c r="AA432" s="60">
        <f>(幕後結果!$AC$2+幕後結果!$AC$4*幕後結果_最佳化!$O1433)*12/3</f>
        <v>-1.4528667793935737E-2</v>
      </c>
      <c r="AB432" s="60">
        <f>(幕後結果!$AD$2+幕後結果!$AD$4*幕後結果_最佳化!$P1433)*12/3</f>
        <v>-9.9996310608628416E-2</v>
      </c>
      <c r="AC432" s="60">
        <f>(幕後結果!$AE$2+幕後結果!$AE$4*幕後結果_最佳化!$Q1433)*12/3</f>
        <v>2.9482339470753099E-2</v>
      </c>
      <c r="AD432" s="60">
        <f>(幕後結果!$AF$2+幕後結果!$AF$4*幕後結果_最佳化!$R1433)*12/3</f>
        <v>-7.5124987255112277E-3</v>
      </c>
      <c r="AE432" s="60">
        <f>(幕後結果!$AG$2+幕後結果!$AG$4*幕後結果_最佳化!$S1433)*12/3</f>
        <v>-5.9263286290802873E-2</v>
      </c>
      <c r="AF432" s="60">
        <f>(幕後結果!$AH$2+幕後結果!$AH$4*幕後結果_最佳化!$T1433)*12/3</f>
        <v>-0.19595437221383669</v>
      </c>
      <c r="AG432" s="60">
        <f>(幕後結果!$AI$2+幕後結果!$AI$4*幕後結果_最佳化!$U1433)*12/3</f>
        <v>-0.38502446748777963</v>
      </c>
      <c r="AH432" s="60">
        <f>(幕後結果!$AJ$2+幕後結果!$AJ$4*幕後結果_最佳化!$V1433)*12/3</f>
        <v>1.0135847565250541E-3</v>
      </c>
      <c r="AI432" s="100">
        <f>(幕後結果!$AK$2+幕後結果!$AK$4*幕後結果_最佳化!$W1433)*12/3</f>
        <v>-0.15615541909556296</v>
      </c>
      <c r="AJ432" s="60"/>
      <c r="AK432" s="60"/>
      <c r="AL432" s="60"/>
      <c r="AM432" s="108">
        <v>431</v>
      </c>
      <c r="AN432" s="60">
        <f t="shared" si="79"/>
        <v>0.16791643845178308</v>
      </c>
      <c r="AO432" s="60">
        <f t="shared" si="80"/>
        <v>0.14911191070354668</v>
      </c>
      <c r="AP432" s="60">
        <f t="shared" si="81"/>
        <v>2.492134421362726E-2</v>
      </c>
      <c r="AQ432" s="60">
        <f t="shared" si="82"/>
        <v>1.5205131330016889E-2</v>
      </c>
      <c r="AR432" s="60">
        <f t="shared" si="83"/>
        <v>4.5052025119106498E-2</v>
      </c>
      <c r="AS432" s="60">
        <f t="shared" si="84"/>
        <v>0.1838014087194472</v>
      </c>
      <c r="AT432" s="60">
        <f t="shared" si="85"/>
        <v>0.13050901621530006</v>
      </c>
      <c r="AU432" s="60">
        <f t="shared" si="86"/>
        <v>0.1451118980359852</v>
      </c>
      <c r="AV432" s="60">
        <f t="shared" si="87"/>
        <v>4.0090648127264546E-2</v>
      </c>
      <c r="AW432" s="60">
        <f t="shared" si="88"/>
        <v>9.8280179083922475E-2</v>
      </c>
      <c r="AX432" s="60">
        <f t="shared" si="89"/>
        <v>1</v>
      </c>
      <c r="AY432" s="60">
        <f>SUMPRODUCT(AN432:AW432,幕後結果_最佳化!$Z$1005:$AI$1005)</f>
        <v>-3.0146025802369695E-4</v>
      </c>
      <c r="AZ432" s="60">
        <f>(SUMPRODUCT(AN432:AW432,MMULT(AN432:AW432,幕後結果!$AB$9:$AK$18)))</f>
        <v>1.9153388513944595E-4</v>
      </c>
      <c r="BA432" s="60">
        <f t="shared" si="90"/>
        <v>1.3839576768797735E-2</v>
      </c>
      <c r="BB432" s="102">
        <f t="shared" si="91"/>
        <v>-3.1215882522812635</v>
      </c>
      <c r="BC432" s="60"/>
      <c r="BD432" s="60"/>
    </row>
    <row r="433" spans="1:56" ht="16.2">
      <c r="A433" s="95">
        <v>432</v>
      </c>
      <c r="B433" s="60">
        <v>7.3424843200871948E-2</v>
      </c>
      <c r="C433" s="60">
        <v>0.94219193512461419</v>
      </c>
      <c r="D433" s="60">
        <v>0.77699053547176966</v>
      </c>
      <c r="E433" s="60">
        <v>0.87438821216173301</v>
      </c>
      <c r="F433" s="60">
        <v>0.18069126511716327</v>
      </c>
      <c r="G433" s="60">
        <v>0.30175102099443118</v>
      </c>
      <c r="H433" s="60">
        <v>0.27931924840794742</v>
      </c>
      <c r="I433" s="60">
        <v>0.19989264976176324</v>
      </c>
      <c r="J433" s="60">
        <v>5.881437901518205E-2</v>
      </c>
      <c r="K433" s="104">
        <v>0.98148099314508896</v>
      </c>
      <c r="L433" s="105"/>
      <c r="M433" s="106">
        <v>432</v>
      </c>
      <c r="N433" s="136">
        <v>-1.4507492844197323</v>
      </c>
      <c r="O433" s="136">
        <v>1.5734436360633648</v>
      </c>
      <c r="P433" s="136">
        <v>0.76206882325955161</v>
      </c>
      <c r="Q433" s="136">
        <v>1.147382487732846</v>
      </c>
      <c r="R433" s="136">
        <v>-0.91273386171783688</v>
      </c>
      <c r="S433" s="136">
        <v>-0.51937101199281399</v>
      </c>
      <c r="T433" s="136">
        <v>-0.58486499606369524</v>
      </c>
      <c r="U433" s="60">
        <v>-0.84200474132378755</v>
      </c>
      <c r="V433" s="60">
        <v>-1.5648044926145199</v>
      </c>
      <c r="W433" s="98">
        <v>2.0853447985522342</v>
      </c>
      <c r="X433" s="60"/>
      <c r="Y433" s="99">
        <v>432</v>
      </c>
      <c r="Z433" s="60">
        <f>(幕後結果!$AB$2+幕後結果!$AB$4*幕後結果_最佳化!$N1434)*12/3</f>
        <v>-0.21132840172209444</v>
      </c>
      <c r="AA433" s="60">
        <f>(幕後結果!$AC$2+幕後結果!$AC$4*幕後結果_最佳化!$O1434)*12/3</f>
        <v>0.16327696127296826</v>
      </c>
      <c r="AB433" s="60">
        <f>(幕後結果!$AD$2+幕後結果!$AD$4*幕後結果_最佳化!$P1434)*12/3</f>
        <v>0.16303476532762651</v>
      </c>
      <c r="AC433" s="60">
        <f>(幕後結果!$AE$2+幕後結果!$AE$4*幕後結果_最佳化!$Q1434)*12/3</f>
        <v>0.19562205939865171</v>
      </c>
      <c r="AD433" s="60">
        <f>(幕後結果!$AF$2+幕後結果!$AF$4*幕後結果_最佳化!$R1434)*12/3</f>
        <v>6.782056496353267E-2</v>
      </c>
      <c r="AE433" s="60">
        <f>(幕後結果!$AG$2+幕後結果!$AG$4*幕後結果_最佳化!$S1434)*12/3</f>
        <v>1.4087358713048954E-2</v>
      </c>
      <c r="AF433" s="60">
        <f>(幕後結果!$AH$2+幕後結果!$AH$4*幕後結果_最佳化!$T1434)*12/3</f>
        <v>-7.5239107218121179E-3</v>
      </c>
      <c r="AG433" s="60">
        <f>(幕後結果!$AI$2+幕後結果!$AI$4*幕後結果_最佳化!$U1434)*12/3</f>
        <v>-8.6211421700308558E-2</v>
      </c>
      <c r="AH433" s="60">
        <f>(幕後結果!$AJ$2+幕後結果!$AJ$4*幕後結果_最佳化!$V1434)*12/3</f>
        <v>-6.8705029753022326E-2</v>
      </c>
      <c r="AI433" s="100">
        <f>(幕後結果!$AK$2+幕後結果!$AK$4*幕後結果_最佳化!$W1434)*12/3</f>
        <v>0.25587169140877297</v>
      </c>
      <c r="AJ433" s="60"/>
      <c r="AK433" s="60"/>
      <c r="AL433" s="60"/>
      <c r="AM433" s="108">
        <v>432</v>
      </c>
      <c r="AN433" s="60">
        <f t="shared" si="79"/>
        <v>0.12975806097341497</v>
      </c>
      <c r="AO433" s="60">
        <f t="shared" si="80"/>
        <v>9.9185761472006445E-2</v>
      </c>
      <c r="AP433" s="60">
        <f t="shared" si="81"/>
        <v>0.14041107409108894</v>
      </c>
      <c r="AQ433" s="60">
        <f t="shared" si="82"/>
        <v>3.8889179857017724E-2</v>
      </c>
      <c r="AR433" s="60">
        <f t="shared" si="83"/>
        <v>7.5445387767584346E-2</v>
      </c>
      <c r="AS433" s="60">
        <f t="shared" si="84"/>
        <v>3.2813487477144347E-2</v>
      </c>
      <c r="AT433" s="60">
        <f t="shared" si="85"/>
        <v>0.15740250643391376</v>
      </c>
      <c r="AU433" s="60">
        <f t="shared" si="86"/>
        <v>0.13999645431407301</v>
      </c>
      <c r="AV433" s="60">
        <f t="shared" si="87"/>
        <v>7.462813022976543E-3</v>
      </c>
      <c r="AW433" s="60">
        <f t="shared" si="88"/>
        <v>0.17863527459077985</v>
      </c>
      <c r="AX433" s="60">
        <f t="shared" si="89"/>
        <v>1</v>
      </c>
      <c r="AY433" s="60">
        <f>SUMPRODUCT(AN433:AW433,幕後結果_最佳化!$Z$1005:$AI$1005)</f>
        <v>-2.6786169323984987E-3</v>
      </c>
      <c r="AZ433" s="60">
        <f>(SUMPRODUCT(AN433:AW433,MMULT(AN433:AW433,幕後結果!$AB$9:$AK$18)))</f>
        <v>3.3850356483644946E-4</v>
      </c>
      <c r="BA433" s="60">
        <f t="shared" si="90"/>
        <v>1.8398466371859625E-2</v>
      </c>
      <c r="BB433" s="102">
        <f t="shared" si="91"/>
        <v>-2.4773052281200352</v>
      </c>
      <c r="BC433" s="60"/>
      <c r="BD433" s="60"/>
    </row>
    <row r="434" spans="1:56" ht="16.2">
      <c r="A434" s="95">
        <v>433</v>
      </c>
      <c r="B434" s="60">
        <v>0.84878704097696356</v>
      </c>
      <c r="C434" s="60">
        <v>0.12408419588142605</v>
      </c>
      <c r="D434" s="60">
        <v>0.34541685079655671</v>
      </c>
      <c r="E434" s="60">
        <v>0.82174114720015279</v>
      </c>
      <c r="F434" s="60">
        <v>8.7521442308470254E-2</v>
      </c>
      <c r="G434" s="60">
        <v>0.27656970560752936</v>
      </c>
      <c r="H434" s="60">
        <v>0.91164674165441584</v>
      </c>
      <c r="I434" s="60">
        <v>0.29432556908512653</v>
      </c>
      <c r="J434" s="60">
        <v>0.39686129140211834</v>
      </c>
      <c r="K434" s="104">
        <v>0.17458163164881269</v>
      </c>
      <c r="L434" s="105"/>
      <c r="M434" s="106">
        <v>433</v>
      </c>
      <c r="N434" s="136">
        <v>1.0312450532730966</v>
      </c>
      <c r="O434" s="136">
        <v>-1.1548096322508532</v>
      </c>
      <c r="P434" s="136">
        <v>-0.39772392231497133</v>
      </c>
      <c r="Q434" s="136">
        <v>0.92202083961090353</v>
      </c>
      <c r="R434" s="136">
        <v>-1.3561769167979703</v>
      </c>
      <c r="S434" s="136">
        <v>-0.59306237216919999</v>
      </c>
      <c r="T434" s="136">
        <v>1.350965399404741</v>
      </c>
      <c r="U434" s="60">
        <v>-0.54079173798877689</v>
      </c>
      <c r="V434" s="60">
        <v>-0.26147972512988632</v>
      </c>
      <c r="W434" s="98">
        <v>-0.93621352037988181</v>
      </c>
      <c r="X434" s="60"/>
      <c r="Y434" s="99">
        <v>433</v>
      </c>
      <c r="Z434" s="60">
        <f>(幕後結果!$AB$2+幕後結果!$AB$4*幕後結果_最佳化!$N1435)*12/3</f>
        <v>0.17312676755091747</v>
      </c>
      <c r="AA434" s="60">
        <f>(幕後結果!$AC$2+幕後結果!$AC$4*幕後結果_最佳化!$O1435)*12/3</f>
        <v>-0.10683807814047214</v>
      </c>
      <c r="AB434" s="60">
        <f>(幕後結果!$AD$2+幕後結果!$AD$4*幕後結果_最佳化!$P1435)*12/3</f>
        <v>-0.11602939377383564</v>
      </c>
      <c r="AC434" s="60">
        <f>(幕後結果!$AE$2+幕後結果!$AE$4*幕後結果_最佳化!$Q1435)*12/3</f>
        <v>8.4876827124566442E-2</v>
      </c>
      <c r="AD434" s="60">
        <f>(幕後結果!$AF$2+幕後結果!$AF$4*幕後結果_最佳化!$R1435)*12/3</f>
        <v>-0.18496549694288311</v>
      </c>
      <c r="AE434" s="60">
        <f>(幕後結果!$AG$2+幕後結果!$AG$4*幕後結果_最佳化!$S1435)*12/3</f>
        <v>-3.5914079231877526E-2</v>
      </c>
      <c r="AF434" s="60">
        <f>(幕後結果!$AH$2+幕後結果!$AH$4*幕後結果_最佳化!$T1435)*12/3</f>
        <v>0.10876146120102149</v>
      </c>
      <c r="AG434" s="60">
        <f>(幕後結果!$AI$2+幕後結果!$AI$4*幕後結果_最佳化!$U1435)*12/3</f>
        <v>-7.7989526105150239E-2</v>
      </c>
      <c r="AH434" s="60">
        <f>(幕後結果!$AJ$2+幕後結果!$AJ$4*幕後結果_最佳化!$V1435)*12/3</f>
        <v>-4.3688737182661898E-2</v>
      </c>
      <c r="AI434" s="100">
        <f>(幕後結果!$AK$2+幕後結果!$AK$4*幕後結果_最佳化!$W1435)*12/3</f>
        <v>-0.26865279515606522</v>
      </c>
      <c r="AJ434" s="60"/>
      <c r="AK434" s="60"/>
      <c r="AL434" s="60"/>
      <c r="AM434" s="108">
        <v>433</v>
      </c>
      <c r="AN434" s="60">
        <f t="shared" si="79"/>
        <v>0.13183651237904104</v>
      </c>
      <c r="AO434" s="60">
        <f t="shared" si="80"/>
        <v>0.10609255078421781</v>
      </c>
      <c r="AP434" s="60">
        <f t="shared" si="81"/>
        <v>4.6621190654340061E-2</v>
      </c>
      <c r="AQ434" s="60">
        <f t="shared" si="82"/>
        <v>8.9333873747842324E-2</v>
      </c>
      <c r="AR434" s="60">
        <f t="shared" si="83"/>
        <v>0.13894953105173136</v>
      </c>
      <c r="AS434" s="60">
        <f t="shared" si="84"/>
        <v>0.14191168966321438</v>
      </c>
      <c r="AT434" s="60">
        <f t="shared" si="85"/>
        <v>2.5469766180170003E-3</v>
      </c>
      <c r="AU434" s="60">
        <f t="shared" si="86"/>
        <v>0.12593084468910487</v>
      </c>
      <c r="AV434" s="60">
        <f t="shared" si="87"/>
        <v>1.878206104351916E-2</v>
      </c>
      <c r="AW434" s="60">
        <f t="shared" si="88"/>
        <v>0.19799476936897198</v>
      </c>
      <c r="AX434" s="60">
        <f t="shared" si="89"/>
        <v>0.99999999999999989</v>
      </c>
      <c r="AY434" s="60">
        <f>SUMPRODUCT(AN434:AW434,幕後結果_最佳化!$Z$1005:$AI$1005)</f>
        <v>-2.9917573343532099E-3</v>
      </c>
      <c r="AZ434" s="60">
        <f>(SUMPRODUCT(AN434:AW434,MMULT(AN434:AW434,幕後結果!$AB$9:$AK$18)))</f>
        <v>2.6214438364143342E-4</v>
      </c>
      <c r="BA434" s="60">
        <f t="shared" si="90"/>
        <v>1.6190873467525877E-2</v>
      </c>
      <c r="BB434" s="102">
        <f t="shared" si="91"/>
        <v>-2.8344213439996646</v>
      </c>
      <c r="BC434" s="60"/>
      <c r="BD434" s="60"/>
    </row>
    <row r="435" spans="1:56" ht="16.2">
      <c r="A435" s="95">
        <v>434</v>
      </c>
      <c r="B435" s="60">
        <v>8.5035157178899645E-2</v>
      </c>
      <c r="C435" s="60">
        <v>0.64590446101955279</v>
      </c>
      <c r="D435" s="60">
        <v>0.23441533621327681</v>
      </c>
      <c r="E435" s="60">
        <v>6.8104144948770484E-2</v>
      </c>
      <c r="F435" s="60">
        <v>0.41382709621501834</v>
      </c>
      <c r="G435" s="60">
        <v>0.26621011509369308</v>
      </c>
      <c r="H435" s="60">
        <v>0.20308351387859891</v>
      </c>
      <c r="I435" s="60">
        <v>0.1619736597643251</v>
      </c>
      <c r="J435" s="60">
        <v>4.7700040405183719E-2</v>
      </c>
      <c r="K435" s="104">
        <v>0.49539092139541774</v>
      </c>
      <c r="L435" s="105"/>
      <c r="M435" s="106">
        <v>434</v>
      </c>
      <c r="N435" s="136">
        <v>-1.3719779108950692</v>
      </c>
      <c r="O435" s="136">
        <v>0.37428663020842728</v>
      </c>
      <c r="P435" s="136">
        <v>-0.7243829368349759</v>
      </c>
      <c r="Q435" s="136">
        <v>-1.4900606486151819</v>
      </c>
      <c r="R435" s="136">
        <v>-0.21771112841813325</v>
      </c>
      <c r="S435" s="136">
        <v>-0.62431576858326343</v>
      </c>
      <c r="T435" s="136">
        <v>-0.83065770191492383</v>
      </c>
      <c r="U435" s="60">
        <v>-0.98637868737114687</v>
      </c>
      <c r="V435" s="60">
        <v>-1.6675752198883373</v>
      </c>
      <c r="W435" s="98">
        <v>-1.155350377868614E-2</v>
      </c>
      <c r="X435" s="60"/>
      <c r="Y435" s="99">
        <v>434</v>
      </c>
      <c r="Z435" s="60">
        <f>(幕後結果!$AB$2+幕後結果!$AB$4*幕後結果_最佳化!$N1436)*12/3</f>
        <v>-0.19912689856699742</v>
      </c>
      <c r="AA435" s="60">
        <f>(幕後結果!$AC$2+幕後結果!$AC$4*幕後結果_最佳化!$O1436)*12/3</f>
        <v>4.654775877516118E-2</v>
      </c>
      <c r="AB435" s="60">
        <f>(幕後結果!$AD$2+幕後結果!$AD$4*幕後結果_最佳化!$P1436)*12/3</f>
        <v>-0.11681006609302029</v>
      </c>
      <c r="AC435" s="60">
        <f>(幕後結果!$AE$2+幕後結果!$AE$4*幕後結果_最佳化!$Q1436)*12/3</f>
        <v>-0.2048321889711128</v>
      </c>
      <c r="AD435" s="60">
        <f>(幕後結果!$AF$2+幕後結果!$AF$4*幕後結果_最佳化!$R1436)*12/3</f>
        <v>-9.5313159734736863E-2</v>
      </c>
      <c r="AE435" s="60">
        <f>(幕後結果!$AG$2+幕後結果!$AG$4*幕後結果_最佳化!$S1436)*12/3</f>
        <v>-2.135693286743837E-2</v>
      </c>
      <c r="AF435" s="60">
        <f>(幕後結果!$AH$2+幕後結果!$AH$4*幕後結果_最佳化!$T1436)*12/3</f>
        <v>-0.13296679527648372</v>
      </c>
      <c r="AG435" s="60">
        <f>(幕後結果!$AI$2+幕後結果!$AI$4*幕後結果_最佳化!$U1436)*12/3</f>
        <v>-0.2037029899476149</v>
      </c>
      <c r="AH435" s="60">
        <f>(幕後結果!$AJ$2+幕後結果!$AJ$4*幕後結果_最佳化!$V1436)*12/3</f>
        <v>-0.14601320342892141</v>
      </c>
      <c r="AI435" s="100">
        <f>(幕後結果!$AK$2+幕後結果!$AK$4*幕後結果_最佳化!$W1436)*12/3</f>
        <v>-7.6022493216599207E-2</v>
      </c>
      <c r="AJ435" s="60"/>
      <c r="AK435" s="60"/>
      <c r="AL435" s="60"/>
      <c r="AM435" s="108">
        <v>434</v>
      </c>
      <c r="AN435" s="60">
        <f t="shared" si="79"/>
        <v>8.1314905228614426E-2</v>
      </c>
      <c r="AO435" s="60">
        <f t="shared" si="80"/>
        <v>0.12584949245519539</v>
      </c>
      <c r="AP435" s="60">
        <f t="shared" si="81"/>
        <v>2.4371502696360698E-2</v>
      </c>
      <c r="AQ435" s="60">
        <f t="shared" si="82"/>
        <v>8.5745991993286766E-2</v>
      </c>
      <c r="AR435" s="60">
        <f t="shared" si="83"/>
        <v>0.11960093567002175</v>
      </c>
      <c r="AS435" s="60">
        <f t="shared" si="84"/>
        <v>0.12184066419015532</v>
      </c>
      <c r="AT435" s="60">
        <f t="shared" si="85"/>
        <v>9.480127883130457E-2</v>
      </c>
      <c r="AU435" s="60">
        <f t="shared" si="86"/>
        <v>0.14288512703173256</v>
      </c>
      <c r="AV435" s="60">
        <f t="shared" si="87"/>
        <v>0.10629531587397918</v>
      </c>
      <c r="AW435" s="60">
        <f t="shared" si="88"/>
        <v>9.7294786029349156E-2</v>
      </c>
      <c r="AX435" s="60">
        <f t="shared" si="89"/>
        <v>1</v>
      </c>
      <c r="AY435" s="60">
        <f>SUMPRODUCT(AN435:AW435,幕後結果_最佳化!$Z$1005:$AI$1005)</f>
        <v>-6.1044997355395392E-4</v>
      </c>
      <c r="AZ435" s="60">
        <f>(SUMPRODUCT(AN435:AW435,MMULT(AN435:AW435,幕後結果!$AB$9:$AK$18)))</f>
        <v>2.203279250785013E-4</v>
      </c>
      <c r="BA435" s="60">
        <f t="shared" si="90"/>
        <v>1.4843447210082343E-2</v>
      </c>
      <c r="BB435" s="102">
        <f t="shared" si="91"/>
        <v>-2.9312901078665661</v>
      </c>
      <c r="BC435" s="60"/>
      <c r="BD435" s="60"/>
    </row>
    <row r="436" spans="1:56" ht="16.2">
      <c r="A436" s="95">
        <v>435</v>
      </c>
      <c r="B436" s="60">
        <v>0.6430676779583131</v>
      </c>
      <c r="C436" s="60">
        <v>0.26690440831328743</v>
      </c>
      <c r="D436" s="60">
        <v>0.1476340090281838</v>
      </c>
      <c r="E436" s="60">
        <v>0.54089208117504484</v>
      </c>
      <c r="F436" s="60">
        <v>0.12544751561183087</v>
      </c>
      <c r="G436" s="60">
        <v>0.52499156770548927</v>
      </c>
      <c r="H436" s="60">
        <v>0.58787571095810076</v>
      </c>
      <c r="I436" s="60">
        <v>0.94920735948049573</v>
      </c>
      <c r="J436" s="60">
        <v>0.71242558215320995</v>
      </c>
      <c r="K436" s="104">
        <v>5.8539918972129179E-3</v>
      </c>
      <c r="L436" s="105"/>
      <c r="M436" s="106">
        <v>435</v>
      </c>
      <c r="N436" s="136">
        <v>0.36667072745097501</v>
      </c>
      <c r="O436" s="136">
        <v>-0.62220235664152634</v>
      </c>
      <c r="P436" s="136">
        <v>-1.0466348590217167</v>
      </c>
      <c r="Q436" s="136">
        <v>0.1026813982417535</v>
      </c>
      <c r="R436" s="136">
        <v>-1.1481781408582421</v>
      </c>
      <c r="S436" s="136">
        <v>6.2685599732466332E-2</v>
      </c>
      <c r="T436" s="136">
        <v>0.22208389072503401</v>
      </c>
      <c r="U436" s="60">
        <v>1.637216306447197</v>
      </c>
      <c r="V436" s="60">
        <v>0.56048475439881262</v>
      </c>
      <c r="W436" s="98">
        <v>-2.52082567762807</v>
      </c>
      <c r="X436" s="60"/>
      <c r="Y436" s="99">
        <v>435</v>
      </c>
      <c r="Z436" s="60">
        <f>(幕後結果!$AB$2+幕後結果!$AB$4*幕後結果_最佳化!$N1437)*12/3</f>
        <v>7.0185745064160254E-2</v>
      </c>
      <c r="AA436" s="60">
        <f>(幕後結果!$AC$2+幕後結果!$AC$4*幕後結果_最佳化!$O1437)*12/3</f>
        <v>-5.3751536031633323E-2</v>
      </c>
      <c r="AB436" s="60">
        <f>(幕後結果!$AD$2+幕後結果!$AD$4*幕後結果_最佳化!$P1437)*12/3</f>
        <v>-0.20268053570918976</v>
      </c>
      <c r="AC436" s="60">
        <f>(幕後結果!$AE$2+幕後結果!$AE$4*幕後結果_最佳化!$Q1437)*12/3</f>
        <v>-4.9503612599307002E-2</v>
      </c>
      <c r="AD436" s="60">
        <f>(幕後結果!$AF$2+幕後結果!$AF$4*幕後結果_最佳化!$R1437)*12/3</f>
        <v>-0.21468555871214526</v>
      </c>
      <c r="AE436" s="60">
        <f>(幕後結果!$AG$2+幕後結果!$AG$4*幕後結果_最佳化!$S1437)*12/3</f>
        <v>-2.9194250996968248E-3</v>
      </c>
      <c r="AF436" s="60">
        <f>(幕後結果!$AH$2+幕後結果!$AH$4*幕後結果_最佳化!$T1437)*12/3</f>
        <v>-9.9701833241404615E-3</v>
      </c>
      <c r="AG436" s="60">
        <f>(幕後結果!$AI$2+幕後結果!$AI$4*幕後結果_最佳化!$U1437)*12/3</f>
        <v>9.9396847905790134E-2</v>
      </c>
      <c r="AH436" s="60">
        <f>(幕後結果!$AJ$2+幕後結果!$AJ$4*幕後結果_最佳化!$V1437)*12/3</f>
        <v>2.6440750459349169E-2</v>
      </c>
      <c r="AI436" s="100">
        <f>(幕後結果!$AK$2+幕後結果!$AK$4*幕後結果_最佳化!$W1437)*12/3</f>
        <v>-0.40573339709670458</v>
      </c>
      <c r="AJ436" s="60"/>
      <c r="AK436" s="60"/>
      <c r="AL436" s="60"/>
      <c r="AM436" s="108">
        <v>435</v>
      </c>
      <c r="AN436" s="60">
        <f t="shared" si="79"/>
        <v>8.0134818491729126E-2</v>
      </c>
      <c r="AO436" s="60">
        <f t="shared" si="80"/>
        <v>5.54250389804248E-2</v>
      </c>
      <c r="AP436" s="60">
        <f t="shared" si="81"/>
        <v>3.623305715338232E-2</v>
      </c>
      <c r="AQ436" s="60">
        <f t="shared" si="82"/>
        <v>0.156697237472368</v>
      </c>
      <c r="AR436" s="60">
        <f t="shared" si="83"/>
        <v>0.17558702649899804</v>
      </c>
      <c r="AS436" s="60">
        <f t="shared" si="84"/>
        <v>0.15211737512760429</v>
      </c>
      <c r="AT436" s="60">
        <f t="shared" si="85"/>
        <v>0.16554546141655904</v>
      </c>
      <c r="AU436" s="60">
        <f t="shared" si="86"/>
        <v>2.7894016990985558E-2</v>
      </c>
      <c r="AV436" s="60">
        <f t="shared" si="87"/>
        <v>4.2534593017297895E-2</v>
      </c>
      <c r="AW436" s="60">
        <f t="shared" si="88"/>
        <v>0.10783137485065107</v>
      </c>
      <c r="AX436" s="60">
        <f t="shared" si="89"/>
        <v>1</v>
      </c>
      <c r="AY436" s="60">
        <f>SUMPRODUCT(AN436:AW436,幕後結果_最佳化!$Z$1005:$AI$1005)</f>
        <v>3.2344103610309973E-3</v>
      </c>
      <c r="AZ436" s="60">
        <f>(SUMPRODUCT(AN436:AW436,MMULT(AN436:AW436,幕後結果!$AB$9:$AK$18)))</f>
        <v>2.669937775374842E-4</v>
      </c>
      <c r="BA436" s="60">
        <f t="shared" si="90"/>
        <v>1.6339944232997988E-2</v>
      </c>
      <c r="BB436" s="102">
        <f t="shared" si="91"/>
        <v>-2.4275229507127469</v>
      </c>
      <c r="BC436" s="60"/>
      <c r="BD436" s="60"/>
    </row>
    <row r="437" spans="1:56" ht="16.2">
      <c r="A437" s="95">
        <v>436</v>
      </c>
      <c r="B437" s="60">
        <v>0.57323482438414453</v>
      </c>
      <c r="C437" s="60">
        <v>0.49442254611174907</v>
      </c>
      <c r="D437" s="60">
        <v>4.5629867094979515E-2</v>
      </c>
      <c r="E437" s="60">
        <v>0.68100203487399358</v>
      </c>
      <c r="F437" s="60">
        <v>0.18004787712468007</v>
      </c>
      <c r="G437" s="60">
        <v>0.60229952364299622</v>
      </c>
      <c r="H437" s="60">
        <v>0.43077988378367182</v>
      </c>
      <c r="I437" s="60">
        <v>7.2867116206407623E-3</v>
      </c>
      <c r="J437" s="60">
        <v>0.20551443522079649</v>
      </c>
      <c r="K437" s="104">
        <v>0.28950894783609327</v>
      </c>
      <c r="L437" s="105"/>
      <c r="M437" s="106">
        <v>436</v>
      </c>
      <c r="N437" s="136">
        <v>0.18461585243684162</v>
      </c>
      <c r="O437" s="136">
        <v>-1.3981059083019453E-2</v>
      </c>
      <c r="P437" s="136">
        <v>-1.6887897219223011</v>
      </c>
      <c r="Q437" s="136">
        <v>0.47050266557579606</v>
      </c>
      <c r="R437" s="136">
        <v>-0.91518264453461595</v>
      </c>
      <c r="S437" s="136">
        <v>0.25930366386280679</v>
      </c>
      <c r="T437" s="136">
        <v>-0.17438898858196505</v>
      </c>
      <c r="U437" s="60">
        <v>-2.4428096092525502</v>
      </c>
      <c r="V437" s="60">
        <v>-0.82208438757889091</v>
      </c>
      <c r="W437" s="98">
        <v>-0.5548198393757422</v>
      </c>
      <c r="X437" s="60"/>
      <c r="Y437" s="99">
        <v>436</v>
      </c>
      <c r="Z437" s="60">
        <f>(幕後結果!$AB$2+幕後結果!$AB$4*幕後結果_最佳化!$N1438)*12/3</f>
        <v>4.1985866955011296E-2</v>
      </c>
      <c r="AA437" s="60">
        <f>(幕後結果!$AC$2+幕後結果!$AC$4*幕後結果_最佳化!$O1438)*12/3</f>
        <v>5.7345019214815789E-3</v>
      </c>
      <c r="AB437" s="60">
        <f>(幕後結果!$AD$2+幕後結果!$AD$4*幕後結果_最佳化!$P1438)*12/3</f>
        <v>-0.28588636985300853</v>
      </c>
      <c r="AC437" s="60">
        <f>(幕後結果!$AE$2+幕後結果!$AE$4*幕後結果_最佳化!$Q1438)*12/3</f>
        <v>-5.0803980480819966E-2</v>
      </c>
      <c r="AD437" s="60">
        <f>(幕後結果!$AF$2+幕後結果!$AF$4*幕後結果_最佳化!$R1438)*12/3</f>
        <v>-0.21536297375768135</v>
      </c>
      <c r="AE437" s="60">
        <f>(幕後結果!$AG$2+幕後結果!$AG$4*幕後結果_最佳化!$S1438)*12/3</f>
        <v>1.3695930391526773E-2</v>
      </c>
      <c r="AF437" s="60">
        <f>(幕後結果!$AH$2+幕後結果!$AH$4*幕後結果_最佳化!$T1438)*12/3</f>
        <v>-3.8779641283555141E-2</v>
      </c>
      <c r="AG437" s="60">
        <f>(幕後結果!$AI$2+幕後結果!$AI$4*幕後結果_最佳化!$U1438)*12/3</f>
        <v>-0.34958011960497087</v>
      </c>
      <c r="AH437" s="60">
        <f>(幕後結果!$AJ$2+幕後結果!$AJ$4*幕後結果_最佳化!$V1438)*12/3</f>
        <v>-7.504679970126496E-2</v>
      </c>
      <c r="AI437" s="100">
        <f>(幕後結果!$AK$2+幕後結果!$AK$4*幕後結果_最佳化!$W1438)*12/3</f>
        <v>-0.29263366578063271</v>
      </c>
      <c r="AJ437" s="60"/>
      <c r="AK437" s="60"/>
      <c r="AL437" s="60"/>
      <c r="AM437" s="108">
        <v>436</v>
      </c>
      <c r="AN437" s="60">
        <f t="shared" si="79"/>
        <v>5.8309378791789289E-2</v>
      </c>
      <c r="AO437" s="60">
        <f t="shared" si="80"/>
        <v>1.8216820450072814E-2</v>
      </c>
      <c r="AP437" s="60">
        <f t="shared" si="81"/>
        <v>5.4702538901484625E-2</v>
      </c>
      <c r="AQ437" s="60">
        <f t="shared" si="82"/>
        <v>0.15083425443327669</v>
      </c>
      <c r="AR437" s="60">
        <f t="shared" si="83"/>
        <v>0.16594169603169884</v>
      </c>
      <c r="AS437" s="60">
        <f t="shared" si="84"/>
        <v>1.1092977607202188E-2</v>
      </c>
      <c r="AT437" s="60">
        <f t="shared" si="85"/>
        <v>0.13541997962843721</v>
      </c>
      <c r="AU437" s="60">
        <f t="shared" si="86"/>
        <v>2.8127507904996622E-2</v>
      </c>
      <c r="AV437" s="60">
        <f t="shared" si="87"/>
        <v>0.20217601199026769</v>
      </c>
      <c r="AW437" s="60">
        <f t="shared" si="88"/>
        <v>0.17517883426077394</v>
      </c>
      <c r="AX437" s="60">
        <f t="shared" si="89"/>
        <v>0.99999999999999989</v>
      </c>
      <c r="AY437" s="60">
        <f>SUMPRODUCT(AN437:AW437,幕後結果_最佳化!$Z$1005:$AI$1005)</f>
        <v>-3.3912758966416715E-4</v>
      </c>
      <c r="AZ437" s="60">
        <f>(SUMPRODUCT(AN437:AW437,MMULT(AN437:AW437,幕後結果!$AB$9:$AK$18)))</f>
        <v>3.1783394091515845E-4</v>
      </c>
      <c r="BA437" s="60">
        <f t="shared" si="90"/>
        <v>1.7827897826585119E-2</v>
      </c>
      <c r="BB437" s="102">
        <f t="shared" si="91"/>
        <v>-2.425363215016052</v>
      </c>
      <c r="BC437" s="60"/>
      <c r="BD437" s="60"/>
    </row>
    <row r="438" spans="1:56" ht="16.2">
      <c r="A438" s="95">
        <v>437</v>
      </c>
      <c r="B438" s="60">
        <v>0.78122999894772183</v>
      </c>
      <c r="C438" s="60">
        <v>0.48059152168075792</v>
      </c>
      <c r="D438" s="60">
        <v>0.85349358783985796</v>
      </c>
      <c r="E438" s="60">
        <v>0.11652291678771842</v>
      </c>
      <c r="F438" s="60">
        <v>0.35715938987868245</v>
      </c>
      <c r="G438" s="60">
        <v>0.93495258294326722</v>
      </c>
      <c r="H438" s="60">
        <v>0.87148902045754029</v>
      </c>
      <c r="I438" s="60">
        <v>0.39631554001034708</v>
      </c>
      <c r="J438" s="60">
        <v>5.7460061583358701E-3</v>
      </c>
      <c r="K438" s="104">
        <v>0.14767099736522327</v>
      </c>
      <c r="L438" s="105"/>
      <c r="M438" s="106">
        <v>437</v>
      </c>
      <c r="N438" s="136">
        <v>0.77635399163129459</v>
      </c>
      <c r="O438" s="136">
        <v>-4.8669047233210166E-2</v>
      </c>
      <c r="P438" s="136">
        <v>1.0515352591758409</v>
      </c>
      <c r="Q438" s="136">
        <v>-1.1925495512148845</v>
      </c>
      <c r="R438" s="136">
        <v>-0.36606204328338432</v>
      </c>
      <c r="S438" s="136">
        <v>1.5137280244834719</v>
      </c>
      <c r="T438" s="136">
        <v>1.133458024185068</v>
      </c>
      <c r="U438" s="60">
        <v>-0.26289555813962873</v>
      </c>
      <c r="V438" s="60">
        <v>-2.5273707254363518</v>
      </c>
      <c r="W438" s="98">
        <v>-1.0464745377822133</v>
      </c>
      <c r="X438" s="60"/>
      <c r="Y438" s="99">
        <v>437</v>
      </c>
      <c r="Z438" s="60">
        <f>(幕後結果!$AB$2+幕後結果!$AB$4*幕後結果_最佳化!$N1439)*12/3</f>
        <v>0.13364473297836135</v>
      </c>
      <c r="AA438" s="60">
        <f>(幕後結果!$AC$2+幕後結果!$AC$4*幕後結果_最佳化!$O1439)*12/3</f>
        <v>1.1958815032379983E-3</v>
      </c>
      <c r="AB438" s="60">
        <f>(幕後結果!$AD$2+幕後結果!$AD$4*幕後結果_最佳化!$P1439)*12/3</f>
        <v>0.15477169810345587</v>
      </c>
      <c r="AC438" s="60">
        <f>(幕後結果!$AE$2+幕後結果!$AE$4*幕後結果_最佳化!$Q1439)*12/3</f>
        <v>-1.8597797873398346E-3</v>
      </c>
      <c r="AD438" s="60">
        <f>(幕後結果!$AF$2+幕後結果!$AF$4*幕後結果_最佳化!$R1439)*12/3</f>
        <v>3.2196082338160611E-2</v>
      </c>
      <c r="AE438" s="60">
        <f>(幕後結果!$AG$2+幕後結果!$AG$4*幕後結果_最佳化!$S1439)*12/3</f>
        <v>4.5883764947678575E-2</v>
      </c>
      <c r="AF438" s="60">
        <f>(幕後結果!$AH$2+幕後結果!$AH$4*幕後結果_最佳化!$T1439)*12/3</f>
        <v>0.15848222227677397</v>
      </c>
      <c r="AG438" s="60">
        <f>(幕後結果!$AI$2+幕後結果!$AI$4*幕後結果_最佳化!$U1439)*12/3</f>
        <v>5.349404984334951E-2</v>
      </c>
      <c r="AH438" s="60">
        <f>(幕後結果!$AJ$2+幕後結果!$AJ$4*幕後結果_最佳化!$V1439)*12/3</f>
        <v>-0.13375148153809549</v>
      </c>
      <c r="AI438" s="100">
        <f>(幕後結果!$AK$2+幕後結果!$AK$4*幕後結果_最佳化!$W1439)*12/3</f>
        <v>-0.13808945391932814</v>
      </c>
      <c r="AJ438" s="60"/>
      <c r="AK438" s="60"/>
      <c r="AL438" s="60"/>
      <c r="AM438" s="108">
        <v>437</v>
      </c>
      <c r="AN438" s="60">
        <f t="shared" si="79"/>
        <v>2.9065571585816345E-3</v>
      </c>
      <c r="AO438" s="60">
        <f t="shared" si="80"/>
        <v>0.14259884315489954</v>
      </c>
      <c r="AP438" s="60">
        <f t="shared" si="81"/>
        <v>4.2166222215885542E-2</v>
      </c>
      <c r="AQ438" s="60">
        <f t="shared" si="82"/>
        <v>0.14619693984166238</v>
      </c>
      <c r="AR438" s="60">
        <f t="shared" si="83"/>
        <v>8.1416300600358399E-2</v>
      </c>
      <c r="AS438" s="60">
        <f t="shared" si="84"/>
        <v>0.16722826904671914</v>
      </c>
      <c r="AT438" s="60">
        <f t="shared" si="85"/>
        <v>0.16883802869761771</v>
      </c>
      <c r="AU438" s="60">
        <f t="shared" si="86"/>
        <v>9.2648100314342591E-2</v>
      </c>
      <c r="AV438" s="60">
        <f t="shared" si="87"/>
        <v>0.14974674423665146</v>
      </c>
      <c r="AW438" s="60">
        <f t="shared" si="88"/>
        <v>6.2539947332816929E-3</v>
      </c>
      <c r="AX438" s="60">
        <f t="shared" si="89"/>
        <v>1</v>
      </c>
      <c r="AY438" s="60">
        <f>SUMPRODUCT(AN438:AW438,幕後結果_最佳化!$Z$1005:$AI$1005)</f>
        <v>3.0277767084351571E-3</v>
      </c>
      <c r="AZ438" s="60">
        <f>(SUMPRODUCT(AN438:AW438,MMULT(AN438:AW438,幕後結果!$AB$9:$AK$18)))</f>
        <v>2.2175352766349169E-4</v>
      </c>
      <c r="BA438" s="60">
        <f t="shared" si="90"/>
        <v>1.4891391058712134E-2</v>
      </c>
      <c r="BB438" s="102">
        <f t="shared" si="91"/>
        <v>-2.6775351701101013</v>
      </c>
      <c r="BC438" s="60"/>
      <c r="BD438" s="60"/>
    </row>
    <row r="439" spans="1:56" ht="16.2">
      <c r="A439" s="95">
        <v>438</v>
      </c>
      <c r="B439" s="60">
        <v>0.21127399801559776</v>
      </c>
      <c r="C439" s="60">
        <v>0.62042753939525097</v>
      </c>
      <c r="D439" s="60">
        <v>0.54246117231344448</v>
      </c>
      <c r="E439" s="60">
        <v>0.51798675137858252</v>
      </c>
      <c r="F439" s="60">
        <v>0.53148462306758426</v>
      </c>
      <c r="G439" s="60">
        <v>0.81151364592583941</v>
      </c>
      <c r="H439" s="60">
        <v>0.51948519343775645</v>
      </c>
      <c r="I439" s="60">
        <v>0.63412705968157401</v>
      </c>
      <c r="J439" s="60">
        <v>0.71803840666193719</v>
      </c>
      <c r="K439" s="104">
        <v>0.87422137133073785</v>
      </c>
      <c r="L439" s="105"/>
      <c r="M439" s="106">
        <v>438</v>
      </c>
      <c r="N439" s="136">
        <v>-0.80200857841346151</v>
      </c>
      <c r="O439" s="136">
        <v>0.30660385212762137</v>
      </c>
      <c r="P439" s="136">
        <v>0.10663612877264508</v>
      </c>
      <c r="Q439" s="136">
        <v>4.5101385294097893E-2</v>
      </c>
      <c r="R439" s="136">
        <v>7.9002350016697448E-2</v>
      </c>
      <c r="S439" s="136">
        <v>0.88348791690128259</v>
      </c>
      <c r="T439" s="136">
        <v>4.8861572300266651E-2</v>
      </c>
      <c r="U439" s="60">
        <v>0.3428040477169676</v>
      </c>
      <c r="V439" s="60">
        <v>0.57702408320690435</v>
      </c>
      <c r="W439" s="98">
        <v>1.146575136365954</v>
      </c>
      <c r="X439" s="60"/>
      <c r="Y439" s="99">
        <v>438</v>
      </c>
      <c r="Z439" s="60">
        <f>(幕後結果!$AB$2+幕後結果!$AB$4*幕後結果_最佳化!$N1440)*12/3</f>
        <v>-0.110839970240104</v>
      </c>
      <c r="AA439" s="60">
        <f>(幕後結果!$AC$2+幕後結果!$AC$4*幕後結果_最佳化!$O1440)*12/3</f>
        <v>3.8844521079625487E-2</v>
      </c>
      <c r="AB439" s="60">
        <f>(幕後結果!$AD$2+幕後結果!$AD$4*幕後結果_最佳化!$P1440)*12/3</f>
        <v>1.4775640141135478E-2</v>
      </c>
      <c r="AC439" s="60">
        <f>(幕後結果!$AE$2+幕後結果!$AE$4*幕後結果_最佳化!$Q1440)*12/3</f>
        <v>2.3214460457395534E-2</v>
      </c>
      <c r="AD439" s="60">
        <f>(幕後結果!$AF$2+幕後結果!$AF$4*幕後結果_最佳化!$R1440)*12/3</f>
        <v>2.7573820931839538E-2</v>
      </c>
      <c r="AE439" s="60">
        <f>(幕後結果!$AG$2+幕後結果!$AG$4*幕後結果_最佳化!$S1440)*12/3</f>
        <v>4.1973793757841805E-2</v>
      </c>
      <c r="AF439" s="60">
        <f>(幕後結果!$AH$2+幕後結果!$AH$4*幕後結果_最佳化!$T1440)*12/3</f>
        <v>5.4947826851382379E-3</v>
      </c>
      <c r="AG439" s="60">
        <f>(幕後結果!$AI$2+幕後結果!$AI$4*幕後結果_最佳化!$U1440)*12/3</f>
        <v>5.2798579744618546E-2</v>
      </c>
      <c r="AH439" s="60">
        <f>(幕後結果!$AJ$2+幕後結果!$AJ$4*幕後結果_最佳化!$V1440)*12/3</f>
        <v>5.3228690650954626E-2</v>
      </c>
      <c r="AI439" s="100">
        <f>(幕後結果!$AK$2+幕後結果!$AK$4*幕後結果_最佳化!$W1440)*12/3</f>
        <v>0.21340820187527867</v>
      </c>
      <c r="AJ439" s="60"/>
      <c r="AK439" s="60"/>
      <c r="AL439" s="60"/>
      <c r="AM439" s="108">
        <v>438</v>
      </c>
      <c r="AN439" s="60">
        <f t="shared" si="79"/>
        <v>4.3603154115754987E-2</v>
      </c>
      <c r="AO439" s="60">
        <f t="shared" si="80"/>
        <v>7.7627540510690707E-2</v>
      </c>
      <c r="AP439" s="60">
        <f t="shared" si="81"/>
        <v>0.13859492900537049</v>
      </c>
      <c r="AQ439" s="60">
        <f t="shared" si="82"/>
        <v>0.14044357049985351</v>
      </c>
      <c r="AR439" s="60">
        <f t="shared" si="83"/>
        <v>0.15874410041990752</v>
      </c>
      <c r="AS439" s="60">
        <f t="shared" si="84"/>
        <v>8.6263503644435982E-3</v>
      </c>
      <c r="AT439" s="60">
        <f t="shared" si="85"/>
        <v>0.15767548030738338</v>
      </c>
      <c r="AU439" s="60">
        <f t="shared" si="86"/>
        <v>8.7408776224931609E-2</v>
      </c>
      <c r="AV439" s="60">
        <f t="shared" si="87"/>
        <v>7.7685327602954643E-2</v>
      </c>
      <c r="AW439" s="60">
        <f t="shared" si="88"/>
        <v>0.1095907709487098</v>
      </c>
      <c r="AX439" s="60">
        <f t="shared" si="89"/>
        <v>1.0000000000000002</v>
      </c>
      <c r="AY439" s="60">
        <f>SUMPRODUCT(AN439:AW439,幕後結果_最佳化!$Z$1005:$AI$1005)</f>
        <v>7.4138036129856423E-4</v>
      </c>
      <c r="AZ439" s="60">
        <f>(SUMPRODUCT(AN439:AW439,MMULT(AN439:AW439,幕後結果!$AB$9:$AK$18)))</f>
        <v>3.8221122293983335E-4</v>
      </c>
      <c r="BA439" s="60">
        <f t="shared" si="90"/>
        <v>1.9550223091817479E-2</v>
      </c>
      <c r="BB439" s="102">
        <f t="shared" si="91"/>
        <v>-2.1564265246848482</v>
      </c>
      <c r="BC439" s="60"/>
      <c r="BD439" s="60"/>
    </row>
    <row r="440" spans="1:56" ht="16.2">
      <c r="A440" s="95">
        <v>439</v>
      </c>
      <c r="B440" s="60">
        <v>0.34746374850406303</v>
      </c>
      <c r="C440" s="60">
        <v>0.42110611018549871</v>
      </c>
      <c r="D440" s="60">
        <v>0.38609710693200738</v>
      </c>
      <c r="E440" s="60">
        <v>0.34269748330186944</v>
      </c>
      <c r="F440" s="60">
        <v>0.28630714921090927</v>
      </c>
      <c r="G440" s="60">
        <v>0.41885832931258338</v>
      </c>
      <c r="H440" s="60">
        <v>0.94094367011213387</v>
      </c>
      <c r="I440" s="60">
        <v>0.21848288408691552</v>
      </c>
      <c r="J440" s="60">
        <v>1.9994576863686664E-3</v>
      </c>
      <c r="K440" s="104">
        <v>0.30089295126779669</v>
      </c>
      <c r="L440" s="105"/>
      <c r="M440" s="106">
        <v>439</v>
      </c>
      <c r="N440" s="136">
        <v>-0.392176918847633</v>
      </c>
      <c r="O440" s="136">
        <v>-0.19906458945405092</v>
      </c>
      <c r="P440" s="136">
        <v>-0.28950596757540636</v>
      </c>
      <c r="Q440" s="136">
        <v>-0.40511229869243126</v>
      </c>
      <c r="R440" s="136">
        <v>-0.56420548053529662</v>
      </c>
      <c r="S440" s="136">
        <v>-0.20481501090011242</v>
      </c>
      <c r="T440" s="136">
        <v>1.5627446837790979</v>
      </c>
      <c r="U440" s="60">
        <v>-0.77732717144739383</v>
      </c>
      <c r="V440" s="60">
        <v>-2.8782472854467316</v>
      </c>
      <c r="W440" s="98">
        <v>-0.52183401734034363</v>
      </c>
      <c r="X440" s="60"/>
      <c r="Y440" s="99">
        <v>439</v>
      </c>
      <c r="Z440" s="60">
        <f>(幕後結果!$AB$2+幕後結果!$AB$4*幕後結果_最佳化!$N1441)*12/3</f>
        <v>-4.7357996224690363E-2</v>
      </c>
      <c r="AA440" s="60">
        <f>(幕後結果!$AC$2+幕後結果!$AC$4*幕後結果_最佳化!$O1441)*12/3</f>
        <v>-1.1121037661562118E-2</v>
      </c>
      <c r="AB440" s="60">
        <f>(幕後結果!$AD$2+幕後結果!$AD$4*幕後結果_最佳化!$P1441)*12/3</f>
        <v>-6.6154923762533485E-2</v>
      </c>
      <c r="AC440" s="60">
        <f>(幕後結果!$AE$2+幕後結果!$AE$4*幕後結果_最佳化!$Q1441)*12/3</f>
        <v>-5.3026584195765419E-2</v>
      </c>
      <c r="AD440" s="60">
        <f>(幕後結果!$AF$2+幕後結果!$AF$4*幕後結果_最佳化!$R1441)*12/3</f>
        <v>-9.2054728726845628E-2</v>
      </c>
      <c r="AE440" s="60">
        <f>(幕後結果!$AG$2+幕後結果!$AG$4*幕後結果_最佳化!$S1441)*12/3</f>
        <v>-1.0183487643528258E-2</v>
      </c>
      <c r="AF440" s="60">
        <f>(幕後結果!$AH$2+幕後結果!$AH$4*幕後結果_最佳化!$T1441)*12/3</f>
        <v>0.11003647701245439</v>
      </c>
      <c r="AG440" s="60">
        <f>(幕後結果!$AI$2+幕後結果!$AI$4*幕後結果_最佳化!$U1441)*12/3</f>
        <v>-7.920362263945048E-2</v>
      </c>
      <c r="AH440" s="60">
        <f>(幕後結果!$AJ$2+幕後結果!$AJ$4*幕後結果_最佳化!$V1441)*12/3</f>
        <v>-0.19172071144593436</v>
      </c>
      <c r="AI440" s="100">
        <f>(幕後結果!$AK$2+幕後結果!$AK$4*幕後結果_最佳化!$W1441)*12/3</f>
        <v>-0.14888574216975625</v>
      </c>
      <c r="AJ440" s="60"/>
      <c r="AK440" s="60"/>
      <c r="AL440" s="60"/>
      <c r="AM440" s="108">
        <v>439</v>
      </c>
      <c r="AN440" s="60">
        <f t="shared" si="79"/>
        <v>0.10426614386844635</v>
      </c>
      <c r="AO440" s="60">
        <f t="shared" si="80"/>
        <v>0.16395004688354528</v>
      </c>
      <c r="AP440" s="60">
        <f t="shared" si="81"/>
        <v>9.1752960207916096E-2</v>
      </c>
      <c r="AQ440" s="60">
        <f t="shared" si="82"/>
        <v>7.9259781948025423E-2</v>
      </c>
      <c r="AR440" s="60">
        <f t="shared" si="83"/>
        <v>4.1423750166261736E-2</v>
      </c>
      <c r="AS440" s="60">
        <f t="shared" si="84"/>
        <v>6.4139720967874639E-2</v>
      </c>
      <c r="AT440" s="60">
        <f t="shared" si="85"/>
        <v>1.2589385885258183E-2</v>
      </c>
      <c r="AU440" s="60">
        <f t="shared" si="86"/>
        <v>0.22612442047073775</v>
      </c>
      <c r="AV440" s="60">
        <f t="shared" si="87"/>
        <v>8.4039512252488194E-2</v>
      </c>
      <c r="AW440" s="60">
        <f t="shared" si="88"/>
        <v>0.13245427734944631</v>
      </c>
      <c r="AX440" s="60">
        <f t="shared" si="89"/>
        <v>1</v>
      </c>
      <c r="AY440" s="60">
        <f>SUMPRODUCT(AN440:AW440,幕後結果_最佳化!$Z$1005:$AI$1005)</f>
        <v>-3.5443960317193125E-3</v>
      </c>
      <c r="AZ440" s="60">
        <f>(SUMPRODUCT(AN440:AW440,MMULT(AN440:AW440,幕後結果!$AB$9:$AK$18)))</f>
        <v>2.6573670003278015E-4</v>
      </c>
      <c r="BA440" s="60">
        <f t="shared" si="90"/>
        <v>1.6301432453400534E-2</v>
      </c>
      <c r="BB440" s="102">
        <f t="shared" si="91"/>
        <v>-2.8490990693293861</v>
      </c>
      <c r="BC440" s="60"/>
      <c r="BD440" s="60"/>
    </row>
    <row r="441" spans="1:56" ht="16.2">
      <c r="A441" s="95">
        <v>440</v>
      </c>
      <c r="B441" s="60">
        <v>0.30872207740418722</v>
      </c>
      <c r="C441" s="60">
        <v>0.58831207810281017</v>
      </c>
      <c r="D441" s="60">
        <v>0.76123634419189723</v>
      </c>
      <c r="E441" s="60">
        <v>0.27567799160423401</v>
      </c>
      <c r="F441" s="60">
        <v>0.25968042094845045</v>
      </c>
      <c r="G441" s="60">
        <v>0.29676640580924563</v>
      </c>
      <c r="H441" s="60">
        <v>3.3716218019786304E-2</v>
      </c>
      <c r="I441" s="60">
        <v>0.85161667138602515</v>
      </c>
      <c r="J441" s="60">
        <v>0.42182747198687376</v>
      </c>
      <c r="K441" s="104">
        <v>0.10902489913902702</v>
      </c>
      <c r="L441" s="105"/>
      <c r="M441" s="106">
        <v>440</v>
      </c>
      <c r="N441" s="136">
        <v>-0.49947590831905275</v>
      </c>
      <c r="O441" s="136">
        <v>0.22320515017147768</v>
      </c>
      <c r="P441" s="136">
        <v>0.71028517432994076</v>
      </c>
      <c r="Q441" s="136">
        <v>-0.59572944659634153</v>
      </c>
      <c r="R441" s="136">
        <v>-0.64433096245477273</v>
      </c>
      <c r="S441" s="136">
        <v>-0.53372355246232717</v>
      </c>
      <c r="T441" s="136">
        <v>-1.8287809090256224</v>
      </c>
      <c r="U441" s="60">
        <v>1.0433922590804932</v>
      </c>
      <c r="V441" s="60">
        <v>-0.19722055751328638</v>
      </c>
      <c r="W441" s="98">
        <v>-1.2317304311885344</v>
      </c>
      <c r="X441" s="60"/>
      <c r="Y441" s="99">
        <v>440</v>
      </c>
      <c r="Z441" s="60">
        <f>(幕後結果!$AB$2+幕後結果!$AB$4*幕後結果_最佳化!$N1442)*12/3</f>
        <v>-6.3978360958642094E-2</v>
      </c>
      <c r="AA441" s="60">
        <f>(幕後結果!$AC$2+幕後結果!$AC$4*幕後結果_最佳化!$O1442)*12/3</f>
        <v>3.0140683714990586E-2</v>
      </c>
      <c r="AB441" s="60">
        <f>(幕後結果!$AD$2+幕後結果!$AD$4*幕後結果_最佳化!$P1442)*12/3</f>
        <v>0.10925491184288165</v>
      </c>
      <c r="AC441" s="60">
        <f>(幕後結果!$AE$2+幕後結果!$AE$4*幕後結果_最佳化!$Q1442)*12/3</f>
        <v>8.7617392278524393E-3</v>
      </c>
      <c r="AD441" s="60">
        <f>(幕後結果!$AF$2+幕後結果!$AF$4*幕後結果_最佳化!$R1442)*12/3</f>
        <v>-9.6253800857568723E-4</v>
      </c>
      <c r="AE441" s="60">
        <f>(幕後結果!$AG$2+幕後結果!$AG$4*幕後結果_最佳化!$S1442)*12/3</f>
        <v>-1.990584324693203E-2</v>
      </c>
      <c r="AF441" s="60">
        <f>(幕後結果!$AH$2+幕後結果!$AH$4*幕後結果_最佳化!$T1442)*12/3</f>
        <v>-0.15167204237229034</v>
      </c>
      <c r="AG441" s="60">
        <f>(幕後結果!$AI$2+幕後結果!$AI$4*幕後結果_最佳化!$U1442)*12/3</f>
        <v>4.5433952351339534E-2</v>
      </c>
      <c r="AH441" s="60">
        <f>(幕後結果!$AJ$2+幕後結果!$AJ$4*幕後結果_最佳化!$V1442)*12/3</f>
        <v>-2.8469013272625059E-2</v>
      </c>
      <c r="AI441" s="100">
        <f>(幕後結果!$AK$2+幕後結果!$AK$4*幕後結果_最佳化!$W1442)*12/3</f>
        <v>-0.17987800915449714</v>
      </c>
      <c r="AJ441" s="60"/>
      <c r="AK441" s="60"/>
      <c r="AL441" s="60"/>
      <c r="AM441" s="108">
        <v>440</v>
      </c>
      <c r="AN441" s="60">
        <f t="shared" si="79"/>
        <v>2.9038320079875075E-2</v>
      </c>
      <c r="AO441" s="60">
        <f t="shared" si="80"/>
        <v>8.984726793812145E-2</v>
      </c>
      <c r="AP441" s="60">
        <f t="shared" si="81"/>
        <v>0.21440614095826371</v>
      </c>
      <c r="AQ441" s="60">
        <f t="shared" si="82"/>
        <v>1.1762638598105501E-2</v>
      </c>
      <c r="AR441" s="60">
        <f t="shared" si="83"/>
        <v>0.15948649809931756</v>
      </c>
      <c r="AS441" s="60">
        <f t="shared" si="84"/>
        <v>2.7028231588305463E-2</v>
      </c>
      <c r="AT441" s="60">
        <f t="shared" si="85"/>
        <v>7.7351568157579931E-2</v>
      </c>
      <c r="AU441" s="60">
        <f t="shared" si="86"/>
        <v>8.6862944844614751E-2</v>
      </c>
      <c r="AV441" s="60">
        <f t="shared" si="87"/>
        <v>0.13226356186163404</v>
      </c>
      <c r="AW441" s="60">
        <f t="shared" si="88"/>
        <v>0.17195282787418237</v>
      </c>
      <c r="AX441" s="60">
        <f t="shared" si="89"/>
        <v>0.99999999999999978</v>
      </c>
      <c r="AY441" s="60">
        <f>SUMPRODUCT(AN441:AW441,幕後結果_最佳化!$Z$1005:$AI$1005)</f>
        <v>-6.6403858655665997E-3</v>
      </c>
      <c r="AZ441" s="60">
        <f>(SUMPRODUCT(AN441:AW441,MMULT(AN441:AW441,幕後結果!$AB$9:$AK$18)))</f>
        <v>4.0871463219673985E-4</v>
      </c>
      <c r="BA441" s="60">
        <f t="shared" si="90"/>
        <v>2.0216691920211374E-2</v>
      </c>
      <c r="BB441" s="102">
        <f t="shared" si="91"/>
        <v>-2.4504694467861601</v>
      </c>
      <c r="BC441" s="60"/>
      <c r="BD441" s="60"/>
    </row>
    <row r="442" spans="1:56" ht="16.2">
      <c r="A442" s="95">
        <v>441</v>
      </c>
      <c r="B442" s="60">
        <v>0.90412857395493917</v>
      </c>
      <c r="C442" s="60">
        <v>0.5686257814697897</v>
      </c>
      <c r="D442" s="60">
        <v>0.35842775995848264</v>
      </c>
      <c r="E442" s="60">
        <v>0.39670009702750786</v>
      </c>
      <c r="F442" s="60">
        <v>0.71594446935059297</v>
      </c>
      <c r="G442" s="60">
        <v>0.91650474498313006</v>
      </c>
      <c r="H442" s="60">
        <v>0.90893487717959198</v>
      </c>
      <c r="I442" s="60">
        <v>0.61772144675658236</v>
      </c>
      <c r="J442" s="60">
        <v>0.67353559904740745</v>
      </c>
      <c r="K442" s="104">
        <v>0.94085170984797539</v>
      </c>
      <c r="L442" s="105"/>
      <c r="M442" s="106">
        <v>441</v>
      </c>
      <c r="N442" s="136">
        <v>1.3054406266828718</v>
      </c>
      <c r="O442" s="136">
        <v>0.1728765849023996</v>
      </c>
      <c r="P442" s="136">
        <v>-0.36266450232615494</v>
      </c>
      <c r="Q442" s="136">
        <v>-0.26189785412422112</v>
      </c>
      <c r="R442" s="136">
        <v>0.57083564020215005</v>
      </c>
      <c r="S442" s="136">
        <v>1.3819387451722607</v>
      </c>
      <c r="T442" s="136">
        <v>1.3342246429312907</v>
      </c>
      <c r="U442" s="60">
        <v>0.29950192103821127</v>
      </c>
      <c r="V442" s="60">
        <v>0.44969718429129407</v>
      </c>
      <c r="W442" s="98">
        <v>1.5619635313927722</v>
      </c>
      <c r="X442" s="60"/>
      <c r="Y442" s="99">
        <v>441</v>
      </c>
      <c r="Z442" s="60">
        <f>(幕後結果!$AB$2+幕後結果!$AB$4*幕後結果_最佳化!$N1443)*12/3</f>
        <v>0.21559902624557523</v>
      </c>
      <c r="AA442" s="60">
        <f>(幕後結果!$AC$2+幕後結果!$AC$4*幕後結果_最佳化!$O1443)*12/3</f>
        <v>2.1690062393569336E-2</v>
      </c>
      <c r="AB442" s="60">
        <f>(幕後結果!$AD$2+幕後結果!$AD$4*幕後結果_最佳化!$P1443)*12/3</f>
        <v>-6.6131294593551271E-2</v>
      </c>
      <c r="AC442" s="60">
        <f>(幕後結果!$AE$2+幕後結果!$AE$4*幕後結果_最佳化!$Q1443)*12/3</f>
        <v>4.4799904043445124E-3</v>
      </c>
      <c r="AD442" s="60">
        <f>(幕後結果!$AF$2+幕後結果!$AF$4*幕後結果_最佳化!$R1443)*12/3</f>
        <v>2.4626515115644718E-2</v>
      </c>
      <c r="AE442" s="60">
        <f>(幕後結果!$AG$2+幕後結果!$AG$4*幕後結果_最佳化!$S1443)*12/3</f>
        <v>3.7347585738806498E-2</v>
      </c>
      <c r="AF442" s="60">
        <f>(幕後結果!$AH$2+幕後結果!$AH$4*幕後結果_最佳化!$T1443)*12/3</f>
        <v>0.17385307553085871</v>
      </c>
      <c r="AG442" s="60">
        <f>(幕後結果!$AI$2+幕後結果!$AI$4*幕後結果_最佳化!$U1443)*12/3</f>
        <v>7.8134470466696984E-2</v>
      </c>
      <c r="AH442" s="60">
        <f>(幕後結果!$AJ$2+幕後結果!$AJ$4*幕後結果_最佳化!$V1443)*12/3</f>
        <v>5.4249314409390105E-2</v>
      </c>
      <c r="AI442" s="100">
        <f>(幕後結果!$AK$2+幕後結果!$AK$4*幕後結果_最佳化!$W1443)*12/3</f>
        <v>0.22392214021749157</v>
      </c>
      <c r="AJ442" s="60"/>
      <c r="AK442" s="60"/>
      <c r="AL442" s="60"/>
      <c r="AM442" s="108">
        <v>441</v>
      </c>
      <c r="AN442" s="60">
        <f t="shared" si="79"/>
        <v>9.8684959716613396E-2</v>
      </c>
      <c r="AO442" s="60">
        <f t="shared" si="80"/>
        <v>0.12648700531439003</v>
      </c>
      <c r="AP442" s="60">
        <f t="shared" si="81"/>
        <v>4.8161932711721853E-2</v>
      </c>
      <c r="AQ442" s="60">
        <f t="shared" si="82"/>
        <v>0.13496297129662477</v>
      </c>
      <c r="AR442" s="60">
        <f t="shared" si="83"/>
        <v>0.10448660323693994</v>
      </c>
      <c r="AS442" s="60">
        <f t="shared" si="84"/>
        <v>0.13235284731208141</v>
      </c>
      <c r="AT442" s="60">
        <f t="shared" si="85"/>
        <v>0.12176082159773027</v>
      </c>
      <c r="AU442" s="60">
        <f t="shared" si="86"/>
        <v>9.2215920962982395E-2</v>
      </c>
      <c r="AV442" s="60">
        <f t="shared" si="87"/>
        <v>0.13003217604749953</v>
      </c>
      <c r="AW442" s="60">
        <f t="shared" si="88"/>
        <v>1.0854761803416482E-2</v>
      </c>
      <c r="AX442" s="60">
        <f t="shared" si="89"/>
        <v>1</v>
      </c>
      <c r="AY442" s="60">
        <f>SUMPRODUCT(AN442:AW442,幕後結果_最佳化!$Z$1005:$AI$1005)</f>
        <v>4.0814434558451322E-3</v>
      </c>
      <c r="AZ442" s="60">
        <f>(SUMPRODUCT(AN442:AW442,MMULT(AN442:AW442,幕後結果!$AB$9:$AK$18)))</f>
        <v>2.2241939994681252E-4</v>
      </c>
      <c r="BA442" s="60">
        <f t="shared" si="90"/>
        <v>1.4913731925538038E-2</v>
      </c>
      <c r="BB442" s="102">
        <f t="shared" si="91"/>
        <v>-2.6028734281915442</v>
      </c>
      <c r="BC442" s="60"/>
      <c r="BD442" s="60"/>
    </row>
    <row r="443" spans="1:56" ht="16.2">
      <c r="A443" s="95">
        <v>442</v>
      </c>
      <c r="B443" s="60">
        <v>0.91284135208795347</v>
      </c>
      <c r="C443" s="60">
        <v>0.26064635447488471</v>
      </c>
      <c r="D443" s="60">
        <v>0.42765125160815165</v>
      </c>
      <c r="E443" s="60">
        <v>0.63289741987144432</v>
      </c>
      <c r="F443" s="60">
        <v>5.0493316570302538E-2</v>
      </c>
      <c r="G443" s="60">
        <v>0.2027221643987871</v>
      </c>
      <c r="H443" s="60">
        <v>0.28918303555091529</v>
      </c>
      <c r="I443" s="60">
        <v>4.2682972601691072E-2</v>
      </c>
      <c r="J443" s="60">
        <v>0.42205710899557514</v>
      </c>
      <c r="K443" s="104">
        <v>0.70743485346978341</v>
      </c>
      <c r="L443" s="105"/>
      <c r="M443" s="106">
        <v>442</v>
      </c>
      <c r="N443" s="136">
        <v>1.3584614850332897</v>
      </c>
      <c r="O443" s="136">
        <v>-0.64135400521313179</v>
      </c>
      <c r="P443" s="136">
        <v>-0.18235708378913631</v>
      </c>
      <c r="Q443" s="136">
        <v>0.33953709096708917</v>
      </c>
      <c r="R443" s="136">
        <v>-1.6400891447055155</v>
      </c>
      <c r="S443" s="136">
        <v>-0.83193731355620204</v>
      </c>
      <c r="T443" s="136">
        <v>-0.55577296230486439</v>
      </c>
      <c r="U443" s="60">
        <v>-1.7203659342092408</v>
      </c>
      <c r="V443" s="60">
        <v>-0.19663367272380616</v>
      </c>
      <c r="W443" s="98">
        <v>0.54590637928640928</v>
      </c>
      <c r="X443" s="60"/>
      <c r="Y443" s="99">
        <v>442</v>
      </c>
      <c r="Z443" s="60">
        <f>(幕後結果!$AB$2+幕後結果!$AB$4*幕後結果_最佳化!$N1444)*12/3</f>
        <v>0.22381183429374293</v>
      </c>
      <c r="AA443" s="60">
        <f>(幕後結果!$AC$2+幕後結果!$AC$4*幕後結果_最佳化!$O1444)*12/3</f>
        <v>-5.7568439640620535E-2</v>
      </c>
      <c r="AB443" s="60">
        <f>(幕後結果!$AD$2+幕後結果!$AD$4*幕後結果_最佳化!$P1444)*12/3</f>
        <v>-6.4257662653290124E-2</v>
      </c>
      <c r="AC443" s="60">
        <f>(幕後結果!$AE$2+幕後結果!$AE$4*幕後結果_最佳化!$Q1444)*12/3</f>
        <v>6.143649227857137E-2</v>
      </c>
      <c r="AD443" s="60">
        <f>(幕後結果!$AF$2+幕後結果!$AF$4*幕後結果_最佳化!$R1444)*12/3</f>
        <v>-0.1803544012885018</v>
      </c>
      <c r="AE443" s="60">
        <f>(幕後結果!$AG$2+幕後結果!$AG$4*幕後結果_最佳化!$S1444)*12/3</f>
        <v>-4.5424295273055158E-2</v>
      </c>
      <c r="AF443" s="60">
        <f>(幕後結果!$AH$2+幕後結果!$AH$4*幕後結果_最佳化!$T1444)*12/3</f>
        <v>-2.7442457028140136E-2</v>
      </c>
      <c r="AG443" s="60">
        <f>(幕後結果!$AI$2+幕後結果!$AI$4*幕後結果_最佳化!$U1444)*12/3</f>
        <v>-0.26147160495998023</v>
      </c>
      <c r="AH443" s="60">
        <f>(幕後結果!$AJ$2+幕後結果!$AJ$4*幕後結果_最佳化!$V1444)*12/3</f>
        <v>-5.7196480274914231E-2</v>
      </c>
      <c r="AI443" s="100">
        <f>(幕後結果!$AK$2+幕後結果!$AK$4*幕後結果_最佳化!$W1444)*12/3</f>
        <v>-0.13737993196631815</v>
      </c>
      <c r="AJ443" s="60"/>
      <c r="AK443" s="60"/>
      <c r="AL443" s="60"/>
      <c r="AM443" s="108">
        <v>442</v>
      </c>
      <c r="AN443" s="60">
        <f t="shared" si="79"/>
        <v>0.10033262958255952</v>
      </c>
      <c r="AO443" s="60">
        <f t="shared" si="80"/>
        <v>0.18570592060542895</v>
      </c>
      <c r="AP443" s="60">
        <f t="shared" si="81"/>
        <v>0.13213368835154066</v>
      </c>
      <c r="AQ443" s="60">
        <f t="shared" si="82"/>
        <v>3.3832047924746061E-2</v>
      </c>
      <c r="AR443" s="60">
        <f t="shared" si="83"/>
        <v>0.24831098685031894</v>
      </c>
      <c r="AS443" s="60">
        <f t="shared" si="84"/>
        <v>4.5573802089854148E-2</v>
      </c>
      <c r="AT443" s="60">
        <f t="shared" si="85"/>
        <v>5.3736948965986256E-2</v>
      </c>
      <c r="AU443" s="60">
        <f t="shared" si="86"/>
        <v>8.9945711924911076E-2</v>
      </c>
      <c r="AV443" s="60">
        <f t="shared" si="87"/>
        <v>5.6101788404589244E-2</v>
      </c>
      <c r="AW443" s="60">
        <f t="shared" si="88"/>
        <v>5.4326475300065222E-2</v>
      </c>
      <c r="AX443" s="60">
        <f t="shared" si="89"/>
        <v>1</v>
      </c>
      <c r="AY443" s="60">
        <f>SUMPRODUCT(AN443:AW443,幕後結果_最佳化!$Z$1005:$AI$1005)</f>
        <v>2.5163388031988602E-4</v>
      </c>
      <c r="AZ443" s="60">
        <f>(SUMPRODUCT(AN443:AW443,MMULT(AN443:AW443,幕後結果!$AB$9:$AK$18)))</f>
        <v>3.4142291948414098E-4</v>
      </c>
      <c r="BA443" s="60">
        <f t="shared" si="90"/>
        <v>1.8477632951331754E-2</v>
      </c>
      <c r="BB443" s="102">
        <f t="shared" si="91"/>
        <v>-2.3081076581622586</v>
      </c>
      <c r="BC443" s="60"/>
      <c r="BD443" s="60"/>
    </row>
    <row r="444" spans="1:56" ht="16.2">
      <c r="A444" s="95">
        <v>443</v>
      </c>
      <c r="B444" s="60">
        <v>0.11338271772771957</v>
      </c>
      <c r="C444" s="60">
        <v>9.2951630367654747E-2</v>
      </c>
      <c r="D444" s="60">
        <v>0.56454577163276309</v>
      </c>
      <c r="E444" s="60">
        <v>0.87422515459861438</v>
      </c>
      <c r="F444" s="60">
        <v>0.70722183401056005</v>
      </c>
      <c r="G444" s="60">
        <v>0.89701523351920831</v>
      </c>
      <c r="H444" s="60">
        <v>0.14542796243719125</v>
      </c>
      <c r="I444" s="60">
        <v>0.49013087504483144</v>
      </c>
      <c r="J444" s="60">
        <v>0.97264693883801479</v>
      </c>
      <c r="K444" s="104">
        <v>0.29613453173516424</v>
      </c>
      <c r="L444" s="105"/>
      <c r="M444" s="106">
        <v>443</v>
      </c>
      <c r="N444" s="136">
        <v>-1.2087330098721565</v>
      </c>
      <c r="O444" s="136">
        <v>-1.3227959010211934</v>
      </c>
      <c r="P444" s="136">
        <v>0.16250466275485387</v>
      </c>
      <c r="Q444" s="136">
        <v>1.1465934355130014</v>
      </c>
      <c r="R444" s="136">
        <v>0.54528672615066742</v>
      </c>
      <c r="S444" s="136">
        <v>1.264726092985623</v>
      </c>
      <c r="T444" s="136">
        <v>-1.0562458136810764</v>
      </c>
      <c r="U444" s="60">
        <v>-2.4740751415469834E-2</v>
      </c>
      <c r="V444" s="60">
        <v>1.9212029824464421</v>
      </c>
      <c r="W444" s="98">
        <v>-0.5355507655879197</v>
      </c>
      <c r="X444" s="60"/>
      <c r="Y444" s="99">
        <v>443</v>
      </c>
      <c r="Z444" s="60">
        <f>(幕後結果!$AB$2+幕後結果!$AB$4*幕後結果_最佳化!$N1445)*12/3</f>
        <v>-0.17384064182474404</v>
      </c>
      <c r="AA444" s="60">
        <f>(幕後結果!$AC$2+幕後結果!$AC$4*幕後結果_最佳化!$O1445)*12/3</f>
        <v>-0.11875291242843845</v>
      </c>
      <c r="AB444" s="60">
        <f>(幕後結果!$AD$2+幕後結果!$AD$4*幕後結果_最佳化!$P1445)*12/3</f>
        <v>-3.0484841743165045E-2</v>
      </c>
      <c r="AC444" s="60">
        <f>(幕後結果!$AE$2+幕後結果!$AE$4*幕後結果_最佳化!$Q1445)*12/3</f>
        <v>9.217825355749347E-2</v>
      </c>
      <c r="AD444" s="60">
        <f>(幕後結果!$AF$2+幕後結果!$AF$4*幕後結果_最佳化!$R1445)*12/3</f>
        <v>2.3694175190604062E-2</v>
      </c>
      <c r="AE444" s="60">
        <f>(幕後結果!$AG$2+幕後結果!$AG$4*幕後結果_最佳化!$S1445)*12/3</f>
        <v>4.8926181596109064E-2</v>
      </c>
      <c r="AF444" s="60">
        <f>(幕後結果!$AH$2+幕後結果!$AH$4*幕後結果_最佳化!$T1445)*12/3</f>
        <v>-0.15458313095610651</v>
      </c>
      <c r="AG444" s="60">
        <f>(幕後結果!$AI$2+幕後結果!$AI$4*幕後結果_最佳化!$U1445)*12/3</f>
        <v>2.6744125071258042E-3</v>
      </c>
      <c r="AH444" s="60">
        <f>(幕後結果!$AJ$2+幕後結果!$AJ$4*幕後結果_最佳化!$V1445)*12/3</f>
        <v>0.10516797104014307</v>
      </c>
      <c r="AI444" s="100">
        <f>(幕後結果!$AK$2+幕後結果!$AK$4*幕後結果_最佳化!$W1445)*12/3</f>
        <v>-4.7158989073288554E-2</v>
      </c>
      <c r="AJ444" s="60"/>
      <c r="AK444" s="60"/>
      <c r="AL444" s="60"/>
      <c r="AM444" s="108">
        <v>443</v>
      </c>
      <c r="AN444" s="60">
        <f t="shared" si="79"/>
        <v>9.916102600761019E-2</v>
      </c>
      <c r="AO444" s="60">
        <f t="shared" si="80"/>
        <v>1.4390821942623579E-3</v>
      </c>
      <c r="AP444" s="60">
        <f t="shared" si="81"/>
        <v>1.0263843375788465E-2</v>
      </c>
      <c r="AQ444" s="60">
        <f t="shared" si="82"/>
        <v>5.2761456142947791E-2</v>
      </c>
      <c r="AR444" s="60">
        <f t="shared" si="83"/>
        <v>0.1322293421047076</v>
      </c>
      <c r="AS444" s="60">
        <f t="shared" si="84"/>
        <v>0.17076902487378121</v>
      </c>
      <c r="AT444" s="60">
        <f t="shared" si="85"/>
        <v>0.1775298794715032</v>
      </c>
      <c r="AU444" s="60">
        <f t="shared" si="86"/>
        <v>0.19452237499954689</v>
      </c>
      <c r="AV444" s="60">
        <f t="shared" si="87"/>
        <v>1.7683833986097755E-2</v>
      </c>
      <c r="AW444" s="60">
        <f t="shared" si="88"/>
        <v>0.14364013684375465</v>
      </c>
      <c r="AX444" s="60">
        <f t="shared" si="89"/>
        <v>1</v>
      </c>
      <c r="AY444" s="60">
        <f>SUMPRODUCT(AN444:AW444,幕後結果_最佳化!$Z$1005:$AI$1005)</f>
        <v>-2.7122060681494106E-3</v>
      </c>
      <c r="AZ444" s="60">
        <f>(SUMPRODUCT(AN444:AW444,MMULT(AN444:AW444,幕後結果!$AB$9:$AK$18)))</f>
        <v>2.5863831116829903E-4</v>
      </c>
      <c r="BA444" s="60">
        <f t="shared" si="90"/>
        <v>1.6082235888342733E-2</v>
      </c>
      <c r="BB444" s="102">
        <f t="shared" si="91"/>
        <v>-2.8361856140421113</v>
      </c>
      <c r="BC444" s="60"/>
      <c r="BD444" s="60"/>
    </row>
    <row r="445" spans="1:56" ht="16.2">
      <c r="A445" s="95">
        <v>444</v>
      </c>
      <c r="B445" s="60">
        <v>0.77635428317471278</v>
      </c>
      <c r="C445" s="60">
        <v>0.37385281168926521</v>
      </c>
      <c r="D445" s="60">
        <v>0.79618393214678318</v>
      </c>
      <c r="E445" s="60">
        <v>0.63680787364336733</v>
      </c>
      <c r="F445" s="60">
        <v>8.5259777596536468E-2</v>
      </c>
      <c r="G445" s="60">
        <v>0.36427122409305968</v>
      </c>
      <c r="H445" s="60">
        <v>0.95176351782164659</v>
      </c>
      <c r="I445" s="60">
        <v>0.7226370562722213</v>
      </c>
      <c r="J445" s="60">
        <v>0.10404874549632348</v>
      </c>
      <c r="K445" s="104">
        <v>0.92292269803138471</v>
      </c>
      <c r="L445" s="105"/>
      <c r="M445" s="106">
        <v>444</v>
      </c>
      <c r="N445" s="136">
        <v>0.75993835511156482</v>
      </c>
      <c r="O445" s="136">
        <v>-0.32166615129875847</v>
      </c>
      <c r="P445" s="136">
        <v>0.82806774399552119</v>
      </c>
      <c r="Q445" s="136">
        <v>0.34993929946367108</v>
      </c>
      <c r="R445" s="136">
        <v>-1.3705362899446054</v>
      </c>
      <c r="S445" s="136">
        <v>-0.34706505173173685</v>
      </c>
      <c r="T445" s="136">
        <v>1.6621985815142135</v>
      </c>
      <c r="U445" s="60">
        <v>0.59069337538155764</v>
      </c>
      <c r="V445" s="60">
        <v>-1.2588140868624553</v>
      </c>
      <c r="W445" s="98">
        <v>1.4250089847748046</v>
      </c>
      <c r="X445" s="60"/>
      <c r="Y445" s="99">
        <v>444</v>
      </c>
      <c r="Z445" s="60">
        <f>(幕後結果!$AB$2+幕後結果!$AB$4*幕後結果_最佳化!$N1446)*12/3</f>
        <v>0.13110198893536587</v>
      </c>
      <c r="AA445" s="60">
        <f>(幕後結果!$AC$2+幕後結果!$AC$4*幕後結果_最佳化!$O1446)*12/3</f>
        <v>-2.53106876508498E-2</v>
      </c>
      <c r="AB445" s="60">
        <f>(幕後結果!$AD$2+幕後結果!$AD$4*幕後結果_最佳化!$P1446)*12/3</f>
        <v>0.10961434217445098</v>
      </c>
      <c r="AC445" s="60">
        <f>(幕後結果!$AE$2+幕後結果!$AE$4*幕後結果_最佳化!$Q1446)*12/3</f>
        <v>0.13031491551726446</v>
      </c>
      <c r="AD445" s="60">
        <f>(幕後結果!$AF$2+幕後結果!$AF$4*幕後結果_最佳化!$R1446)*12/3</f>
        <v>-5.8896773488074407E-2</v>
      </c>
      <c r="AE445" s="60">
        <f>(幕後結果!$AG$2+幕後結果!$AG$4*幕後結果_最佳化!$S1446)*12/3</f>
        <v>-1.8834726279224338E-2</v>
      </c>
      <c r="AF445" s="60">
        <f>(幕後結果!$AH$2+幕後結果!$AH$4*幕後結果_最佳化!$T1446)*12/3</f>
        <v>0.18681166950585629</v>
      </c>
      <c r="AG445" s="60">
        <f>(幕後結果!$AI$2+幕後結果!$AI$4*幕後結果_最佳化!$U1446)*12/3</f>
        <v>0.1071395242934625</v>
      </c>
      <c r="AH445" s="60">
        <f>(幕後結果!$AJ$2+幕後結果!$AJ$4*幕後結果_最佳化!$V1446)*12/3</f>
        <v>-6.9101222634298284E-2</v>
      </c>
      <c r="AI445" s="100">
        <f>(幕後結果!$AK$2+幕後結果!$AK$4*幕後結果_最佳化!$W1446)*12/3</f>
        <v>0.16813462167671825</v>
      </c>
      <c r="AJ445" s="60"/>
      <c r="AK445" s="60"/>
      <c r="AL445" s="60"/>
      <c r="AM445" s="108">
        <v>444</v>
      </c>
      <c r="AN445" s="60">
        <f t="shared" si="79"/>
        <v>0.14651378336153709</v>
      </c>
      <c r="AO445" s="60">
        <f t="shared" si="80"/>
        <v>4.6632385305250816E-2</v>
      </c>
      <c r="AP445" s="60">
        <f t="shared" si="81"/>
        <v>0.11221753363261242</v>
      </c>
      <c r="AQ445" s="60">
        <f t="shared" si="82"/>
        <v>2.8976004625463556E-2</v>
      </c>
      <c r="AR445" s="60">
        <f t="shared" si="83"/>
        <v>8.8348747167144026E-2</v>
      </c>
      <c r="AS445" s="60">
        <f t="shared" si="84"/>
        <v>0.15661347914832438</v>
      </c>
      <c r="AT445" s="60">
        <f t="shared" si="85"/>
        <v>3.6463386363203988E-2</v>
      </c>
      <c r="AU445" s="60">
        <f t="shared" si="86"/>
        <v>0.14979414691052667</v>
      </c>
      <c r="AV445" s="60">
        <f t="shared" si="87"/>
        <v>9.0062810345784727E-2</v>
      </c>
      <c r="AW445" s="60">
        <f t="shared" si="88"/>
        <v>0.14437772314015232</v>
      </c>
      <c r="AX445" s="60">
        <f t="shared" si="89"/>
        <v>1.0000000000000002</v>
      </c>
      <c r="AY445" s="60">
        <f>SUMPRODUCT(AN445:AW445,幕後結果_最佳化!$Z$1005:$AI$1005)</f>
        <v>-4.427209792887272E-3</v>
      </c>
      <c r="AZ445" s="60">
        <f>(SUMPRODUCT(AN445:AW445,MMULT(AN445:AW445,幕後結果!$AB$9:$AK$18)))</f>
        <v>2.4260012014240022E-4</v>
      </c>
      <c r="BA445" s="60">
        <f t="shared" si="90"/>
        <v>1.5575625834694419E-2</v>
      </c>
      <c r="BB445" s="102">
        <f t="shared" si="91"/>
        <v>-3.0385430604956358</v>
      </c>
      <c r="BC445" s="60"/>
      <c r="BD445" s="60"/>
    </row>
    <row r="446" spans="1:56" ht="16.2">
      <c r="A446" s="95">
        <v>445</v>
      </c>
      <c r="B446" s="60">
        <v>9.4088051995790956E-2</v>
      </c>
      <c r="C446" s="60">
        <v>0.20156195892260231</v>
      </c>
      <c r="D446" s="60">
        <v>0.17685070187962859</v>
      </c>
      <c r="E446" s="60">
        <v>0.31953314317494574</v>
      </c>
      <c r="F446" s="60">
        <v>0.52129791752842469</v>
      </c>
      <c r="G446" s="60">
        <v>1.3601702023858353E-2</v>
      </c>
      <c r="H446" s="60">
        <v>0.62476910565497179</v>
      </c>
      <c r="I446" s="60">
        <v>0.74181527420176874</v>
      </c>
      <c r="J446" s="60">
        <v>0.86203207579309016</v>
      </c>
      <c r="K446" s="104">
        <v>7.0785038486838259E-2</v>
      </c>
      <c r="L446" s="105"/>
      <c r="M446" s="106">
        <v>445</v>
      </c>
      <c r="N446" s="136">
        <v>-1.3159938585367943</v>
      </c>
      <c r="O446" s="136">
        <v>-0.83605507921391164</v>
      </c>
      <c r="P446" s="136">
        <v>-0.92743369313978019</v>
      </c>
      <c r="Q446" s="136">
        <v>-0.46900468625809377</v>
      </c>
      <c r="R446" s="136">
        <v>5.3411346469255397E-2</v>
      </c>
      <c r="S446" s="136">
        <v>-2.2085866601559436</v>
      </c>
      <c r="T446" s="136">
        <v>0.3180305167606215</v>
      </c>
      <c r="U446" s="60">
        <v>0.64895192354196463</v>
      </c>
      <c r="V446" s="60">
        <v>1.0894945692536535</v>
      </c>
      <c r="W446" s="98">
        <v>-1.4699692699695164</v>
      </c>
      <c r="X446" s="60"/>
      <c r="Y446" s="99">
        <v>445</v>
      </c>
      <c r="Z446" s="60">
        <f>(幕後結果!$AB$2+幕後結果!$AB$4*幕後結果_最佳化!$N1447)*12/3</f>
        <v>-0.19045509863614138</v>
      </c>
      <c r="AA446" s="60">
        <f>(幕後結果!$AC$2+幕後結果!$AC$4*幕後結果_最佳化!$O1447)*12/3</f>
        <v>-7.1223824354392215E-2</v>
      </c>
      <c r="AB446" s="60">
        <f>(幕後結果!$AD$2+幕後結果!$AD$4*幕後結果_最佳化!$P1447)*12/3</f>
        <v>-0.19000306652372359</v>
      </c>
      <c r="AC446" s="60">
        <f>(幕後結果!$AE$2+幕後結果!$AE$4*幕後結果_最佳化!$Q1447)*12/3</f>
        <v>-0.14283066589836094</v>
      </c>
      <c r="AD446" s="60">
        <f>(幕後結果!$AF$2+幕後結果!$AF$4*幕後結果_最佳化!$R1447)*12/3</f>
        <v>-0.12093344188154413</v>
      </c>
      <c r="AE446" s="60">
        <f>(幕後結果!$AG$2+幕後結果!$AG$4*幕後結果_最佳化!$S1447)*12/3</f>
        <v>-9.5744322238488097E-2</v>
      </c>
      <c r="AF446" s="60">
        <f>(幕後結果!$AH$2+幕後結果!$AH$4*幕後結果_最佳化!$T1447)*12/3</f>
        <v>-8.6373782562099558E-2</v>
      </c>
      <c r="AG446" s="60">
        <f>(幕後結果!$AI$2+幕後結果!$AI$4*幕後結果_最佳化!$U1447)*12/3</f>
        <v>-3.6186296788623409E-2</v>
      </c>
      <c r="AH446" s="60">
        <f>(幕後結果!$AJ$2+幕後結果!$AJ$4*幕後結果_最佳化!$V1447)*12/3</f>
        <v>-6.9829078995566141E-3</v>
      </c>
      <c r="AI446" s="100">
        <f>(幕後結果!$AK$2+幕後結果!$AK$4*幕後結果_最佳化!$W1447)*12/3</f>
        <v>-0.22009290214077884</v>
      </c>
      <c r="AJ446" s="60"/>
      <c r="AK446" s="60"/>
      <c r="AL446" s="60"/>
      <c r="AM446" s="108">
        <v>445</v>
      </c>
      <c r="AN446" s="60">
        <f t="shared" si="79"/>
        <v>8.7482493126325986E-2</v>
      </c>
      <c r="AO446" s="60">
        <f t="shared" si="80"/>
        <v>0.10197689444124736</v>
      </c>
      <c r="AP446" s="60">
        <f t="shared" si="81"/>
        <v>0.10860972364108158</v>
      </c>
      <c r="AQ446" s="60">
        <f t="shared" si="82"/>
        <v>8.8662975837243738E-2</v>
      </c>
      <c r="AR446" s="60">
        <f t="shared" si="83"/>
        <v>0.14536047541400907</v>
      </c>
      <c r="AS446" s="60">
        <f t="shared" si="84"/>
        <v>2.1613485303121967E-2</v>
      </c>
      <c r="AT446" s="60">
        <f t="shared" si="85"/>
        <v>9.9817176747095462E-2</v>
      </c>
      <c r="AU446" s="60">
        <f t="shared" si="86"/>
        <v>0.12761351464519635</v>
      </c>
      <c r="AV446" s="60">
        <f t="shared" si="87"/>
        <v>0.13035987337728766</v>
      </c>
      <c r="AW446" s="60">
        <f t="shared" si="88"/>
        <v>8.8503387467390726E-2</v>
      </c>
      <c r="AX446" s="60">
        <f t="shared" si="89"/>
        <v>0.99999999999999989</v>
      </c>
      <c r="AY446" s="60">
        <f>SUMPRODUCT(AN446:AW446,幕後結果_最佳化!$Z$1005:$AI$1005)</f>
        <v>-4.4039321393709576E-4</v>
      </c>
      <c r="AZ446" s="60">
        <f>(SUMPRODUCT(AN446:AW446,MMULT(AN446:AW446,幕後結果!$AB$9:$AK$18)))</f>
        <v>3.0257647009422639E-4</v>
      </c>
      <c r="BA446" s="60">
        <f t="shared" si="90"/>
        <v>1.7394725352652924E-2</v>
      </c>
      <c r="BB446" s="102">
        <f t="shared" si="91"/>
        <v>-2.4915824961460009</v>
      </c>
      <c r="BC446" s="60"/>
      <c r="BD446" s="60"/>
    </row>
    <row r="447" spans="1:56" ht="16.2">
      <c r="A447" s="95">
        <v>446</v>
      </c>
      <c r="B447" s="60">
        <v>0.45316901617108107</v>
      </c>
      <c r="C447" s="60">
        <v>0.40922024391018841</v>
      </c>
      <c r="D447" s="60">
        <v>0.99056108421739486</v>
      </c>
      <c r="E447" s="60">
        <v>0.9627087475933338</v>
      </c>
      <c r="F447" s="60">
        <v>0.35056130037227851</v>
      </c>
      <c r="G447" s="60">
        <v>0.17036968805255093</v>
      </c>
      <c r="H447" s="60">
        <v>0.51565385529376639</v>
      </c>
      <c r="I447" s="60">
        <v>0.39821213548095935</v>
      </c>
      <c r="J447" s="60">
        <v>0.22574496423892931</v>
      </c>
      <c r="K447" s="104">
        <v>0.99641347213379006</v>
      </c>
      <c r="L447" s="105"/>
      <c r="M447" s="106">
        <v>446</v>
      </c>
      <c r="N447" s="136">
        <v>-0.1176587753279975</v>
      </c>
      <c r="O447" s="136">
        <v>-0.22955125551404995</v>
      </c>
      <c r="P447" s="136">
        <v>2.3479346803123651</v>
      </c>
      <c r="Q447" s="136">
        <v>1.7830233352725455</v>
      </c>
      <c r="R447" s="136">
        <v>-0.38380551423733006</v>
      </c>
      <c r="S447" s="136">
        <v>-0.95270536144790408</v>
      </c>
      <c r="T447" s="136">
        <v>3.9248470626737315E-2</v>
      </c>
      <c r="U447" s="60">
        <v>-0.25797750136996428</v>
      </c>
      <c r="V447" s="60">
        <v>-0.75293341285064452</v>
      </c>
      <c r="W447" s="98">
        <v>2.6887013703623808</v>
      </c>
      <c r="X447" s="60"/>
      <c r="Y447" s="99">
        <v>446</v>
      </c>
      <c r="Z447" s="60">
        <f>(幕後結果!$AB$2+幕後結果!$AB$4*幕後結果_最佳化!$N1448)*12/3</f>
        <v>-4.8357721677811591E-3</v>
      </c>
      <c r="AA447" s="60">
        <f>(幕後結果!$AC$2+幕後結果!$AC$4*幕後結果_最佳化!$O1448)*12/3</f>
        <v>-1.4625900484174318E-2</v>
      </c>
      <c r="AB447" s="60">
        <f>(幕後結果!$AD$2+幕後結果!$AD$4*幕後結果_最佳化!$P1448)*12/3</f>
        <v>0.35815937303371581</v>
      </c>
      <c r="AC447" s="60">
        <f>(幕後結果!$AE$2+幕後結果!$AE$4*幕後結果_最佳化!$Q1448)*12/3</f>
        <v>0.36841190580246619</v>
      </c>
      <c r="AD447" s="60">
        <f>(幕後結果!$AF$2+幕後結果!$AF$4*幕後結果_最佳化!$R1448)*12/3</f>
        <v>0.1852435627015491</v>
      </c>
      <c r="AE447" s="60">
        <f>(幕後結果!$AG$2+幕後結果!$AG$4*幕後結果_最佳化!$S1448)*12/3</f>
        <v>-3.4505398286547979E-2</v>
      </c>
      <c r="AF447" s="60">
        <f>(幕後結果!$AH$2+幕後結果!$AH$4*幕後結果_最佳化!$T1448)*12/3</f>
        <v>6.4463791336852858E-2</v>
      </c>
      <c r="AG447" s="60">
        <f>(幕後結果!$AI$2+幕後結果!$AI$4*幕後結果_最佳化!$U1448)*12/3</f>
        <v>5.5577422654490005E-2</v>
      </c>
      <c r="AH447" s="60">
        <f>(幕後結果!$AJ$2+幕後結果!$AJ$4*幕後結果_最佳化!$V1448)*12/3</f>
        <v>-4.410555887510053E-2</v>
      </c>
      <c r="AI447" s="100">
        <f>(幕後結果!$AK$2+幕後結果!$AK$4*幕後結果_最佳化!$W1448)*12/3</f>
        <v>0.36549615690686282</v>
      </c>
      <c r="AJ447" s="60"/>
      <c r="AK447" s="60"/>
      <c r="AL447" s="60"/>
      <c r="AM447" s="108">
        <v>446</v>
      </c>
      <c r="AN447" s="60">
        <f t="shared" si="79"/>
        <v>2.9138640082471523E-2</v>
      </c>
      <c r="AO447" s="60">
        <f t="shared" si="80"/>
        <v>3.2396150308978071E-2</v>
      </c>
      <c r="AP447" s="60">
        <f t="shared" si="81"/>
        <v>3.3624987399283629E-2</v>
      </c>
      <c r="AQ447" s="60">
        <f t="shared" si="82"/>
        <v>0.16812866509720514</v>
      </c>
      <c r="AR447" s="60">
        <f t="shared" si="83"/>
        <v>0.11253790902668004</v>
      </c>
      <c r="AS447" s="60">
        <f t="shared" si="84"/>
        <v>0.11054565683043661</v>
      </c>
      <c r="AT447" s="60">
        <f t="shared" si="85"/>
        <v>0.13461679445169478</v>
      </c>
      <c r="AU447" s="60">
        <f t="shared" si="86"/>
        <v>0.1550763753384484</v>
      </c>
      <c r="AV447" s="60">
        <f t="shared" si="87"/>
        <v>5.3452365246530312E-2</v>
      </c>
      <c r="AW447" s="60">
        <f t="shared" si="88"/>
        <v>0.17048245621827163</v>
      </c>
      <c r="AX447" s="60">
        <f t="shared" si="89"/>
        <v>1.0000000000000002</v>
      </c>
      <c r="AY447" s="60">
        <f>SUMPRODUCT(AN447:AW447,幕後結果_最佳化!$Z$1005:$AI$1005)</f>
        <v>-1.5776472304081129E-3</v>
      </c>
      <c r="AZ447" s="60">
        <f>(SUMPRODUCT(AN447:AW447,MMULT(AN447:AW447,幕後結果!$AB$9:$AK$18)))</f>
        <v>3.0630038597925254E-4</v>
      </c>
      <c r="BA447" s="60">
        <f t="shared" si="90"/>
        <v>1.750143954019933E-2</v>
      </c>
      <c r="BB447" s="102">
        <f t="shared" si="91"/>
        <v>-2.5413707899996858</v>
      </c>
      <c r="BC447" s="60"/>
      <c r="BD447" s="60"/>
    </row>
    <row r="448" spans="1:56" ht="16.2">
      <c r="A448" s="95">
        <v>447</v>
      </c>
      <c r="B448" s="60">
        <v>0.52553154827069437</v>
      </c>
      <c r="C448" s="60">
        <v>3.4941053110965514E-2</v>
      </c>
      <c r="D448" s="60">
        <v>0.55179666951052697</v>
      </c>
      <c r="E448" s="60">
        <v>0.59428006612028739</v>
      </c>
      <c r="F448" s="60">
        <v>0.2194535854226265</v>
      </c>
      <c r="G448" s="60">
        <v>0.87857485398503088</v>
      </c>
      <c r="H448" s="60">
        <v>0.51232989706511112</v>
      </c>
      <c r="I448" s="60">
        <v>0.39520085382044523</v>
      </c>
      <c r="J448" s="60">
        <v>0.27730246997262875</v>
      </c>
      <c r="K448" s="104">
        <v>0.52284369453899782</v>
      </c>
      <c r="L448" s="105"/>
      <c r="M448" s="106">
        <v>447</v>
      </c>
      <c r="N448" s="136">
        <v>6.4041850304294462E-2</v>
      </c>
      <c r="O448" s="136">
        <v>-1.8126740691425849</v>
      </c>
      <c r="P448" s="136">
        <v>0.1302019384457761</v>
      </c>
      <c r="Q448" s="136">
        <v>0.23856891971573202</v>
      </c>
      <c r="R448" s="136">
        <v>-0.7740399431042615</v>
      </c>
      <c r="S448" s="136">
        <v>1.1678920978288259</v>
      </c>
      <c r="T448" s="136">
        <v>3.0911390612659823E-2</v>
      </c>
      <c r="U448" s="60">
        <v>-0.26578900998776345</v>
      </c>
      <c r="V448" s="60">
        <v>-0.5908738627235961</v>
      </c>
      <c r="W448" s="98">
        <v>5.7291977454152432E-2</v>
      </c>
      <c r="X448" s="60"/>
      <c r="Y448" s="99">
        <v>447</v>
      </c>
      <c r="Z448" s="60">
        <f>(幕後結果!$AB$2+幕後結果!$AB$4*幕後結果_最佳化!$N1449)*12/3</f>
        <v>2.3309233533323828E-2</v>
      </c>
      <c r="AA448" s="60">
        <f>(幕後結果!$AC$2+幕後結果!$AC$4*幕後結果_最佳化!$O1449)*12/3</f>
        <v>-0.16888456154158449</v>
      </c>
      <c r="AB448" s="60">
        <f>(幕後結果!$AD$2+幕後結果!$AD$4*幕後結果_最佳化!$P1449)*12/3</f>
        <v>-5.250287776817656E-2</v>
      </c>
      <c r="AC448" s="60">
        <f>(幕後結果!$AE$2+幕後結果!$AE$4*幕後結果_最佳化!$Q1449)*12/3</f>
        <v>1.762113417219369E-2</v>
      </c>
      <c r="AD448" s="60">
        <f>(幕後結果!$AF$2+幕後結果!$AF$4*幕後結果_最佳化!$R1449)*12/3</f>
        <v>-0.13165236965173896</v>
      </c>
      <c r="AE448" s="60">
        <f>(幕後結果!$AG$2+幕後結果!$AG$4*幕後結果_最佳化!$S1449)*12/3</f>
        <v>3.2177682334342553E-2</v>
      </c>
      <c r="AF448" s="60">
        <f>(幕後結果!$AH$2+幕後結果!$AH$4*幕後結果_最佳化!$T1449)*12/3</f>
        <v>-4.4259048013415063E-2</v>
      </c>
      <c r="AG448" s="60">
        <f>(幕後結果!$AI$2+幕後結果!$AI$4*幕後結果_最佳化!$U1449)*12/3</f>
        <v>-2.7590382367017635E-2</v>
      </c>
      <c r="AH448" s="60">
        <f>(幕後結果!$AJ$2+幕後結果!$AJ$4*幕後結果_最佳化!$V1449)*12/3</f>
        <v>-5.9305224241543747E-2</v>
      </c>
      <c r="AI448" s="100">
        <f>(幕後結果!$AK$2+幕後結果!$AK$4*幕後結果_最佳化!$W1449)*12/3</f>
        <v>-6.3895123135440046E-2</v>
      </c>
      <c r="AJ448" s="60"/>
      <c r="AK448" s="60"/>
      <c r="AL448" s="60"/>
      <c r="AM448" s="108">
        <v>447</v>
      </c>
      <c r="AN448" s="60">
        <f t="shared" si="79"/>
        <v>0.10017819963515837</v>
      </c>
      <c r="AO448" s="60">
        <f t="shared" si="80"/>
        <v>8.2748633593200074E-2</v>
      </c>
      <c r="AP448" s="60">
        <f t="shared" si="81"/>
        <v>0.15235649675138827</v>
      </c>
      <c r="AQ448" s="60">
        <f t="shared" si="82"/>
        <v>3.3612116709643709E-2</v>
      </c>
      <c r="AR448" s="60">
        <f t="shared" si="83"/>
        <v>8.7787560094511025E-2</v>
      </c>
      <c r="AS448" s="60">
        <f t="shared" si="84"/>
        <v>0.16388753083594726</v>
      </c>
      <c r="AT448" s="60">
        <f t="shared" si="85"/>
        <v>0.14942486873534525</v>
      </c>
      <c r="AU448" s="60">
        <f t="shared" si="86"/>
        <v>0.10940233887698471</v>
      </c>
      <c r="AV448" s="60">
        <f t="shared" si="87"/>
        <v>7.7288132747621099E-2</v>
      </c>
      <c r="AW448" s="60">
        <f t="shared" si="88"/>
        <v>4.3314122020200414E-2</v>
      </c>
      <c r="AX448" s="60">
        <f t="shared" si="89"/>
        <v>1.0000000000000002</v>
      </c>
      <c r="AY448" s="60">
        <f>SUMPRODUCT(AN448:AW448,幕後結果_最佳化!$Z$1005:$AI$1005)</f>
        <v>-5.450147370921071E-4</v>
      </c>
      <c r="AZ448" s="60">
        <f>(SUMPRODUCT(AN448:AW448,MMULT(AN448:AW448,幕後結果!$AB$9:$AK$18)))</f>
        <v>2.49686513585662E-4</v>
      </c>
      <c r="BA448" s="60">
        <f t="shared" si="90"/>
        <v>1.5801471880355387E-2</v>
      </c>
      <c r="BB448" s="102">
        <f t="shared" si="91"/>
        <v>-2.7494283485770437</v>
      </c>
      <c r="BC448" s="60"/>
      <c r="BD448" s="60"/>
    </row>
    <row r="449" spans="1:56" ht="16.2">
      <c r="A449" s="95">
        <v>448</v>
      </c>
      <c r="B449" s="60">
        <v>0.24267150829025774</v>
      </c>
      <c r="C449" s="60">
        <v>2.1679498675102549E-2</v>
      </c>
      <c r="D449" s="60">
        <v>0.30327447393265228</v>
      </c>
      <c r="E449" s="60">
        <v>2.2782953971769215E-2</v>
      </c>
      <c r="F449" s="60">
        <v>0.14557198286107487</v>
      </c>
      <c r="G449" s="60">
        <v>0.51472333149026772</v>
      </c>
      <c r="H449" s="60">
        <v>0.16837261862307562</v>
      </c>
      <c r="I449" s="60">
        <v>0.7738115389045277</v>
      </c>
      <c r="J449" s="60">
        <v>0.1342167381189483</v>
      </c>
      <c r="K449" s="104">
        <v>0.67502081360733834</v>
      </c>
      <c r="L449" s="105"/>
      <c r="M449" s="106">
        <v>448</v>
      </c>
      <c r="N449" s="136">
        <v>-0.69773487037322246</v>
      </c>
      <c r="O449" s="136">
        <v>-2.020235193763293</v>
      </c>
      <c r="P449" s="136">
        <v>-0.51500582741648826</v>
      </c>
      <c r="Q449" s="136">
        <v>-1.9993924522782291</v>
      </c>
      <c r="R449" s="136">
        <v>-1.0556153923517653</v>
      </c>
      <c r="S449" s="136">
        <v>3.6914300938357188E-2</v>
      </c>
      <c r="T449" s="136">
        <v>-0.96061608654082498</v>
      </c>
      <c r="U449" s="60">
        <v>0.7514582427742621</v>
      </c>
      <c r="V449" s="60">
        <v>-1.1066772928641555</v>
      </c>
      <c r="W449" s="98">
        <v>0.45382002022866352</v>
      </c>
      <c r="X449" s="60"/>
      <c r="Y449" s="99">
        <v>448</v>
      </c>
      <c r="Z449" s="60">
        <f>(幕後結果!$AB$2+幕後結果!$AB$4*幕後結果_最佳化!$N1450)*12/3</f>
        <v>-9.4688214586785488E-2</v>
      </c>
      <c r="AA449" s="60">
        <f>(幕後結果!$AC$2+幕後結果!$AC$4*幕後結果_最佳化!$O1450)*12/3</f>
        <v>-0.18756056303092461</v>
      </c>
      <c r="AB449" s="60">
        <f>(幕後結果!$AD$2+幕後結果!$AD$4*幕後結果_最佳化!$P1450)*12/3</f>
        <v>-0.1632411088686101</v>
      </c>
      <c r="AC449" s="60">
        <f>(幕後結果!$AE$2+幕後結果!$AE$4*幕後結果_最佳化!$Q1450)*12/3</f>
        <v>-0.27806792340016723</v>
      </c>
      <c r="AD449" s="60">
        <f>(幕後結果!$AF$2+幕後結果!$AF$4*幕後結果_最佳化!$R1450)*12/3</f>
        <v>-0.26281678490574095</v>
      </c>
      <c r="AE449" s="60">
        <f>(幕後結果!$AG$2+幕後結果!$AG$4*幕後結果_最佳化!$S1450)*12/3</f>
        <v>-2.0459625496489608E-2</v>
      </c>
      <c r="AF449" s="60">
        <f>(幕後結果!$AH$2+幕後結果!$AH$4*幕後結果_最佳化!$T1450)*12/3</f>
        <v>-0.2081089959419434</v>
      </c>
      <c r="AG449" s="60">
        <f>(幕後結果!$AI$2+幕後結果!$AI$4*幕後結果_最佳化!$U1450)*12/3</f>
        <v>-3.5559787564108797E-2</v>
      </c>
      <c r="AH449" s="60">
        <f>(幕後結果!$AJ$2+幕後結果!$AJ$4*幕後結果_最佳化!$V1450)*12/3</f>
        <v>-0.14220662785887198</v>
      </c>
      <c r="AI449" s="100">
        <f>(幕後結果!$AK$2+幕後結果!$AK$4*幕後結果_最佳化!$W1450)*12/3</f>
        <v>-1.046480741933189E-2</v>
      </c>
      <c r="AJ449" s="60"/>
      <c r="AK449" s="60"/>
      <c r="AL449" s="60"/>
      <c r="AM449" s="108">
        <v>448</v>
      </c>
      <c r="AN449" s="60">
        <f t="shared" si="79"/>
        <v>0.10983196594151388</v>
      </c>
      <c r="AO449" s="60">
        <f t="shared" si="80"/>
        <v>8.0692905376845162E-2</v>
      </c>
      <c r="AP449" s="60">
        <f t="shared" si="81"/>
        <v>0.14035099244919924</v>
      </c>
      <c r="AQ449" s="60">
        <f t="shared" si="82"/>
        <v>8.4473572438238415E-2</v>
      </c>
      <c r="AR449" s="60">
        <f t="shared" si="83"/>
        <v>8.5738274387588773E-3</v>
      </c>
      <c r="AS449" s="60">
        <f t="shared" si="84"/>
        <v>0.11788390807013419</v>
      </c>
      <c r="AT449" s="60">
        <f t="shared" si="85"/>
        <v>0.13894747389725551</v>
      </c>
      <c r="AU449" s="60">
        <f t="shared" si="86"/>
        <v>7.9336622349438016E-2</v>
      </c>
      <c r="AV449" s="60">
        <f t="shared" si="87"/>
        <v>0.13092174835376502</v>
      </c>
      <c r="AW449" s="60">
        <f t="shared" si="88"/>
        <v>0.10898698368485178</v>
      </c>
      <c r="AX449" s="60">
        <f t="shared" si="89"/>
        <v>1</v>
      </c>
      <c r="AY449" s="60">
        <f>SUMPRODUCT(AN449:AW449,幕後結果_最佳化!$Z$1005:$AI$1005)</f>
        <v>-6.3477310209161808E-4</v>
      </c>
      <c r="AZ449" s="60">
        <f>(SUMPRODUCT(AN449:AW449,MMULT(AN449:AW449,幕後結果!$AB$9:$AK$18)))</f>
        <v>2.422046269590792E-4</v>
      </c>
      <c r="BA449" s="60">
        <f t="shared" si="90"/>
        <v>1.5562924755940935E-2</v>
      </c>
      <c r="BB449" s="102">
        <f t="shared" si="91"/>
        <v>-2.7973387897716853</v>
      </c>
      <c r="BC449" s="60"/>
      <c r="BD449" s="60"/>
    </row>
    <row r="450" spans="1:56" ht="16.2">
      <c r="A450" s="95">
        <v>449</v>
      </c>
      <c r="B450" s="60">
        <v>0.93088263488353551</v>
      </c>
      <c r="C450" s="60">
        <v>0.53232638485403094</v>
      </c>
      <c r="D450" s="60">
        <v>6.8460194044388301E-2</v>
      </c>
      <c r="E450" s="60">
        <v>0.3944343837716362</v>
      </c>
      <c r="F450" s="60">
        <v>0.57694318078412077</v>
      </c>
      <c r="G450" s="60">
        <v>0.11958027140042971</v>
      </c>
      <c r="H450" s="60">
        <v>0.28368612877887278</v>
      </c>
      <c r="I450" s="60">
        <v>0.95502053586964131</v>
      </c>
      <c r="J450" s="60">
        <v>0.64401135264740716</v>
      </c>
      <c r="K450" s="104">
        <v>0.88959082543170553</v>
      </c>
      <c r="L450" s="105"/>
      <c r="M450" s="106">
        <v>449</v>
      </c>
      <c r="N450" s="136">
        <v>1.4823968553133797</v>
      </c>
      <c r="O450" s="136">
        <v>8.1119107354581749E-2</v>
      </c>
      <c r="P450" s="136">
        <v>-1.4873576035339868</v>
      </c>
      <c r="Q450" s="136">
        <v>-0.26777986857870079</v>
      </c>
      <c r="R450" s="136">
        <v>0.19407949313910253</v>
      </c>
      <c r="S450" s="136">
        <v>-1.1770876026013695</v>
      </c>
      <c r="T450" s="136">
        <v>-0.5719257804733201</v>
      </c>
      <c r="U450" s="60">
        <v>1.6956144033619174</v>
      </c>
      <c r="V450" s="60">
        <v>0.36920182629635667</v>
      </c>
      <c r="W450" s="98">
        <v>1.2243549683001973</v>
      </c>
      <c r="X450" s="60"/>
      <c r="Y450" s="99">
        <v>449</v>
      </c>
      <c r="Z450" s="60">
        <f>(幕後結果!$AB$2+幕後結果!$AB$4*幕後結果_最佳化!$N1451)*12/3</f>
        <v>0.24300913584932862</v>
      </c>
      <c r="AA450" s="60">
        <f>(幕後結果!$AC$2+幕後結果!$AC$4*幕後結果_最佳化!$O1451)*12/3</f>
        <v>1.242118943411577E-2</v>
      </c>
      <c r="AB450" s="60">
        <f>(幕後結果!$AD$2+幕後結果!$AD$4*幕後結果_最佳化!$P1451)*12/3</f>
        <v>-0.2506750126171346</v>
      </c>
      <c r="AC450" s="60">
        <f>(幕後結果!$AE$2+幕後結果!$AE$4*幕後結果_最佳化!$Q1451)*12/3</f>
        <v>-7.7306646948187382E-2</v>
      </c>
      <c r="AD450" s="60">
        <f>(幕後結果!$AF$2+幕後結果!$AF$4*幕後結果_最佳化!$R1451)*12/3</f>
        <v>-0.10694539188950897</v>
      </c>
      <c r="AE450" s="60">
        <f>(幕後結果!$AG$2+幕後結果!$AG$4*幕後結果_最佳化!$S1451)*12/3</f>
        <v>-6.9024445638729851E-2</v>
      </c>
      <c r="AF450" s="60">
        <f>(幕後結果!$AH$2+幕後結果!$AH$4*幕後結果_最佳化!$T1451)*12/3</f>
        <v>-3.7138370322187891E-2</v>
      </c>
      <c r="AG450" s="60">
        <f>(幕後結果!$AI$2+幕後結果!$AI$4*幕後結果_最佳化!$U1451)*12/3</f>
        <v>5.2795621719224618E-2</v>
      </c>
      <c r="AH450" s="60">
        <f>(幕後結果!$AJ$2+幕後結果!$AJ$4*幕後結果_最佳化!$V1451)*12/3</f>
        <v>-5.8853515208189657E-3</v>
      </c>
      <c r="AI450" s="100">
        <f>(幕後結果!$AK$2+幕後結果!$AK$4*幕後結果_最佳化!$W1451)*12/3</f>
        <v>3.9578502164892365E-2</v>
      </c>
      <c r="AJ450" s="60"/>
      <c r="AK450" s="60"/>
      <c r="AL450" s="60"/>
      <c r="AM450" s="108">
        <v>449</v>
      </c>
      <c r="AN450" s="60">
        <f t="shared" si="79"/>
        <v>0.14108036618491435</v>
      </c>
      <c r="AO450" s="60">
        <f t="shared" si="80"/>
        <v>1.3129902642074932E-2</v>
      </c>
      <c r="AP450" s="60">
        <f t="shared" si="81"/>
        <v>9.2261505144299108E-2</v>
      </c>
      <c r="AQ450" s="60">
        <f t="shared" si="82"/>
        <v>0.14084156231521075</v>
      </c>
      <c r="AR450" s="60">
        <f t="shared" si="83"/>
        <v>7.533612920553219E-2</v>
      </c>
      <c r="AS450" s="60">
        <f t="shared" si="84"/>
        <v>9.449725058822761E-2</v>
      </c>
      <c r="AT450" s="60">
        <f t="shared" si="85"/>
        <v>0.12186128986432095</v>
      </c>
      <c r="AU450" s="60">
        <f t="shared" si="86"/>
        <v>9.2119166991159893E-2</v>
      </c>
      <c r="AV450" s="60">
        <f t="shared" si="87"/>
        <v>0.13618530363890127</v>
      </c>
      <c r="AW450" s="60">
        <f t="shared" si="88"/>
        <v>9.2687523425359006E-2</v>
      </c>
      <c r="AX450" s="60">
        <f t="shared" si="89"/>
        <v>1</v>
      </c>
      <c r="AY450" s="60">
        <f>SUMPRODUCT(AN450:AW450,幕後結果_最佳化!$Z$1005:$AI$1005)</f>
        <v>1.6607808965478847E-3</v>
      </c>
      <c r="AZ450" s="60">
        <f>(SUMPRODUCT(AN450:AW450,MMULT(AN450:AW450,幕後結果!$AB$9:$AK$18)))</f>
        <v>2.6199069572185169E-4</v>
      </c>
      <c r="BA450" s="60">
        <f t="shared" si="90"/>
        <v>1.6186126643575098E-2</v>
      </c>
      <c r="BB450" s="102">
        <f t="shared" si="91"/>
        <v>-2.5478127047660015</v>
      </c>
      <c r="BC450" s="60"/>
      <c r="BD450" s="60"/>
    </row>
    <row r="451" spans="1:56" ht="16.2">
      <c r="A451" s="95">
        <v>450</v>
      </c>
      <c r="B451" s="60">
        <v>0.53047405534308445</v>
      </c>
      <c r="C451" s="60">
        <v>0.45849098178890024</v>
      </c>
      <c r="D451" s="60">
        <v>0.40753971945817424</v>
      </c>
      <c r="E451" s="60">
        <v>0.35365170640222487</v>
      </c>
      <c r="F451" s="60">
        <v>0.75578851347320852</v>
      </c>
      <c r="G451" s="60">
        <v>0.11524583028765445</v>
      </c>
      <c r="H451" s="60">
        <v>4.9993532281944253E-2</v>
      </c>
      <c r="I451" s="60">
        <v>0.66808259154823468</v>
      </c>
      <c r="J451" s="60">
        <v>0.7339907322203103</v>
      </c>
      <c r="K451" s="104">
        <v>0.55519273311046735</v>
      </c>
      <c r="L451" s="105"/>
      <c r="M451" s="106">
        <v>450</v>
      </c>
      <c r="N451" s="136">
        <v>7.6461567259561436E-2</v>
      </c>
      <c r="O451" s="136">
        <v>-0.10423612868450854</v>
      </c>
      <c r="P451" s="136">
        <v>-0.2338783273472729</v>
      </c>
      <c r="Q451" s="136">
        <v>-0.37548014134401109</v>
      </c>
      <c r="R451" s="136">
        <v>0.6928192771531525</v>
      </c>
      <c r="S451" s="136">
        <v>-1.1990933217363786</v>
      </c>
      <c r="T451" s="136">
        <v>-1.6449163409815808</v>
      </c>
      <c r="U451" s="60">
        <v>0.43462476399984684</v>
      </c>
      <c r="V451" s="60">
        <v>0.62492766295608848</v>
      </c>
      <c r="W451" s="98">
        <v>0.13879197734252752</v>
      </c>
      <c r="X451" s="60"/>
      <c r="Y451" s="99">
        <v>450</v>
      </c>
      <c r="Z451" s="60">
        <f>(幕後結果!$AB$2+幕後結果!$AB$4*幕後結果_最佳化!$N1452)*12/3</f>
        <v>2.5233018898925656E-2</v>
      </c>
      <c r="AA451" s="60">
        <f>(幕後結果!$AC$2+幕後結果!$AC$4*幕後結果_最佳化!$O1452)*12/3</f>
        <v>-2.8262807862984699E-3</v>
      </c>
      <c r="AB451" s="60">
        <f>(幕後結果!$AD$2+幕後結果!$AD$4*幕後結果_最佳化!$P1452)*12/3</f>
        <v>-5.4179886144842843E-2</v>
      </c>
      <c r="AC451" s="60">
        <f>(幕後結果!$AE$2+幕後結果!$AE$4*幕後結果_最佳化!$Q1452)*12/3</f>
        <v>-3.2704932949249907E-2</v>
      </c>
      <c r="AD451" s="60">
        <f>(幕後結果!$AF$2+幕後結果!$AF$4*幕後結果_最佳化!$R1452)*12/3</f>
        <v>2.9900072360018678E-2</v>
      </c>
      <c r="AE451" s="60">
        <f>(幕後結果!$AG$2+幕後結果!$AG$4*幕後結果_最佳化!$S1452)*12/3</f>
        <v>-6.3400924194829761E-2</v>
      </c>
      <c r="AF451" s="60">
        <f>(幕後結果!$AH$2+幕後結果!$AH$4*幕後結果_最佳化!$T1452)*12/3</f>
        <v>-0.15558664018897481</v>
      </c>
      <c r="AG451" s="60">
        <f>(幕後結果!$AI$2+幕後結果!$AI$4*幕後結果_最佳化!$U1452)*12/3</f>
        <v>-4.9706791945680583E-2</v>
      </c>
      <c r="AH451" s="60">
        <f>(幕後結果!$AJ$2+幕後結果!$AJ$4*幕後結果_最佳化!$V1452)*12/3</f>
        <v>-8.7406650735479454E-3</v>
      </c>
      <c r="AI451" s="100">
        <f>(幕後結果!$AK$2+幕後結果!$AK$4*幕後結果_最佳化!$W1452)*12/3</f>
        <v>-4.9086632821251114E-2</v>
      </c>
      <c r="AJ451" s="60"/>
      <c r="AK451" s="60"/>
      <c r="AL451" s="60"/>
      <c r="AM451" s="108">
        <v>450</v>
      </c>
      <c r="AN451" s="60">
        <f t="shared" si="79"/>
        <v>5.1469492045139655E-2</v>
      </c>
      <c r="AO451" s="60">
        <f t="shared" si="80"/>
        <v>8.2933204007263187E-2</v>
      </c>
      <c r="AP451" s="60">
        <f t="shared" si="81"/>
        <v>0.22539261016130951</v>
      </c>
      <c r="AQ451" s="60">
        <f t="shared" si="82"/>
        <v>8.1146799319987434E-3</v>
      </c>
      <c r="AR451" s="60">
        <f t="shared" si="83"/>
        <v>6.6293393094485425E-2</v>
      </c>
      <c r="AS451" s="60">
        <f t="shared" si="84"/>
        <v>0.15607981296757628</v>
      </c>
      <c r="AT451" s="60">
        <f t="shared" si="85"/>
        <v>0.16144759749348472</v>
      </c>
      <c r="AU451" s="60">
        <f t="shared" si="86"/>
        <v>9.140280351317194E-2</v>
      </c>
      <c r="AV451" s="60">
        <f t="shared" si="87"/>
        <v>3.8953975464481302E-2</v>
      </c>
      <c r="AW451" s="60">
        <f t="shared" si="88"/>
        <v>0.11791243132108911</v>
      </c>
      <c r="AX451" s="60">
        <f t="shared" si="89"/>
        <v>1</v>
      </c>
      <c r="AY451" s="60">
        <f>SUMPRODUCT(AN451:AW451,幕後結果_最佳化!$Z$1005:$AI$1005)</f>
        <v>-4.2422151069454418E-3</v>
      </c>
      <c r="AZ451" s="60">
        <f>(SUMPRODUCT(AN451:AW451,MMULT(AN451:AW451,幕後結果!$AB$9:$AK$18)))</f>
        <v>3.2119443340312997E-4</v>
      </c>
      <c r="BA451" s="60">
        <f t="shared" si="90"/>
        <v>1.7921898152905846E-2</v>
      </c>
      <c r="BB451" s="102">
        <f t="shared" si="91"/>
        <v>-2.630425343606912</v>
      </c>
      <c r="BC451" s="60"/>
      <c r="BD451" s="60"/>
    </row>
    <row r="452" spans="1:56" ht="16.2">
      <c r="A452" s="95">
        <v>451</v>
      </c>
      <c r="B452" s="60">
        <v>0.83105114814019321</v>
      </c>
      <c r="C452" s="60">
        <v>0.46751963798359131</v>
      </c>
      <c r="D452" s="60">
        <v>2.1840033098433409E-2</v>
      </c>
      <c r="E452" s="60">
        <v>0.91777065038858097</v>
      </c>
      <c r="F452" s="60">
        <v>0.16389242379068958</v>
      </c>
      <c r="G452" s="60">
        <v>0.66961048954731139</v>
      </c>
      <c r="H452" s="60">
        <v>0.89839003370796555</v>
      </c>
      <c r="I452" s="60">
        <v>0.66426709378616899</v>
      </c>
      <c r="J452" s="60">
        <v>0.26787606580033452</v>
      </c>
      <c r="K452" s="104">
        <v>0.2405343991171931</v>
      </c>
      <c r="L452" s="105"/>
      <c r="M452" s="106">
        <v>451</v>
      </c>
      <c r="N452" s="136">
        <v>0.95832737554194103</v>
      </c>
      <c r="O452" s="136">
        <v>-8.1506348926239813E-2</v>
      </c>
      <c r="P452" s="136">
        <v>-2.0171480437052307</v>
      </c>
      <c r="Q452" s="136">
        <v>1.3902311435073675</v>
      </c>
      <c r="R452" s="136">
        <v>-0.9785854576292744</v>
      </c>
      <c r="S452" s="136">
        <v>0.43883786597027591</v>
      </c>
      <c r="T452" s="136">
        <v>1.2724312616559512</v>
      </c>
      <c r="U452" s="60">
        <v>0.42413712421950484</v>
      </c>
      <c r="V452" s="60">
        <v>-0.61924931081674695</v>
      </c>
      <c r="W452" s="98">
        <v>-0.70458457868261204</v>
      </c>
      <c r="X452" s="60"/>
      <c r="Y452" s="99">
        <v>451</v>
      </c>
      <c r="Z452" s="60">
        <f>(幕後結果!$AB$2+幕後結果!$AB$4*幕後結果_最佳化!$N1453)*12/3</f>
        <v>0.16183198830448881</v>
      </c>
      <c r="AA452" s="60">
        <f>(幕後結果!$AC$2+幕後結果!$AC$4*幕後結果_最佳化!$O1453)*12/3</f>
        <v>-2.3550613659522887E-3</v>
      </c>
      <c r="AB452" s="60">
        <f>(幕後結果!$AD$2+幕後結果!$AD$4*幕後結果_最佳化!$P1453)*12/3</f>
        <v>-0.34137891977389795</v>
      </c>
      <c r="AC452" s="60">
        <f>(幕後結果!$AE$2+幕後結果!$AE$4*幕後結果_最佳化!$Q1453)*12/3</f>
        <v>3.4234812453570421E-2</v>
      </c>
      <c r="AD452" s="60">
        <f>(幕後結果!$AF$2+幕後結果!$AF$4*幕後結果_最佳化!$R1453)*12/3</f>
        <v>-0.23282711239305429</v>
      </c>
      <c r="AE452" s="60">
        <f>(幕後結果!$AG$2+幕後結果!$AG$4*幕後結果_最佳化!$S1453)*12/3</f>
        <v>1.919956442288839E-2</v>
      </c>
      <c r="AF452" s="60">
        <f>(幕後結果!$AH$2+幕後結果!$AH$4*幕後結果_最佳化!$T1453)*12/3</f>
        <v>0.11193459403406203</v>
      </c>
      <c r="AG452" s="60">
        <f>(幕後結果!$AI$2+幕後結果!$AI$4*幕後結果_最佳化!$U1453)*12/3</f>
        <v>-9.7889030374308482E-3</v>
      </c>
      <c r="AH452" s="60">
        <f>(幕後結果!$AJ$2+幕後結果!$AJ$4*幕後結果_最佳化!$V1453)*12/3</f>
        <v>-2.0359878895658958E-2</v>
      </c>
      <c r="AI452" s="100">
        <f>(幕後結果!$AK$2+幕後結果!$AK$4*幕後結果_最佳化!$W1453)*12/3</f>
        <v>-0.25699323122250117</v>
      </c>
      <c r="AJ452" s="60"/>
      <c r="AK452" s="60"/>
      <c r="AL452" s="60"/>
      <c r="AM452" s="108">
        <v>451</v>
      </c>
      <c r="AN452" s="60">
        <f t="shared" ref="AN452:AN515" si="92">B1453/SUM($B1453:$K1453)</f>
        <v>7.7375303290566112E-3</v>
      </c>
      <c r="AO452" s="60">
        <f t="shared" ref="AO452:AO515" si="93">C1453/SUM($B1453:$K1453)</f>
        <v>8.9053050774213965E-2</v>
      </c>
      <c r="AP452" s="60">
        <f t="shared" ref="AP452:AP515" si="94">D1453/SUM($B1453:$K1453)</f>
        <v>0.24127235649869869</v>
      </c>
      <c r="AQ452" s="60">
        <f t="shared" ref="AQ452:AQ515" si="95">E1453/SUM($B1453:$K1453)</f>
        <v>5.9374857117159556E-2</v>
      </c>
      <c r="AR452" s="60">
        <f t="shared" ref="AR452:AR515" si="96">F1453/SUM($B1453:$K1453)</f>
        <v>9.379816768452269E-2</v>
      </c>
      <c r="AS452" s="60">
        <f t="shared" ref="AS452:AS515" si="97">G1453/SUM($B1453:$K1453)</f>
        <v>0.17458177188939128</v>
      </c>
      <c r="AT452" s="60">
        <f t="shared" ref="AT452:AT515" si="98">H1453/SUM($B1453:$K1453)</f>
        <v>0.20924361215648546</v>
      </c>
      <c r="AU452" s="60">
        <f t="shared" ref="AU452:AU515" si="99">I1453/SUM($B1453:$K1453)</f>
        <v>1.3333802490965224E-3</v>
      </c>
      <c r="AV452" s="60">
        <f t="shared" ref="AV452:AV515" si="100">J1453/SUM($B1453:$K1453)</f>
        <v>4.7376712315552634E-2</v>
      </c>
      <c r="AW452" s="60">
        <f t="shared" ref="AW452:AW515" si="101">K1453/SUM($B1453:$K1453)</f>
        <v>7.6228560985822882E-2</v>
      </c>
      <c r="AX452" s="60">
        <f t="shared" ref="AX452:AX515" si="102">SUM(AN452:AW452)</f>
        <v>1.0000000000000004</v>
      </c>
      <c r="AY452" s="60">
        <f>SUMPRODUCT(AN452:AW452,幕後結果_最佳化!$Z$1005:$AI$1005)</f>
        <v>-8.5302900926459294E-4</v>
      </c>
      <c r="AZ452" s="60">
        <f>(SUMPRODUCT(AN452:AW452,MMULT(AN452:AW452,幕後結果!$AB$9:$AK$18)))</f>
        <v>3.4958556361011249E-4</v>
      </c>
      <c r="BA452" s="60">
        <f t="shared" ref="BA452:BA515" si="103">AZ452^0.5</f>
        <v>1.8697207374635188E-2</v>
      </c>
      <c r="BB452" s="102">
        <f t="shared" ref="BB452:BB515" si="104">(AY452-$BC$2)/$BA452</f>
        <v>-2.3400836356246644</v>
      </c>
      <c r="BC452" s="60"/>
      <c r="BD452" s="60"/>
    </row>
    <row r="453" spans="1:56" ht="16.2">
      <c r="A453" s="95">
        <v>452</v>
      </c>
      <c r="B453" s="60">
        <v>0.1476887603370296</v>
      </c>
      <c r="C453" s="60">
        <v>0.85815450249703784</v>
      </c>
      <c r="D453" s="60">
        <v>0.26375222065753023</v>
      </c>
      <c r="E453" s="60">
        <v>0.11963239048070706</v>
      </c>
      <c r="F453" s="60">
        <v>0.50450839073839227</v>
      </c>
      <c r="G453" s="60">
        <v>0.3232522117847525</v>
      </c>
      <c r="H453" s="60">
        <v>0.6779989896811065</v>
      </c>
      <c r="I453" s="60">
        <v>0.81374078618129797</v>
      </c>
      <c r="J453" s="60">
        <v>0.36238629413066192</v>
      </c>
      <c r="K453" s="104">
        <v>0.51182876486496709</v>
      </c>
      <c r="L453" s="105"/>
      <c r="M453" s="106">
        <v>452</v>
      </c>
      <c r="N453" s="136">
        <v>-1.0463975560008401</v>
      </c>
      <c r="O453" s="136">
        <v>1.0720646503482369</v>
      </c>
      <c r="P453" s="136">
        <v>-0.63182009478121037</v>
      </c>
      <c r="Q453" s="136">
        <v>-1.176826455576572</v>
      </c>
      <c r="R453" s="136">
        <v>1.1301100246415731E-2</v>
      </c>
      <c r="S453" s="136">
        <v>-0.45862368720911312</v>
      </c>
      <c r="T453" s="136">
        <v>0.46211058391478332</v>
      </c>
      <c r="U453" s="60">
        <v>0.8917658910050531</v>
      </c>
      <c r="V453" s="60">
        <v>-0.35208757233444798</v>
      </c>
      <c r="W453" s="98">
        <v>2.9654662271248151E-2</v>
      </c>
      <c r="X453" s="60"/>
      <c r="Y453" s="99">
        <v>452</v>
      </c>
      <c r="Z453" s="60">
        <f>(幕後結果!$AB$2+幕後結果!$AB$4*幕後結果_最佳化!$N1454)*12/3</f>
        <v>-0.14869525633803787</v>
      </c>
      <c r="AA453" s="60">
        <f>(幕後結果!$AC$2+幕後結果!$AC$4*幕後結果_最佳化!$O1454)*12/3</f>
        <v>0.11373919692375956</v>
      </c>
      <c r="AB453" s="60">
        <f>(幕後結果!$AD$2+幕後結果!$AD$4*幕後結果_最佳化!$P1454)*12/3</f>
        <v>-7.8690883927109129E-2</v>
      </c>
      <c r="AC453" s="60">
        <f>(幕後結果!$AE$2+幕後結果!$AE$4*幕後結果_最佳化!$Q1454)*12/3</f>
        <v>-0.14316060087231422</v>
      </c>
      <c r="AD453" s="60">
        <f>(幕後結果!$AF$2+幕後結果!$AF$4*幕後結果_最佳化!$R1454)*12/3</f>
        <v>-3.0871143397636736E-2</v>
      </c>
      <c r="AE453" s="60">
        <f>(幕後結果!$AG$2+幕後結果!$AG$4*幕後結果_最佳化!$S1454)*12/3</f>
        <v>-1.0494730492812465E-2</v>
      </c>
      <c r="AF453" s="60">
        <f>(幕後結果!$AH$2+幕後結果!$AH$4*幕後結果_最佳化!$T1454)*12/3</f>
        <v>2.4077135971651852E-2</v>
      </c>
      <c r="AG453" s="60">
        <f>(幕後結果!$AI$2+幕後結果!$AI$4*幕後結果_最佳化!$U1454)*12/3</f>
        <v>4.9084494615894592E-2</v>
      </c>
      <c r="AH453" s="60">
        <f>(幕後結果!$AJ$2+幕後結果!$AJ$4*幕後結果_最佳化!$V1454)*12/3</f>
        <v>-2.1148446248482361E-2</v>
      </c>
      <c r="AI453" s="100">
        <f>(幕後結果!$AK$2+幕後結果!$AK$4*幕後結果_最佳化!$W1454)*12/3</f>
        <v>5.0584697112559418E-2</v>
      </c>
      <c r="AJ453" s="60"/>
      <c r="AK453" s="60"/>
      <c r="AL453" s="60"/>
      <c r="AM453" s="108">
        <v>452</v>
      </c>
      <c r="AN453" s="60">
        <f t="shared" si="92"/>
        <v>0.13681710367804795</v>
      </c>
      <c r="AO453" s="60">
        <f t="shared" si="93"/>
        <v>8.6755045880315407E-2</v>
      </c>
      <c r="AP453" s="60">
        <f t="shared" si="94"/>
        <v>0.11447425769561909</v>
      </c>
      <c r="AQ453" s="60">
        <f t="shared" si="95"/>
        <v>9.38459674948076E-2</v>
      </c>
      <c r="AR453" s="60">
        <f t="shared" si="96"/>
        <v>8.8770562969532396E-2</v>
      </c>
      <c r="AS453" s="60">
        <f t="shared" si="97"/>
        <v>2.6840689775550205E-2</v>
      </c>
      <c r="AT453" s="60">
        <f t="shared" si="98"/>
        <v>5.356837425321366E-2</v>
      </c>
      <c r="AU453" s="60">
        <f t="shared" si="99"/>
        <v>0.17271681340980818</v>
      </c>
      <c r="AV453" s="60">
        <f t="shared" si="100"/>
        <v>3.749508072385134E-2</v>
      </c>
      <c r="AW453" s="60">
        <f t="shared" si="101"/>
        <v>0.18871610411925416</v>
      </c>
      <c r="AX453" s="60">
        <f t="shared" si="102"/>
        <v>1</v>
      </c>
      <c r="AY453" s="60">
        <f>SUMPRODUCT(AN453:AW453,幕後結果_最佳化!$Z$1005:$AI$1005)</f>
        <v>-3.0339008748301046E-3</v>
      </c>
      <c r="AZ453" s="60">
        <f>(SUMPRODUCT(AN453:AW453,MMULT(AN453:AW453,幕後結果!$AB$9:$AK$18)))</f>
        <v>3.3315179053928893E-4</v>
      </c>
      <c r="BA453" s="60">
        <f t="shared" si="103"/>
        <v>1.8252446152208994E-2</v>
      </c>
      <c r="BB453" s="102">
        <f t="shared" si="104"/>
        <v>-2.5165887625024426</v>
      </c>
      <c r="BC453" s="60"/>
      <c r="BD453" s="60"/>
    </row>
    <row r="454" spans="1:56" ht="16.2">
      <c r="A454" s="95">
        <v>453</v>
      </c>
      <c r="B454" s="60">
        <v>0.77538902906077611</v>
      </c>
      <c r="C454" s="60">
        <v>0.8324181406525788</v>
      </c>
      <c r="D454" s="60">
        <v>0.99052544752036442</v>
      </c>
      <c r="E454" s="60">
        <v>0.66141563111103063</v>
      </c>
      <c r="F454" s="60">
        <v>0.5155529211398624</v>
      </c>
      <c r="G454" s="60">
        <v>0.1623205793938729</v>
      </c>
      <c r="H454" s="60">
        <v>0.7706183123229664</v>
      </c>
      <c r="I454" s="60">
        <v>0.56209720522587237</v>
      </c>
      <c r="J454" s="60">
        <v>0.56158857912888815</v>
      </c>
      <c r="K454" s="104">
        <v>0.62037979602989779</v>
      </c>
      <c r="L454" s="105"/>
      <c r="M454" s="106">
        <v>453</v>
      </c>
      <c r="N454" s="136">
        <v>0.75671280446724531</v>
      </c>
      <c r="O454" s="136">
        <v>0.96376507801770805</v>
      </c>
      <c r="P454" s="136">
        <v>2.3465307025592508</v>
      </c>
      <c r="Q454" s="136">
        <v>0.41632973380699562</v>
      </c>
      <c r="R454" s="136">
        <v>3.8995272533652731E-2</v>
      </c>
      <c r="S454" s="136">
        <v>-0.9849652126825218</v>
      </c>
      <c r="T454" s="136">
        <v>0.74088466327331415</v>
      </c>
      <c r="U454" s="60">
        <v>0.15628853942377385</v>
      </c>
      <c r="V454" s="60">
        <v>0.15499806631273746</v>
      </c>
      <c r="W454" s="98">
        <v>0.30647842030314748</v>
      </c>
      <c r="X454" s="60"/>
      <c r="Y454" s="99">
        <v>453</v>
      </c>
      <c r="Z454" s="60">
        <f>(幕後結果!$AB$2+幕後結果!$AB$4*幕後結果_最佳化!$N1455)*12/3</f>
        <v>0.13060235861787156</v>
      </c>
      <c r="AA454" s="60">
        <f>(幕後結果!$AC$2+幕後結果!$AC$4*幕後結果_最佳化!$O1455)*12/3</f>
        <v>9.9656587489005952E-2</v>
      </c>
      <c r="AB454" s="60">
        <f>(幕後結果!$AD$2+幕後結果!$AD$4*幕後結果_最佳化!$P1455)*12/3</f>
        <v>0.39747734093255066</v>
      </c>
      <c r="AC454" s="60">
        <f>(幕後結果!$AE$2+幕後結果!$AE$4*幕後結果_最佳化!$Q1455)*12/3</f>
        <v>0.27813672740864287</v>
      </c>
      <c r="AD454" s="60">
        <f>(幕後結果!$AF$2+幕後結果!$AF$4*幕後結果_最佳化!$R1455)*12/3</f>
        <v>0.25007289167290614</v>
      </c>
      <c r="AE454" s="60">
        <f>(幕後結果!$AG$2+幕後結果!$AG$4*幕後結果_最佳化!$S1455)*12/3</f>
        <v>-4.2870769449690628E-2</v>
      </c>
      <c r="AF454" s="60">
        <f>(幕後結果!$AH$2+幕後結果!$AH$4*幕後結果_最佳化!$T1455)*12/3</f>
        <v>0.19018777886333826</v>
      </c>
      <c r="AG454" s="60">
        <f>(幕後結果!$AI$2+幕後結果!$AI$4*幕後結果_最佳化!$U1455)*12/3</f>
        <v>0.11576906569042002</v>
      </c>
      <c r="AH454" s="60">
        <f>(幕後結果!$AJ$2+幕後結果!$AJ$4*幕後結果_最佳化!$V1455)*12/3</f>
        <v>2.9928295191315363E-2</v>
      </c>
      <c r="AI454" s="100">
        <f>(幕後結果!$AK$2+幕後結果!$AK$4*幕後結果_最佳化!$W1455)*12/3</f>
        <v>0.11391545821897779</v>
      </c>
      <c r="AJ454" s="60"/>
      <c r="AK454" s="60"/>
      <c r="AL454" s="60"/>
      <c r="AM454" s="108">
        <v>453</v>
      </c>
      <c r="AN454" s="60">
        <f t="shared" si="92"/>
        <v>0.14327095796410239</v>
      </c>
      <c r="AO454" s="60">
        <f t="shared" si="93"/>
        <v>1.264860666816485E-2</v>
      </c>
      <c r="AP454" s="60">
        <f t="shared" si="94"/>
        <v>2.5313429547630762E-2</v>
      </c>
      <c r="AQ454" s="60">
        <f t="shared" si="95"/>
        <v>0.10123718456604462</v>
      </c>
      <c r="AR454" s="60">
        <f t="shared" si="96"/>
        <v>4.7404112224809704E-2</v>
      </c>
      <c r="AS454" s="60">
        <f t="shared" si="97"/>
        <v>0.10236596858617597</v>
      </c>
      <c r="AT454" s="60">
        <f t="shared" si="98"/>
        <v>0.23184123697409473</v>
      </c>
      <c r="AU454" s="60">
        <f t="shared" si="99"/>
        <v>0.14552387211229945</v>
      </c>
      <c r="AV454" s="60">
        <f t="shared" si="100"/>
        <v>9.72978178263849E-2</v>
      </c>
      <c r="AW454" s="60">
        <f t="shared" si="101"/>
        <v>9.3096813530292588E-2</v>
      </c>
      <c r="AX454" s="60">
        <f t="shared" si="102"/>
        <v>1</v>
      </c>
      <c r="AY454" s="60">
        <f>SUMPRODUCT(AN454:AW454,幕後結果_最佳化!$Z$1005:$AI$1005)</f>
        <v>1.8463298458916543E-3</v>
      </c>
      <c r="AZ454" s="60">
        <f>(SUMPRODUCT(AN454:AW454,MMULT(AN454:AW454,幕後結果!$AB$9:$AK$18)))</f>
        <v>2.4957579258874684E-4</v>
      </c>
      <c r="BA454" s="60">
        <f t="shared" si="103"/>
        <v>1.579796798923035E-2</v>
      </c>
      <c r="BB454" s="102">
        <f t="shared" si="104"/>
        <v>-2.5986677642400013</v>
      </c>
      <c r="BC454" s="60"/>
      <c r="BD454" s="60"/>
    </row>
    <row r="455" spans="1:56" ht="16.2">
      <c r="A455" s="95">
        <v>454</v>
      </c>
      <c r="B455" s="60">
        <v>0.7229276709916741</v>
      </c>
      <c r="C455" s="60">
        <v>0.71217029344424687</v>
      </c>
      <c r="D455" s="60">
        <v>0.25329484694217386</v>
      </c>
      <c r="E455" s="60">
        <v>0.3980457622555158</v>
      </c>
      <c r="F455" s="60">
        <v>0.29562690548747583</v>
      </c>
      <c r="G455" s="60">
        <v>0.40565766957242588</v>
      </c>
      <c r="H455" s="60">
        <v>0.39538358869799661</v>
      </c>
      <c r="I455" s="60">
        <v>0.27292567704434179</v>
      </c>
      <c r="J455" s="60">
        <v>0.49030618665309733</v>
      </c>
      <c r="K455" s="104">
        <v>3.6907928098433684E-2</v>
      </c>
      <c r="L455" s="105"/>
      <c r="M455" s="106">
        <v>454</v>
      </c>
      <c r="N455" s="136">
        <v>0.5915609075596957</v>
      </c>
      <c r="O455" s="136">
        <v>0.55973616135103332</v>
      </c>
      <c r="P455" s="136">
        <v>-0.66415721507712766</v>
      </c>
      <c r="Q455" s="136">
        <v>-0.25840867203491885</v>
      </c>
      <c r="R455" s="136">
        <v>-0.53701998281956698</v>
      </c>
      <c r="S455" s="136">
        <v>-0.23872950153691161</v>
      </c>
      <c r="T455" s="136">
        <v>-0.26531452320711391</v>
      </c>
      <c r="U455" s="60">
        <v>-0.60398840049226854</v>
      </c>
      <c r="V455" s="60">
        <v>-2.4301178244870762E-2</v>
      </c>
      <c r="W455" s="98">
        <v>-1.7877530652642035</v>
      </c>
      <c r="X455" s="60"/>
      <c r="Y455" s="99">
        <v>454</v>
      </c>
      <c r="Z455" s="60">
        <f>(幕後結果!$AB$2+幕後結果!$AB$4*幕後結果_最佳化!$N1456)*12/3</f>
        <v>0.1050207126337908</v>
      </c>
      <c r="AA455" s="60">
        <f>(幕後結果!$AC$2+幕後結果!$AC$4*幕後結果_最佳化!$O1456)*12/3</f>
        <v>6.0705195852509442E-2</v>
      </c>
      <c r="AB455" s="60">
        <f>(幕後結果!$AD$2+幕後結果!$AD$4*幕後結果_最佳化!$P1456)*12/3</f>
        <v>-0.10159262938060548</v>
      </c>
      <c r="AC455" s="60">
        <f>(幕後結果!$AE$2+幕後結果!$AE$4*幕後結果_最佳化!$Q1456)*12/3</f>
        <v>-2.5780078682602046E-2</v>
      </c>
      <c r="AD455" s="60">
        <f>(幕後結果!$AF$2+幕後結果!$AF$4*幕後結果_最佳化!$R1456)*12/3</f>
        <v>-8.395987112424437E-2</v>
      </c>
      <c r="AE455" s="60">
        <f>(幕後結果!$AG$2+幕後結果!$AG$4*幕後結果_最佳化!$S1456)*12/3</f>
        <v>-1.2468368771561822E-2</v>
      </c>
      <c r="AF455" s="60">
        <f>(幕後結果!$AH$2+幕後結果!$AH$4*幕後結果_最佳化!$T1456)*12/3</f>
        <v>5.4573932983734167E-3</v>
      </c>
      <c r="AG455" s="60">
        <f>(幕後結果!$AI$2+幕後結果!$AI$4*幕後結果_最佳化!$U1456)*12/3</f>
        <v>-0.12684769254974126</v>
      </c>
      <c r="AH455" s="60">
        <f>(幕後結果!$AJ$2+幕後結果!$AJ$4*幕後結果_最佳化!$V1456)*12/3</f>
        <v>-1.1611921191931239E-2</v>
      </c>
      <c r="AI455" s="100">
        <f>(幕後結果!$AK$2+幕後結果!$AK$4*幕後結果_最佳化!$W1456)*12/3</f>
        <v>-0.34593089867907806</v>
      </c>
      <c r="AJ455" s="60"/>
      <c r="AK455" s="60"/>
      <c r="AL455" s="60"/>
      <c r="AM455" s="108">
        <v>454</v>
      </c>
      <c r="AN455" s="60">
        <f t="shared" si="92"/>
        <v>8.7845527286521244E-2</v>
      </c>
      <c r="AO455" s="60">
        <f t="shared" si="93"/>
        <v>4.0796745251127975E-2</v>
      </c>
      <c r="AP455" s="60">
        <f t="shared" si="94"/>
        <v>0.10263681547785043</v>
      </c>
      <c r="AQ455" s="60">
        <f t="shared" si="95"/>
        <v>0.12859606365005366</v>
      </c>
      <c r="AR455" s="60">
        <f t="shared" si="96"/>
        <v>0.14726248223729516</v>
      </c>
      <c r="AS455" s="60">
        <f t="shared" si="97"/>
        <v>0.14677912009862815</v>
      </c>
      <c r="AT455" s="60">
        <f t="shared" si="98"/>
        <v>0.12187262361452135</v>
      </c>
      <c r="AU455" s="60">
        <f t="shared" si="99"/>
        <v>7.7456144128259907E-2</v>
      </c>
      <c r="AV455" s="60">
        <f t="shared" si="100"/>
        <v>1.4332107991812306E-2</v>
      </c>
      <c r="AW455" s="60">
        <f t="shared" si="101"/>
        <v>0.13242237026392967</v>
      </c>
      <c r="AX455" s="60">
        <f t="shared" si="102"/>
        <v>0.99999999999999978</v>
      </c>
      <c r="AY455" s="60">
        <f>SUMPRODUCT(AN455:AW455,幕後結果_最佳化!$Z$1005:$AI$1005)</f>
        <v>1.5594616057951292E-4</v>
      </c>
      <c r="AZ455" s="60">
        <f>(SUMPRODUCT(AN455:AW455,MMULT(AN455:AW455,幕後結果!$AB$9:$AK$18)))</f>
        <v>2.9982408983636921E-4</v>
      </c>
      <c r="BA455" s="60">
        <f t="shared" si="103"/>
        <v>1.7315429242047948E-2</v>
      </c>
      <c r="BB455" s="102">
        <f t="shared" si="104"/>
        <v>-2.4685529444238612</v>
      </c>
      <c r="BC455" s="60"/>
      <c r="BD455" s="60"/>
    </row>
    <row r="456" spans="1:56" ht="16.2">
      <c r="A456" s="95">
        <v>455</v>
      </c>
      <c r="B456" s="60">
        <v>0.66915284212398696</v>
      </c>
      <c r="C456" s="60">
        <v>0.91958958906465393</v>
      </c>
      <c r="D456" s="60">
        <v>0.8384718821160273</v>
      </c>
      <c r="E456" s="60">
        <v>0.21849581903158222</v>
      </c>
      <c r="F456" s="60">
        <v>1.1525764383059522E-2</v>
      </c>
      <c r="G456" s="60">
        <v>0.73980138633905468</v>
      </c>
      <c r="H456" s="60">
        <v>2.9785435433184571E-2</v>
      </c>
      <c r="I456" s="60">
        <v>0.86172564614893155</v>
      </c>
      <c r="J456" s="60">
        <v>0.73127651369066982</v>
      </c>
      <c r="K456" s="104">
        <v>0.40548703849646239</v>
      </c>
      <c r="L456" s="105"/>
      <c r="M456" s="106">
        <v>455</v>
      </c>
      <c r="N456" s="136">
        <v>0.43757511223421397</v>
      </c>
      <c r="O456" s="136">
        <v>1.4023162772118336</v>
      </c>
      <c r="P456" s="136">
        <v>0.98819688026391128</v>
      </c>
      <c r="Q456" s="136">
        <v>-0.77728331276107754</v>
      </c>
      <c r="R456" s="136">
        <v>-2.2725795563569822</v>
      </c>
      <c r="S456" s="136">
        <v>0.6427332110084345</v>
      </c>
      <c r="T456" s="136">
        <v>-1.8839564177392214</v>
      </c>
      <c r="U456" s="60">
        <v>1.0881051109407363</v>
      </c>
      <c r="V456" s="60">
        <v>0.61667824614986377</v>
      </c>
      <c r="W456" s="98">
        <v>-0.23916959660158957</v>
      </c>
      <c r="X456" s="60"/>
      <c r="Y456" s="99">
        <v>455</v>
      </c>
      <c r="Z456" s="60">
        <f>(幕後結果!$AB$2+幕後結果!$AB$4*幕後結果_最佳化!$N1457)*12/3</f>
        <v>8.1168669900071988E-2</v>
      </c>
      <c r="AA456" s="60">
        <f>(幕後結果!$AC$2+幕後結果!$AC$4*幕後結果_最佳化!$O1457)*12/3</f>
        <v>0.14291867820295059</v>
      </c>
      <c r="AB456" s="60">
        <f>(幕後結果!$AD$2+幕後結果!$AD$4*幕後結果_最佳化!$P1457)*12/3</f>
        <v>0.19313109904905645</v>
      </c>
      <c r="AC456" s="60">
        <f>(幕後結果!$AE$2+幕後結果!$AE$4*幕後結果_最佳化!$Q1457)*12/3</f>
        <v>5.9609151676211003E-2</v>
      </c>
      <c r="AD456" s="60">
        <f>(幕後結果!$AF$2+幕後結果!$AF$4*幕後結果_最佳化!$R1457)*12/3</f>
        <v>-7.349596084416217E-2</v>
      </c>
      <c r="AE456" s="60">
        <f>(幕後結果!$AG$2+幕後結果!$AG$4*幕後結果_最佳化!$S1457)*12/3</f>
        <v>4.178241769094973E-2</v>
      </c>
      <c r="AF456" s="60">
        <f>(幕後結果!$AH$2+幕後結果!$AH$4*幕後結果_最佳化!$T1457)*12/3</f>
        <v>-6.4235315680623711E-2</v>
      </c>
      <c r="AG456" s="60">
        <f>(幕後結果!$AI$2+幕後結果!$AI$4*幕後結果_最佳化!$U1457)*12/3</f>
        <v>6.8093224373350691E-2</v>
      </c>
      <c r="AH456" s="60">
        <f>(幕後結果!$AJ$2+幕後結果!$AJ$4*幕後結果_最佳化!$V1457)*12/3</f>
        <v>7.5357288582064794E-2</v>
      </c>
      <c r="AI456" s="100">
        <f>(幕後結果!$AK$2+幕後結果!$AK$4*幕後結果_最佳化!$W1457)*12/3</f>
        <v>-2.4254124161786617E-2</v>
      </c>
      <c r="AJ456" s="60"/>
      <c r="AK456" s="60"/>
      <c r="AL456" s="60"/>
      <c r="AM456" s="108">
        <v>455</v>
      </c>
      <c r="AN456" s="60">
        <f t="shared" si="92"/>
        <v>0.1283160187943003</v>
      </c>
      <c r="AO456" s="60">
        <f t="shared" si="93"/>
        <v>0.12565011844538296</v>
      </c>
      <c r="AP456" s="60">
        <f t="shared" si="94"/>
        <v>0.12571364572812302</v>
      </c>
      <c r="AQ456" s="60">
        <f t="shared" si="95"/>
        <v>9.6679784715701031E-2</v>
      </c>
      <c r="AR456" s="60">
        <f t="shared" si="96"/>
        <v>0.12374500891017616</v>
      </c>
      <c r="AS456" s="60">
        <f t="shared" si="97"/>
        <v>0.12720336576856578</v>
      </c>
      <c r="AT456" s="60">
        <f t="shared" si="98"/>
        <v>4.0582523091262097E-2</v>
      </c>
      <c r="AU456" s="60">
        <f t="shared" si="99"/>
        <v>6.8809631158965878E-2</v>
      </c>
      <c r="AV456" s="60">
        <f t="shared" si="100"/>
        <v>0.10041754773373189</v>
      </c>
      <c r="AW456" s="60">
        <f t="shared" si="101"/>
        <v>6.2882355653790814E-2</v>
      </c>
      <c r="AX456" s="60">
        <f t="shared" si="102"/>
        <v>1</v>
      </c>
      <c r="AY456" s="60">
        <f>SUMPRODUCT(AN456:AW456,幕後結果_最佳化!$Z$1005:$AI$1005)</f>
        <v>1.1523650343148175E-3</v>
      </c>
      <c r="AZ456" s="60">
        <f>(SUMPRODUCT(AN456:AW456,MMULT(AN456:AW456,幕後結果!$AB$9:$AK$18)))</f>
        <v>2.5244996988670054E-4</v>
      </c>
      <c r="BA456" s="60">
        <f t="shared" si="103"/>
        <v>1.5888674264604347E-2</v>
      </c>
      <c r="BB456" s="102">
        <f t="shared" si="104"/>
        <v>-2.6275090212332932</v>
      </c>
      <c r="BC456" s="60"/>
      <c r="BD456" s="60"/>
    </row>
    <row r="457" spans="1:56" ht="16.2">
      <c r="A457" s="95">
        <v>456</v>
      </c>
      <c r="B457" s="60">
        <v>0.94924572563940024</v>
      </c>
      <c r="C457" s="60">
        <v>0.32739652411150821</v>
      </c>
      <c r="D457" s="60">
        <v>0.58442981795574056</v>
      </c>
      <c r="E457" s="60">
        <v>0.42331577459301717</v>
      </c>
      <c r="F457" s="60">
        <v>9.6827259238432939E-2</v>
      </c>
      <c r="G457" s="60">
        <v>0.15082712792592101</v>
      </c>
      <c r="H457" s="60">
        <v>0.88629351893066</v>
      </c>
      <c r="I457" s="60">
        <v>0.96034452706537787</v>
      </c>
      <c r="J457" s="60">
        <v>4.1759799786381668E-2</v>
      </c>
      <c r="K457" s="104">
        <v>7.859062342501888E-2</v>
      </c>
      <c r="L457" s="105"/>
      <c r="M457" s="106">
        <v>456</v>
      </c>
      <c r="N457" s="136">
        <v>1.6375837808881315</v>
      </c>
      <c r="O457" s="136">
        <v>-0.44711358856133293</v>
      </c>
      <c r="P457" s="136">
        <v>0.21323923853160218</v>
      </c>
      <c r="Q457" s="136">
        <v>-0.19341808996098397</v>
      </c>
      <c r="R457" s="136">
        <v>-1.2998437757242998</v>
      </c>
      <c r="S457" s="136">
        <v>-1.0328923998800463</v>
      </c>
      <c r="T457" s="136">
        <v>1.2070498096917308</v>
      </c>
      <c r="U457" s="60">
        <v>1.7546981896002303</v>
      </c>
      <c r="V457" s="60">
        <v>-1.7306197904140921</v>
      </c>
      <c r="W457" s="98">
        <v>-1.4146155506379423</v>
      </c>
      <c r="X457" s="60"/>
      <c r="Y457" s="99">
        <v>456</v>
      </c>
      <c r="Z457" s="60">
        <f>(幕後結果!$AB$2+幕後結果!$AB$4*幕後結果_最佳化!$N1458)*12/3</f>
        <v>0.26704723087425902</v>
      </c>
      <c r="AA457" s="60">
        <f>(幕後結果!$AC$2+幕後結果!$AC$4*幕後結果_最佳化!$O1458)*12/3</f>
        <v>-3.9235933910446656E-2</v>
      </c>
      <c r="AB457" s="60">
        <f>(幕後結果!$AD$2+幕後結果!$AD$4*幕後結果_最佳化!$P1458)*12/3</f>
        <v>5.9421788169749419E-3</v>
      </c>
      <c r="AC457" s="60">
        <f>(幕後結果!$AE$2+幕後結果!$AE$4*幕後結果_最佳化!$Q1458)*12/3</f>
        <v>4.8067758020165996E-2</v>
      </c>
      <c r="AD457" s="60">
        <f>(幕後結果!$AF$2+幕後結果!$AF$4*幕後結果_最佳化!$R1458)*12/3</f>
        <v>-0.11795503810686676</v>
      </c>
      <c r="AE457" s="60">
        <f>(幕後結果!$AG$2+幕後結果!$AG$4*幕後結果_最佳化!$S1458)*12/3</f>
        <v>-5.9990572578424779E-2</v>
      </c>
      <c r="AF457" s="60">
        <f>(幕後結果!$AH$2+幕後結果!$AH$4*幕後結果_最佳化!$T1458)*12/3</f>
        <v>0.14724904037826472</v>
      </c>
      <c r="AG457" s="60">
        <f>(幕後結果!$AI$2+幕後結果!$AI$4*幕後結果_最佳化!$U1458)*12/3</f>
        <v>0.16543003486418989</v>
      </c>
      <c r="AH457" s="60">
        <f>(幕後結果!$AJ$2+幕後結果!$AJ$4*幕後結果_最佳化!$V1458)*12/3</f>
        <v>-0.11538660881747925</v>
      </c>
      <c r="AI457" s="100">
        <f>(幕後結果!$AK$2+幕後結果!$AK$4*幕後結果_最佳化!$W1458)*12/3</f>
        <v>-0.28194486895550525</v>
      </c>
      <c r="AJ457" s="60"/>
      <c r="AK457" s="60"/>
      <c r="AL457" s="60"/>
      <c r="AM457" s="108">
        <v>456</v>
      </c>
      <c r="AN457" s="60">
        <f t="shared" si="92"/>
        <v>0.13179947650526461</v>
      </c>
      <c r="AO457" s="60">
        <f t="shared" si="93"/>
        <v>0.12470702257004702</v>
      </c>
      <c r="AP457" s="60">
        <f t="shared" si="94"/>
        <v>0.11674625649059869</v>
      </c>
      <c r="AQ457" s="60">
        <f t="shared" si="95"/>
        <v>1.1107984229690204E-2</v>
      </c>
      <c r="AR457" s="60">
        <f t="shared" si="96"/>
        <v>0.13185507090946202</v>
      </c>
      <c r="AS457" s="60">
        <f t="shared" si="97"/>
        <v>0.11474334701495964</v>
      </c>
      <c r="AT457" s="60">
        <f t="shared" si="98"/>
        <v>6.7772755838275077E-4</v>
      </c>
      <c r="AU457" s="60">
        <f t="shared" si="99"/>
        <v>0.12179317549981504</v>
      </c>
      <c r="AV457" s="60">
        <f t="shared" si="100"/>
        <v>0.11757418684605642</v>
      </c>
      <c r="AW457" s="60">
        <f t="shared" si="101"/>
        <v>0.12899575237572367</v>
      </c>
      <c r="AX457" s="60">
        <f t="shared" si="102"/>
        <v>1.0000000000000002</v>
      </c>
      <c r="AY457" s="60">
        <f>SUMPRODUCT(AN457:AW457,幕後結果_最佳化!$Z$1005:$AI$1005)</f>
        <v>-4.1183729484708786E-3</v>
      </c>
      <c r="AZ457" s="60">
        <f>(SUMPRODUCT(AN457:AW457,MMULT(AN457:AW457,幕後結果!$AB$9:$AK$18)))</f>
        <v>2.4706197823953346E-4</v>
      </c>
      <c r="BA457" s="60">
        <f t="shared" si="103"/>
        <v>1.5718205312297378E-2</v>
      </c>
      <c r="BB457" s="102">
        <f t="shared" si="104"/>
        <v>-2.991332153657857</v>
      </c>
      <c r="BC457" s="60"/>
      <c r="BD457" s="60"/>
    </row>
    <row r="458" spans="1:56" ht="16.2">
      <c r="A458" s="95">
        <v>457</v>
      </c>
      <c r="B458" s="60">
        <v>0.35215992031090715</v>
      </c>
      <c r="C458" s="60">
        <v>0.63438757516405997</v>
      </c>
      <c r="D458" s="60">
        <v>0.40156122318645093</v>
      </c>
      <c r="E458" s="60">
        <v>0.27264576280675534</v>
      </c>
      <c r="F458" s="60">
        <v>0.66057947234887826</v>
      </c>
      <c r="G458" s="60">
        <v>0.37792898836931732</v>
      </c>
      <c r="H458" s="60">
        <v>0.86350883736380757</v>
      </c>
      <c r="I458" s="60">
        <v>0.72223479710468252</v>
      </c>
      <c r="J458" s="60">
        <v>0.17259333834266299</v>
      </c>
      <c r="K458" s="104">
        <v>1.7062946670014512E-3</v>
      </c>
      <c r="L458" s="105"/>
      <c r="M458" s="106">
        <v>457</v>
      </c>
      <c r="N458" s="136">
        <v>-0.37949564098955096</v>
      </c>
      <c r="O458" s="136">
        <v>0.34349666454422279</v>
      </c>
      <c r="P458" s="136">
        <v>-0.24930812564836419</v>
      </c>
      <c r="Q458" s="136">
        <v>-0.60483065080301024</v>
      </c>
      <c r="R458" s="136">
        <v>0.41404513087399225</v>
      </c>
      <c r="S458" s="136">
        <v>-0.31092455514293282</v>
      </c>
      <c r="T458" s="136">
        <v>1.0962204203955819</v>
      </c>
      <c r="U458" s="60">
        <v>0.58949329931571337</v>
      </c>
      <c r="V458" s="60">
        <v>-0.94396667770459242</v>
      </c>
      <c r="W458" s="98">
        <v>-2.9279007750358663</v>
      </c>
      <c r="X458" s="60"/>
      <c r="Y458" s="99">
        <v>457</v>
      </c>
      <c r="Z458" s="60">
        <f>(幕後結果!$AB$2+幕後結果!$AB$4*幕後結果_最佳化!$N1459)*12/3</f>
        <v>-4.5393695681579936E-2</v>
      </c>
      <c r="AA458" s="60">
        <f>(幕後結果!$AC$2+幕後結果!$AC$4*幕後結果_最佳化!$O1459)*12/3</f>
        <v>4.1598093642778187E-2</v>
      </c>
      <c r="AB458" s="60">
        <f>(幕後結果!$AD$2+幕後結果!$AD$4*幕後結果_最佳化!$P1459)*12/3</f>
        <v>-4.1555990013275639E-2</v>
      </c>
      <c r="AC458" s="60">
        <f>(幕後結果!$AE$2+幕後結果!$AE$4*幕後結果_最佳化!$Q1459)*12/3</f>
        <v>-5.7729993428055681E-2</v>
      </c>
      <c r="AD458" s="60">
        <f>(幕後結果!$AF$2+幕後結果!$AF$4*幕後結果_最佳化!$R1459)*12/3</f>
        <v>1.7814201133816716E-2</v>
      </c>
      <c r="AE458" s="60">
        <f>(幕後結果!$AG$2+幕後結果!$AG$4*幕後結果_最佳化!$S1459)*12/3</f>
        <v>-1.7180420667937523E-2</v>
      </c>
      <c r="AF458" s="60">
        <f>(幕後結果!$AH$2+幕後結果!$AH$4*幕後結果_最佳化!$T1459)*12/3</f>
        <v>8.9365232731021413E-2</v>
      </c>
      <c r="AG458" s="60">
        <f>(幕後結果!$AI$2+幕後結果!$AI$4*幕後結果_最佳化!$U1459)*12/3</f>
        <v>6.3938690989800748E-2</v>
      </c>
      <c r="AH458" s="60">
        <f>(幕後結果!$AJ$2+幕後結果!$AJ$4*幕後結果_最佳化!$V1459)*12/3</f>
        <v>-6.135699725517927E-2</v>
      </c>
      <c r="AI458" s="100">
        <f>(幕後結果!$AK$2+幕後結果!$AK$4*幕後結果_最佳化!$W1459)*12/3</f>
        <v>-0.38308355173504172</v>
      </c>
      <c r="AJ458" s="60"/>
      <c r="AK458" s="60"/>
      <c r="AL458" s="60"/>
      <c r="AM458" s="108">
        <v>457</v>
      </c>
      <c r="AN458" s="60">
        <f t="shared" si="92"/>
        <v>0.1033634150077572</v>
      </c>
      <c r="AO458" s="60">
        <f t="shared" si="93"/>
        <v>5.0166712952960824E-2</v>
      </c>
      <c r="AP458" s="60">
        <f t="shared" si="94"/>
        <v>0.10852715918274342</v>
      </c>
      <c r="AQ458" s="60">
        <f t="shared" si="95"/>
        <v>8.3265650206005556E-2</v>
      </c>
      <c r="AR458" s="60">
        <f t="shared" si="96"/>
        <v>6.6606123116993377E-2</v>
      </c>
      <c r="AS458" s="60">
        <f t="shared" si="97"/>
        <v>7.309543768048965E-2</v>
      </c>
      <c r="AT458" s="60">
        <f t="shared" si="98"/>
        <v>0.1155825731850707</v>
      </c>
      <c r="AU458" s="60">
        <f t="shared" si="99"/>
        <v>0.11274582830156626</v>
      </c>
      <c r="AV458" s="60">
        <f t="shared" si="100"/>
        <v>0.15465296808440943</v>
      </c>
      <c r="AW458" s="60">
        <f t="shared" si="101"/>
        <v>0.13199413228200368</v>
      </c>
      <c r="AX458" s="60">
        <f t="shared" si="102"/>
        <v>1</v>
      </c>
      <c r="AY458" s="60">
        <f>SUMPRODUCT(AN458:AW458,幕後結果_最佳化!$Z$1005:$AI$1005)</f>
        <v>-1.9830867748129193E-3</v>
      </c>
      <c r="AZ458" s="60">
        <f>(SUMPRODUCT(AN458:AW458,MMULT(AN458:AW458,幕後結果!$AB$9:$AK$18)))</f>
        <v>2.621326343229158E-4</v>
      </c>
      <c r="BA458" s="60">
        <f t="shared" si="103"/>
        <v>1.6190510625762111E-2</v>
      </c>
      <c r="BB458" s="102">
        <f t="shared" si="104"/>
        <v>-2.7721847576194163</v>
      </c>
      <c r="BC458" s="60"/>
      <c r="BD458" s="60"/>
    </row>
    <row r="459" spans="1:56" ht="16.2">
      <c r="A459" s="95">
        <v>458</v>
      </c>
      <c r="B459" s="60">
        <v>0.22923067850012369</v>
      </c>
      <c r="C459" s="60">
        <v>0.58235157273380134</v>
      </c>
      <c r="D459" s="60">
        <v>0.98389981308279539</v>
      </c>
      <c r="E459" s="60">
        <v>0.67264257692326801</v>
      </c>
      <c r="F459" s="60">
        <v>0.12671319853388696</v>
      </c>
      <c r="G459" s="60">
        <v>0.95341611984616015</v>
      </c>
      <c r="H459" s="60">
        <v>0.16332783486895663</v>
      </c>
      <c r="I459" s="60">
        <v>0.71020007152082232</v>
      </c>
      <c r="J459" s="60">
        <v>0.76547394754299325</v>
      </c>
      <c r="K459" s="104">
        <v>0.46858856446330188</v>
      </c>
      <c r="L459" s="105"/>
      <c r="M459" s="106">
        <v>458</v>
      </c>
      <c r="N459" s="136">
        <v>-0.74138282200238326</v>
      </c>
      <c r="O459" s="136">
        <v>0.20791305623718692</v>
      </c>
      <c r="P459" s="136">
        <v>2.1419143632667765</v>
      </c>
      <c r="Q459" s="136">
        <v>0.44722190608658091</v>
      </c>
      <c r="R459" s="136">
        <v>-1.142066456399889</v>
      </c>
      <c r="S459" s="136">
        <v>1.6789193629399934</v>
      </c>
      <c r="T459" s="136">
        <v>-0.98087239960629657</v>
      </c>
      <c r="U459" s="60">
        <v>0.55396929892691593</v>
      </c>
      <c r="V459" s="60">
        <v>0.72402220177539212</v>
      </c>
      <c r="W459" s="98">
        <v>-7.8818324022834965E-2</v>
      </c>
      <c r="X459" s="60"/>
      <c r="Y459" s="99">
        <v>458</v>
      </c>
      <c r="Z459" s="60">
        <f>(幕後結果!$AB$2+幕後結果!$AB$4*幕後結果_最佳化!$N1460)*12/3</f>
        <v>-0.10144918111163581</v>
      </c>
      <c r="AA459" s="60">
        <f>(幕後結果!$AC$2+幕後結果!$AC$4*幕後結果_最佳化!$O1460)*12/3</f>
        <v>2.9130959309672359E-2</v>
      </c>
      <c r="AB459" s="60">
        <f>(幕後結果!$AD$2+幕後結果!$AD$4*幕後結果_最佳化!$P1460)*12/3</f>
        <v>0.33975637933116287</v>
      </c>
      <c r="AC459" s="60">
        <f>(幕後結果!$AE$2+幕後結果!$AE$4*幕後結果_最佳化!$Q1460)*12/3</f>
        <v>0.213721262315127</v>
      </c>
      <c r="AD459" s="60">
        <f>(幕後結果!$AF$2+幕後結果!$AF$4*幕後結果_最佳化!$R1460)*12/3</f>
        <v>9.3193654043202401E-2</v>
      </c>
      <c r="AE459" s="60">
        <f>(幕後結果!$AG$2+幕後結果!$AG$4*幕後結果_最佳化!$S1460)*12/3</f>
        <v>8.3089493348847729E-2</v>
      </c>
      <c r="AF459" s="60">
        <f>(幕後結果!$AH$2+幕後結果!$AH$4*幕後結果_最佳化!$T1460)*12/3</f>
        <v>-2.5437445143171051E-2</v>
      </c>
      <c r="AG459" s="60">
        <f>(幕後結果!$AI$2+幕後結果!$AI$4*幕後結果_最佳化!$U1460)*12/3</f>
        <v>0.13788963255693337</v>
      </c>
      <c r="AH459" s="60">
        <f>(幕後結果!$AJ$2+幕後結果!$AJ$4*幕後結果_最佳化!$V1460)*12/3</f>
        <v>9.0053626180733384E-2</v>
      </c>
      <c r="AI459" s="100">
        <f>(幕後結果!$AK$2+幕後結果!$AK$4*幕後結果_最佳化!$W1460)*12/3</f>
        <v>0.10109144526657481</v>
      </c>
      <c r="AJ459" s="60"/>
      <c r="AK459" s="60"/>
      <c r="AL459" s="60"/>
      <c r="AM459" s="108">
        <v>458</v>
      </c>
      <c r="AN459" s="60">
        <f t="shared" si="92"/>
        <v>0.13253444841509912</v>
      </c>
      <c r="AO459" s="60">
        <f t="shared" si="93"/>
        <v>0.14017363548287826</v>
      </c>
      <c r="AP459" s="60">
        <f t="shared" si="94"/>
        <v>7.2677209470115176E-2</v>
      </c>
      <c r="AQ459" s="60">
        <f t="shared" si="95"/>
        <v>6.1973639768754668E-2</v>
      </c>
      <c r="AR459" s="60">
        <f t="shared" si="96"/>
        <v>0.1100084414283605</v>
      </c>
      <c r="AS459" s="60">
        <f t="shared" si="97"/>
        <v>1.9524896840803274E-2</v>
      </c>
      <c r="AT459" s="60">
        <f t="shared" si="98"/>
        <v>9.1262113297175096E-2</v>
      </c>
      <c r="AU459" s="60">
        <f t="shared" si="99"/>
        <v>0.12748906719715902</v>
      </c>
      <c r="AV459" s="60">
        <f t="shared" si="100"/>
        <v>5.5262784099322684E-2</v>
      </c>
      <c r="AW459" s="60">
        <f t="shared" si="101"/>
        <v>0.1890937640003322</v>
      </c>
      <c r="AX459" s="60">
        <f t="shared" si="102"/>
        <v>1</v>
      </c>
      <c r="AY459" s="60">
        <f>SUMPRODUCT(AN459:AW459,幕後結果_最佳化!$Z$1005:$AI$1005)</f>
        <v>-2.1380451669277597E-3</v>
      </c>
      <c r="AZ459" s="60">
        <f>(SUMPRODUCT(AN459:AW459,MMULT(AN459:AW459,幕後結果!$AB$9:$AK$18)))</f>
        <v>2.9722463243372476E-4</v>
      </c>
      <c r="BA459" s="60">
        <f t="shared" si="103"/>
        <v>1.7240203955688132E-2</v>
      </c>
      <c r="BB459" s="102">
        <f t="shared" si="104"/>
        <v>-2.6123847074366062</v>
      </c>
      <c r="BC459" s="60"/>
      <c r="BD459" s="60"/>
    </row>
    <row r="460" spans="1:56" ht="16.2">
      <c r="A460" s="95">
        <v>459</v>
      </c>
      <c r="B460" s="60">
        <v>0.97750739655935526</v>
      </c>
      <c r="C460" s="60">
        <v>0.78293658072267669</v>
      </c>
      <c r="D460" s="60">
        <v>0.14314812132635413</v>
      </c>
      <c r="E460" s="60">
        <v>0.60419502222874688</v>
      </c>
      <c r="F460" s="60">
        <v>0.13470886487328526</v>
      </c>
      <c r="G460" s="60">
        <v>0.24357746192529572</v>
      </c>
      <c r="H460" s="60">
        <v>0.61038714511656522</v>
      </c>
      <c r="I460" s="60">
        <v>0.62476423071141252</v>
      </c>
      <c r="J460" s="60">
        <v>8.6401852528941392E-2</v>
      </c>
      <c r="K460" s="104">
        <v>0.12060762382913026</v>
      </c>
      <c r="L460" s="105"/>
      <c r="M460" s="106">
        <v>459</v>
      </c>
      <c r="N460" s="136">
        <v>2.004792759913292</v>
      </c>
      <c r="O460" s="136">
        <v>0.78214929631883678</v>
      </c>
      <c r="P460" s="136">
        <v>-1.0662818698625289</v>
      </c>
      <c r="Q460" s="136">
        <v>0.26422057780083663</v>
      </c>
      <c r="R460" s="136">
        <v>-1.104404453589608</v>
      </c>
      <c r="S460" s="136">
        <v>-0.69484104286691917</v>
      </c>
      <c r="T460" s="136">
        <v>0.28032820980939654</v>
      </c>
      <c r="U460" s="60">
        <v>0.31801766325325481</v>
      </c>
      <c r="V460" s="60">
        <v>-1.3632500922306563</v>
      </c>
      <c r="W460" s="98">
        <v>-1.1719546907323015</v>
      </c>
      <c r="X460" s="60"/>
      <c r="Y460" s="99">
        <v>459</v>
      </c>
      <c r="Z460" s="60">
        <f>(幕後結果!$AB$2+幕後結果!$AB$4*幕後結果_最佳化!$N1461)*12/3</f>
        <v>0.32392705047969755</v>
      </c>
      <c r="AA460" s="60">
        <f>(幕後結果!$AC$2+幕後結果!$AC$4*幕後結果_最佳化!$O1461)*12/3</f>
        <v>7.9540800312165663E-2</v>
      </c>
      <c r="AB460" s="60">
        <f>(幕後結果!$AD$2+幕後結果!$AD$4*幕後結果_最佳化!$P1461)*12/3</f>
        <v>-0.15952608118699532</v>
      </c>
      <c r="AC460" s="60">
        <f>(幕後結果!$AE$2+幕後結果!$AE$4*幕後結果_最佳化!$Q1461)*12/3</f>
        <v>3.5455620960077774E-2</v>
      </c>
      <c r="AD460" s="60">
        <f>(幕後結果!$AF$2+幕後結果!$AF$4*幕後結果_最佳化!$R1461)*12/3</f>
        <v>-0.14614568919444421</v>
      </c>
      <c r="AE460" s="60">
        <f>(幕後結果!$AG$2+幕後結果!$AG$4*幕後結果_最佳化!$S1461)*12/3</f>
        <v>-3.5422014086445207E-2</v>
      </c>
      <c r="AF460" s="60">
        <f>(幕後結果!$AH$2+幕後結果!$AH$4*幕後結果_最佳化!$T1461)*12/3</f>
        <v>0.10094356587111823</v>
      </c>
      <c r="AG460" s="60">
        <f>(幕後結果!$AI$2+幕後結果!$AI$4*幕後結果_最佳化!$U1461)*12/3</f>
        <v>-4.4906753665495118E-2</v>
      </c>
      <c r="AH460" s="60">
        <f>(幕後結果!$AJ$2+幕後結果!$AJ$4*幕後結果_最佳化!$V1461)*12/3</f>
        <v>-7.8566454084532056E-2</v>
      </c>
      <c r="AI460" s="100">
        <f>(幕後結果!$AK$2+幕後結果!$AK$4*幕後結果_最佳化!$W1461)*12/3</f>
        <v>-0.35066166358244938</v>
      </c>
      <c r="AJ460" s="60"/>
      <c r="AK460" s="60"/>
      <c r="AL460" s="60"/>
      <c r="AM460" s="108">
        <v>459</v>
      </c>
      <c r="AN460" s="60">
        <f t="shared" si="92"/>
        <v>0.14580183926931511</v>
      </c>
      <c r="AO460" s="60">
        <f t="shared" si="93"/>
        <v>2.6685714177195431E-2</v>
      </c>
      <c r="AP460" s="60">
        <f t="shared" si="94"/>
        <v>0.10558429609406779</v>
      </c>
      <c r="AQ460" s="60">
        <f t="shared" si="95"/>
        <v>0.11618415344534483</v>
      </c>
      <c r="AR460" s="60">
        <f t="shared" si="96"/>
        <v>1.9130506657181894E-2</v>
      </c>
      <c r="AS460" s="60">
        <f t="shared" si="97"/>
        <v>0.10513971735828662</v>
      </c>
      <c r="AT460" s="60">
        <f t="shared" si="98"/>
        <v>0.14494643638969171</v>
      </c>
      <c r="AU460" s="60">
        <f t="shared" si="99"/>
        <v>9.778042186347724E-2</v>
      </c>
      <c r="AV460" s="60">
        <f t="shared" si="100"/>
        <v>9.5316766634598052E-2</v>
      </c>
      <c r="AW460" s="60">
        <f t="shared" si="101"/>
        <v>0.14343014811084148</v>
      </c>
      <c r="AX460" s="60">
        <f t="shared" si="102"/>
        <v>1.0000000000000002</v>
      </c>
      <c r="AY460" s="60">
        <f>SUMPRODUCT(AN460:AW460,幕後結果_最佳化!$Z$1005:$AI$1005)</f>
        <v>-3.9363017892792007E-5</v>
      </c>
      <c r="AZ460" s="60">
        <f>(SUMPRODUCT(AN460:AW460,MMULT(AN460:AW460,幕後結果!$AB$9:$AK$18)))</f>
        <v>2.6202392279465461E-4</v>
      </c>
      <c r="BA460" s="60">
        <f t="shared" si="103"/>
        <v>1.618715301696548E-2</v>
      </c>
      <c r="BB460" s="102">
        <f t="shared" si="104"/>
        <v>-2.652681603299158</v>
      </c>
      <c r="BC460" s="60"/>
      <c r="BD460" s="60"/>
    </row>
    <row r="461" spans="1:56" ht="16.2">
      <c r="A461" s="95">
        <v>460</v>
      </c>
      <c r="B461" s="60">
        <v>0.10259988897303507</v>
      </c>
      <c r="C461" s="60">
        <v>0.61612569453609733</v>
      </c>
      <c r="D461" s="60">
        <v>9.4568619020965583E-2</v>
      </c>
      <c r="E461" s="60">
        <v>0.27846606448741751</v>
      </c>
      <c r="F461" s="60">
        <v>0.68705713610883135</v>
      </c>
      <c r="G461" s="60">
        <v>0.13284595026966439</v>
      </c>
      <c r="H461" s="60">
        <v>0.5824250597988585</v>
      </c>
      <c r="I461" s="60">
        <v>0.74435157043179445</v>
      </c>
      <c r="J461" s="60">
        <v>0.4019360497656661</v>
      </c>
      <c r="K461" s="104">
        <v>0.22410612956412002</v>
      </c>
      <c r="L461" s="105"/>
      <c r="M461" s="106">
        <v>460</v>
      </c>
      <c r="N461" s="136">
        <v>-1.2668755905972273</v>
      </c>
      <c r="O461" s="136">
        <v>0.29532108500364168</v>
      </c>
      <c r="P461" s="136">
        <v>-1.3131356644944252</v>
      </c>
      <c r="Q461" s="136">
        <v>-0.58740441557901368</v>
      </c>
      <c r="R461" s="136">
        <v>0.48752585099503482</v>
      </c>
      <c r="S461" s="136">
        <v>-1.1130384866196339</v>
      </c>
      <c r="T461" s="136">
        <v>0.20810128940180556</v>
      </c>
      <c r="U461" s="60">
        <v>0.6568196945236412</v>
      </c>
      <c r="V461" s="60">
        <v>-0.24833903454974179</v>
      </c>
      <c r="W461" s="98">
        <v>-0.75839882828014293</v>
      </c>
      <c r="X461" s="60"/>
      <c r="Y461" s="99">
        <v>460</v>
      </c>
      <c r="Z461" s="60">
        <f>(幕後結果!$AB$2+幕後結果!$AB$4*幕後結果_最佳化!$N1462)*12/3</f>
        <v>-0.18284679279582386</v>
      </c>
      <c r="AA461" s="60">
        <f>(幕後結果!$AC$2+幕後結果!$AC$4*幕後結果_最佳化!$O1462)*12/3</f>
        <v>3.8664075924396329E-2</v>
      </c>
      <c r="AB461" s="60">
        <f>(幕後結果!$AD$2+幕後結果!$AD$4*幕後結果_最佳化!$P1462)*12/3</f>
        <v>-0.21445214940801036</v>
      </c>
      <c r="AC461" s="60">
        <f>(幕後結果!$AE$2+幕後結果!$AE$4*幕後結果_最佳化!$Q1462)*12/3</f>
        <v>-0.15689860877236222</v>
      </c>
      <c r="AD461" s="60">
        <f>(幕後結果!$AF$2+幕後結果!$AF$4*幕後結果_最佳化!$R1462)*12/3</f>
        <v>-6.8413010272300304E-2</v>
      </c>
      <c r="AE461" s="60">
        <f>(幕後結果!$AG$2+幕後結果!$AG$4*幕後結果_最佳化!$S1462)*12/3</f>
        <v>-4.2847592297328846E-2</v>
      </c>
      <c r="AF461" s="60">
        <f>(幕後結果!$AH$2+幕後結果!$AH$4*幕後結果_最佳化!$T1462)*12/3</f>
        <v>-5.2896101513013528E-2</v>
      </c>
      <c r="AG461" s="60">
        <f>(幕後結果!$AI$2+幕後結果!$AI$4*幕後結果_最佳化!$U1462)*12/3</f>
        <v>-1.8660785915462576E-2</v>
      </c>
      <c r="AH461" s="60">
        <f>(幕後結果!$AJ$2+幕後結果!$AJ$4*幕後結果_最佳化!$V1462)*12/3</f>
        <v>-4.7410389405984688E-2</v>
      </c>
      <c r="AI461" s="100">
        <f>(幕後結果!$AK$2+幕後結果!$AK$4*幕後結果_最佳化!$W1462)*12/3</f>
        <v>-0.12338000289940382</v>
      </c>
      <c r="AJ461" s="60"/>
      <c r="AK461" s="60"/>
      <c r="AL461" s="60"/>
      <c r="AM461" s="108">
        <v>460</v>
      </c>
      <c r="AN461" s="60">
        <f t="shared" si="92"/>
        <v>0.19507441014694341</v>
      </c>
      <c r="AO461" s="60">
        <f t="shared" si="93"/>
        <v>0.14186586499172954</v>
      </c>
      <c r="AP461" s="60">
        <f t="shared" si="94"/>
        <v>5.2906579107111051E-2</v>
      </c>
      <c r="AQ461" s="60">
        <f t="shared" si="95"/>
        <v>2.0959320679904078E-2</v>
      </c>
      <c r="AR461" s="60">
        <f t="shared" si="96"/>
        <v>2.956254733526837E-2</v>
      </c>
      <c r="AS461" s="60">
        <f t="shared" si="97"/>
        <v>0.14411040475459744</v>
      </c>
      <c r="AT461" s="60">
        <f t="shared" si="98"/>
        <v>4.3594707799655415E-2</v>
      </c>
      <c r="AU461" s="60">
        <f t="shared" si="99"/>
        <v>0.1019992415981202</v>
      </c>
      <c r="AV461" s="60">
        <f t="shared" si="100"/>
        <v>0.12208572901086188</v>
      </c>
      <c r="AW461" s="60">
        <f t="shared" si="101"/>
        <v>0.14784119457580877</v>
      </c>
      <c r="AX461" s="60">
        <f t="shared" si="102"/>
        <v>1.0000000000000002</v>
      </c>
      <c r="AY461" s="60">
        <f>SUMPRODUCT(AN461:AW461,幕後結果_最佳化!$Z$1005:$AI$1005)</f>
        <v>-1.9920553201902202E-3</v>
      </c>
      <c r="AZ461" s="60">
        <f>(SUMPRODUCT(AN461:AW461,MMULT(AN461:AW461,幕後結果!$AB$9:$AK$18)))</f>
        <v>1.9225371263638212E-4</v>
      </c>
      <c r="BA461" s="60">
        <f t="shared" si="103"/>
        <v>1.3865558504307792E-2</v>
      </c>
      <c r="BB461" s="102">
        <f t="shared" si="104"/>
        <v>-3.2376665755110428</v>
      </c>
      <c r="BC461" s="60"/>
      <c r="BD461" s="60"/>
    </row>
    <row r="462" spans="1:56" ht="16.2">
      <c r="A462" s="95">
        <v>461</v>
      </c>
      <c r="B462" s="60">
        <v>0.1197993155240582</v>
      </c>
      <c r="C462" s="60">
        <v>0.96469292281969965</v>
      </c>
      <c r="D462" s="60">
        <v>2.3690159927546306E-2</v>
      </c>
      <c r="E462" s="60">
        <v>0.15225103353943337</v>
      </c>
      <c r="F462" s="60">
        <v>0.93124201594763978</v>
      </c>
      <c r="G462" s="60">
        <v>0.9730027595111066</v>
      </c>
      <c r="H462" s="60">
        <v>0.40604283668109198</v>
      </c>
      <c r="I462" s="60">
        <v>0.65530586486918807</v>
      </c>
      <c r="J462" s="60">
        <v>0.68497466393231532</v>
      </c>
      <c r="K462" s="104">
        <v>0.2134836670565865</v>
      </c>
      <c r="L462" s="105"/>
      <c r="M462" s="106">
        <v>461</v>
      </c>
      <c r="N462" s="136">
        <v>-1.1759906032910292</v>
      </c>
      <c r="O462" s="136">
        <v>1.8079508253383674</v>
      </c>
      <c r="P462" s="136">
        <v>-1.9828846122990536</v>
      </c>
      <c r="Q462" s="136">
        <v>-1.0268267158277931</v>
      </c>
      <c r="R462" s="136">
        <v>1.4851051649840041</v>
      </c>
      <c r="S462" s="136">
        <v>1.9268808466754472</v>
      </c>
      <c r="T462" s="136">
        <v>-0.23773624069421431</v>
      </c>
      <c r="U462" s="60">
        <v>0.39968536832389751</v>
      </c>
      <c r="V462" s="60">
        <v>0.48165552930500694</v>
      </c>
      <c r="W462" s="98">
        <v>-0.79439187266685407</v>
      </c>
      <c r="X462" s="60"/>
      <c r="Y462" s="99">
        <v>461</v>
      </c>
      <c r="Z462" s="60">
        <f>(幕後結果!$AB$2+幕後結果!$AB$4*幕後結果_最佳化!$N1463)*12/3</f>
        <v>-0.16876891894714297</v>
      </c>
      <c r="AA462" s="60">
        <f>(幕後結果!$AC$2+幕後結果!$AC$4*幕後結果_最佳化!$O1463)*12/3</f>
        <v>0.18553253183412796</v>
      </c>
      <c r="AB462" s="60">
        <f>(幕後結果!$AD$2+幕後結果!$AD$4*幕後結果_最佳化!$P1463)*12/3</f>
        <v>-0.27200143600478383</v>
      </c>
      <c r="AC462" s="60">
        <f>(幕後結果!$AE$2+幕後結果!$AE$4*幕後結果_最佳化!$Q1463)*12/3</f>
        <v>-0.21481535874615468</v>
      </c>
      <c r="AD462" s="60">
        <f>(幕後結果!$AF$2+幕後結果!$AF$4*幕後結果_最佳化!$R1463)*12/3</f>
        <v>2.078846712849897E-2</v>
      </c>
      <c r="AE462" s="60">
        <f>(幕後結果!$AG$2+幕後結果!$AG$4*幕後結果_最佳化!$S1463)*12/3</f>
        <v>8.9163903658072308E-2</v>
      </c>
      <c r="AF462" s="60">
        <f>(幕後結果!$AH$2+幕後結果!$AH$4*幕後結果_最佳化!$T1463)*12/3</f>
        <v>-2.7803987670052644E-2</v>
      </c>
      <c r="AG462" s="60">
        <f>(幕後結果!$AI$2+幕後結果!$AI$4*幕後結果_最佳化!$U1463)*12/3</f>
        <v>1.0026101617884205E-4</v>
      </c>
      <c r="AH462" s="60">
        <f>(幕後結果!$AJ$2+幕後結果!$AJ$4*幕後結果_最佳化!$V1463)*12/3</f>
        <v>7.0964775854624143E-2</v>
      </c>
      <c r="AI462" s="100">
        <f>(幕後結果!$AK$2+幕後結果!$AK$4*幕後結果_最佳化!$W1463)*12/3</f>
        <v>-4.9504061977505197E-2</v>
      </c>
      <c r="AJ462" s="60"/>
      <c r="AK462" s="60"/>
      <c r="AL462" s="60"/>
      <c r="AM462" s="108">
        <v>461</v>
      </c>
      <c r="AN462" s="60">
        <f t="shared" si="92"/>
        <v>0.25911547162495302</v>
      </c>
      <c r="AO462" s="60">
        <f t="shared" si="93"/>
        <v>3.7959007378436431E-2</v>
      </c>
      <c r="AP462" s="60">
        <f t="shared" si="94"/>
        <v>8.5692679635182747E-2</v>
      </c>
      <c r="AQ462" s="60">
        <f t="shared" si="95"/>
        <v>1.9712921577606575E-2</v>
      </c>
      <c r="AR462" s="60">
        <f t="shared" si="96"/>
        <v>2.7182040329904712E-2</v>
      </c>
      <c r="AS462" s="60">
        <f t="shared" si="97"/>
        <v>3.7742447085109624E-4</v>
      </c>
      <c r="AT462" s="60">
        <f t="shared" si="98"/>
        <v>0.16437988841888282</v>
      </c>
      <c r="AU462" s="60">
        <f t="shared" si="99"/>
        <v>0.11743454260231341</v>
      </c>
      <c r="AV462" s="60">
        <f t="shared" si="100"/>
        <v>0.13671754331003275</v>
      </c>
      <c r="AW462" s="60">
        <f t="shared" si="101"/>
        <v>0.15142848065183639</v>
      </c>
      <c r="AX462" s="60">
        <f t="shared" si="102"/>
        <v>1</v>
      </c>
      <c r="AY462" s="60">
        <f>SUMPRODUCT(AN462:AW462,幕後結果_最佳化!$Z$1005:$AI$1005)</f>
        <v>-1.9426944233162224E-4</v>
      </c>
      <c r="AZ462" s="60">
        <f>(SUMPRODUCT(AN462:AW462,MMULT(AN462:AW462,幕後結果!$AB$9:$AK$18)))</f>
        <v>2.9672391675615069E-4</v>
      </c>
      <c r="BA462" s="60">
        <f t="shared" si="103"/>
        <v>1.7225676089957998E-2</v>
      </c>
      <c r="BB462" s="102">
        <f t="shared" si="104"/>
        <v>-2.5017461850135541</v>
      </c>
      <c r="BC462" s="60"/>
      <c r="BD462" s="60"/>
    </row>
    <row r="463" spans="1:56" ht="16.2">
      <c r="A463" s="95">
        <v>462</v>
      </c>
      <c r="B463" s="60">
        <v>0.46314256144686783</v>
      </c>
      <c r="C463" s="60">
        <v>0.10674231532007217</v>
      </c>
      <c r="D463" s="60">
        <v>0.42857553919889479</v>
      </c>
      <c r="E463" s="60">
        <v>0.5709879134435738</v>
      </c>
      <c r="F463" s="60">
        <v>0.53146852368074859</v>
      </c>
      <c r="G463" s="60">
        <v>0.94852295815476939</v>
      </c>
      <c r="H463" s="60">
        <v>0.60146099104539319</v>
      </c>
      <c r="I463" s="60">
        <v>0.96226848098297224</v>
      </c>
      <c r="J463" s="60">
        <v>0.84417024785331107</v>
      </c>
      <c r="K463" s="104">
        <v>0.11143038265583138</v>
      </c>
      <c r="L463" s="105"/>
      <c r="M463" s="106">
        <v>462</v>
      </c>
      <c r="N463" s="136">
        <v>-9.2519721546390307E-2</v>
      </c>
      <c r="O463" s="136">
        <v>-1.2440405733112894</v>
      </c>
      <c r="P463" s="136">
        <v>-0.18000189768302349</v>
      </c>
      <c r="Q463" s="136">
        <v>0.17888987501523954</v>
      </c>
      <c r="R463" s="136">
        <v>7.8961868770638322E-2</v>
      </c>
      <c r="S463" s="136">
        <v>1.6306978821789508</v>
      </c>
      <c r="T463" s="136">
        <v>0.25713051994790731</v>
      </c>
      <c r="U463" s="60">
        <v>1.7776397674059439</v>
      </c>
      <c r="V463" s="60">
        <v>1.0117460227598349</v>
      </c>
      <c r="W463" s="98">
        <v>-1.2189563366260519</v>
      </c>
      <c r="X463" s="60"/>
      <c r="Y463" s="99">
        <v>462</v>
      </c>
      <c r="Z463" s="60">
        <f>(幕後結果!$AB$2+幕後結果!$AB$4*幕後結果_最佳化!$N1464)*12/3</f>
        <v>-9.4179101311211814E-4</v>
      </c>
      <c r="AA463" s="60">
        <f>(幕後結果!$AC$2+幕後結果!$AC$4*幕後結果_最佳化!$O1464)*12/3</f>
        <v>-0.11329723627283921</v>
      </c>
      <c r="AB463" s="60">
        <f>(幕後結果!$AD$2+幕後結果!$AD$4*幕後結果_最佳化!$P1464)*12/3</f>
        <v>-8.349481564025836E-2</v>
      </c>
      <c r="AC463" s="60">
        <f>(幕後結果!$AE$2+幕後結果!$AE$4*幕後結果_最佳化!$Q1464)*12/3</f>
        <v>-2.3810357907514887E-3</v>
      </c>
      <c r="AD463" s="60">
        <f>(幕後結果!$AF$2+幕後結果!$AF$4*幕後結果_最佳化!$R1464)*12/3</f>
        <v>-5.8939514141996746E-2</v>
      </c>
      <c r="AE463" s="60">
        <f>(幕後結果!$AG$2+幕後結果!$AG$4*幕後結果_最佳化!$S1464)*12/3</f>
        <v>5.2568601196504187E-2</v>
      </c>
      <c r="AF463" s="60">
        <f>(幕後結果!$AH$2+幕後結果!$AH$4*幕後結果_最佳化!$T1464)*12/3</f>
        <v>-1.2744640677314692E-2</v>
      </c>
      <c r="AG463" s="60">
        <f>(幕後結果!$AI$2+幕後結果!$AI$4*幕後結果_最佳化!$U1464)*12/3</f>
        <v>0.20433035250218234</v>
      </c>
      <c r="AH463" s="60">
        <f>(幕後結果!$AJ$2+幕後結果!$AJ$4*幕後結果_最佳化!$V1464)*12/3</f>
        <v>7.1328302083663461E-2</v>
      </c>
      <c r="AI463" s="100">
        <f>(幕後結果!$AK$2+幕後結果!$AK$4*幕後結果_最佳化!$W1464)*12/3</f>
        <v>-0.11672439839792587</v>
      </c>
      <c r="AJ463" s="60"/>
      <c r="AK463" s="60"/>
      <c r="AL463" s="60"/>
      <c r="AM463" s="108">
        <v>462</v>
      </c>
      <c r="AN463" s="60">
        <f t="shared" si="92"/>
        <v>8.5610866299051069E-2</v>
      </c>
      <c r="AO463" s="60">
        <f t="shared" si="93"/>
        <v>0.10635842860325448</v>
      </c>
      <c r="AP463" s="60">
        <f t="shared" si="94"/>
        <v>0.16743879993274777</v>
      </c>
      <c r="AQ463" s="60">
        <f t="shared" si="95"/>
        <v>0.15588897549481506</v>
      </c>
      <c r="AR463" s="60">
        <f t="shared" si="96"/>
        <v>0.1380935058179181</v>
      </c>
      <c r="AS463" s="60">
        <f t="shared" si="97"/>
        <v>7.7754505951787706E-2</v>
      </c>
      <c r="AT463" s="60">
        <f t="shared" si="98"/>
        <v>8.1871059784630884E-2</v>
      </c>
      <c r="AU463" s="60">
        <f t="shared" si="99"/>
        <v>3.5856862393977416E-2</v>
      </c>
      <c r="AV463" s="60">
        <f t="shared" si="100"/>
        <v>1.9591918497639298E-2</v>
      </c>
      <c r="AW463" s="60">
        <f t="shared" si="101"/>
        <v>0.13153507722417807</v>
      </c>
      <c r="AX463" s="60">
        <f t="shared" si="102"/>
        <v>0.99999999999999978</v>
      </c>
      <c r="AY463" s="60">
        <f>SUMPRODUCT(AN463:AW463,幕後結果_最佳化!$Z$1005:$AI$1005)</f>
        <v>1.2213916391978375E-3</v>
      </c>
      <c r="AZ463" s="60">
        <f>(SUMPRODUCT(AN463:AW463,MMULT(AN463:AW463,幕後結果!$AB$9:$AK$18)))</f>
        <v>3.6538903355657953E-4</v>
      </c>
      <c r="BA463" s="60">
        <f t="shared" si="103"/>
        <v>1.9115151936528768E-2</v>
      </c>
      <c r="BB463" s="102">
        <f t="shared" si="104"/>
        <v>-2.1803963943993021</v>
      </c>
      <c r="BC463" s="60"/>
      <c r="BD463" s="60"/>
    </row>
    <row r="464" spans="1:56" ht="16.2">
      <c r="A464" s="95">
        <v>463</v>
      </c>
      <c r="B464" s="60">
        <v>0.27149932893992701</v>
      </c>
      <c r="C464" s="60">
        <v>0.51488225374686403</v>
      </c>
      <c r="D464" s="60">
        <v>0.36357550482550161</v>
      </c>
      <c r="E464" s="60">
        <v>0.53070063947063106</v>
      </c>
      <c r="F464" s="60">
        <v>0.12113614998347488</v>
      </c>
      <c r="G464" s="60">
        <v>0.55494131506303113</v>
      </c>
      <c r="H464" s="60">
        <v>0.30622913468749657</v>
      </c>
      <c r="I464" s="60">
        <v>0.3675641836588408</v>
      </c>
      <c r="J464" s="60">
        <v>0.29751255956820621</v>
      </c>
      <c r="K464" s="104">
        <v>0.45154222518346399</v>
      </c>
      <c r="L464" s="105"/>
      <c r="M464" s="106">
        <v>463</v>
      </c>
      <c r="N464" s="136">
        <v>-0.60828471338155288</v>
      </c>
      <c r="O464" s="136">
        <v>3.7312934411307154E-2</v>
      </c>
      <c r="P464" s="136">
        <v>-0.34891781582164078</v>
      </c>
      <c r="Q464" s="136">
        <v>7.7031204564132996E-2</v>
      </c>
      <c r="R464" s="136">
        <v>-1.1693260290105751</v>
      </c>
      <c r="S464" s="136">
        <v>0.13815569453356599</v>
      </c>
      <c r="T464" s="136">
        <v>-0.50656756770788747</v>
      </c>
      <c r="U464" s="60">
        <v>-0.33831162085883354</v>
      </c>
      <c r="V464" s="60">
        <v>-0.531568164172457</v>
      </c>
      <c r="W464" s="98">
        <v>-0.12176586266735381</v>
      </c>
      <c r="X464" s="60"/>
      <c r="Y464" s="99">
        <v>463</v>
      </c>
      <c r="Z464" s="60">
        <f>(幕後結果!$AB$2+幕後結果!$AB$4*幕後結果_最佳化!$N1465)*12/3</f>
        <v>-8.0832592627672922E-2</v>
      </c>
      <c r="AA464" s="60">
        <f>(幕後結果!$AC$2+幕後結果!$AC$4*幕後結果_最佳化!$O1465)*12/3</f>
        <v>1.2283995751720374E-2</v>
      </c>
      <c r="AB464" s="60">
        <f>(幕後結果!$AD$2+幕後結果!$AD$4*幕後結果_最佳化!$P1465)*12/3</f>
        <v>-6.7768238929919761E-2</v>
      </c>
      <c r="AC464" s="60">
        <f>(幕後結果!$AE$2+幕後結果!$AE$4*幕後結果_最佳化!$Q1465)*12/3</f>
        <v>-8.7524431850354197E-3</v>
      </c>
      <c r="AD464" s="60">
        <f>(幕後結果!$AF$2+幕後結果!$AF$4*幕後結果_最佳化!$R1465)*12/3</f>
        <v>-0.13218906444167486</v>
      </c>
      <c r="AE464" s="60">
        <f>(幕後結果!$AG$2+幕後結果!$AG$4*幕後結果_最佳化!$S1465)*12/3</f>
        <v>1.5218409731688184E-2</v>
      </c>
      <c r="AF464" s="60">
        <f>(幕後結果!$AH$2+幕後結果!$AH$4*幕後結果_最佳化!$T1465)*12/3</f>
        <v>-6.3380318716655532E-2</v>
      </c>
      <c r="AG464" s="60">
        <f>(幕後結果!$AI$2+幕後結果!$AI$4*幕後結果_最佳化!$U1465)*12/3</f>
        <v>-9.1340320548059697E-2</v>
      </c>
      <c r="AH464" s="60">
        <f>(幕後結果!$AJ$2+幕後結果!$AJ$4*幕後結果_最佳化!$V1465)*12/3</f>
        <v>-4.0653169006809139E-2</v>
      </c>
      <c r="AI464" s="100">
        <f>(幕後結果!$AK$2+幕後結果!$AK$4*幕後結果_最佳化!$W1465)*12/3</f>
        <v>-8.9256395164795485E-2</v>
      </c>
      <c r="AJ464" s="60"/>
      <c r="AK464" s="60"/>
      <c r="AL464" s="60"/>
      <c r="AM464" s="108">
        <v>463</v>
      </c>
      <c r="AN464" s="60">
        <f t="shared" si="92"/>
        <v>1.1514686383317594E-2</v>
      </c>
      <c r="AO464" s="60">
        <f t="shared" si="93"/>
        <v>0.16378340751035128</v>
      </c>
      <c r="AP464" s="60">
        <f t="shared" si="94"/>
        <v>9.1697244399910713E-2</v>
      </c>
      <c r="AQ464" s="60">
        <f t="shared" si="95"/>
        <v>0.16111288923284856</v>
      </c>
      <c r="AR464" s="60">
        <f t="shared" si="96"/>
        <v>8.6830010766103929E-2</v>
      </c>
      <c r="AS464" s="60">
        <f t="shared" si="97"/>
        <v>0.15467894749810701</v>
      </c>
      <c r="AT464" s="60">
        <f t="shared" si="98"/>
        <v>3.6084299364956947E-2</v>
      </c>
      <c r="AU464" s="60">
        <f t="shared" si="99"/>
        <v>0.18593891302639667</v>
      </c>
      <c r="AV464" s="60">
        <f t="shared" si="100"/>
        <v>3.2190031624924551E-3</v>
      </c>
      <c r="AW464" s="60">
        <f t="shared" si="101"/>
        <v>0.10514059865551481</v>
      </c>
      <c r="AX464" s="60">
        <f t="shared" si="102"/>
        <v>0.99999999999999989</v>
      </c>
      <c r="AY464" s="60">
        <f>SUMPRODUCT(AN464:AW464,幕後結果_最佳化!$Z$1005:$AI$1005)</f>
        <v>-1.3822332293038058E-3</v>
      </c>
      <c r="AZ464" s="60">
        <f>(SUMPRODUCT(AN464:AW464,MMULT(AN464:AW464,幕後結果!$AB$9:$AK$18)))</f>
        <v>2.9733328710046986E-4</v>
      </c>
      <c r="BA464" s="60">
        <f t="shared" si="103"/>
        <v>1.7243354867904036E-2</v>
      </c>
      <c r="BB464" s="102">
        <f t="shared" si="104"/>
        <v>-2.5680752712297688</v>
      </c>
      <c r="BC464" s="60"/>
      <c r="BD464" s="60"/>
    </row>
    <row r="465" spans="1:56" ht="16.2">
      <c r="A465" s="95">
        <v>464</v>
      </c>
      <c r="B465" s="60">
        <v>0.1604091237195997</v>
      </c>
      <c r="C465" s="60">
        <v>1.315816937653036E-2</v>
      </c>
      <c r="D465" s="60">
        <v>0.62496254793300565</v>
      </c>
      <c r="E465" s="60">
        <v>0.70126729988830583</v>
      </c>
      <c r="F465" s="60">
        <v>0.43691407059043619</v>
      </c>
      <c r="G465" s="60">
        <v>0.75769279808559209</v>
      </c>
      <c r="H465" s="60">
        <v>0.90977219311332136</v>
      </c>
      <c r="I465" s="60">
        <v>0.28784711322549583</v>
      </c>
      <c r="J465" s="60">
        <v>8.1176801253353581E-2</v>
      </c>
      <c r="K465" s="104">
        <v>0.97324862088120989</v>
      </c>
      <c r="L465" s="105"/>
      <c r="M465" s="106">
        <v>464</v>
      </c>
      <c r="N465" s="136">
        <v>-0.99277780714327402</v>
      </c>
      <c r="O465" s="136">
        <v>-2.2215114693224365</v>
      </c>
      <c r="P465" s="136">
        <v>0.31854059827968384</v>
      </c>
      <c r="Q465" s="136">
        <v>0.52804889447783387</v>
      </c>
      <c r="R465" s="136">
        <v>-0.15879785201607094</v>
      </c>
      <c r="S465" s="136">
        <v>0.69890019789019753</v>
      </c>
      <c r="T465" s="136">
        <v>1.3393535181188143</v>
      </c>
      <c r="U465" s="60">
        <v>-0.55968513051958924</v>
      </c>
      <c r="V465" s="60">
        <v>-1.3971994485837751</v>
      </c>
      <c r="W465" s="98">
        <v>1.9308406772384443</v>
      </c>
      <c r="X465" s="60"/>
      <c r="Y465" s="99">
        <v>464</v>
      </c>
      <c r="Z465" s="60">
        <f>(幕後結果!$AB$2+幕後結果!$AB$4*幕後結果_最佳化!$N1466)*12/3</f>
        <v>-0.14038968153863107</v>
      </c>
      <c r="AA465" s="60">
        <f>(幕後結果!$AC$2+幕後結果!$AC$4*幕後結果_最佳化!$O1466)*12/3</f>
        <v>-0.20654566305711433</v>
      </c>
      <c r="AB465" s="60">
        <f>(幕後結果!$AD$2+幕後結果!$AD$4*幕後結果_最佳化!$P1466)*12/3</f>
        <v>-3.5405037326783344E-2</v>
      </c>
      <c r="AC465" s="60">
        <f>(幕後結果!$AE$2+幕後結果!$AE$4*幕後結果_最佳化!$Q1466)*12/3</f>
        <v>2.654491842562165E-2</v>
      </c>
      <c r="AD465" s="60">
        <f>(幕後結果!$AF$2+幕後結果!$AF$4*幕後結果_最佳化!$R1466)*12/3</f>
        <v>-7.5330212839506139E-2</v>
      </c>
      <c r="AE465" s="60">
        <f>(幕後結果!$AG$2+幕後結果!$AG$4*幕後結果_最佳化!$S1466)*12/3</f>
        <v>1.575574554661122E-2</v>
      </c>
      <c r="AF465" s="60">
        <f>(幕後結果!$AH$2+幕後結果!$AH$4*幕後結果_最佳化!$T1466)*12/3</f>
        <v>2.1273270034022598E-2</v>
      </c>
      <c r="AG465" s="60">
        <f>(幕後結果!$AI$2+幕後結果!$AI$4*幕後結果_最佳化!$U1466)*12/3</f>
        <v>-1.1042815440370959E-2</v>
      </c>
      <c r="AH465" s="60">
        <f>(幕後結果!$AJ$2+幕後結果!$AJ$4*幕後結果_最佳化!$V1466)*12/3</f>
        <v>-0.11943324403035492</v>
      </c>
      <c r="AI465" s="100">
        <f>(幕後結果!$AK$2+幕後結果!$AK$4*幕後結果_最佳化!$W1466)*12/3</f>
        <v>0.23975594909241182</v>
      </c>
      <c r="AJ465" s="60"/>
      <c r="AK465" s="60"/>
      <c r="AL465" s="60"/>
      <c r="AM465" s="108">
        <v>464</v>
      </c>
      <c r="AN465" s="60">
        <f t="shared" si="92"/>
        <v>7.1297515125248664E-2</v>
      </c>
      <c r="AO465" s="60">
        <f t="shared" si="93"/>
        <v>8.3107589110131802E-2</v>
      </c>
      <c r="AP465" s="60">
        <f t="shared" si="94"/>
        <v>8.7619828731709287E-2</v>
      </c>
      <c r="AQ465" s="60">
        <f t="shared" si="95"/>
        <v>0.13623523663004281</v>
      </c>
      <c r="AR465" s="60">
        <f t="shared" si="96"/>
        <v>7.1372484482412082E-2</v>
      </c>
      <c r="AS465" s="60">
        <f t="shared" si="97"/>
        <v>0.12191613030996976</v>
      </c>
      <c r="AT465" s="60">
        <f t="shared" si="98"/>
        <v>5.9659244823879583E-2</v>
      </c>
      <c r="AU465" s="60">
        <f t="shared" si="99"/>
        <v>0.11996862167534203</v>
      </c>
      <c r="AV465" s="60">
        <f t="shared" si="100"/>
        <v>6.5771533634994203E-2</v>
      </c>
      <c r="AW465" s="60">
        <f t="shared" si="101"/>
        <v>0.18305181547626986</v>
      </c>
      <c r="AX465" s="60">
        <f t="shared" si="102"/>
        <v>1.0000000000000002</v>
      </c>
      <c r="AY465" s="60">
        <f>SUMPRODUCT(AN465:AW465,幕後結果_最佳化!$Z$1005:$AI$1005)</f>
        <v>-2.5974224605507814E-3</v>
      </c>
      <c r="AZ465" s="60">
        <f>(SUMPRODUCT(AN465:AW465,MMULT(AN465:AW465,幕後結果!$AB$9:$AK$18)))</f>
        <v>2.7990505368961601E-4</v>
      </c>
      <c r="BA465" s="60">
        <f t="shared" si="103"/>
        <v>1.673036322646989E-2</v>
      </c>
      <c r="BB465" s="102">
        <f t="shared" si="104"/>
        <v>-2.7194521627938828</v>
      </c>
      <c r="BC465" s="60"/>
      <c r="BD465" s="60"/>
    </row>
    <row r="466" spans="1:56" ht="16.2">
      <c r="A466" s="95">
        <v>465</v>
      </c>
      <c r="B466" s="60">
        <v>0.37915988278454926</v>
      </c>
      <c r="C466" s="60">
        <v>0.7709393250029708</v>
      </c>
      <c r="D466" s="60">
        <v>0.29516454975506479</v>
      </c>
      <c r="E466" s="60">
        <v>0.30298036344742418</v>
      </c>
      <c r="F466" s="60">
        <v>0.98864650851514435</v>
      </c>
      <c r="G466" s="60">
        <v>9.9940984172646186E-3</v>
      </c>
      <c r="H466" s="60">
        <v>0.74879719286094737</v>
      </c>
      <c r="I466" s="60">
        <v>0.43530800265861491</v>
      </c>
      <c r="J466" s="60">
        <v>0.12467951464000882</v>
      </c>
      <c r="K466" s="104">
        <v>0.29589135330750471</v>
      </c>
      <c r="L466" s="105"/>
      <c r="M466" s="106">
        <v>465</v>
      </c>
      <c r="N466" s="136">
        <v>-0.30768798172291789</v>
      </c>
      <c r="O466" s="136">
        <v>0.74194386067501772</v>
      </c>
      <c r="P466" s="136">
        <v>-0.53835918350106216</v>
      </c>
      <c r="Q466" s="136">
        <v>-0.51584778231434836</v>
      </c>
      <c r="R466" s="136">
        <v>2.2783290019139888</v>
      </c>
      <c r="S466" s="136">
        <v>-2.3265693610523401</v>
      </c>
      <c r="T466" s="136">
        <v>0.6707094928353029</v>
      </c>
      <c r="U466" s="60">
        <v>-0.16287607922521671</v>
      </c>
      <c r="V466" s="60">
        <v>-1.1519076379235287</v>
      </c>
      <c r="W466" s="98">
        <v>-0.53625444987132487</v>
      </c>
      <c r="X466" s="60"/>
      <c r="Y466" s="99">
        <v>465</v>
      </c>
      <c r="Z466" s="60">
        <f>(幕後結果!$AB$2+幕後結果!$AB$4*幕後結果_最佳化!$N1467)*12/3</f>
        <v>-3.4270855722116342E-2</v>
      </c>
      <c r="AA466" s="60">
        <f>(幕後結果!$AC$2+幕後結果!$AC$4*幕後結果_最佳化!$O1467)*12/3</f>
        <v>8.0190877051089932E-2</v>
      </c>
      <c r="AB466" s="60">
        <f>(幕後結果!$AD$2+幕後結果!$AD$4*幕後結果_最佳化!$P1467)*12/3</f>
        <v>-7.4899737374325648E-2</v>
      </c>
      <c r="AC466" s="60">
        <f>(幕後結果!$AE$2+幕後結果!$AE$4*幕後結果_最佳化!$Q1467)*12/3</f>
        <v>-5.9596017444984516E-2</v>
      </c>
      <c r="AD466" s="60">
        <f>(幕後結果!$AF$2+幕後結果!$AF$4*幕後結果_最佳化!$R1467)*12/3</f>
        <v>0.1781443658602003</v>
      </c>
      <c r="AE466" s="60">
        <f>(幕後結果!$AG$2+幕後結果!$AG$4*幕後結果_最佳化!$S1467)*12/3</f>
        <v>-0.11004306279774699</v>
      </c>
      <c r="AF466" s="60">
        <f>(幕後結果!$AH$2+幕後結果!$AH$4*幕後結果_最佳化!$T1467)*12/3</f>
        <v>4.8514483178611907E-2</v>
      </c>
      <c r="AG466" s="60">
        <f>(幕後結果!$AI$2+幕後結果!$AI$4*幕後結果_最佳化!$U1467)*12/3</f>
        <v>-5.5284708252540227E-2</v>
      </c>
      <c r="AH466" s="60">
        <f>(幕後結果!$AJ$2+幕後結果!$AJ$4*幕後結果_最佳化!$V1467)*12/3</f>
        <v>-0.11721018970208415</v>
      </c>
      <c r="AI466" s="100">
        <f>(幕後結果!$AK$2+幕後結果!$AK$4*幕後結果_最佳化!$W1467)*12/3</f>
        <v>-0.10999257364250119</v>
      </c>
      <c r="AJ466" s="60"/>
      <c r="AK466" s="60"/>
      <c r="AL466" s="60"/>
      <c r="AM466" s="108">
        <v>465</v>
      </c>
      <c r="AN466" s="60">
        <f t="shared" si="92"/>
        <v>7.1398176389234472E-2</v>
      </c>
      <c r="AO466" s="60">
        <f t="shared" si="93"/>
        <v>8.5507734294864676E-2</v>
      </c>
      <c r="AP466" s="60">
        <f t="shared" si="94"/>
        <v>9.5299291312234718E-2</v>
      </c>
      <c r="AQ466" s="60">
        <f t="shared" si="95"/>
        <v>3.2658557303919193E-2</v>
      </c>
      <c r="AR466" s="60">
        <f t="shared" si="96"/>
        <v>0.13832050231351337</v>
      </c>
      <c r="AS466" s="60">
        <f t="shared" si="97"/>
        <v>0.11760128742578468</v>
      </c>
      <c r="AT466" s="60">
        <f t="shared" si="98"/>
        <v>2.5648562698897311E-3</v>
      </c>
      <c r="AU466" s="60">
        <f t="shared" si="99"/>
        <v>0.1509609830696047</v>
      </c>
      <c r="AV466" s="60">
        <f t="shared" si="100"/>
        <v>0.20096986984699364</v>
      </c>
      <c r="AW466" s="60">
        <f t="shared" si="101"/>
        <v>0.10471874177396073</v>
      </c>
      <c r="AX466" s="60">
        <f t="shared" si="102"/>
        <v>1</v>
      </c>
      <c r="AY466" s="60">
        <f>SUMPRODUCT(AN466:AW466,幕後結果_最佳化!$Z$1005:$AI$1005)</f>
        <v>-5.0818904661987067E-3</v>
      </c>
      <c r="AZ466" s="60">
        <f>(SUMPRODUCT(AN466:AW466,MMULT(AN466:AW466,幕後結果!$AB$9:$AK$18)))</f>
        <v>2.4122430381163712E-4</v>
      </c>
      <c r="BA466" s="60">
        <f t="shared" si="103"/>
        <v>1.5531397355410013E-2</v>
      </c>
      <c r="BB466" s="102">
        <f t="shared" si="104"/>
        <v>-3.0893479426360368</v>
      </c>
      <c r="BC466" s="60"/>
      <c r="BD466" s="60"/>
    </row>
    <row r="467" spans="1:56" ht="16.2">
      <c r="A467" s="95">
        <v>466</v>
      </c>
      <c r="B467" s="60">
        <v>0.57357595076312284</v>
      </c>
      <c r="C467" s="60">
        <v>0.20683334769837636</v>
      </c>
      <c r="D467" s="60">
        <v>0.29860665736157244</v>
      </c>
      <c r="E467" s="60">
        <v>0.85253407437541107</v>
      </c>
      <c r="F467" s="60">
        <v>0.78350143622602153</v>
      </c>
      <c r="G467" s="60">
        <v>0.79870122884059813</v>
      </c>
      <c r="H467" s="60">
        <v>0.16099258809843353</v>
      </c>
      <c r="I467" s="60">
        <v>0.78434584496950976</v>
      </c>
      <c r="J467" s="60">
        <v>0.27956752313749966</v>
      </c>
      <c r="K467" s="104">
        <v>0.70727411855289413</v>
      </c>
      <c r="L467" s="105"/>
      <c r="M467" s="106">
        <v>466</v>
      </c>
      <c r="N467" s="136">
        <v>0.18548569608404675</v>
      </c>
      <c r="O467" s="136">
        <v>-0.81745808125045827</v>
      </c>
      <c r="P467" s="136">
        <v>-0.52841213797932873</v>
      </c>
      <c r="Q467" s="136">
        <v>1.0473637342777706</v>
      </c>
      <c r="R467" s="136">
        <v>0.78407325504721548</v>
      </c>
      <c r="S467" s="136">
        <v>0.83699115057215656</v>
      </c>
      <c r="T467" s="136">
        <v>-0.99038663349772604</v>
      </c>
      <c r="U467" s="60">
        <v>0.78695482771964231</v>
      </c>
      <c r="V467" s="60">
        <v>-0.58412673893912281</v>
      </c>
      <c r="W467" s="98">
        <v>0.54543879746355917</v>
      </c>
      <c r="X467" s="60"/>
      <c r="Y467" s="99">
        <v>466</v>
      </c>
      <c r="Z467" s="60">
        <f>(幕後結果!$AB$2+幕後結果!$AB$4*幕後結果_最佳化!$N1468)*12/3</f>
        <v>4.212060371953516E-2</v>
      </c>
      <c r="AA467" s="60">
        <f>(幕後結果!$AC$2+幕後結果!$AC$4*幕後結果_最佳化!$O1468)*12/3</f>
        <v>-7.2375806156767142E-2</v>
      </c>
      <c r="AB467" s="60">
        <f>(幕後結果!$AD$2+幕後結果!$AD$4*幕後結果_最佳化!$P1468)*12/3</f>
        <v>-0.12554632198319823</v>
      </c>
      <c r="AC467" s="60">
        <f>(幕後結果!$AE$2+幕後結果!$AE$4*幕後結果_最佳化!$Q1468)*12/3</f>
        <v>7.530565978033342E-2</v>
      </c>
      <c r="AD467" s="60">
        <f>(幕後結果!$AF$2+幕後結果!$AF$4*幕後結果_最佳化!$R1468)*12/3</f>
        <v>9.4507440822822284E-3</v>
      </c>
      <c r="AE467" s="60">
        <f>(幕後結果!$AG$2+幕後結果!$AG$4*幕後結果_最佳化!$S1468)*12/3</f>
        <v>2.1320466347861295E-2</v>
      </c>
      <c r="AF467" s="60">
        <f>(幕後結果!$AH$2+幕後結果!$AH$4*幕後結果_最佳化!$T1468)*12/3</f>
        <v>-0.10286071658666179</v>
      </c>
      <c r="AG467" s="60">
        <f>(幕後結果!$AI$2+幕後結果!$AI$4*幕後結果_最佳化!$U1468)*12/3</f>
        <v>5.3221272609788928E-2</v>
      </c>
      <c r="AH467" s="60">
        <f>(幕後結果!$AJ$2+幕後結果!$AJ$4*幕後結果_最佳化!$V1468)*12/3</f>
        <v>-4.0202995263264679E-2</v>
      </c>
      <c r="AI467" s="100">
        <f>(幕後結果!$AK$2+幕後結果!$AK$4*幕後結果_最佳化!$W1468)*12/3</f>
        <v>-1.252193929588471E-2</v>
      </c>
      <c r="AJ467" s="60"/>
      <c r="AK467" s="60"/>
      <c r="AL467" s="60"/>
      <c r="AM467" s="108">
        <v>466</v>
      </c>
      <c r="AN467" s="60">
        <f t="shared" si="92"/>
        <v>0.11106424707079947</v>
      </c>
      <c r="AO467" s="60">
        <f t="shared" si="93"/>
        <v>0.10499493983536339</v>
      </c>
      <c r="AP467" s="60">
        <f t="shared" si="94"/>
        <v>4.4372872383622614E-2</v>
      </c>
      <c r="AQ467" s="60">
        <f t="shared" si="95"/>
        <v>0.14621985821701103</v>
      </c>
      <c r="AR467" s="60">
        <f t="shared" si="96"/>
        <v>0.18336962025142606</v>
      </c>
      <c r="AS467" s="60">
        <f t="shared" si="97"/>
        <v>0.13587985233412336</v>
      </c>
      <c r="AT467" s="60">
        <f t="shared" si="98"/>
        <v>0.19078011280687907</v>
      </c>
      <c r="AU467" s="60">
        <f t="shared" si="99"/>
        <v>5.8205145562595867E-3</v>
      </c>
      <c r="AV467" s="60">
        <f t="shared" si="100"/>
        <v>6.1479009908123605E-2</v>
      </c>
      <c r="AW467" s="60">
        <f t="shared" si="101"/>
        <v>1.6018972636391775E-2</v>
      </c>
      <c r="AX467" s="60">
        <f t="shared" si="102"/>
        <v>0.99999999999999989</v>
      </c>
      <c r="AY467" s="60">
        <f>SUMPRODUCT(AN467:AW467,幕後結果_最佳化!$Z$1005:$AI$1005)</f>
        <v>6.9879703990433067E-3</v>
      </c>
      <c r="AZ467" s="60">
        <f>(SUMPRODUCT(AN467:AW467,MMULT(AN467:AW467,幕後結果!$AB$9:$AK$18)))</f>
        <v>2.7077720207363483E-4</v>
      </c>
      <c r="BA467" s="60">
        <f t="shared" si="103"/>
        <v>1.6455309236645625E-2</v>
      </c>
      <c r="BB467" s="102">
        <f t="shared" si="104"/>
        <v>-2.1823977346461145</v>
      </c>
      <c r="BC467" s="60"/>
      <c r="BD467" s="60"/>
    </row>
    <row r="468" spans="1:56" ht="16.2">
      <c r="A468" s="95">
        <v>467</v>
      </c>
      <c r="B468" s="60">
        <v>0.59129969161496265</v>
      </c>
      <c r="C468" s="60">
        <v>0.50690023204598167</v>
      </c>
      <c r="D468" s="60">
        <v>5.6765760107445828E-2</v>
      </c>
      <c r="E468" s="60">
        <v>0.79869585903623586</v>
      </c>
      <c r="F468" s="60">
        <v>0.36691901641724733</v>
      </c>
      <c r="G468" s="60">
        <v>0.67842183547298607</v>
      </c>
      <c r="H468" s="60">
        <v>0.5228247439509579</v>
      </c>
      <c r="I468" s="60">
        <v>0.22916286798426833</v>
      </c>
      <c r="J468" s="60">
        <v>9.8312194022456723E-2</v>
      </c>
      <c r="K468" s="104">
        <v>0.80888291090513564</v>
      </c>
      <c r="L468" s="105"/>
      <c r="M468" s="106">
        <v>467</v>
      </c>
      <c r="N468" s="136">
        <v>0.23088954039493667</v>
      </c>
      <c r="O468" s="136">
        <v>1.7297179240054084E-2</v>
      </c>
      <c r="P468" s="136">
        <v>-1.5825173259547363</v>
      </c>
      <c r="Q468" s="136">
        <v>0.83697204463549335</v>
      </c>
      <c r="R468" s="136">
        <v>-0.34002455955553035</v>
      </c>
      <c r="S468" s="136">
        <v>0.46329025622125836</v>
      </c>
      <c r="T468" s="136">
        <v>5.7244397415458129E-2</v>
      </c>
      <c r="U468" s="60">
        <v>-0.74160657953318598</v>
      </c>
      <c r="V468" s="60">
        <v>-1.2912286939850282</v>
      </c>
      <c r="W468" s="98">
        <v>0.87378715267465856</v>
      </c>
      <c r="X468" s="60"/>
      <c r="Y468" s="99">
        <v>467</v>
      </c>
      <c r="Z468" s="60">
        <f>(幕後結果!$AB$2+幕後結果!$AB$4*幕後結果_最佳化!$N1469)*12/3</f>
        <v>4.9153553950362389E-2</v>
      </c>
      <c r="AA468" s="60">
        <f>(幕後結果!$AC$2+幕後結果!$AC$4*幕後結果_最佳化!$O1469)*12/3</f>
        <v>8.68394138122572E-3</v>
      </c>
      <c r="AB468" s="60">
        <f>(幕後結果!$AD$2+幕後結果!$AD$4*幕後結果_最佳化!$P1469)*12/3</f>
        <v>-0.26771594427507589</v>
      </c>
      <c r="AC468" s="60">
        <f>(幕後結果!$AE$2+幕後結果!$AE$4*幕後結果_最佳化!$Q1469)*12/3</f>
        <v>-4.2578009561810536E-3</v>
      </c>
      <c r="AD468" s="60">
        <f>(幕後結果!$AF$2+幕後結果!$AF$4*幕後結果_最佳化!$R1469)*12/3</f>
        <v>-0.14706648378253467</v>
      </c>
      <c r="AE468" s="60">
        <f>(幕後結果!$AG$2+幕後結果!$AG$4*幕後結果_最佳化!$S1469)*12/3</f>
        <v>2.0252329527536476E-2</v>
      </c>
      <c r="AF468" s="60">
        <f>(幕後結果!$AH$2+幕後結果!$AH$4*幕後結果_最佳化!$T1469)*12/3</f>
        <v>-8.5883469815371677E-3</v>
      </c>
      <c r="AG468" s="60">
        <f>(幕後結果!$AI$2+幕後結果!$AI$4*幕後結果_最佳化!$U1469)*12/3</f>
        <v>-0.14342992618133937</v>
      </c>
      <c r="AH468" s="60">
        <f>(幕後結果!$AJ$2+幕後結果!$AJ$4*幕後結果_最佳化!$V1469)*12/3</f>
        <v>-8.1332605513837669E-2</v>
      </c>
      <c r="AI468" s="100">
        <f>(幕後結果!$AK$2+幕後結果!$AK$4*幕後結果_最佳化!$W1469)*12/3</f>
        <v>-4.8333711998365801E-2</v>
      </c>
      <c r="AJ468" s="60"/>
      <c r="AK468" s="60"/>
      <c r="AL468" s="60"/>
      <c r="AM468" s="108">
        <v>467</v>
      </c>
      <c r="AN468" s="60">
        <f t="shared" si="92"/>
        <v>0.1206573185000186</v>
      </c>
      <c r="AO468" s="60">
        <f t="shared" si="93"/>
        <v>0.19467460456475871</v>
      </c>
      <c r="AP468" s="60">
        <f t="shared" si="94"/>
        <v>0.14931839370175573</v>
      </c>
      <c r="AQ468" s="60">
        <f t="shared" si="95"/>
        <v>3.4646305849852024E-2</v>
      </c>
      <c r="AR468" s="60">
        <f t="shared" si="96"/>
        <v>0.1393820857701033</v>
      </c>
      <c r="AS468" s="60">
        <f t="shared" si="97"/>
        <v>0.11978845282115252</v>
      </c>
      <c r="AT468" s="60">
        <f t="shared" si="98"/>
        <v>0.14529463847930335</v>
      </c>
      <c r="AU468" s="60">
        <f t="shared" si="99"/>
        <v>4.0574430837177183E-2</v>
      </c>
      <c r="AV468" s="60">
        <f t="shared" si="100"/>
        <v>2.5834574854994862E-2</v>
      </c>
      <c r="AW468" s="60">
        <f t="shared" si="101"/>
        <v>2.9829194620883754E-2</v>
      </c>
      <c r="AX468" s="60">
        <f t="shared" si="102"/>
        <v>0.99999999999999989</v>
      </c>
      <c r="AY468" s="60">
        <f>SUMPRODUCT(AN468:AW468,幕後結果_最佳化!$Z$1005:$AI$1005)</f>
        <v>2.7133725345246463E-3</v>
      </c>
      <c r="AZ468" s="60">
        <f>(SUMPRODUCT(AN468:AW468,MMULT(AN468:AW468,幕後結果!$AB$9:$AK$18)))</f>
        <v>2.8306997839157625E-4</v>
      </c>
      <c r="BA468" s="60">
        <f t="shared" si="103"/>
        <v>1.6824683604501341E-2</v>
      </c>
      <c r="BB468" s="102">
        <f t="shared" si="104"/>
        <v>-2.388551749925548</v>
      </c>
      <c r="BC468" s="60"/>
      <c r="BD468" s="60"/>
    </row>
    <row r="469" spans="1:56" ht="16.2">
      <c r="A469" s="95">
        <v>468</v>
      </c>
      <c r="B469" s="60">
        <v>0.10242832165330751</v>
      </c>
      <c r="C469" s="60">
        <v>0.61722039939895756</v>
      </c>
      <c r="D469" s="60">
        <v>3.4339723278363765E-2</v>
      </c>
      <c r="E469" s="60">
        <v>0.14457602451185747</v>
      </c>
      <c r="F469" s="60">
        <v>0.69108273564090306</v>
      </c>
      <c r="G469" s="60">
        <v>0.64405057665104115</v>
      </c>
      <c r="H469" s="60">
        <v>0.36941360627172748</v>
      </c>
      <c r="I469" s="60">
        <v>0.19311266067591415</v>
      </c>
      <c r="J469" s="60">
        <v>0.44779010226185445</v>
      </c>
      <c r="K469" s="104">
        <v>0.14006443189374229</v>
      </c>
      <c r="L469" s="105"/>
      <c r="M469" s="106">
        <v>468</v>
      </c>
      <c r="N469" s="136">
        <v>-1.267835663648998</v>
      </c>
      <c r="O469" s="136">
        <v>0.29818862742367114</v>
      </c>
      <c r="P469" s="136">
        <v>-1.8205226737792584</v>
      </c>
      <c r="Q469" s="136">
        <v>-1.0599836249982872</v>
      </c>
      <c r="R469" s="136">
        <v>0.4989217246777034</v>
      </c>
      <c r="S469" s="136">
        <v>0.36930708296775194</v>
      </c>
      <c r="T469" s="136">
        <v>-0.33340682427761986</v>
      </c>
      <c r="U469" s="60">
        <v>-0.86648304318537661</v>
      </c>
      <c r="V469" s="60">
        <v>-0.13124663636190689</v>
      </c>
      <c r="W469" s="98">
        <v>-1.0800299043248116</v>
      </c>
      <c r="X469" s="60"/>
      <c r="Y469" s="99">
        <v>468</v>
      </c>
      <c r="Z469" s="60">
        <f>(幕後結果!$AB$2+幕後結果!$AB$4*幕後結果_最佳化!$N1470)*12/3</f>
        <v>-0.18299550588594962</v>
      </c>
      <c r="AA469" s="60">
        <f>(幕後結果!$AC$2+幕後結果!$AC$4*幕後結果_最佳化!$O1470)*12/3</f>
        <v>3.8944731558989927E-2</v>
      </c>
      <c r="AB469" s="60">
        <f>(幕後結果!$AD$2+幕後結果!$AD$4*幕後結果_最佳化!$P1470)*12/3</f>
        <v>-0.29619945390741981</v>
      </c>
      <c r="AC469" s="60">
        <f>(幕後結果!$AE$2+幕後結果!$AE$4*幕後結果_最佳化!$Q1470)*12/3</f>
        <v>-0.24200839361462187</v>
      </c>
      <c r="AD469" s="60">
        <f>(幕後結果!$AF$2+幕後結果!$AF$4*幕後結果_最佳化!$R1470)*12/3</f>
        <v>-0.11864679606020932</v>
      </c>
      <c r="AE469" s="60">
        <f>(幕後結果!$AG$2+幕後結果!$AG$4*幕後結果_最佳化!$S1470)*12/3</f>
        <v>1.6653030882335159E-2</v>
      </c>
      <c r="AF469" s="60">
        <f>(幕後結果!$AH$2+幕後結果!$AH$4*幕後結果_最佳化!$T1470)*12/3</f>
        <v>-0.10563540253386616</v>
      </c>
      <c r="AG469" s="60">
        <f>(幕後結果!$AI$2+幕後結果!$AI$4*幕後結果_最佳化!$U1470)*12/3</f>
        <v>-0.18703387228754895</v>
      </c>
      <c r="AH469" s="60">
        <f>(幕後結果!$AJ$2+幕後結果!$AJ$4*幕後結果_最佳化!$V1470)*12/3</f>
        <v>-3.6243168226669682E-2</v>
      </c>
      <c r="AI469" s="100">
        <f>(幕後結果!$AK$2+幕後結果!$AK$4*幕後結果_最佳化!$W1470)*12/3</f>
        <v>-0.20220969547066778</v>
      </c>
      <c r="AJ469" s="60"/>
      <c r="AK469" s="60"/>
      <c r="AL469" s="60"/>
      <c r="AM469" s="108">
        <v>468</v>
      </c>
      <c r="AN469" s="60">
        <f t="shared" si="92"/>
        <v>0.11084592929186046</v>
      </c>
      <c r="AO469" s="60">
        <f t="shared" si="93"/>
        <v>0.103084935935825</v>
      </c>
      <c r="AP469" s="60">
        <f t="shared" si="94"/>
        <v>0.14347939548778207</v>
      </c>
      <c r="AQ469" s="60">
        <f t="shared" si="95"/>
        <v>5.4174271842247289E-2</v>
      </c>
      <c r="AR469" s="60">
        <f t="shared" si="96"/>
        <v>5.5194866236581791E-2</v>
      </c>
      <c r="AS469" s="60">
        <f t="shared" si="97"/>
        <v>0.16727472593949017</v>
      </c>
      <c r="AT469" s="60">
        <f t="shared" si="98"/>
        <v>0.12375172110003159</v>
      </c>
      <c r="AU469" s="60">
        <f t="shared" si="99"/>
        <v>1.7673196514443674E-2</v>
      </c>
      <c r="AV469" s="60">
        <f t="shared" si="100"/>
        <v>0.1124000077764972</v>
      </c>
      <c r="AW469" s="60">
        <f t="shared" si="101"/>
        <v>0.1121209498752406</v>
      </c>
      <c r="AX469" s="60">
        <f t="shared" si="102"/>
        <v>0.99999999999999978</v>
      </c>
      <c r="AY469" s="60">
        <f>SUMPRODUCT(AN469:AW469,幕後結果_最佳化!$Z$1005:$AI$1005)</f>
        <v>-6.6513163010105012E-4</v>
      </c>
      <c r="AZ469" s="60">
        <f>(SUMPRODUCT(AN469:AW469,MMULT(AN469:AW469,幕後結果!$AB$9:$AK$18)))</f>
        <v>2.2814935729069323E-4</v>
      </c>
      <c r="BA469" s="60">
        <f t="shared" si="103"/>
        <v>1.51046137749594E-2</v>
      </c>
      <c r="BB469" s="102">
        <f t="shared" si="104"/>
        <v>-2.8842267852173631</v>
      </c>
      <c r="BC469" s="60"/>
      <c r="BD469" s="60"/>
    </row>
    <row r="470" spans="1:56" ht="16.2">
      <c r="A470" s="95">
        <v>469</v>
      </c>
      <c r="B470" s="60">
        <v>0.50018635002961576</v>
      </c>
      <c r="C470" s="60">
        <v>0.49382381644339812</v>
      </c>
      <c r="D470" s="60">
        <v>0.17860785063977969</v>
      </c>
      <c r="E470" s="60">
        <v>0.84429868156771581</v>
      </c>
      <c r="F470" s="60">
        <v>0.93947238136503475</v>
      </c>
      <c r="G470" s="60">
        <v>0.83801460541610928</v>
      </c>
      <c r="H470" s="60">
        <v>0.498127793006095</v>
      </c>
      <c r="I470" s="60">
        <v>0.25557144753396011</v>
      </c>
      <c r="J470" s="60">
        <v>0.93312812716198579</v>
      </c>
      <c r="K470" s="104">
        <v>0.62814365705862296</v>
      </c>
      <c r="L470" s="105"/>
      <c r="M470" s="106">
        <v>469</v>
      </c>
      <c r="N470" s="136">
        <v>4.6711027019979908E-4</v>
      </c>
      <c r="O470" s="136">
        <v>-1.5482014797919733E-2</v>
      </c>
      <c r="P470" s="136">
        <v>-0.92068348445188664</v>
      </c>
      <c r="Q470" s="136">
        <v>1.0122832591913309</v>
      </c>
      <c r="R470" s="136">
        <v>1.5503595679518054</v>
      </c>
      <c r="S470" s="136">
        <v>0.98633084331708032</v>
      </c>
      <c r="T470" s="136">
        <v>-4.6929442128463778E-3</v>
      </c>
      <c r="U470" s="60">
        <v>-0.65705913271365957</v>
      </c>
      <c r="V470" s="60">
        <v>1.4995008603701883</v>
      </c>
      <c r="W470" s="98">
        <v>0.3269407675670381</v>
      </c>
      <c r="X470" s="60"/>
      <c r="Y470" s="99">
        <v>469</v>
      </c>
      <c r="Z470" s="60">
        <f>(幕後結果!$AB$2+幕後結果!$AB$4*幕後結果_最佳化!$N1471)*12/3</f>
        <v>1.3461653677837276E-2</v>
      </c>
      <c r="AA470" s="60">
        <f>(幕後結果!$AC$2+幕後結果!$AC$4*幕後結果_最佳化!$O1471)*12/3</f>
        <v>5.9516002802396323E-3</v>
      </c>
      <c r="AB470" s="60">
        <f>(幕後結果!$AD$2+幕後結果!$AD$4*幕後結果_最佳化!$P1471)*12/3</f>
        <v>-0.1619733573793298</v>
      </c>
      <c r="AC470" s="60">
        <f>(幕後結果!$AE$2+幕後結果!$AE$4*幕後結果_最佳化!$Q1471)*12/3</f>
        <v>5.6234054997756598E-2</v>
      </c>
      <c r="AD470" s="60">
        <f>(幕後結果!$AF$2+幕後結果!$AF$4*幕後結果_最佳化!$R1471)*12/3</f>
        <v>7.7950108131520229E-2</v>
      </c>
      <c r="AE470" s="60">
        <f>(幕後結果!$AG$2+幕後結果!$AG$4*幕後結果_最佳化!$S1471)*12/3</f>
        <v>3.1894366442943356E-2</v>
      </c>
      <c r="AF470" s="60">
        <f>(幕後結果!$AH$2+幕後結果!$AH$4*幕後結果_最佳化!$T1471)*12/3</f>
        <v>-1.279658433319608E-3</v>
      </c>
      <c r="AG470" s="60">
        <f>(幕後結果!$AI$2+幕後結果!$AI$4*幕後結果_最佳化!$U1471)*12/3</f>
        <v>-6.5883028356106654E-2</v>
      </c>
      <c r="AH470" s="60">
        <f>(幕後結果!$AJ$2+幕後結果!$AJ$4*幕後結果_最佳化!$V1471)*12/3</f>
        <v>9.6271383424380255E-2</v>
      </c>
      <c r="AI470" s="100">
        <f>(幕後結果!$AK$2+幕後結果!$AK$4*幕後結果_最佳化!$W1471)*12/3</f>
        <v>1.8995331124012638E-2</v>
      </c>
      <c r="AJ470" s="60"/>
      <c r="AK470" s="60"/>
      <c r="AL470" s="60"/>
      <c r="AM470" s="108">
        <v>469</v>
      </c>
      <c r="AN470" s="60">
        <f t="shared" si="92"/>
        <v>7.3131121209057376E-2</v>
      </c>
      <c r="AO470" s="60">
        <f t="shared" si="93"/>
        <v>6.2436379578265616E-2</v>
      </c>
      <c r="AP470" s="60">
        <f t="shared" si="94"/>
        <v>8.5840032660918691E-2</v>
      </c>
      <c r="AQ470" s="60">
        <f t="shared" si="95"/>
        <v>0.12112182696161509</v>
      </c>
      <c r="AR470" s="60">
        <f t="shared" si="96"/>
        <v>0.14792411134636968</v>
      </c>
      <c r="AS470" s="60">
        <f t="shared" si="97"/>
        <v>0.14794942813439607</v>
      </c>
      <c r="AT470" s="60">
        <f t="shared" si="98"/>
        <v>0.1773248286288501</v>
      </c>
      <c r="AU470" s="60">
        <f t="shared" si="99"/>
        <v>8.5154399679199716E-2</v>
      </c>
      <c r="AV470" s="60">
        <f t="shared" si="100"/>
        <v>5.810806291342669E-2</v>
      </c>
      <c r="AW470" s="60">
        <f t="shared" si="101"/>
        <v>4.1009808887900998E-2</v>
      </c>
      <c r="AX470" s="60">
        <f t="shared" si="102"/>
        <v>1</v>
      </c>
      <c r="AY470" s="60">
        <f>SUMPRODUCT(AN470:AW470,幕後結果_最佳化!$Z$1005:$AI$1005)</f>
        <v>2.7572126491226348E-3</v>
      </c>
      <c r="AZ470" s="60">
        <f>(SUMPRODUCT(AN470:AW470,MMULT(AN470:AW470,幕後結果!$AB$9:$AK$18)))</f>
        <v>2.7080408968263456E-4</v>
      </c>
      <c r="BA470" s="60">
        <f t="shared" si="103"/>
        <v>1.6456126205235379E-2</v>
      </c>
      <c r="BB470" s="102">
        <f t="shared" si="104"/>
        <v>-2.439382564901956</v>
      </c>
      <c r="BC470" s="60"/>
      <c r="BD470" s="60"/>
    </row>
    <row r="471" spans="1:56" ht="16.2">
      <c r="A471" s="95">
        <v>470</v>
      </c>
      <c r="B471" s="60">
        <v>0.93973573577911762</v>
      </c>
      <c r="C471" s="60">
        <v>0.63622007504855471</v>
      </c>
      <c r="D471" s="60">
        <v>2.4101542123005082E-3</v>
      </c>
      <c r="E471" s="60">
        <v>0.88256839851343871</v>
      </c>
      <c r="F471" s="60">
        <v>0.35383448822573671</v>
      </c>
      <c r="G471" s="60">
        <v>0.80302263469566215</v>
      </c>
      <c r="H471" s="60">
        <v>0.64328517214953629</v>
      </c>
      <c r="I471" s="60">
        <v>0.86604762934772417</v>
      </c>
      <c r="J471" s="60">
        <v>0.65545663392160569</v>
      </c>
      <c r="K471" s="104">
        <v>0.8424886056907317</v>
      </c>
      <c r="L471" s="105"/>
      <c r="M471" s="106">
        <v>470</v>
      </c>
      <c r="N471" s="136">
        <v>1.5525589944159803</v>
      </c>
      <c r="O471" s="136">
        <v>0.34837330232788233</v>
      </c>
      <c r="P471" s="136">
        <v>-2.8188030522810692</v>
      </c>
      <c r="Q471" s="136">
        <v>1.1879243814837626</v>
      </c>
      <c r="R471" s="136">
        <v>-0.37498855766829031</v>
      </c>
      <c r="S471" s="136">
        <v>0.85246739051239939</v>
      </c>
      <c r="T471" s="136">
        <v>0.3672538756495462</v>
      </c>
      <c r="U471" s="60">
        <v>1.1079006119253247</v>
      </c>
      <c r="V471" s="60">
        <v>0.40009474830760561</v>
      </c>
      <c r="W471" s="98">
        <v>1.0047384911324673</v>
      </c>
      <c r="X471" s="60"/>
      <c r="Y471" s="99">
        <v>470</v>
      </c>
      <c r="Z471" s="60">
        <f>(幕後結果!$AB$2+幕後結果!$AB$4*幕後結果_最佳化!$N1472)*12/3</f>
        <v>0.25387708854994645</v>
      </c>
      <c r="AA471" s="60">
        <f>(幕後結果!$AC$2+幕後結果!$AC$4*幕後結果_最佳化!$O1472)*12/3</f>
        <v>3.826352177023714E-2</v>
      </c>
      <c r="AB471" s="60">
        <f>(幕後結果!$AD$2+幕後結果!$AD$4*幕後結果_最佳化!$P1472)*12/3</f>
        <v>-0.45654157337621543</v>
      </c>
      <c r="AC471" s="60">
        <f>(幕後結果!$AE$2+幕後結果!$AE$4*幕後結果_最佳化!$Q1472)*12/3</f>
        <v>-2.1849662649593763E-2</v>
      </c>
      <c r="AD471" s="60">
        <f>(幕後結果!$AF$2+幕後結果!$AF$4*幕後結果_最佳化!$R1472)*12/3</f>
        <v>-0.23064540173357576</v>
      </c>
      <c r="AE471" s="60">
        <f>(幕後結果!$AG$2+幕後結果!$AG$4*幕後結果_最佳化!$S1472)*12/3</f>
        <v>3.0409843363843964E-2</v>
      </c>
      <c r="AF471" s="60">
        <f>(幕後結果!$AH$2+幕後結果!$AH$4*幕後結果_最佳化!$T1472)*12/3</f>
        <v>5.1312490920408384E-2</v>
      </c>
      <c r="AG471" s="60">
        <f>(幕後結果!$AI$2+幕後結果!$AI$4*幕後結果_最佳化!$U1472)*12/3</f>
        <v>1.7383972153465915E-2</v>
      </c>
      <c r="AH471" s="60">
        <f>(幕後結果!$AJ$2+幕後結果!$AJ$4*幕後結果_最佳化!$V1472)*12/3</f>
        <v>5.0602729049339969E-2</v>
      </c>
      <c r="AI471" s="100">
        <f>(幕後結果!$AK$2+幕後結果!$AK$4*幕後結果_最佳化!$W1472)*12/3</f>
        <v>-3.5080686115355163E-2</v>
      </c>
      <c r="AJ471" s="60"/>
      <c r="AK471" s="60"/>
      <c r="AL471" s="60"/>
      <c r="AM471" s="108">
        <v>470</v>
      </c>
      <c r="AN471" s="60">
        <f t="shared" si="92"/>
        <v>9.6301864715873278E-2</v>
      </c>
      <c r="AO471" s="60">
        <f t="shared" si="93"/>
        <v>0.10957773866979137</v>
      </c>
      <c r="AP471" s="60">
        <f t="shared" si="94"/>
        <v>1.5658059363856509E-2</v>
      </c>
      <c r="AQ471" s="60">
        <f t="shared" si="95"/>
        <v>0.13319750800778959</v>
      </c>
      <c r="AR471" s="60">
        <f t="shared" si="96"/>
        <v>0.15145205995427194</v>
      </c>
      <c r="AS471" s="60">
        <f t="shared" si="97"/>
        <v>0.14556274029795593</v>
      </c>
      <c r="AT471" s="60">
        <f t="shared" si="98"/>
        <v>6.9301367996943045E-2</v>
      </c>
      <c r="AU471" s="60">
        <f t="shared" si="99"/>
        <v>1.3412746428532725E-2</v>
      </c>
      <c r="AV471" s="60">
        <f t="shared" si="100"/>
        <v>0.10986951426567286</v>
      </c>
      <c r="AW471" s="60">
        <f t="shared" si="101"/>
        <v>0.15566640029931272</v>
      </c>
      <c r="AX471" s="60">
        <f t="shared" si="102"/>
        <v>1</v>
      </c>
      <c r="AY471" s="60">
        <f>SUMPRODUCT(AN471:AW471,幕後結果_最佳化!$Z$1005:$AI$1005)</f>
        <v>8.641235314898691E-4</v>
      </c>
      <c r="AZ471" s="60">
        <f>(SUMPRODUCT(AN471:AW471,MMULT(AN471:AW471,幕後結果!$AB$9:$AK$18)))</f>
        <v>2.2644028039954517E-4</v>
      </c>
      <c r="BA471" s="60">
        <f t="shared" si="103"/>
        <v>1.5047932761663482E-2</v>
      </c>
      <c r="BB471" s="102">
        <f t="shared" si="104"/>
        <v>-2.7934651977979237</v>
      </c>
      <c r="BC471" s="60"/>
      <c r="BD471" s="60"/>
    </row>
    <row r="472" spans="1:56" ht="16.2">
      <c r="A472" s="95">
        <v>471</v>
      </c>
      <c r="B472" s="60">
        <v>8.2779609441821167E-2</v>
      </c>
      <c r="C472" s="60">
        <v>0.48706842944749651</v>
      </c>
      <c r="D472" s="60">
        <v>0.1613159973568441</v>
      </c>
      <c r="E472" s="60">
        <v>0.87990152161044954</v>
      </c>
      <c r="F472" s="60">
        <v>0.29414045326612914</v>
      </c>
      <c r="G472" s="60">
        <v>0.35249336056852099</v>
      </c>
      <c r="H472" s="60">
        <v>8.3882906812021263E-2</v>
      </c>
      <c r="I472" s="60">
        <v>0.96245061376438912</v>
      </c>
      <c r="J472" s="60">
        <v>0.95974310973197174</v>
      </c>
      <c r="K472" s="104">
        <v>0.33100395163650398</v>
      </c>
      <c r="L472" s="105"/>
      <c r="M472" s="106">
        <v>471</v>
      </c>
      <c r="N472" s="136">
        <v>-1.3866149115571285</v>
      </c>
      <c r="O472" s="136">
        <v>-3.2420318862637972E-2</v>
      </c>
      <c r="P472" s="136">
        <v>-0.98906366276204394</v>
      </c>
      <c r="Q472" s="136">
        <v>1.1744946420729088</v>
      </c>
      <c r="R472" s="136">
        <v>-0.54132889656599603</v>
      </c>
      <c r="S472" s="136">
        <v>-0.37859757779377085</v>
      </c>
      <c r="T472" s="136">
        <v>-1.3794183212213351</v>
      </c>
      <c r="U472" s="60">
        <v>1.779860628347083</v>
      </c>
      <c r="V472" s="60">
        <v>1.7477127464089484</v>
      </c>
      <c r="W472" s="98">
        <v>-0.43714264297462369</v>
      </c>
      <c r="X472" s="60"/>
      <c r="Y472" s="99">
        <v>471</v>
      </c>
      <c r="Z472" s="60">
        <f>(幕後結果!$AB$2+幕後結果!$AB$4*幕後結果_最佳化!$N1473)*12/3</f>
        <v>-0.20139413603878475</v>
      </c>
      <c r="AA472" s="60">
        <f>(幕後結果!$AC$2+幕後結果!$AC$4*幕後結果_最佳化!$O1473)*12/3</f>
        <v>7.0393180246003132E-3</v>
      </c>
      <c r="AB472" s="60">
        <f>(幕後結果!$AD$2+幕後結果!$AD$4*幕後結果_最佳化!$P1473)*12/3</f>
        <v>-0.17308125441820577</v>
      </c>
      <c r="AC472" s="60">
        <f>(幕後結果!$AE$2+幕後結果!$AE$4*幕後結果_最佳化!$Q1473)*12/3</f>
        <v>3.4256660723190384E-2</v>
      </c>
      <c r="AD472" s="60">
        <f>(幕後結果!$AF$2+幕後結果!$AF$4*幕後結果_最佳化!$R1473)*12/3</f>
        <v>-0.11418754614400191</v>
      </c>
      <c r="AE472" s="60">
        <f>(幕後結果!$AG$2+幕後結果!$AG$4*幕後結果_最佳化!$S1473)*12/3</f>
        <v>2.4099853953486973E-3</v>
      </c>
      <c r="AF472" s="60">
        <f>(幕後結果!$AH$2+幕後結果!$AH$4*幕後結果_最佳化!$T1473)*12/3</f>
        <v>-0.17966758166758567</v>
      </c>
      <c r="AG472" s="60">
        <f>(幕後結果!$AI$2+幕後結果!$AI$4*幕後結果_最佳化!$U1473)*12/3</f>
        <v>8.5492649139482027E-2</v>
      </c>
      <c r="AH472" s="60">
        <f>(幕後結果!$AJ$2+幕後結果!$AJ$4*幕後結果_最佳化!$V1473)*12/3</f>
        <v>0.10269226509642726</v>
      </c>
      <c r="AI472" s="100">
        <f>(幕後結果!$AK$2+幕後結果!$AK$4*幕後結果_最佳化!$W1473)*12/3</f>
        <v>-7.4143263974469742E-2</v>
      </c>
      <c r="AJ472" s="60"/>
      <c r="AK472" s="60"/>
      <c r="AL472" s="60"/>
      <c r="AM472" s="108">
        <v>471</v>
      </c>
      <c r="AN472" s="60">
        <f t="shared" si="92"/>
        <v>6.6628068671442275E-2</v>
      </c>
      <c r="AO472" s="60">
        <f t="shared" si="93"/>
        <v>8.3497812284075712E-2</v>
      </c>
      <c r="AP472" s="60">
        <f t="shared" si="94"/>
        <v>0.16945376630226786</v>
      </c>
      <c r="AQ472" s="60">
        <f t="shared" si="95"/>
        <v>0.10812648000152073</v>
      </c>
      <c r="AR472" s="60">
        <f t="shared" si="96"/>
        <v>4.3891036764881191E-3</v>
      </c>
      <c r="AS472" s="60">
        <f t="shared" si="97"/>
        <v>9.2890997921679916E-2</v>
      </c>
      <c r="AT472" s="60">
        <f t="shared" si="98"/>
        <v>0.1706997663006129</v>
      </c>
      <c r="AU472" s="60">
        <f t="shared" si="99"/>
        <v>0.10356931229878626</v>
      </c>
      <c r="AV472" s="60">
        <f t="shared" si="100"/>
        <v>0.16795854238595309</v>
      </c>
      <c r="AW472" s="60">
        <f t="shared" si="101"/>
        <v>3.2786150157173156E-2</v>
      </c>
      <c r="AX472" s="60">
        <f t="shared" si="102"/>
        <v>1</v>
      </c>
      <c r="AY472" s="60">
        <f>SUMPRODUCT(AN472:AW472,幕後結果_最佳化!$Z$1005:$AI$1005)</f>
        <v>9.1152104946740369E-4</v>
      </c>
      <c r="AZ472" s="60">
        <f>(SUMPRODUCT(AN472:AW472,MMULT(AN472:AW472,幕後結果!$AB$9:$AK$18)))</f>
        <v>2.6967603935736502E-4</v>
      </c>
      <c r="BA472" s="60">
        <f t="shared" si="103"/>
        <v>1.6421815957967774E-2</v>
      </c>
      <c r="BB472" s="102">
        <f t="shared" si="104"/>
        <v>-2.5568718501049834</v>
      </c>
      <c r="BC472" s="60"/>
      <c r="BD472" s="60"/>
    </row>
    <row r="473" spans="1:56" ht="16.2">
      <c r="A473" s="95">
        <v>472</v>
      </c>
      <c r="B473" s="60">
        <v>0.91178000507750445</v>
      </c>
      <c r="C473" s="60">
        <v>5.3216186419061229E-2</v>
      </c>
      <c r="D473" s="60">
        <v>0.8185105964594741</v>
      </c>
      <c r="E473" s="60">
        <v>0.54240978987777289</v>
      </c>
      <c r="F473" s="60">
        <v>0.55019859338013144</v>
      </c>
      <c r="G473" s="60">
        <v>0.23595735057310963</v>
      </c>
      <c r="H473" s="60">
        <v>0.588587923111348</v>
      </c>
      <c r="I473" s="60">
        <v>0.11054972980407096</v>
      </c>
      <c r="J473" s="60">
        <v>0.55825757766142381</v>
      </c>
      <c r="K473" s="104">
        <v>0.66111873996973514</v>
      </c>
      <c r="L473" s="105"/>
      <c r="M473" s="106">
        <v>472</v>
      </c>
      <c r="N473" s="136">
        <v>1.3517978571432916</v>
      </c>
      <c r="O473" s="136">
        <v>-1.6144383784100449</v>
      </c>
      <c r="P473" s="136">
        <v>0.90970367213847947</v>
      </c>
      <c r="Q473" s="136">
        <v>0.10650659862462532</v>
      </c>
      <c r="R473" s="136">
        <v>0.12616310835469685</v>
      </c>
      <c r="S473" s="136">
        <v>-0.71936719953370698</v>
      </c>
      <c r="T473" s="136">
        <v>0.22391408751486028</v>
      </c>
      <c r="U473" s="60">
        <v>-1.2236098034190699</v>
      </c>
      <c r="V473" s="60">
        <v>0.14655301126536541</v>
      </c>
      <c r="W473" s="98">
        <v>0.41551830188311556</v>
      </c>
      <c r="X473" s="60"/>
      <c r="Y473" s="99">
        <v>472</v>
      </c>
      <c r="Z473" s="60">
        <f>(幕後結果!$AB$2+幕後結果!$AB$4*幕後結果_最佳化!$N1474)*12/3</f>
        <v>0.22277965378087239</v>
      </c>
      <c r="AA473" s="60">
        <f>(幕後結果!$AC$2+幕後結果!$AC$4*幕後結果_最佳化!$O1474)*12/3</f>
        <v>-0.15215197479108625</v>
      </c>
      <c r="AB473" s="60">
        <f>(幕後結果!$AD$2+幕後結果!$AD$4*幕後結果_最佳化!$P1474)*12/3</f>
        <v>7.9401083097938668E-2</v>
      </c>
      <c r="AC473" s="60">
        <f>(幕後結果!$AE$2+幕後結果!$AE$4*幕後結果_最佳化!$Q1474)*12/3</f>
        <v>9.7020487476742634E-2</v>
      </c>
      <c r="AD473" s="60">
        <f>(幕後結果!$AF$2+幕後結果!$AF$4*幕後結果_最佳化!$R1474)*12/3</f>
        <v>2.2354974517381315E-2</v>
      </c>
      <c r="AE473" s="60">
        <f>(幕後結果!$AG$2+幕後結果!$AG$4*幕後結果_最佳化!$S1474)*12/3</f>
        <v>-6.3777743064767856E-2</v>
      </c>
      <c r="AF473" s="60">
        <f>(幕後結果!$AH$2+幕後結果!$AH$4*幕後結果_最佳化!$T1474)*12/3</f>
        <v>2.8734352002458302E-2</v>
      </c>
      <c r="AG473" s="60">
        <f>(幕後結果!$AI$2+幕後結果!$AI$4*幕後結果_最佳化!$U1474)*12/3</f>
        <v>-0.11894354664444039</v>
      </c>
      <c r="AH473" s="60">
        <f>(幕後結果!$AJ$2+幕後結果!$AJ$4*幕後結果_最佳化!$V1474)*12/3</f>
        <v>-4.9567308922021568E-2</v>
      </c>
      <c r="AI473" s="100">
        <f>(幕後結果!$AK$2+幕後結果!$AK$4*幕後結果_最佳化!$W1474)*12/3</f>
        <v>-4.4906822203817746E-2</v>
      </c>
      <c r="AJ473" s="60"/>
      <c r="AK473" s="60"/>
      <c r="AL473" s="60"/>
      <c r="AM473" s="108">
        <v>472</v>
      </c>
      <c r="AN473" s="60">
        <f t="shared" si="92"/>
        <v>0.10136910926986022</v>
      </c>
      <c r="AO473" s="60">
        <f t="shared" si="93"/>
        <v>0.17941600615103206</v>
      </c>
      <c r="AP473" s="60">
        <f t="shared" si="94"/>
        <v>0.1693726461253551</v>
      </c>
      <c r="AQ473" s="60">
        <f t="shared" si="95"/>
        <v>5.7128505845593465E-3</v>
      </c>
      <c r="AR473" s="60">
        <f t="shared" si="96"/>
        <v>5.0319858495579822E-2</v>
      </c>
      <c r="AS473" s="60">
        <f t="shared" si="97"/>
        <v>2.0065078328736344E-2</v>
      </c>
      <c r="AT473" s="60">
        <f t="shared" si="98"/>
        <v>0.12080306360050931</v>
      </c>
      <c r="AU473" s="60">
        <f t="shared" si="99"/>
        <v>5.8789848587602722E-2</v>
      </c>
      <c r="AV473" s="60">
        <f t="shared" si="100"/>
        <v>0.10068649715678327</v>
      </c>
      <c r="AW473" s="60">
        <f t="shared" si="101"/>
        <v>0.19346504169998191</v>
      </c>
      <c r="AX473" s="60">
        <f t="shared" si="102"/>
        <v>1</v>
      </c>
      <c r="AY473" s="60">
        <f>SUMPRODUCT(AN473:AW473,幕後結果_最佳化!$Z$1005:$AI$1005)</f>
        <v>-3.9520631442324008E-3</v>
      </c>
      <c r="AZ473" s="60">
        <f>(SUMPRODUCT(AN473:AW473,MMULT(AN473:AW473,幕後結果!$AB$9:$AK$18)))</f>
        <v>3.1609871697704773E-4</v>
      </c>
      <c r="BA473" s="60">
        <f t="shared" si="103"/>
        <v>1.7779165249725525E-2</v>
      </c>
      <c r="BB473" s="102">
        <f t="shared" si="104"/>
        <v>-2.6352228851101831</v>
      </c>
      <c r="BC473" s="60"/>
      <c r="BD473" s="60"/>
    </row>
    <row r="474" spans="1:56" ht="16.2">
      <c r="A474" s="95">
        <v>473</v>
      </c>
      <c r="B474" s="60">
        <v>0.36538924170044718</v>
      </c>
      <c r="C474" s="60">
        <v>0.98112590804458111</v>
      </c>
      <c r="D474" s="60">
        <v>0.52282065553655555</v>
      </c>
      <c r="E474" s="60">
        <v>6.3348193533989683E-2</v>
      </c>
      <c r="F474" s="60">
        <v>0.15638427431665591</v>
      </c>
      <c r="G474" s="60">
        <v>0.47528943701881876</v>
      </c>
      <c r="H474" s="60">
        <v>0.4185617199360101</v>
      </c>
      <c r="I474" s="60">
        <v>7.878740049265387E-2</v>
      </c>
      <c r="J474" s="60">
        <v>0.23952142828015011</v>
      </c>
      <c r="K474" s="104">
        <v>1.0475170237600251E-2</v>
      </c>
      <c r="L474" s="105"/>
      <c r="M474" s="106">
        <v>473</v>
      </c>
      <c r="N474" s="136">
        <v>-0.34409015917719149</v>
      </c>
      <c r="O474" s="136">
        <v>2.0775786541968202</v>
      </c>
      <c r="P474" s="136">
        <v>5.7234132478406329E-2</v>
      </c>
      <c r="Q474" s="136">
        <v>-1.5272599384506846</v>
      </c>
      <c r="R474" s="136">
        <v>-1.0094298086465499</v>
      </c>
      <c r="S474" s="136">
        <v>-6.1979855623414674E-2</v>
      </c>
      <c r="T474" s="136">
        <v>-0.2055743185447432</v>
      </c>
      <c r="U474" s="60">
        <v>-1.4132752747945083</v>
      </c>
      <c r="V474" s="60">
        <v>-0.70784284449452528</v>
      </c>
      <c r="W474" s="98">
        <v>-2.3088782097135874</v>
      </c>
      <c r="X474" s="60"/>
      <c r="Y474" s="99">
        <v>473</v>
      </c>
      <c r="Z474" s="60">
        <f>(幕後結果!$AB$2+幕後結果!$AB$4*幕後結果_最佳化!$N1475)*12/3</f>
        <v>-3.99094686240693E-2</v>
      </c>
      <c r="AA474" s="60">
        <f>(幕後結果!$AC$2+幕後結果!$AC$4*幕後結果_最佳化!$O1475)*12/3</f>
        <v>0.21010400347379329</v>
      </c>
      <c r="AB474" s="60">
        <f>(幕後結果!$AD$2+幕後結果!$AD$4*幕後結果_最佳化!$P1475)*12/3</f>
        <v>6.5789225769333048E-2</v>
      </c>
      <c r="AC474" s="60">
        <f>(幕後結果!$AE$2+幕後結果!$AE$4*幕後結果_最佳化!$Q1475)*12/3</f>
        <v>-8.8279011477813307E-2</v>
      </c>
      <c r="AD474" s="60">
        <f>(幕後結果!$AF$2+幕後結果!$AF$4*幕後結果_最佳化!$R1475)*12/3</f>
        <v>-2.5914314910647707E-2</v>
      </c>
      <c r="AE474" s="60">
        <f>(幕後結果!$AG$2+幕後結果!$AG$4*幕後結果_最佳化!$S1475)*12/3</f>
        <v>1.3857702106490073E-2</v>
      </c>
      <c r="AF474" s="60">
        <f>(幕後結果!$AH$2+幕後結果!$AH$4*幕後結果_最佳化!$T1475)*12/3</f>
        <v>4.642892803329688E-2</v>
      </c>
      <c r="AG474" s="60">
        <f>(幕後結果!$AI$2+幕後結果!$AI$4*幕後結果_最佳化!$U1475)*12/3</f>
        <v>-0.18492919476212955</v>
      </c>
      <c r="AH474" s="60">
        <f>(幕後結果!$AJ$2+幕後結果!$AJ$4*幕後結果_最佳化!$V1475)*12/3</f>
        <v>-3.0394050171630171E-2</v>
      </c>
      <c r="AI474" s="100">
        <f>(幕後結果!$AK$2+幕後結果!$AK$4*幕後結果_最佳化!$W1475)*12/3</f>
        <v>-0.33346761520510149</v>
      </c>
      <c r="AJ474" s="60"/>
      <c r="AK474" s="60"/>
      <c r="AL474" s="60"/>
      <c r="AM474" s="108">
        <v>473</v>
      </c>
      <c r="AN474" s="60">
        <f t="shared" si="92"/>
        <v>0.15449937935000149</v>
      </c>
      <c r="AO474" s="60">
        <f t="shared" si="93"/>
        <v>6.7313128912886377E-2</v>
      </c>
      <c r="AP474" s="60">
        <f t="shared" si="94"/>
        <v>0.13847317585798485</v>
      </c>
      <c r="AQ474" s="60">
        <f t="shared" si="95"/>
        <v>8.9285697924558441E-2</v>
      </c>
      <c r="AR474" s="60">
        <f t="shared" si="96"/>
        <v>0.10564450773620911</v>
      </c>
      <c r="AS474" s="60">
        <f t="shared" si="97"/>
        <v>3.2495875511584511E-2</v>
      </c>
      <c r="AT474" s="60">
        <f t="shared" si="98"/>
        <v>0.10302083195226661</v>
      </c>
      <c r="AU474" s="60">
        <f t="shared" si="99"/>
        <v>0.18732290632269855</v>
      </c>
      <c r="AV474" s="60">
        <f t="shared" si="100"/>
        <v>6.1282263744088745E-2</v>
      </c>
      <c r="AW474" s="60">
        <f t="shared" si="101"/>
        <v>6.0662232687721335E-2</v>
      </c>
      <c r="AX474" s="60">
        <f t="shared" si="102"/>
        <v>1</v>
      </c>
      <c r="AY474" s="60">
        <f>SUMPRODUCT(AN474:AW474,幕後結果_最佳化!$Z$1005:$AI$1005)</f>
        <v>5.7824583340643004E-4</v>
      </c>
      <c r="AZ474" s="60">
        <f>(SUMPRODUCT(AN474:AW474,MMULT(AN474:AW474,幕後結果!$AB$9:$AK$18)))</f>
        <v>3.2715891141029936E-4</v>
      </c>
      <c r="BA474" s="60">
        <f t="shared" si="103"/>
        <v>1.8087534696865113E-2</v>
      </c>
      <c r="BB474" s="102">
        <f t="shared" si="104"/>
        <v>-2.3398298815110867</v>
      </c>
      <c r="BC474" s="60"/>
      <c r="BD474" s="60"/>
    </row>
    <row r="475" spans="1:56" ht="16.2">
      <c r="A475" s="95">
        <v>474</v>
      </c>
      <c r="B475" s="60">
        <v>0.85310051281982568</v>
      </c>
      <c r="C475" s="60">
        <v>0.70188695441983651</v>
      </c>
      <c r="D475" s="60">
        <v>0.83306284252184426</v>
      </c>
      <c r="E475" s="60">
        <v>0.13484411656414608</v>
      </c>
      <c r="F475" s="60">
        <v>0.96841555644621247</v>
      </c>
      <c r="G475" s="60">
        <v>0.14809836122133624</v>
      </c>
      <c r="H475" s="60">
        <v>0.50355168442824416</v>
      </c>
      <c r="I475" s="60">
        <v>0.50206748699219395</v>
      </c>
      <c r="J475" s="60">
        <v>0.58680641973013481</v>
      </c>
      <c r="K475" s="104">
        <v>0.90052657222040389</v>
      </c>
      <c r="L475" s="105"/>
      <c r="M475" s="106">
        <v>474</v>
      </c>
      <c r="N475" s="136">
        <v>1.0498241400064978</v>
      </c>
      <c r="O475" s="136">
        <v>0.52983535330351994</v>
      </c>
      <c r="P475" s="136">
        <v>0.96633952368634413</v>
      </c>
      <c r="Q475" s="136">
        <v>-1.1037808055211769</v>
      </c>
      <c r="R475" s="136">
        <v>1.8580008957286918</v>
      </c>
      <c r="S475" s="136">
        <v>-1.0446241305905666</v>
      </c>
      <c r="T475" s="136">
        <v>8.9028702175501656E-3</v>
      </c>
      <c r="U475" s="60">
        <v>5.1824445500890754E-3</v>
      </c>
      <c r="V475" s="60">
        <v>0.21933748935573319</v>
      </c>
      <c r="W475" s="98">
        <v>1.2845577936120602</v>
      </c>
      <c r="X475" s="60"/>
      <c r="Y475" s="99">
        <v>474</v>
      </c>
      <c r="Z475" s="60">
        <f>(幕後結果!$AB$2+幕後結果!$AB$4*幕後結果_最佳化!$N1476)*12/3</f>
        <v>0.17600462501680814</v>
      </c>
      <c r="AA475" s="60">
        <f>(幕後結果!$AC$2+幕後結果!$AC$4*幕後結果_最佳化!$O1476)*12/3</f>
        <v>5.6895070790120163E-2</v>
      </c>
      <c r="AB475" s="60">
        <f>(幕後結果!$AD$2+幕後結果!$AD$4*幕後結果_最佳化!$P1476)*12/3</f>
        <v>0.16025283415185182</v>
      </c>
      <c r="AC475" s="60">
        <f>(幕後結果!$AE$2+幕後結果!$AE$4*幕後結果_最佳化!$Q1476)*12/3</f>
        <v>2.0155136860778609E-2</v>
      </c>
      <c r="AD475" s="60">
        <f>(幕後結果!$AF$2+幕後結果!$AF$4*幕後結果_最佳化!$R1476)*12/3</f>
        <v>0.24971617119792575</v>
      </c>
      <c r="AE475" s="60">
        <f>(幕後結果!$AG$2+幕後結果!$AG$4*幕後結果_最佳化!$S1476)*12/3</f>
        <v>-7.2283527788079366E-2</v>
      </c>
      <c r="AF475" s="60">
        <f>(幕後結果!$AH$2+幕後結果!$AH$4*幕後結果_最佳化!$T1476)*12/3</f>
        <v>7.1667785590006861E-2</v>
      </c>
      <c r="AG475" s="60">
        <f>(幕後結果!$AI$2+幕後結果!$AI$4*幕後結果_最佳化!$U1476)*12/3</f>
        <v>2.2505009395978354E-2</v>
      </c>
      <c r="AH475" s="60">
        <f>(幕後結果!$AJ$2+幕後結果!$AJ$4*幕後結果_最佳化!$V1476)*12/3</f>
        <v>-1.2649312011191143E-2</v>
      </c>
      <c r="AI475" s="100">
        <f>(幕後結果!$AK$2+幕後結果!$AK$4*幕後結果_最佳化!$W1476)*12/3</f>
        <v>0.2025244313208662</v>
      </c>
      <c r="AJ475" s="60"/>
      <c r="AK475" s="60"/>
      <c r="AL475" s="60"/>
      <c r="AM475" s="108">
        <v>474</v>
      </c>
      <c r="AN475" s="60">
        <f t="shared" si="92"/>
        <v>0.16961792336047504</v>
      </c>
      <c r="AO475" s="60">
        <f t="shared" si="93"/>
        <v>9.6921294204270883E-2</v>
      </c>
      <c r="AP475" s="60">
        <f t="shared" si="94"/>
        <v>4.231230902592957E-2</v>
      </c>
      <c r="AQ475" s="60">
        <f t="shared" si="95"/>
        <v>6.7416784575419178E-2</v>
      </c>
      <c r="AR475" s="60">
        <f t="shared" si="96"/>
        <v>0.1483508883272055</v>
      </c>
      <c r="AS475" s="60">
        <f t="shared" si="97"/>
        <v>0.18739279089566613</v>
      </c>
      <c r="AT475" s="60">
        <f t="shared" si="98"/>
        <v>0.13899356560409265</v>
      </c>
      <c r="AU475" s="60">
        <f t="shared" si="99"/>
        <v>1.098378019982387E-2</v>
      </c>
      <c r="AV475" s="60">
        <f t="shared" si="100"/>
        <v>0.13567029035201192</v>
      </c>
      <c r="AW475" s="60">
        <f t="shared" si="101"/>
        <v>2.3403734551051846E-3</v>
      </c>
      <c r="AX475" s="60">
        <f t="shared" si="102"/>
        <v>0.99999999999999989</v>
      </c>
      <c r="AY475" s="60">
        <f>SUMPRODUCT(AN475:AW475,幕後結果_最佳化!$Z$1005:$AI$1005)</f>
        <v>4.9187281763382251E-3</v>
      </c>
      <c r="AZ475" s="60">
        <f>(SUMPRODUCT(AN475:AW475,MMULT(AN475:AW475,幕後結果!$AB$9:$AK$18)))</f>
        <v>2.0639523529305081E-4</v>
      </c>
      <c r="BA475" s="60">
        <f t="shared" si="103"/>
        <v>1.4366462170383173E-2</v>
      </c>
      <c r="BB475" s="102">
        <f t="shared" si="104"/>
        <v>-2.6437456468552942</v>
      </c>
      <c r="BC475" s="60"/>
      <c r="BD475" s="60"/>
    </row>
    <row r="476" spans="1:56" ht="16.2">
      <c r="A476" s="95">
        <v>475</v>
      </c>
      <c r="B476" s="60">
        <v>0.65149076366474179</v>
      </c>
      <c r="C476" s="60">
        <v>0.88639529653396343</v>
      </c>
      <c r="D476" s="60">
        <v>0.36561657565791106</v>
      </c>
      <c r="E476" s="60">
        <v>0.2310505859371863</v>
      </c>
      <c r="F476" s="60">
        <v>6.5154858963702988E-3</v>
      </c>
      <c r="G476" s="60">
        <v>0.84062870516961352</v>
      </c>
      <c r="H476" s="60">
        <v>0.28928353020357012</v>
      </c>
      <c r="I476" s="60">
        <v>0.17933911177580075</v>
      </c>
      <c r="J476" s="60">
        <v>7.145283030281635E-2</v>
      </c>
      <c r="K476" s="104">
        <v>0.27234592947257008</v>
      </c>
      <c r="L476" s="105"/>
      <c r="M476" s="106">
        <v>475</v>
      </c>
      <c r="N476" s="136">
        <v>0.38934835209677576</v>
      </c>
      <c r="O476" s="136">
        <v>1.2075785684934686</v>
      </c>
      <c r="P476" s="136">
        <v>-0.34348562771273344</v>
      </c>
      <c r="Q476" s="136">
        <v>-0.73539137705974456</v>
      </c>
      <c r="R476" s="136">
        <v>-2.4829217257045291</v>
      </c>
      <c r="S476" s="136">
        <v>0.99704516085698314</v>
      </c>
      <c r="T476" s="136">
        <v>-0.55547901421878709</v>
      </c>
      <c r="U476" s="60">
        <v>-0.91788662702665713</v>
      </c>
      <c r="V476" s="60">
        <v>-1.4650559239640601</v>
      </c>
      <c r="W476" s="98">
        <v>-0.60573331306083089</v>
      </c>
      <c r="X476" s="60"/>
      <c r="Y476" s="99">
        <v>475</v>
      </c>
      <c r="Z476" s="60">
        <f>(幕後結果!$AB$2+幕後結果!$AB$4*幕後結果_最佳化!$N1477)*12/3</f>
        <v>7.3698456551655245E-2</v>
      </c>
      <c r="AA476" s="60">
        <f>(幕後結果!$AC$2+幕後結果!$AC$4*幕後結果_最佳化!$O1477)*12/3</f>
        <v>0.12408266637908237</v>
      </c>
      <c r="AB476" s="60">
        <f>(幕後結果!$AD$2+幕後結果!$AD$4*幕後結果_最佳化!$P1477)*12/3</f>
        <v>-2.8160714745142413E-2</v>
      </c>
      <c r="AC476" s="60">
        <f>(幕後結果!$AE$2+幕後結果!$AE$4*幕後結果_最佳化!$Q1477)*12/3</f>
        <v>-4.0340858687143738E-2</v>
      </c>
      <c r="AD476" s="60">
        <f>(幕後結果!$AF$2+幕後結果!$AF$4*幕後結果_最佳化!$R1477)*12/3</f>
        <v>-0.21160327073559212</v>
      </c>
      <c r="AE476" s="60">
        <f>(幕後結果!$AG$2+幕後結果!$AG$4*幕後結果_最佳化!$S1477)*12/3</f>
        <v>5.7477257326354204E-2</v>
      </c>
      <c r="AF476" s="60">
        <f>(幕後結果!$AH$2+幕後結果!$AH$4*幕後結果_最佳化!$T1477)*12/3</f>
        <v>1.1835311288853905E-2</v>
      </c>
      <c r="AG476" s="60">
        <f>(幕後結果!$AI$2+幕後結果!$AI$4*幕後結果_最佳化!$U1477)*12/3</f>
        <v>-0.15550088724798838</v>
      </c>
      <c r="AH476" s="60">
        <f>(幕後結果!$AJ$2+幕後結果!$AJ$4*幕後結果_最佳化!$V1477)*12/3</f>
        <v>-6.2866393231441262E-2</v>
      </c>
      <c r="AI476" s="100">
        <f>(幕後結果!$AK$2+幕後結果!$AK$4*幕後結果_最佳化!$W1477)*12/3</f>
        <v>-0.19655148574651818</v>
      </c>
      <c r="AJ476" s="60"/>
      <c r="AK476" s="60"/>
      <c r="AL476" s="60"/>
      <c r="AM476" s="108">
        <v>475</v>
      </c>
      <c r="AN476" s="60">
        <f t="shared" si="92"/>
        <v>6.9038422369576399E-2</v>
      </c>
      <c r="AO476" s="60">
        <f t="shared" si="93"/>
        <v>0.13861076459523849</v>
      </c>
      <c r="AP476" s="60">
        <f t="shared" si="94"/>
        <v>1.7017479484847681E-2</v>
      </c>
      <c r="AQ476" s="60">
        <f t="shared" si="95"/>
        <v>0.14713079221311098</v>
      </c>
      <c r="AR476" s="60">
        <f t="shared" si="96"/>
        <v>4.0872238461030795E-2</v>
      </c>
      <c r="AS476" s="60">
        <f t="shared" si="97"/>
        <v>0.11038026492016015</v>
      </c>
      <c r="AT476" s="60">
        <f t="shared" si="98"/>
        <v>0.16381689948326911</v>
      </c>
      <c r="AU476" s="60">
        <f t="shared" si="99"/>
        <v>0.10305955077754836</v>
      </c>
      <c r="AV476" s="60">
        <f t="shared" si="100"/>
        <v>0.16363245178452329</v>
      </c>
      <c r="AW476" s="60">
        <f t="shared" si="101"/>
        <v>4.6441135910694792E-2</v>
      </c>
      <c r="AX476" s="60">
        <f t="shared" si="102"/>
        <v>0.99999999999999989</v>
      </c>
      <c r="AY476" s="60">
        <f>SUMPRODUCT(AN476:AW476,幕後結果_最佳化!$Z$1005:$AI$1005)</f>
        <v>3.3249741842535365E-3</v>
      </c>
      <c r="AZ476" s="60">
        <f>(SUMPRODUCT(AN476:AW476,MMULT(AN476:AW476,幕後結果!$AB$9:$AK$18)))</f>
        <v>2.0868501017471254E-4</v>
      </c>
      <c r="BA476" s="60">
        <f t="shared" si="103"/>
        <v>1.4445934036077851E-2</v>
      </c>
      <c r="BB476" s="102">
        <f t="shared" si="104"/>
        <v>-2.7395269642593005</v>
      </c>
      <c r="BC476" s="60"/>
      <c r="BD476" s="60"/>
    </row>
    <row r="477" spans="1:56" ht="16.2">
      <c r="A477" s="95">
        <v>476</v>
      </c>
      <c r="B477" s="60">
        <v>0.6529637952724423</v>
      </c>
      <c r="C477" s="60">
        <v>0.49881384826188468</v>
      </c>
      <c r="D477" s="60">
        <v>0.12040673437754723</v>
      </c>
      <c r="E477" s="60">
        <v>0.42491363954919725</v>
      </c>
      <c r="F477" s="60">
        <v>0.42292252133594066</v>
      </c>
      <c r="G477" s="60">
        <v>0.48390785035578965</v>
      </c>
      <c r="H477" s="60">
        <v>2.1245160807380037E-2</v>
      </c>
      <c r="I477" s="60">
        <v>0.94031313908785807</v>
      </c>
      <c r="J477" s="60">
        <v>0.10856376639194121</v>
      </c>
      <c r="K477" s="104">
        <v>4.4945777214972171E-2</v>
      </c>
      <c r="L477" s="105"/>
      <c r="M477" s="106">
        <v>476</v>
      </c>
      <c r="N477" s="136">
        <v>0.39333454156139364</v>
      </c>
      <c r="O477" s="136">
        <v>-2.9732458654336247E-3</v>
      </c>
      <c r="P477" s="136">
        <v>-1.1729559552765918</v>
      </c>
      <c r="Q477" s="136">
        <v>-0.18933881040865205</v>
      </c>
      <c r="R477" s="136">
        <v>-0.19442253949416374</v>
      </c>
      <c r="S477" s="136">
        <v>-4.0347982106185704E-2</v>
      </c>
      <c r="T477" s="136">
        <v>-2.0286856187271183</v>
      </c>
      <c r="U477" s="60">
        <v>1.5574076887495716</v>
      </c>
      <c r="V477" s="60">
        <v>-1.2342022941548074</v>
      </c>
      <c r="W477" s="98">
        <v>-1.6959700379072777</v>
      </c>
      <c r="X477" s="60"/>
      <c r="Y477" s="99">
        <v>476</v>
      </c>
      <c r="Z477" s="60">
        <f>(幕後結果!$AB$2+幕後結果!$AB$4*幕後結果_最佳化!$N1478)*12/3</f>
        <v>7.4315908059138763E-2</v>
      </c>
      <c r="AA477" s="60">
        <f>(幕後結果!$AC$2+幕後結果!$AC$4*幕後結果_最佳化!$O1478)*12/3</f>
        <v>6.3931612881995906E-3</v>
      </c>
      <c r="AB477" s="60">
        <f>(幕後結果!$AD$2+幕後結果!$AD$4*幕後結果_最佳化!$P1478)*12/3</f>
        <v>-0.20238624745127728</v>
      </c>
      <c r="AC477" s="60">
        <f>(幕後結果!$AE$2+幕後結果!$AE$4*幕後結果_最佳化!$Q1478)*12/3</f>
        <v>-7.3790760656340035E-2</v>
      </c>
      <c r="AD477" s="60">
        <f>(幕後結果!$AF$2+幕後結果!$AF$4*幕後結果_最佳化!$R1478)*12/3</f>
        <v>-0.11937810959748502</v>
      </c>
      <c r="AE477" s="60">
        <f>(幕後結果!$AG$2+幕後結果!$AG$4*幕後結果_最佳化!$S1478)*12/3</f>
        <v>-9.4442158009822828E-3</v>
      </c>
      <c r="AF477" s="60">
        <f>(幕後結果!$AH$2+幕後結果!$AH$4*幕後結果_最佳化!$T1478)*12/3</f>
        <v>-0.18758908678137895</v>
      </c>
      <c r="AG477" s="60">
        <f>(幕後結果!$AI$2+幕後結果!$AI$4*幕後結果_最佳化!$U1478)*12/3</f>
        <v>3.0657711009968808E-2</v>
      </c>
      <c r="AH477" s="60">
        <f>(幕後結果!$AJ$2+幕後結果!$AJ$4*幕後結果_最佳化!$V1478)*12/3</f>
        <v>-9.128775875769983E-2</v>
      </c>
      <c r="AI477" s="100">
        <f>(幕後結果!$AK$2+幕後結果!$AK$4*幕後結果_最佳化!$W1478)*12/3</f>
        <v>-0.37614376436611607</v>
      </c>
      <c r="AJ477" s="60"/>
      <c r="AK477" s="60"/>
      <c r="AL477" s="60"/>
      <c r="AM477" s="108">
        <v>476</v>
      </c>
      <c r="AN477" s="60">
        <f t="shared" si="92"/>
        <v>0.12421788137042504</v>
      </c>
      <c r="AO477" s="60">
        <f t="shared" si="93"/>
        <v>9.4824715893373643E-2</v>
      </c>
      <c r="AP477" s="60">
        <f t="shared" si="94"/>
        <v>6.6580840374216563E-2</v>
      </c>
      <c r="AQ477" s="60">
        <f t="shared" si="95"/>
        <v>9.7441071160478912E-2</v>
      </c>
      <c r="AR477" s="60">
        <f t="shared" si="96"/>
        <v>8.9289602440193738E-2</v>
      </c>
      <c r="AS477" s="60">
        <f t="shared" si="97"/>
        <v>4.620979198494389E-2</v>
      </c>
      <c r="AT477" s="60">
        <f t="shared" si="98"/>
        <v>0.14197553073456567</v>
      </c>
      <c r="AU477" s="60">
        <f t="shared" si="99"/>
        <v>0.10681419061360074</v>
      </c>
      <c r="AV477" s="60">
        <f t="shared" si="100"/>
        <v>0.11849491431255096</v>
      </c>
      <c r="AW477" s="60">
        <f t="shared" si="101"/>
        <v>0.1141514611156508</v>
      </c>
      <c r="AX477" s="60">
        <f t="shared" si="102"/>
        <v>1</v>
      </c>
      <c r="AY477" s="60">
        <f>SUMPRODUCT(AN477:AW477,幕後結果_最佳化!$Z$1005:$AI$1005)</f>
        <v>7.8416380991746474E-4</v>
      </c>
      <c r="AZ477" s="60">
        <f>(SUMPRODUCT(AN477:AW477,MMULT(AN477:AW477,幕後結果!$AB$9:$AK$18)))</f>
        <v>2.5863969926426196E-4</v>
      </c>
      <c r="BA477" s="60">
        <f t="shared" si="103"/>
        <v>1.6082279044471962E-2</v>
      </c>
      <c r="BB477" s="102">
        <f t="shared" si="104"/>
        <v>-2.618772878745641</v>
      </c>
      <c r="BC477" s="60"/>
      <c r="BD477" s="60"/>
    </row>
    <row r="478" spans="1:56" ht="16.2">
      <c r="A478" s="95">
        <v>477</v>
      </c>
      <c r="B478" s="60">
        <v>0.39921126885461655</v>
      </c>
      <c r="C478" s="60">
        <v>0.46562445615350079</v>
      </c>
      <c r="D478" s="60">
        <v>8.7862531175377567E-2</v>
      </c>
      <c r="E478" s="60">
        <v>2.8594883583163977E-2</v>
      </c>
      <c r="F478" s="60">
        <v>0.60280750791786319</v>
      </c>
      <c r="G478" s="60">
        <v>0.49738560907160179</v>
      </c>
      <c r="H478" s="60">
        <v>0.40471688747010015</v>
      </c>
      <c r="I478" s="60">
        <v>0.11018337730909589</v>
      </c>
      <c r="J478" s="60">
        <v>0.48695323640950483</v>
      </c>
      <c r="K478" s="104">
        <v>0.94689631180487277</v>
      </c>
      <c r="L478" s="105"/>
      <c r="M478" s="106">
        <v>477</v>
      </c>
      <c r="N478" s="136">
        <v>-0.25538916598967454</v>
      </c>
      <c r="O478" s="136">
        <v>-8.6273615162510156E-2</v>
      </c>
      <c r="P478" s="136">
        <v>-1.3540354681443461</v>
      </c>
      <c r="Q478" s="136">
        <v>-1.9018576491014085</v>
      </c>
      <c r="R478" s="136">
        <v>0.26062075285004632</v>
      </c>
      <c r="S478" s="136">
        <v>-6.5533531289543841E-3</v>
      </c>
      <c r="T478" s="136">
        <v>-0.24115656328365004</v>
      </c>
      <c r="U478" s="60">
        <v>-1.2255534759538276</v>
      </c>
      <c r="V478" s="60">
        <v>-3.2709218132766449E-2</v>
      </c>
      <c r="W478" s="98">
        <v>1.6154772810602691</v>
      </c>
      <c r="X478" s="60"/>
      <c r="Y478" s="99">
        <v>477</v>
      </c>
      <c r="Z478" s="60">
        <f>(幕後結果!$AB$2+幕後結果!$AB$4*幕後結果_最佳化!$N1479)*12/3</f>
        <v>-2.616989040154577E-2</v>
      </c>
      <c r="AA478" s="60">
        <f>(幕後結果!$AC$2+幕後結果!$AC$4*幕後結果_最佳化!$O1479)*12/3</f>
        <v>-4.2591190869799376E-4</v>
      </c>
      <c r="AB478" s="60">
        <f>(幕後結果!$AD$2+幕後結果!$AD$4*幕後結果_最佳化!$P1479)*12/3</f>
        <v>-0.23414882151352798</v>
      </c>
      <c r="AC478" s="60">
        <f>(幕後結果!$AE$2+幕後結果!$AE$4*幕後結果_最佳化!$Q1479)*12/3</f>
        <v>-0.27676210191317963</v>
      </c>
      <c r="AD478" s="60">
        <f>(幕後結果!$AF$2+幕後結果!$AF$4*幕後結果_最佳化!$R1479)*12/3</f>
        <v>-0.13079405417197287</v>
      </c>
      <c r="AE478" s="60">
        <f>(幕後結果!$AG$2+幕後結果!$AG$4*幕後結果_最佳化!$S1479)*12/3</f>
        <v>-1.5464985453297976E-2</v>
      </c>
      <c r="AF478" s="60">
        <f>(幕後結果!$AH$2+幕後結果!$AH$4*幕後結果_最佳化!$T1479)*12/3</f>
        <v>-7.5897474630309117E-2</v>
      </c>
      <c r="AG478" s="60">
        <f>(幕後結果!$AI$2+幕後結果!$AI$4*幕後結果_最佳化!$U1479)*12/3</f>
        <v>-0.22622769381387098</v>
      </c>
      <c r="AH478" s="60">
        <f>(幕後結果!$AJ$2+幕後結果!$AJ$4*幕後結果_最佳化!$V1479)*12/3</f>
        <v>-5.2610458379940418E-2</v>
      </c>
      <c r="AI478" s="100">
        <f>(幕後結果!$AK$2+幕後結果!$AK$4*幕後結果_最佳化!$W1479)*12/3</f>
        <v>0.14595932935815628</v>
      </c>
      <c r="AJ478" s="60"/>
      <c r="AK478" s="60"/>
      <c r="AL478" s="60"/>
      <c r="AM478" s="108">
        <v>477</v>
      </c>
      <c r="AN478" s="60">
        <f t="shared" si="92"/>
        <v>3.4146576647908947E-2</v>
      </c>
      <c r="AO478" s="60">
        <f t="shared" si="93"/>
        <v>0.13106817120238948</v>
      </c>
      <c r="AP478" s="60">
        <f t="shared" si="94"/>
        <v>6.2893507707935822E-2</v>
      </c>
      <c r="AQ478" s="60">
        <f t="shared" si="95"/>
        <v>4.691711027193337E-2</v>
      </c>
      <c r="AR478" s="60">
        <f t="shared" si="96"/>
        <v>0.15637805422774451</v>
      </c>
      <c r="AS478" s="60">
        <f t="shared" si="97"/>
        <v>0.13474261836563264</v>
      </c>
      <c r="AT478" s="60">
        <f t="shared" si="98"/>
        <v>0.10108275021070649</v>
      </c>
      <c r="AU478" s="60">
        <f t="shared" si="99"/>
        <v>1.4849933968779178E-2</v>
      </c>
      <c r="AV478" s="60">
        <f t="shared" si="100"/>
        <v>0.13588050619533573</v>
      </c>
      <c r="AW478" s="60">
        <f t="shared" si="101"/>
        <v>0.1820407712016337</v>
      </c>
      <c r="AX478" s="60">
        <f t="shared" si="102"/>
        <v>0.99999999999999978</v>
      </c>
      <c r="AY478" s="60">
        <f>SUMPRODUCT(AN478:AW478,幕後結果_最佳化!$Z$1005:$AI$1005)</f>
        <v>-3.4049802647905534E-3</v>
      </c>
      <c r="AZ478" s="60">
        <f>(SUMPRODUCT(AN478:AW478,MMULT(AN478:AW478,幕後結果!$AB$9:$AK$18)))</f>
        <v>2.6097214495323431E-4</v>
      </c>
      <c r="BA478" s="60">
        <f t="shared" si="103"/>
        <v>1.6154632306345888E-2</v>
      </c>
      <c r="BB478" s="102">
        <f t="shared" si="104"/>
        <v>-2.8663592823837258</v>
      </c>
      <c r="BC478" s="60"/>
      <c r="BD478" s="60"/>
    </row>
    <row r="479" spans="1:56" ht="16.2">
      <c r="A479" s="95">
        <v>478</v>
      </c>
      <c r="B479" s="60">
        <v>0.39737821128344741</v>
      </c>
      <c r="C479" s="60">
        <v>0.91802285658313099</v>
      </c>
      <c r="D479" s="60">
        <v>0.64805114327947777</v>
      </c>
      <c r="E479" s="60">
        <v>0.99083436274092751</v>
      </c>
      <c r="F479" s="60">
        <v>0.7981076722445446</v>
      </c>
      <c r="G479" s="60">
        <v>0.57384571955894459</v>
      </c>
      <c r="H479" s="60">
        <v>0.98060304562382306</v>
      </c>
      <c r="I479" s="60">
        <v>0.55726565957901286</v>
      </c>
      <c r="J479" s="60">
        <v>0.4692018441898449</v>
      </c>
      <c r="K479" s="104">
        <v>0.54103819882269444</v>
      </c>
      <c r="L479" s="105"/>
      <c r="M479" s="106">
        <v>478</v>
      </c>
      <c r="N479" s="136">
        <v>-0.26013917241545398</v>
      </c>
      <c r="O479" s="136">
        <v>1.391894700635913</v>
      </c>
      <c r="P479" s="136">
        <v>0.3800642621507504</v>
      </c>
      <c r="Q479" s="136">
        <v>2.3588578831629916</v>
      </c>
      <c r="R479" s="136">
        <v>0.8348811030207054</v>
      </c>
      <c r="S479" s="136">
        <v>0.18617368324022132</v>
      </c>
      <c r="T479" s="136">
        <v>2.0663662653590222</v>
      </c>
      <c r="U479" s="60">
        <v>0.14404025668610254</v>
      </c>
      <c r="V479" s="60">
        <v>-7.7276370393950911E-2</v>
      </c>
      <c r="W479" s="98">
        <v>0.10304960377535657</v>
      </c>
      <c r="X479" s="60"/>
      <c r="Y479" s="99">
        <v>478</v>
      </c>
      <c r="Z479" s="60">
        <f>(幕後結果!$AB$2+幕後結果!$AB$4*幕後結果_最佳化!$N1480)*12/3</f>
        <v>-2.6905655385670784E-2</v>
      </c>
      <c r="AA479" s="60">
        <f>(幕後結果!$AC$2+幕後結果!$AC$4*幕後結果_最佳化!$O1480)*12/3</f>
        <v>0.14328096233152046</v>
      </c>
      <c r="AB479" s="60">
        <f>(幕後結果!$AD$2+幕後結果!$AD$4*幕後結果_最佳化!$P1480)*12/3</f>
        <v>9.493435652843385E-2</v>
      </c>
      <c r="AC479" s="60">
        <f>(幕後結果!$AE$2+幕後結果!$AE$4*幕後結果_最佳化!$Q1480)*12/3</f>
        <v>0.31337262714492586</v>
      </c>
      <c r="AD479" s="60">
        <f>(幕後結果!$AF$2+幕後結果!$AF$4*幕後結果_最佳化!$R1480)*12/3</f>
        <v>0.20823145058977313</v>
      </c>
      <c r="AE479" s="60">
        <f>(幕後結果!$AG$2+幕後結果!$AG$4*幕後結果_最佳化!$S1480)*12/3</f>
        <v>2.617400219885577E-2</v>
      </c>
      <c r="AF479" s="60">
        <f>(幕後結果!$AH$2+幕後結果!$AH$4*幕後結果_最佳化!$T1480)*12/3</f>
        <v>0.26288036516459323</v>
      </c>
      <c r="AG479" s="60">
        <f>(幕後結果!$AI$2+幕後結果!$AI$4*幕後結果_最佳化!$U1480)*12/3</f>
        <v>0.13173799843954809</v>
      </c>
      <c r="AH479" s="60">
        <f>(幕後結果!$AJ$2+幕後結果!$AJ$4*幕後結果_最佳化!$V1480)*12/3</f>
        <v>6.1067345464101551E-2</v>
      </c>
      <c r="AI479" s="100">
        <f>(幕後結果!$AK$2+幕後結果!$AK$4*幕後結果_最佳化!$W1480)*12/3</f>
        <v>7.0908705666936689E-2</v>
      </c>
      <c r="AJ479" s="60"/>
      <c r="AK479" s="60"/>
      <c r="AL479" s="60"/>
      <c r="AM479" s="108">
        <v>478</v>
      </c>
      <c r="AN479" s="60">
        <f t="shared" si="92"/>
        <v>6.752792853754265E-2</v>
      </c>
      <c r="AO479" s="60">
        <f t="shared" si="93"/>
        <v>5.1686801814679419E-2</v>
      </c>
      <c r="AP479" s="60">
        <f t="shared" si="94"/>
        <v>0.19827353413586205</v>
      </c>
      <c r="AQ479" s="60">
        <f t="shared" si="95"/>
        <v>6.9905590362111913E-2</v>
      </c>
      <c r="AR479" s="60">
        <f t="shared" si="96"/>
        <v>3.3839865779163737E-2</v>
      </c>
      <c r="AS479" s="60">
        <f t="shared" si="97"/>
        <v>5.0346247718150564E-2</v>
      </c>
      <c r="AT479" s="60">
        <f t="shared" si="98"/>
        <v>4.2606272137481201E-2</v>
      </c>
      <c r="AU479" s="60">
        <f t="shared" si="99"/>
        <v>0.20422289012813066</v>
      </c>
      <c r="AV479" s="60">
        <f t="shared" si="100"/>
        <v>0.23409583604219325</v>
      </c>
      <c r="AW479" s="60">
        <f t="shared" si="101"/>
        <v>4.7495033344684572E-2</v>
      </c>
      <c r="AX479" s="60">
        <f t="shared" si="102"/>
        <v>0.99999999999999989</v>
      </c>
      <c r="AY479" s="60">
        <f>SUMPRODUCT(AN479:AW479,幕後結果_最佳化!$Z$1005:$AI$1005)</f>
        <v>-4.1431474065159422E-3</v>
      </c>
      <c r="AZ479" s="60">
        <f>(SUMPRODUCT(AN479:AW479,MMULT(AN479:AW479,幕後結果!$AB$9:$AK$18)))</f>
        <v>3.0400811030417555E-4</v>
      </c>
      <c r="BA479" s="60">
        <f t="shared" si="103"/>
        <v>1.7435828351534538E-2</v>
      </c>
      <c r="BB479" s="102">
        <f t="shared" si="104"/>
        <v>-2.6980735562457889</v>
      </c>
      <c r="BC479" s="60"/>
      <c r="BD479" s="60"/>
    </row>
    <row r="480" spans="1:56" ht="16.2">
      <c r="A480" s="95">
        <v>479</v>
      </c>
      <c r="B480" s="60">
        <v>1.01457827505258E-2</v>
      </c>
      <c r="C480" s="60">
        <v>0.81276096454691427</v>
      </c>
      <c r="D480" s="60">
        <v>0.21786793485149958</v>
      </c>
      <c r="E480" s="60">
        <v>7.5117838187114705E-2</v>
      </c>
      <c r="F480" s="60">
        <v>0.31938986775700573</v>
      </c>
      <c r="G480" s="60">
        <v>0.93997616976510434</v>
      </c>
      <c r="H480" s="60">
        <v>4.7463352861141006E-2</v>
      </c>
      <c r="I480" s="60">
        <v>0.61044652616869488</v>
      </c>
      <c r="J480" s="60">
        <v>0.40889304403112758</v>
      </c>
      <c r="K480" s="104">
        <v>0.7639179685247437</v>
      </c>
      <c r="L480" s="105"/>
      <c r="M480" s="106">
        <v>479</v>
      </c>
      <c r="N480" s="136">
        <v>-2.3209125236229111</v>
      </c>
      <c r="O480" s="136">
        <v>0.88811653177461003</v>
      </c>
      <c r="P480" s="136">
        <v>-0.77941401661617182</v>
      </c>
      <c r="Q480" s="136">
        <v>-1.438699516571224</v>
      </c>
      <c r="R480" s="136">
        <v>-0.46940561513715612</v>
      </c>
      <c r="S480" s="136">
        <v>1.5545735783376469</v>
      </c>
      <c r="T480" s="136">
        <v>-1.6699628918172493</v>
      </c>
      <c r="U480" s="60">
        <v>0.28048302427083288</v>
      </c>
      <c r="V480" s="60">
        <v>-0.23039340154467161</v>
      </c>
      <c r="W480" s="98">
        <v>0.71896243915044067</v>
      </c>
      <c r="X480" s="60"/>
      <c r="Y480" s="99">
        <v>479</v>
      </c>
      <c r="Z480" s="60">
        <f>(幕後結果!$AB$2+幕後結果!$AB$4*幕後結果_最佳化!$N1481)*12/3</f>
        <v>-0.34611467030560195</v>
      </c>
      <c r="AA480" s="60">
        <f>(幕後結果!$AC$2+幕後結果!$AC$4*幕後結果_最佳化!$O1481)*12/3</f>
        <v>9.836944918844126E-2</v>
      </c>
      <c r="AB480" s="60">
        <f>(幕後結果!$AD$2+幕後結果!$AD$4*幕後結果_最佳化!$P1481)*12/3</f>
        <v>-0.10819328065411032</v>
      </c>
      <c r="AC480" s="60">
        <f>(幕後結果!$AE$2+幕後結果!$AE$4*幕後結果_最佳化!$Q1481)*12/3</f>
        <v>-0.2147452404982019</v>
      </c>
      <c r="AD480" s="60">
        <f>(幕後結果!$AF$2+幕後結果!$AF$4*幕後結果_最佳化!$R1481)*12/3</f>
        <v>-0.10123677437059166</v>
      </c>
      <c r="AE480" s="60">
        <f>(幕後結果!$AG$2+幕後結果!$AG$4*幕後結果_最佳化!$S1481)*12/3</f>
        <v>8.5387104318045262E-2</v>
      </c>
      <c r="AF480" s="60">
        <f>(幕後結果!$AH$2+幕後結果!$AH$4*幕後結果_最佳化!$T1481)*12/3</f>
        <v>-0.20335271886139186</v>
      </c>
      <c r="AG480" s="60">
        <f>(幕後結果!$AI$2+幕後結果!$AI$4*幕後結果_最佳化!$U1481)*12/3</f>
        <v>-4.8311617409105619E-2</v>
      </c>
      <c r="AH480" s="60">
        <f>(幕後結果!$AJ$2+幕後結果!$AJ$4*幕後結果_最佳化!$V1481)*12/3</f>
        <v>-2.3505440373644106E-3</v>
      </c>
      <c r="AI480" s="100">
        <f>(幕後結果!$AK$2+幕後結果!$AK$4*幕後結果_最佳化!$W1481)*12/3</f>
        <v>0.14751108471145183</v>
      </c>
      <c r="AJ480" s="60"/>
      <c r="AK480" s="60"/>
      <c r="AL480" s="60"/>
      <c r="AM480" s="108">
        <v>479</v>
      </c>
      <c r="AN480" s="60">
        <f t="shared" si="92"/>
        <v>4.0876688987230063E-2</v>
      </c>
      <c r="AO480" s="60">
        <f t="shared" si="93"/>
        <v>8.3541233602322323E-2</v>
      </c>
      <c r="AP480" s="60">
        <f t="shared" si="94"/>
        <v>8.201673172806552E-2</v>
      </c>
      <c r="AQ480" s="60">
        <f t="shared" si="95"/>
        <v>0.14974327843608376</v>
      </c>
      <c r="AR480" s="60">
        <f t="shared" si="96"/>
        <v>0.19005089604253572</v>
      </c>
      <c r="AS480" s="60">
        <f t="shared" si="97"/>
        <v>6.9956342723665632E-2</v>
      </c>
      <c r="AT480" s="60">
        <f t="shared" si="98"/>
        <v>0.1675572289095604</v>
      </c>
      <c r="AU480" s="60">
        <f t="shared" si="99"/>
        <v>6.438531867000484E-2</v>
      </c>
      <c r="AV480" s="60">
        <f t="shared" si="100"/>
        <v>6.550222550614801E-2</v>
      </c>
      <c r="AW480" s="60">
        <f t="shared" si="101"/>
        <v>8.6370055394383596E-2</v>
      </c>
      <c r="AX480" s="60">
        <f t="shared" si="102"/>
        <v>0.99999999999999978</v>
      </c>
      <c r="AY480" s="60">
        <f>SUMPRODUCT(AN480:AW480,幕後結果_最佳化!$Z$1005:$AI$1005)</f>
        <v>2.4244050076533902E-3</v>
      </c>
      <c r="AZ480" s="60">
        <f>(SUMPRODUCT(AN480:AW480,MMULT(AN480:AW480,幕後結果!$AB$9:$AK$18)))</f>
        <v>3.2956850387944162E-4</v>
      </c>
      <c r="BA480" s="60">
        <f t="shared" si="103"/>
        <v>1.81540216998725E-2</v>
      </c>
      <c r="BB480" s="102">
        <f t="shared" si="104"/>
        <v>-2.2295663000463906</v>
      </c>
      <c r="BC480" s="60"/>
      <c r="BD480" s="60"/>
    </row>
    <row r="481" spans="1:56" ht="16.2">
      <c r="A481" s="95">
        <v>480</v>
      </c>
      <c r="B481" s="60">
        <v>0.7552489489906542</v>
      </c>
      <c r="C481" s="60">
        <v>0.167533598833004</v>
      </c>
      <c r="D481" s="60">
        <v>0.84414619820446424</v>
      </c>
      <c r="E481" s="60">
        <v>0.54563313204805786</v>
      </c>
      <c r="F481" s="60">
        <v>8.9509823998906279E-2</v>
      </c>
      <c r="G481" s="60">
        <v>6.9625851718762011E-2</v>
      </c>
      <c r="H481" s="60">
        <v>0.22061977845954162</v>
      </c>
      <c r="I481" s="60">
        <v>0.39105805816924977</v>
      </c>
      <c r="J481" s="60">
        <v>0.97445546798892346</v>
      </c>
      <c r="K481" s="104">
        <v>0.15779376158733704</v>
      </c>
      <c r="L481" s="105"/>
      <c r="M481" s="106">
        <v>480</v>
      </c>
      <c r="N481" s="136">
        <v>0.69110095208495359</v>
      </c>
      <c r="O481" s="136">
        <v>-0.96395757232481782</v>
      </c>
      <c r="P481" s="136">
        <v>1.0116454558713541</v>
      </c>
      <c r="Q481" s="136">
        <v>0.1146358839605925</v>
      </c>
      <c r="R481" s="136">
        <v>-1.3437796622017451</v>
      </c>
      <c r="S481" s="136">
        <v>-1.4785833573173974</v>
      </c>
      <c r="T481" s="136">
        <v>-0.77010171813252393</v>
      </c>
      <c r="U481" s="60">
        <v>-0.27656242996326663</v>
      </c>
      <c r="V481" s="60">
        <v>1.9507309129305406</v>
      </c>
      <c r="W481" s="98">
        <v>-1.0035666770008191</v>
      </c>
      <c r="X481" s="60"/>
      <c r="Y481" s="99">
        <v>480</v>
      </c>
      <c r="Z481" s="60">
        <f>(幕後結果!$AB$2+幕後結果!$AB$4*幕後結果_最佳化!$N1482)*12/3</f>
        <v>0.12043923478198165</v>
      </c>
      <c r="AA481" s="60">
        <f>(幕後結果!$AC$2+幕後結果!$AC$4*幕後結果_最佳化!$O1482)*12/3</f>
        <v>-8.7614210053737748E-2</v>
      </c>
      <c r="AB481" s="60">
        <f>(幕後結果!$AD$2+幕後結果!$AD$4*幕後結果_最佳化!$P1482)*12/3</f>
        <v>0.11780040110345735</v>
      </c>
      <c r="AC481" s="60">
        <f>(幕後結果!$AE$2+幕後結果!$AE$4*幕後結果_最佳化!$Q1482)*12/3</f>
        <v>0.10426714679314224</v>
      </c>
      <c r="AD481" s="60">
        <f>(幕後結果!$AF$2+幕後結果!$AF$4*幕後結果_最佳化!$R1482)*12/3</f>
        <v>-7.3097639833839101E-2</v>
      </c>
      <c r="AE481" s="60">
        <f>(幕後結果!$AG$2+幕後結果!$AG$4*幕後結果_最佳化!$S1482)*12/3</f>
        <v>-7.3293937496982417E-2</v>
      </c>
      <c r="AF481" s="60">
        <f>(幕後結果!$AH$2+幕後結果!$AH$4*幕後結果_最佳化!$T1482)*12/3</f>
        <v>-5.8207383704950384E-2</v>
      </c>
      <c r="AG481" s="60">
        <f>(幕後結果!$AI$2+幕後結果!$AI$4*幕後結果_最佳化!$U1482)*12/3</f>
        <v>-7.9426824893384013E-2</v>
      </c>
      <c r="AH481" s="60">
        <f>(幕後結果!$AJ$2+幕後結果!$AJ$4*幕後結果_最佳化!$V1482)*12/3</f>
        <v>6.6277463562345304E-2</v>
      </c>
      <c r="AI481" s="100">
        <f>(幕後結果!$AK$2+幕後結果!$AK$4*幕後結果_最佳化!$W1482)*12/3</f>
        <v>-0.19927077254128667</v>
      </c>
      <c r="AJ481" s="60"/>
      <c r="AK481" s="60"/>
      <c r="AL481" s="60"/>
      <c r="AM481" s="108">
        <v>480</v>
      </c>
      <c r="AN481" s="60">
        <f t="shared" si="92"/>
        <v>7.1241456639139056E-2</v>
      </c>
      <c r="AO481" s="60">
        <f t="shared" si="93"/>
        <v>0.13899081681617906</v>
      </c>
      <c r="AP481" s="60">
        <f t="shared" si="94"/>
        <v>4.3892282118908915E-2</v>
      </c>
      <c r="AQ481" s="60">
        <f t="shared" si="95"/>
        <v>5.734196359146683E-2</v>
      </c>
      <c r="AR481" s="60">
        <f t="shared" si="96"/>
        <v>8.5485688523765743E-2</v>
      </c>
      <c r="AS481" s="60">
        <f t="shared" si="97"/>
        <v>9.753375462724645E-2</v>
      </c>
      <c r="AT481" s="60">
        <f t="shared" si="98"/>
        <v>0.18882126741866592</v>
      </c>
      <c r="AU481" s="60">
        <f t="shared" si="99"/>
        <v>0.21501560644749892</v>
      </c>
      <c r="AV481" s="60">
        <f t="shared" si="100"/>
        <v>6.162772593437519E-2</v>
      </c>
      <c r="AW481" s="60">
        <f t="shared" si="101"/>
        <v>4.0049437882753912E-2</v>
      </c>
      <c r="AX481" s="60">
        <f t="shared" si="102"/>
        <v>1</v>
      </c>
      <c r="AY481" s="60">
        <f>SUMPRODUCT(AN481:AW481,幕後結果_最佳化!$Z$1005:$AI$1005)</f>
        <v>2.7534557701657382E-4</v>
      </c>
      <c r="AZ481" s="60">
        <f>(SUMPRODUCT(AN481:AW481,MMULT(AN481:AW481,幕後結果!$AB$9:$AK$18)))</f>
        <v>2.5194391823982133E-4</v>
      </c>
      <c r="BA481" s="60">
        <f t="shared" si="103"/>
        <v>1.587274135868853E-2</v>
      </c>
      <c r="BB481" s="102">
        <f t="shared" si="104"/>
        <v>-2.6853996710310692</v>
      </c>
      <c r="BC481" s="60"/>
      <c r="BD481" s="60"/>
    </row>
    <row r="482" spans="1:56" ht="16.2">
      <c r="A482" s="95">
        <v>481</v>
      </c>
      <c r="B482" s="60">
        <v>0.80752255577024523</v>
      </c>
      <c r="C482" s="60">
        <v>0.16890868461802411</v>
      </c>
      <c r="D482" s="60">
        <v>0.50122521559488464</v>
      </c>
      <c r="E482" s="60">
        <v>5.3024168896847357E-2</v>
      </c>
      <c r="F482" s="60">
        <v>0.22874276626994128</v>
      </c>
      <c r="G482" s="60">
        <v>0.89525500754496856</v>
      </c>
      <c r="H482" s="60">
        <v>0.10854139849385325</v>
      </c>
      <c r="I482" s="60">
        <v>0.33200302645408986</v>
      </c>
      <c r="J482" s="60">
        <v>0.74787992969245631</v>
      </c>
      <c r="K482" s="104">
        <v>0.35437054925982436</v>
      </c>
      <c r="L482" s="105"/>
      <c r="M482" s="106">
        <v>481</v>
      </c>
      <c r="N482" s="136">
        <v>0.86880300637680952</v>
      </c>
      <c r="O482" s="136">
        <v>-0.95848675093228408</v>
      </c>
      <c r="P482" s="136">
        <v>3.0711648805485489E-3</v>
      </c>
      <c r="Q482" s="136">
        <v>-1.6162126819192173</v>
      </c>
      <c r="R482" s="136">
        <v>-0.7429936374185232</v>
      </c>
      <c r="S482" s="136">
        <v>1.2549690793911621</v>
      </c>
      <c r="T482" s="136">
        <v>-1.2343223872344264</v>
      </c>
      <c r="U482" s="60">
        <v>-0.43438890546460279</v>
      </c>
      <c r="V482" s="60">
        <v>0.66783309173289873</v>
      </c>
      <c r="W482" s="98">
        <v>-0.37354736702636715</v>
      </c>
      <c r="X482" s="60"/>
      <c r="Y482" s="99">
        <v>481</v>
      </c>
      <c r="Z482" s="60">
        <f>(幕後結果!$AB$2+幕後結果!$AB$4*幕後結果_最佳化!$N1483)*12/3</f>
        <v>0.14796487105174194</v>
      </c>
      <c r="AA482" s="60">
        <f>(幕後結果!$AC$2+幕後結果!$AC$4*幕後結果_最佳化!$O1483)*12/3</f>
        <v>-8.7432676653123917E-2</v>
      </c>
      <c r="AB482" s="60">
        <f>(幕後結果!$AD$2+幕後結果!$AD$4*幕後結果_最佳化!$P1483)*12/3</f>
        <v>-4.4766156002545736E-2</v>
      </c>
      <c r="AC482" s="60">
        <f>(幕後結果!$AE$2+幕後結果!$AE$4*幕後結果_最佳化!$Q1483)*12/3</f>
        <v>-0.14030682201229927</v>
      </c>
      <c r="AD482" s="60">
        <f>(幕後結果!$AF$2+幕後結果!$AF$4*幕後結果_最佳化!$R1483)*12/3</f>
        <v>-0.13592271767030989</v>
      </c>
      <c r="AE482" s="60">
        <f>(幕後結果!$AG$2+幕後結果!$AG$4*幕後結果_最佳化!$S1483)*12/3</f>
        <v>2.6098950900847961E-2</v>
      </c>
      <c r="AF482" s="60">
        <f>(幕後結果!$AH$2+幕後結果!$AH$4*幕後結果_最佳化!$T1483)*12/3</f>
        <v>-0.11177751523933542</v>
      </c>
      <c r="AG482" s="60">
        <f>(幕後結果!$AI$2+幕後結果!$AI$4*幕後結果_最佳化!$U1483)*12/3</f>
        <v>-0.1026329046802324</v>
      </c>
      <c r="AH482" s="60">
        <f>(幕後結果!$AJ$2+幕後結果!$AJ$4*幕後結果_最佳化!$V1483)*12/3</f>
        <v>8.9772807547904235E-3</v>
      </c>
      <c r="AI482" s="100">
        <f>(幕後結果!$AK$2+幕後結果!$AK$4*幕後結果_最佳化!$W1483)*12/3</f>
        <v>-0.11318629116163946</v>
      </c>
      <c r="AJ482" s="60"/>
      <c r="AK482" s="60"/>
      <c r="AL482" s="60"/>
      <c r="AM482" s="108">
        <v>481</v>
      </c>
      <c r="AN482" s="60">
        <f t="shared" si="92"/>
        <v>0.16793147661243629</v>
      </c>
      <c r="AO482" s="60">
        <f t="shared" si="93"/>
        <v>0.21049819442017992</v>
      </c>
      <c r="AP482" s="60">
        <f t="shared" si="94"/>
        <v>7.3555444418813398E-2</v>
      </c>
      <c r="AQ482" s="60">
        <f t="shared" si="95"/>
        <v>6.6095384164276197E-2</v>
      </c>
      <c r="AR482" s="60">
        <f t="shared" si="96"/>
        <v>0.11663041047120053</v>
      </c>
      <c r="AS482" s="60">
        <f t="shared" si="97"/>
        <v>1.0196075467888662E-2</v>
      </c>
      <c r="AT482" s="60">
        <f t="shared" si="98"/>
        <v>8.1814863150401887E-2</v>
      </c>
      <c r="AU482" s="60">
        <f t="shared" si="99"/>
        <v>5.2580552083631759E-3</v>
      </c>
      <c r="AV482" s="60">
        <f t="shared" si="100"/>
        <v>0.1260490577821356</v>
      </c>
      <c r="AW482" s="60">
        <f t="shared" si="101"/>
        <v>0.14197103830430438</v>
      </c>
      <c r="AX482" s="60">
        <f t="shared" si="102"/>
        <v>1</v>
      </c>
      <c r="AY482" s="60">
        <f>SUMPRODUCT(AN482:AW482,幕後結果_最佳化!$Z$1005:$AI$1005)</f>
        <v>1.8257359576274827E-3</v>
      </c>
      <c r="AZ482" s="60">
        <f>(SUMPRODUCT(AN482:AW482,MMULT(AN482:AW482,幕後結果!$AB$9:$AK$18)))</f>
        <v>2.6530660528418918E-4</v>
      </c>
      <c r="BA482" s="60">
        <f t="shared" si="103"/>
        <v>1.6288235180159611E-2</v>
      </c>
      <c r="BB482" s="102">
        <f t="shared" si="104"/>
        <v>-2.5217135919307143</v>
      </c>
      <c r="BC482" s="60"/>
      <c r="BD482" s="60"/>
    </row>
    <row r="483" spans="1:56" ht="16.2">
      <c r="A483" s="95">
        <v>482</v>
      </c>
      <c r="B483" s="60">
        <v>0.5990809234956489</v>
      </c>
      <c r="C483" s="60">
        <v>0.6159524765757165</v>
      </c>
      <c r="D483" s="60">
        <v>0.44871224104917284</v>
      </c>
      <c r="E483" s="60">
        <v>0.5348320897470793</v>
      </c>
      <c r="F483" s="60">
        <v>0.25114839201550465</v>
      </c>
      <c r="G483" s="60">
        <v>9.2588729840372475E-2</v>
      </c>
      <c r="H483" s="60">
        <v>0.54356260658745947</v>
      </c>
      <c r="I483" s="60">
        <v>0.71215528897146352</v>
      </c>
      <c r="J483" s="60">
        <v>0.4641156613757873</v>
      </c>
      <c r="K483" s="104">
        <v>0.32909583699442324</v>
      </c>
      <c r="L483" s="105"/>
      <c r="M483" s="106">
        <v>482</v>
      </c>
      <c r="N483" s="136">
        <v>0.25096890130173322</v>
      </c>
      <c r="O483" s="136">
        <v>0.29486756945260828</v>
      </c>
      <c r="P483" s="136">
        <v>-0.12891553752047352</v>
      </c>
      <c r="Q483" s="136">
        <v>8.74223300608888E-2</v>
      </c>
      <c r="R483" s="136">
        <v>-0.67088030483823247</v>
      </c>
      <c r="S483" s="136">
        <v>-1.3249809804361785</v>
      </c>
      <c r="T483" s="136">
        <v>0.10941317187466627</v>
      </c>
      <c r="U483" s="60">
        <v>0.55969217291201057</v>
      </c>
      <c r="V483" s="60">
        <v>-9.0070334833414825E-2</v>
      </c>
      <c r="W483" s="98">
        <v>-0.4424112025147619</v>
      </c>
      <c r="X483" s="60"/>
      <c r="Y483" s="99">
        <v>482</v>
      </c>
      <c r="Z483" s="60">
        <f>(幕後結果!$AB$2+幕後結果!$AB$4*幕後結果_最佳化!$N1484)*12/3</f>
        <v>5.2263800407851189E-2</v>
      </c>
      <c r="AA483" s="60">
        <f>(幕後結果!$AC$2+幕後結果!$AC$4*幕後結果_最佳化!$O1484)*12/3</f>
        <v>3.5627872161367306E-2</v>
      </c>
      <c r="AB483" s="60">
        <f>(幕後結果!$AD$2+幕後結果!$AD$4*幕後結果_最佳化!$P1484)*12/3</f>
        <v>-2.3981927152320712E-2</v>
      </c>
      <c r="AC483" s="60">
        <f>(幕後結果!$AE$2+幕後結果!$AE$4*幕後結果_最佳化!$Q1484)*12/3</f>
        <v>3.4698746284452603E-2</v>
      </c>
      <c r="AD483" s="60">
        <f>(幕後結果!$AF$2+幕後結果!$AF$4*幕後結果_最佳化!$R1484)*12/3</f>
        <v>-5.6511679396105151E-2</v>
      </c>
      <c r="AE483" s="60">
        <f>(幕後結果!$AG$2+幕後結果!$AG$4*幕後結果_最佳化!$S1484)*12/3</f>
        <v>-5.4720223233021864E-2</v>
      </c>
      <c r="AF483" s="60">
        <f>(幕後結果!$AH$2+幕後結果!$AH$4*幕後結果_最佳化!$T1484)*12/3</f>
        <v>2.4399559917427271E-2</v>
      </c>
      <c r="AG483" s="60">
        <f>(幕後結果!$AI$2+幕後結果!$AI$4*幕後結果_最佳化!$U1484)*12/3</f>
        <v>4.8650169224938138E-3</v>
      </c>
      <c r="AH483" s="60">
        <f>(幕後結果!$AJ$2+幕後結果!$AJ$4*幕後結果_最佳化!$V1484)*12/3</f>
        <v>-2.3405238690312982E-2</v>
      </c>
      <c r="AI483" s="100">
        <f>(幕後結果!$AK$2+幕後結果!$AK$4*幕後結果_最佳化!$W1484)*12/3</f>
        <v>-0.12135959429766206</v>
      </c>
      <c r="AJ483" s="60"/>
      <c r="AK483" s="60"/>
      <c r="AL483" s="60"/>
      <c r="AM483" s="108">
        <v>482</v>
      </c>
      <c r="AN483" s="60">
        <f t="shared" si="92"/>
        <v>0.11718438936450035</v>
      </c>
      <c r="AO483" s="60">
        <f t="shared" si="93"/>
        <v>0.10126451587015892</v>
      </c>
      <c r="AP483" s="60">
        <f t="shared" si="94"/>
        <v>3.1874769674328104E-3</v>
      </c>
      <c r="AQ483" s="60">
        <f t="shared" si="95"/>
        <v>1.1735113437002169E-2</v>
      </c>
      <c r="AR483" s="60">
        <f t="shared" si="96"/>
        <v>0.14374633676452955</v>
      </c>
      <c r="AS483" s="60">
        <f t="shared" si="97"/>
        <v>0.14119531980933495</v>
      </c>
      <c r="AT483" s="60">
        <f t="shared" si="98"/>
        <v>0.15414199225011649</v>
      </c>
      <c r="AU483" s="60">
        <f t="shared" si="99"/>
        <v>9.3073982227265969E-2</v>
      </c>
      <c r="AV483" s="60">
        <f t="shared" si="100"/>
        <v>0.1587540030834467</v>
      </c>
      <c r="AW483" s="60">
        <f t="shared" si="101"/>
        <v>7.5716870226211958E-2</v>
      </c>
      <c r="AX483" s="60">
        <f t="shared" si="102"/>
        <v>0.99999999999999989</v>
      </c>
      <c r="AY483" s="60">
        <f>SUMPRODUCT(AN483:AW483,幕後結果_最佳化!$Z$1005:$AI$1005)</f>
        <v>-2.3451878752689045E-4</v>
      </c>
      <c r="AZ483" s="60">
        <f>(SUMPRODUCT(AN483:AW483,MMULT(AN483:AW483,幕後結果!$AB$9:$AK$18)))</f>
        <v>1.9184712287291934E-4</v>
      </c>
      <c r="BA483" s="60">
        <f t="shared" si="103"/>
        <v>1.385088888385577E-2</v>
      </c>
      <c r="BB483" s="102">
        <f t="shared" si="104"/>
        <v>-3.1142058209566135</v>
      </c>
      <c r="BC483" s="60"/>
      <c r="BD483" s="60"/>
    </row>
    <row r="484" spans="1:56" ht="16.2">
      <c r="A484" s="95">
        <v>483</v>
      </c>
      <c r="B484" s="60">
        <v>0.59220264311793858</v>
      </c>
      <c r="C484" s="60">
        <v>0.51384938275806724</v>
      </c>
      <c r="D484" s="60">
        <v>0.18798230173544317</v>
      </c>
      <c r="E484" s="60">
        <v>9.4779039369496054E-2</v>
      </c>
      <c r="F484" s="60">
        <v>0.22386364621287913</v>
      </c>
      <c r="G484" s="60">
        <v>2.3462503277237312E-2</v>
      </c>
      <c r="H484" s="60">
        <v>0.32202656030796861</v>
      </c>
      <c r="I484" s="60">
        <v>0.59339873503901819</v>
      </c>
      <c r="J484" s="60">
        <v>0.46278740799901263</v>
      </c>
      <c r="K484" s="104">
        <v>0.15255359503604637</v>
      </c>
      <c r="L484" s="105"/>
      <c r="M484" s="106">
        <v>483</v>
      </c>
      <c r="N484" s="136">
        <v>0.23321467144413532</v>
      </c>
      <c r="O484" s="136">
        <v>3.4722230191960815E-2</v>
      </c>
      <c r="P484" s="136">
        <v>-0.8853560966086248</v>
      </c>
      <c r="Q484" s="136">
        <v>-1.3118875503135679</v>
      </c>
      <c r="R484" s="136">
        <v>-0.75920941914720597</v>
      </c>
      <c r="S484" s="136">
        <v>-1.9869764508192944</v>
      </c>
      <c r="T484" s="136">
        <v>-0.46203932413612914</v>
      </c>
      <c r="U484" s="60">
        <v>0.23629659372766784</v>
      </c>
      <c r="V484" s="60">
        <v>-9.3413814656511218E-2</v>
      </c>
      <c r="W484" s="98">
        <v>-1.0255426964106875</v>
      </c>
      <c r="X484" s="60"/>
      <c r="Y484" s="99">
        <v>483</v>
      </c>
      <c r="Z484" s="60">
        <f>(幕後結果!$AB$2+幕後結果!$AB$4*幕後結果_最佳化!$N1485)*12/3</f>
        <v>4.9513711359880315E-2</v>
      </c>
      <c r="AA484" s="60">
        <f>(幕後結果!$AC$2+幕後結果!$AC$4*幕後結果_最佳化!$O1485)*12/3</f>
        <v>1.0373303283603204E-2</v>
      </c>
      <c r="AB484" s="60">
        <f>(幕後結果!$AD$2+幕後結果!$AD$4*幕後結果_最佳化!$P1485)*12/3</f>
        <v>-0.15468014446570913</v>
      </c>
      <c r="AC484" s="60">
        <f>(幕後結果!$AE$2+幕後結果!$AE$4*幕後結果_最佳化!$Q1485)*12/3</f>
        <v>-0.16839121544432098</v>
      </c>
      <c r="AD484" s="60">
        <f>(幕後結果!$AF$2+幕後結果!$AF$4*幕後結果_最佳化!$R1485)*12/3</f>
        <v>-0.16502678868432324</v>
      </c>
      <c r="AE484" s="60">
        <f>(幕後結果!$AG$2+幕後結果!$AG$4*幕後結果_最佳化!$S1485)*12/3</f>
        <v>-9.1629011007992658E-2</v>
      </c>
      <c r="AF484" s="60">
        <f>(幕後結果!$AH$2+幕後結果!$AH$4*幕後結果_最佳化!$T1485)*12/3</f>
        <v>-7.1713369670272725E-2</v>
      </c>
      <c r="AG484" s="60">
        <f>(幕後結果!$AI$2+幕後結果!$AI$4*幕後結果_最佳化!$U1485)*12/3</f>
        <v>-0.11302975607819328</v>
      </c>
      <c r="AH484" s="60">
        <f>(幕後結果!$AJ$2+幕後結果!$AJ$4*幕後結果_最佳化!$V1485)*12/3</f>
        <v>-6.7065061559909406E-2</v>
      </c>
      <c r="AI484" s="100">
        <f>(幕後結果!$AK$2+幕後結果!$AK$4*幕後結果_最佳化!$W1485)*12/3</f>
        <v>-0.25089967834283822</v>
      </c>
      <c r="AJ484" s="60"/>
      <c r="AK484" s="60"/>
      <c r="AL484" s="60"/>
      <c r="AM484" s="108">
        <v>483</v>
      </c>
      <c r="AN484" s="60">
        <f t="shared" si="92"/>
        <v>9.4987095902074548E-2</v>
      </c>
      <c r="AO484" s="60">
        <f t="shared" si="93"/>
        <v>0.2019023070166637</v>
      </c>
      <c r="AP484" s="60">
        <f t="shared" si="94"/>
        <v>7.6440340288212422E-2</v>
      </c>
      <c r="AQ484" s="60">
        <f t="shared" si="95"/>
        <v>4.0442411126098622E-2</v>
      </c>
      <c r="AR484" s="60">
        <f t="shared" si="96"/>
        <v>0.15709432671962756</v>
      </c>
      <c r="AS484" s="60">
        <f t="shared" si="97"/>
        <v>9.7269094060207895E-2</v>
      </c>
      <c r="AT484" s="60">
        <f t="shared" si="98"/>
        <v>0.14821642624030304</v>
      </c>
      <c r="AU484" s="60">
        <f t="shared" si="99"/>
        <v>8.2882150234935698E-3</v>
      </c>
      <c r="AV484" s="60">
        <f t="shared" si="100"/>
        <v>2.4253924204667598E-2</v>
      </c>
      <c r="AW484" s="60">
        <f t="shared" si="101"/>
        <v>0.15110585941865098</v>
      </c>
      <c r="AX484" s="60">
        <f t="shared" si="102"/>
        <v>1</v>
      </c>
      <c r="AY484" s="60">
        <f>SUMPRODUCT(AN484:AW484,幕後結果_最佳化!$Z$1005:$AI$1005)</f>
        <v>3.8015045325117715E-4</v>
      </c>
      <c r="AZ484" s="60">
        <f>(SUMPRODUCT(AN484:AW484,MMULT(AN484:AW484,幕後結果!$AB$9:$AK$18)))</f>
        <v>2.779769365058962E-4</v>
      </c>
      <c r="BA484" s="60">
        <f t="shared" si="103"/>
        <v>1.6672640357960591E-2</v>
      </c>
      <c r="BB484" s="102">
        <f t="shared" si="104"/>
        <v>-2.5502768987904854</v>
      </c>
      <c r="BC484" s="60"/>
      <c r="BD484" s="60"/>
    </row>
    <row r="485" spans="1:56" ht="16.2">
      <c r="A485" s="95">
        <v>484</v>
      </c>
      <c r="B485" s="60">
        <v>0.14109180043840275</v>
      </c>
      <c r="C485" s="60">
        <v>0.38021591959019863</v>
      </c>
      <c r="D485" s="60">
        <v>0.96495297371116684</v>
      </c>
      <c r="E485" s="60">
        <v>8.5551533219756948E-2</v>
      </c>
      <c r="F485" s="60">
        <v>0.87004626570036869</v>
      </c>
      <c r="G485" s="60">
        <v>0.24166415144287301</v>
      </c>
      <c r="H485" s="60">
        <v>0.92742821868449621</v>
      </c>
      <c r="I485" s="60">
        <v>0.3019962000132479</v>
      </c>
      <c r="J485" s="60">
        <v>0.46864702678412984</v>
      </c>
      <c r="K485" s="104">
        <v>0.22074035727093055</v>
      </c>
      <c r="L485" s="105"/>
      <c r="M485" s="106">
        <v>484</v>
      </c>
      <c r="N485" s="136">
        <v>-1.0754269956754789</v>
      </c>
      <c r="O485" s="136">
        <v>-0.304913755212605</v>
      </c>
      <c r="P485" s="136">
        <v>1.8113024117420111</v>
      </c>
      <c r="Q485" s="136">
        <v>-1.3686680351806384</v>
      </c>
      <c r="R485" s="136">
        <v>1.1266098596940886</v>
      </c>
      <c r="S485" s="136">
        <v>-0.70095948003583552</v>
      </c>
      <c r="T485" s="136">
        <v>1.4569015337093614</v>
      </c>
      <c r="U485" s="60">
        <v>-0.51866782857831284</v>
      </c>
      <c r="V485" s="60">
        <v>-7.8671325672260733E-2</v>
      </c>
      <c r="W485" s="98">
        <v>-0.76969520593591567</v>
      </c>
      <c r="X485" s="60"/>
      <c r="Y485" s="99">
        <v>484</v>
      </c>
      <c r="Z485" s="60">
        <f>(幕後結果!$AB$2+幕後結果!$AB$4*幕後結果_最佳化!$N1486)*12/3</f>
        <v>-0.15319184924903878</v>
      </c>
      <c r="AA485" s="60">
        <f>(幕後結果!$AC$2+幕後結果!$AC$4*幕後結果_最佳化!$O1486)*12/3</f>
        <v>-2.0064090519222175E-2</v>
      </c>
      <c r="AB485" s="60">
        <f>(幕後結果!$AD$2+幕後結果!$AD$4*幕後結果_最佳化!$P1486)*12/3</f>
        <v>0.2694185848438555</v>
      </c>
      <c r="AC485" s="60">
        <f>(幕後結果!$AE$2+幕後結果!$AE$4*幕後結果_最佳化!$Q1486)*12/3</f>
        <v>-1.2869397744556759E-2</v>
      </c>
      <c r="AD485" s="60">
        <f>(幕後結果!$AF$2+幕後結果!$AF$4*幕後結果_最佳化!$R1486)*12/3</f>
        <v>0.2107947439663358</v>
      </c>
      <c r="AE485" s="60">
        <f>(幕後結果!$AG$2+幕後結果!$AG$4*幕後結果_最佳化!$S1486)*12/3</f>
        <v>-4.3485060901996907E-2</v>
      </c>
      <c r="AF485" s="60">
        <f>(幕後結果!$AH$2+幕後結果!$AH$4*幕後結果_最佳化!$T1486)*12/3</f>
        <v>0.11426536966198271</v>
      </c>
      <c r="AG485" s="60">
        <f>(幕後結果!$AI$2+幕後結果!$AI$4*幕後結果_最佳化!$U1486)*12/3</f>
        <v>3.9052826339315921E-2</v>
      </c>
      <c r="AH485" s="60">
        <f>(幕後結果!$AJ$2+幕後結果!$AJ$4*幕後結果_最佳化!$V1486)*12/3</f>
        <v>-3.6872825221047373E-2</v>
      </c>
      <c r="AI485" s="100">
        <f>(幕後結果!$AK$2+幕後結果!$AK$4*幕後結果_最佳化!$W1486)*12/3</f>
        <v>4.4066889743599874E-2</v>
      </c>
      <c r="AJ485" s="60"/>
      <c r="AK485" s="60"/>
      <c r="AL485" s="60"/>
      <c r="AM485" s="108">
        <v>484</v>
      </c>
      <c r="AN485" s="60">
        <f t="shared" si="92"/>
        <v>7.8870809917041804E-2</v>
      </c>
      <c r="AO485" s="60">
        <f t="shared" si="93"/>
        <v>3.0527010545757068E-2</v>
      </c>
      <c r="AP485" s="60">
        <f t="shared" si="94"/>
        <v>0.12290696710459141</v>
      </c>
      <c r="AQ485" s="60">
        <f t="shared" si="95"/>
        <v>3.1414410632274993E-2</v>
      </c>
      <c r="AR485" s="60">
        <f t="shared" si="96"/>
        <v>0.15611644789890092</v>
      </c>
      <c r="AS485" s="60">
        <f t="shared" si="97"/>
        <v>0.1701910330740439</v>
      </c>
      <c r="AT485" s="60">
        <f t="shared" si="98"/>
        <v>3.4283493376899662E-2</v>
      </c>
      <c r="AU485" s="60">
        <f t="shared" si="99"/>
        <v>0.16364330621899217</v>
      </c>
      <c r="AV485" s="60">
        <f t="shared" si="100"/>
        <v>2.384414985345323E-2</v>
      </c>
      <c r="AW485" s="60">
        <f t="shared" si="101"/>
        <v>0.18820237137804466</v>
      </c>
      <c r="AX485" s="60">
        <f t="shared" si="102"/>
        <v>0.99999999999999967</v>
      </c>
      <c r="AY485" s="60">
        <f>SUMPRODUCT(AN485:AW485,幕後結果_最佳化!$Z$1005:$AI$1005)</f>
        <v>-6.882320489516384E-3</v>
      </c>
      <c r="AZ485" s="60">
        <f>(SUMPRODUCT(AN485:AW485,MMULT(AN485:AW485,幕後結果!$AB$9:$AK$18)))</f>
        <v>3.1968606701442462E-4</v>
      </c>
      <c r="BA485" s="60">
        <f t="shared" si="103"/>
        <v>1.7879766973157806E-2</v>
      </c>
      <c r="BB485" s="102">
        <f t="shared" si="104"/>
        <v>-2.7842823994436077</v>
      </c>
      <c r="BC485" s="60"/>
      <c r="BD485" s="60"/>
    </row>
    <row r="486" spans="1:56" ht="16.2">
      <c r="A486" s="95">
        <v>485</v>
      </c>
      <c r="B486" s="60">
        <v>0.88721368768411346</v>
      </c>
      <c r="C486" s="60">
        <v>0.41875412207701013</v>
      </c>
      <c r="D486" s="60">
        <v>0.91794965520234539</v>
      </c>
      <c r="E486" s="60">
        <v>2.6218029283653577E-2</v>
      </c>
      <c r="F486" s="60">
        <v>0.80570530205886248</v>
      </c>
      <c r="G486" s="60">
        <v>0.55147815159477043</v>
      </c>
      <c r="H486" s="60">
        <v>0.76492807500702398</v>
      </c>
      <c r="I486" s="60">
        <v>0.31327512870599117</v>
      </c>
      <c r="J486" s="60">
        <v>0.32931942387550928</v>
      </c>
      <c r="K486" s="104">
        <v>4.9289105356001173E-2</v>
      </c>
      <c r="L486" s="105"/>
      <c r="M486" s="106">
        <v>485</v>
      </c>
      <c r="N486" s="136">
        <v>1.2118426345304429</v>
      </c>
      <c r="O486" s="136">
        <v>-0.20508176360304323</v>
      </c>
      <c r="P486" s="136">
        <v>1.391411466175891</v>
      </c>
      <c r="Q486" s="136">
        <v>-1.9395363845456399</v>
      </c>
      <c r="R486" s="136">
        <v>0.86217832385532822</v>
      </c>
      <c r="S486" s="136">
        <v>0.12939677828080881</v>
      </c>
      <c r="T486" s="136">
        <v>0.72224501806920094</v>
      </c>
      <c r="U486" s="60">
        <v>-0.48658810126963342</v>
      </c>
      <c r="V486" s="60">
        <v>-0.44179321651935549</v>
      </c>
      <c r="W486" s="98">
        <v>-1.6517858673412706</v>
      </c>
      <c r="X486" s="60"/>
      <c r="Y486" s="99">
        <v>485</v>
      </c>
      <c r="Z486" s="60">
        <f>(幕後結果!$AB$2+幕後結果!$AB$4*幕後結果_最佳化!$N1487)*12/3</f>
        <v>0.20110091423536583</v>
      </c>
      <c r="AA486" s="60">
        <f>(幕後結果!$AC$2+幕後結果!$AC$4*幕後結果_最佳化!$O1487)*12/3</f>
        <v>-1.4867978911289034E-2</v>
      </c>
      <c r="AB486" s="60">
        <f>(幕後結果!$AD$2+幕後結果!$AD$4*幕後結果_最佳化!$P1487)*12/3</f>
        <v>0.20421831029988349</v>
      </c>
      <c r="AC486" s="60">
        <f>(幕後結果!$AE$2+幕後結果!$AE$4*幕後結果_最佳化!$Q1487)*12/3</f>
        <v>-4.5020845644769325E-2</v>
      </c>
      <c r="AD486" s="60">
        <f>(幕後結果!$AF$2+幕後結果!$AF$4*幕後結果_最佳化!$R1487)*12/3</f>
        <v>0.15019566477487536</v>
      </c>
      <c r="AE486" s="60">
        <f>(幕後結果!$AG$2+幕後結果!$AG$4*幕後結果_最佳化!$S1487)*12/3</f>
        <v>-3.0082464403384791E-2</v>
      </c>
      <c r="AF486" s="60">
        <f>(幕後結果!$AH$2+幕後結果!$AH$4*幕後結果_最佳化!$T1487)*12/3</f>
        <v>0.12340888982964963</v>
      </c>
      <c r="AG486" s="60">
        <f>(幕後結果!$AI$2+幕後結果!$AI$4*幕後結果_最佳化!$U1487)*12/3</f>
        <v>9.2256446685085487E-3</v>
      </c>
      <c r="AH486" s="60">
        <f>(幕後結果!$AJ$2+幕後結果!$AJ$4*幕後結果_最佳化!$V1487)*12/3</f>
        <v>-5.0389791618665802E-2</v>
      </c>
      <c r="AI486" s="100">
        <f>(幕後結果!$AK$2+幕後結果!$AK$4*幕後結果_最佳化!$W1487)*12/3</f>
        <v>-0.1852756109368536</v>
      </c>
      <c r="AJ486" s="60"/>
      <c r="AK486" s="60"/>
      <c r="AL486" s="60"/>
      <c r="AM486" s="108">
        <v>485</v>
      </c>
      <c r="AN486" s="60">
        <f t="shared" si="92"/>
        <v>0.12667486958458285</v>
      </c>
      <c r="AO486" s="60">
        <f t="shared" si="93"/>
        <v>0.12476332859462425</v>
      </c>
      <c r="AP486" s="60">
        <f t="shared" si="94"/>
        <v>0.14672171068483605</v>
      </c>
      <c r="AQ486" s="60">
        <f t="shared" si="95"/>
        <v>0.10066996826111861</v>
      </c>
      <c r="AR486" s="60">
        <f t="shared" si="96"/>
        <v>1.3096738587861928E-2</v>
      </c>
      <c r="AS486" s="60">
        <f t="shared" si="97"/>
        <v>6.1635106105227683E-2</v>
      </c>
      <c r="AT486" s="60">
        <f t="shared" si="98"/>
        <v>0.11200129763994811</v>
      </c>
      <c r="AU486" s="60">
        <f t="shared" si="99"/>
        <v>9.8917225956566185E-2</v>
      </c>
      <c r="AV486" s="60">
        <f t="shared" si="100"/>
        <v>6.8360787201610984E-2</v>
      </c>
      <c r="AW486" s="60">
        <f t="shared" si="101"/>
        <v>0.1471589673836233</v>
      </c>
      <c r="AX486" s="60">
        <f t="shared" si="102"/>
        <v>1</v>
      </c>
      <c r="AY486" s="60">
        <f>SUMPRODUCT(AN486:AW486,幕後結果_最佳化!$Z$1005:$AI$1005)</f>
        <v>-6.0212817501042494E-4</v>
      </c>
      <c r="AZ486" s="60">
        <f>(SUMPRODUCT(AN486:AW486,MMULT(AN486:AW486,幕後結果!$AB$9:$AK$18)))</f>
        <v>2.8467407977015983E-4</v>
      </c>
      <c r="BA486" s="60">
        <f t="shared" si="103"/>
        <v>1.6872287330713633E-2</v>
      </c>
      <c r="BB486" s="102">
        <f t="shared" si="104"/>
        <v>-2.5783183585204181</v>
      </c>
      <c r="BC486" s="60"/>
      <c r="BD486" s="60"/>
    </row>
    <row r="487" spans="1:56" ht="16.2">
      <c r="A487" s="95">
        <v>486</v>
      </c>
      <c r="B487" s="60">
        <v>0.33767908742949815</v>
      </c>
      <c r="C487" s="60">
        <v>0.8116447454000828</v>
      </c>
      <c r="D487" s="60">
        <v>1.924122684506524E-2</v>
      </c>
      <c r="E487" s="60">
        <v>0.71098538170084957</v>
      </c>
      <c r="F487" s="60">
        <v>0.79071008517574848</v>
      </c>
      <c r="G487" s="60">
        <v>0.33002787984849258</v>
      </c>
      <c r="H487" s="60">
        <v>0.52537311885378135</v>
      </c>
      <c r="I487" s="60">
        <v>0.87641864257254642</v>
      </c>
      <c r="J487" s="60">
        <v>0.26943671905401478</v>
      </c>
      <c r="K487" s="104">
        <v>0.31485004325636989</v>
      </c>
      <c r="L487" s="105"/>
      <c r="M487" s="106">
        <v>486</v>
      </c>
      <c r="N487" s="136">
        <v>-0.41880565061322006</v>
      </c>
      <c r="O487" s="136">
        <v>0.88397351673907043</v>
      </c>
      <c r="P487" s="136">
        <v>-2.0696785825894142</v>
      </c>
      <c r="Q487" s="136">
        <v>0.55626569253717251</v>
      </c>
      <c r="R487" s="136">
        <v>0.80888755203400797</v>
      </c>
      <c r="S487" s="136">
        <v>-0.43983618244758138</v>
      </c>
      <c r="T487" s="136">
        <v>6.3643916499583994E-2</v>
      </c>
      <c r="U487" s="60">
        <v>1.1572684121066674</v>
      </c>
      <c r="V487" s="60">
        <v>-0.61451746125905971</v>
      </c>
      <c r="W487" s="98">
        <v>-0.48214902356431411</v>
      </c>
      <c r="X487" s="60"/>
      <c r="Y487" s="99">
        <v>486</v>
      </c>
      <c r="Z487" s="60">
        <f>(幕後結果!$AB$2+幕後結果!$AB$4*幕後結果_最佳化!$N1488)*12/3</f>
        <v>-5.1482725045780602E-2</v>
      </c>
      <c r="AA487" s="60">
        <f>(幕後結果!$AC$2+幕後結果!$AC$4*幕後結果_最佳化!$O1488)*12/3</f>
        <v>9.421708357877058E-2</v>
      </c>
      <c r="AB487" s="60">
        <f>(幕後結果!$AD$2+幕後結果!$AD$4*幕後結果_最佳化!$P1488)*12/3</f>
        <v>-0.31712495149377556</v>
      </c>
      <c r="AC487" s="60">
        <f>(幕後結果!$AE$2+幕後結果!$AE$4*幕後結果_最佳化!$Q1488)*12/3</f>
        <v>-6.4639372223094793E-2</v>
      </c>
      <c r="AD487" s="60">
        <f>(幕後結果!$AF$2+幕後結果!$AF$4*幕後結果_最佳化!$R1488)*12/3</f>
        <v>-5.5223838643160494E-2</v>
      </c>
      <c r="AE487" s="60">
        <f>(幕後結果!$AG$2+幕後結果!$AG$4*幕後結果_最佳化!$S1488)*12/3</f>
        <v>-1.214704909121705E-2</v>
      </c>
      <c r="AF487" s="60">
        <f>(幕後結果!$AH$2+幕後結果!$AH$4*幕後結果_最佳化!$T1488)*12/3</f>
        <v>-1.8065254578934653E-2</v>
      </c>
      <c r="AG487" s="60">
        <f>(幕後結果!$AI$2+幕後結果!$AI$4*幕後結果_最佳化!$U1488)*12/3</f>
        <v>3.1969014864165722E-2</v>
      </c>
      <c r="AH487" s="60">
        <f>(幕後結果!$AJ$2+幕後結果!$AJ$4*幕後結果_最佳化!$V1488)*12/3</f>
        <v>-3.2674655879447921E-2</v>
      </c>
      <c r="AI487" s="100">
        <f>(幕後結果!$AK$2+幕後結果!$AK$4*幕後結果_最佳化!$W1488)*12/3</f>
        <v>-0.14558518731125797</v>
      </c>
      <c r="AJ487" s="60"/>
      <c r="AK487" s="60"/>
      <c r="AL487" s="60"/>
      <c r="AM487" s="108">
        <v>486</v>
      </c>
      <c r="AN487" s="60">
        <f t="shared" si="92"/>
        <v>0.21400418929819673</v>
      </c>
      <c r="AO487" s="60">
        <f t="shared" si="93"/>
        <v>0.12864789771714727</v>
      </c>
      <c r="AP487" s="60">
        <f t="shared" si="94"/>
        <v>8.8585919127458862E-2</v>
      </c>
      <c r="AQ487" s="60">
        <f t="shared" si="95"/>
        <v>4.7268871529253999E-2</v>
      </c>
      <c r="AR487" s="60">
        <f t="shared" si="96"/>
        <v>2.8720425284447685E-2</v>
      </c>
      <c r="AS487" s="60">
        <f t="shared" si="97"/>
        <v>0.16486665564965178</v>
      </c>
      <c r="AT487" s="60">
        <f t="shared" si="98"/>
        <v>1.299384793172878E-2</v>
      </c>
      <c r="AU487" s="60">
        <f t="shared" si="99"/>
        <v>5.404528846428594E-2</v>
      </c>
      <c r="AV487" s="60">
        <f t="shared" si="100"/>
        <v>0.12469593371041786</v>
      </c>
      <c r="AW487" s="60">
        <f t="shared" si="101"/>
        <v>0.13617097128741121</v>
      </c>
      <c r="AX487" s="60">
        <f t="shared" si="102"/>
        <v>1</v>
      </c>
      <c r="AY487" s="60">
        <f>SUMPRODUCT(AN487:AW487,幕後結果_最佳化!$Z$1005:$AI$1005)</f>
        <v>-7.5962450666753776E-4</v>
      </c>
      <c r="AZ487" s="60">
        <f>(SUMPRODUCT(AN487:AW487,MMULT(AN487:AW487,幕後結果!$AB$9:$AK$18)))</f>
        <v>1.9476012167784555E-4</v>
      </c>
      <c r="BA487" s="60">
        <f t="shared" si="103"/>
        <v>1.3955648378984244E-2</v>
      </c>
      <c r="BB487" s="102">
        <f t="shared" si="104"/>
        <v>-3.1284554698593863</v>
      </c>
      <c r="BC487" s="60"/>
      <c r="BD487" s="60"/>
    </row>
    <row r="488" spans="1:56" ht="16.2">
      <c r="A488" s="95">
        <v>487</v>
      </c>
      <c r="B488" s="60">
        <v>0.58711230288371774</v>
      </c>
      <c r="C488" s="60">
        <v>0.85775089925505288</v>
      </c>
      <c r="D488" s="60">
        <v>3.41267859229899E-2</v>
      </c>
      <c r="E488" s="60">
        <v>0.12401687725889921</v>
      </c>
      <c r="F488" s="60">
        <v>0.19854975305825984</v>
      </c>
      <c r="G488" s="60">
        <v>0.78144234016411995</v>
      </c>
      <c r="H488" s="60">
        <v>0.8947797786999403</v>
      </c>
      <c r="I488" s="60">
        <v>0.82675842083314177</v>
      </c>
      <c r="J488" s="60">
        <v>0.26350981119682237</v>
      </c>
      <c r="K488" s="104">
        <v>0.7726749076175321</v>
      </c>
      <c r="L488" s="105"/>
      <c r="M488" s="106">
        <v>487</v>
      </c>
      <c r="N488" s="136">
        <v>0.22012295947881005</v>
      </c>
      <c r="O488" s="136">
        <v>1.0702690942290112</v>
      </c>
      <c r="P488" s="136">
        <v>-1.823329031381282</v>
      </c>
      <c r="Q488" s="136">
        <v>-1.1551384020901716</v>
      </c>
      <c r="R488" s="136">
        <v>-0.84681273975049365</v>
      </c>
      <c r="S488" s="136">
        <v>0.77707364899371012</v>
      </c>
      <c r="T488" s="136">
        <v>1.2523552561993119</v>
      </c>
      <c r="U488" s="60">
        <v>0.94143270854976602</v>
      </c>
      <c r="V488" s="60">
        <v>-0.63256213217045387</v>
      </c>
      <c r="W488" s="98">
        <v>0.74768499362022312</v>
      </c>
      <c r="X488" s="60"/>
      <c r="Y488" s="99">
        <v>487</v>
      </c>
      <c r="Z488" s="60">
        <f>(幕後結果!$AB$2+幕後結果!$AB$4*幕後結果_最佳化!$N1489)*12/3</f>
        <v>4.7485835525005814E-2</v>
      </c>
      <c r="AA488" s="60">
        <f>(幕後結果!$AC$2+幕後結果!$AC$4*幕後結果_最佳化!$O1489)*12/3</f>
        <v>0.11106796223515338</v>
      </c>
      <c r="AB488" s="60">
        <f>(幕後結果!$AD$2+幕後結果!$AD$4*幕後結果_最佳化!$P1489)*12/3</f>
        <v>-0.27139101417997025</v>
      </c>
      <c r="AC488" s="60">
        <f>(幕後結果!$AE$2+幕後結果!$AE$4*幕後結果_最佳化!$Q1489)*12/3</f>
        <v>-0.19930688360646628</v>
      </c>
      <c r="AD488" s="60">
        <f>(幕後結果!$AF$2+幕後結果!$AF$4*幕後結果_最佳化!$R1489)*12/3</f>
        <v>-0.20434568810134446</v>
      </c>
      <c r="AE488" s="60">
        <f>(幕後結果!$AG$2+幕後結果!$AG$4*幕後結果_最佳化!$S1489)*12/3</f>
        <v>3.5956820499217543E-2</v>
      </c>
      <c r="AF488" s="60">
        <f>(幕後結果!$AH$2+幕後結果!$AH$4*幕後結果_最佳化!$T1489)*12/3</f>
        <v>0.11577131897786892</v>
      </c>
      <c r="AG488" s="60">
        <f>(幕後結果!$AI$2+幕後結果!$AI$4*幕後結果_最佳化!$U1489)*12/3</f>
        <v>4.0237352443279778E-2</v>
      </c>
      <c r="AH488" s="60">
        <f>(幕後結果!$AJ$2+幕後結果!$AJ$4*幕後結果_最佳化!$V1489)*12/3</f>
        <v>-1.2478210461533162E-2</v>
      </c>
      <c r="AI488" s="100">
        <f>(幕後結果!$AK$2+幕後結果!$AK$4*幕後結果_最佳化!$W1489)*12/3</f>
        <v>7.4251717011020166E-2</v>
      </c>
      <c r="AJ488" s="60"/>
      <c r="AK488" s="60"/>
      <c r="AL488" s="60"/>
      <c r="AM488" s="108">
        <v>487</v>
      </c>
      <c r="AN488" s="60">
        <f t="shared" si="92"/>
        <v>0.13024020849796414</v>
      </c>
      <c r="AO488" s="60">
        <f t="shared" si="93"/>
        <v>0.17921432879875909</v>
      </c>
      <c r="AP488" s="60">
        <f t="shared" si="94"/>
        <v>0.1655086955551574</v>
      </c>
      <c r="AQ488" s="60">
        <f t="shared" si="95"/>
        <v>5.0828539290877347E-3</v>
      </c>
      <c r="AR488" s="60">
        <f t="shared" si="96"/>
        <v>0.10485234348284335</v>
      </c>
      <c r="AS488" s="60">
        <f t="shared" si="97"/>
        <v>0.11314447217205585</v>
      </c>
      <c r="AT488" s="60">
        <f t="shared" si="98"/>
        <v>0.17795863850307148</v>
      </c>
      <c r="AU488" s="60">
        <f t="shared" si="99"/>
        <v>7.5340830150186847E-2</v>
      </c>
      <c r="AV488" s="60">
        <f t="shared" si="100"/>
        <v>3.8663439652584841E-2</v>
      </c>
      <c r="AW488" s="60">
        <f t="shared" si="101"/>
        <v>9.9941892582891528E-3</v>
      </c>
      <c r="AX488" s="60">
        <f t="shared" si="102"/>
        <v>0.99999999999999978</v>
      </c>
      <c r="AY488" s="60">
        <f>SUMPRODUCT(AN488:AW488,幕後結果_最佳化!$Z$1005:$AI$1005)</f>
        <v>2.1468623140132501E-3</v>
      </c>
      <c r="AZ488" s="60">
        <f>(SUMPRODUCT(AN488:AW488,MMULT(AN488:AW488,幕後結果!$AB$9:$AK$18)))</f>
        <v>2.805499706294697E-4</v>
      </c>
      <c r="BA488" s="60">
        <f t="shared" si="103"/>
        <v>1.674962598476365E-2</v>
      </c>
      <c r="BB488" s="102">
        <f t="shared" si="104"/>
        <v>-2.4330774742706476</v>
      </c>
      <c r="BC488" s="60"/>
      <c r="BD488" s="60"/>
    </row>
    <row r="489" spans="1:56" ht="16.2">
      <c r="A489" s="95">
        <v>488</v>
      </c>
      <c r="B489" s="60">
        <v>0.24339748337740241</v>
      </c>
      <c r="C489" s="60">
        <v>0.45370574387310603</v>
      </c>
      <c r="D489" s="60">
        <v>0.89933773720186339</v>
      </c>
      <c r="E489" s="60">
        <v>0.16897473798009521</v>
      </c>
      <c r="F489" s="60">
        <v>0.92282698800364793</v>
      </c>
      <c r="G489" s="60">
        <v>0.17519604187492366</v>
      </c>
      <c r="H489" s="60">
        <v>0.33772643400476388</v>
      </c>
      <c r="I489" s="60">
        <v>0.26503802028217605</v>
      </c>
      <c r="J489" s="60">
        <v>0.97761462558446754</v>
      </c>
      <c r="K489" s="104">
        <v>0.33936458091927668</v>
      </c>
      <c r="L489" s="105"/>
      <c r="M489" s="106">
        <v>488</v>
      </c>
      <c r="N489" s="136">
        <v>-0.6954154726419205</v>
      </c>
      <c r="O489" s="136">
        <v>-0.11630416131170943</v>
      </c>
      <c r="P489" s="136">
        <v>1.2777870390339212</v>
      </c>
      <c r="Q489" s="136">
        <v>-0.95822467761474195</v>
      </c>
      <c r="R489" s="136">
        <v>1.424347084209362</v>
      </c>
      <c r="S489" s="136">
        <v>-0.93382904648704324</v>
      </c>
      <c r="T489" s="136">
        <v>-0.41867609568049202</v>
      </c>
      <c r="U489" s="60">
        <v>-0.62788994163252598</v>
      </c>
      <c r="V489" s="60">
        <v>2.0068020094519747</v>
      </c>
      <c r="W489" s="98">
        <v>-0.4141979243034391</v>
      </c>
      <c r="X489" s="60"/>
      <c r="Y489" s="99">
        <v>488</v>
      </c>
      <c r="Z489" s="60">
        <f>(幕後結果!$AB$2+幕後結果!$AB$4*幕後結果_最佳化!$N1490)*12/3</f>
        <v>-9.4328945254919042E-2</v>
      </c>
      <c r="AA489" s="60">
        <f>(幕後結果!$AC$2+幕後結果!$AC$4*幕後結果_最佳化!$O1490)*12/3</f>
        <v>-2.4778574499361135E-3</v>
      </c>
      <c r="AB489" s="60">
        <f>(幕後結果!$AD$2+幕後結果!$AD$4*幕後結果_最佳化!$P1490)*12/3</f>
        <v>0.1895257412635033</v>
      </c>
      <c r="AC489" s="60">
        <f>(幕後結果!$AE$2+幕後結果!$AE$4*幕後結果_最佳化!$Q1490)*12/3</f>
        <v>2.1130971322232614E-3</v>
      </c>
      <c r="AD489" s="60">
        <f>(幕後結果!$AF$2+幕後結果!$AF$4*幕後結果_最佳化!$R1490)*12/3</f>
        <v>0.20893656559186083</v>
      </c>
      <c r="AE489" s="60">
        <f>(幕後結果!$AG$2+幕後結果!$AG$4*幕後結果_最佳化!$S1490)*12/3</f>
        <v>-5.4293874696881426E-2</v>
      </c>
      <c r="AF489" s="60">
        <f>(幕後結果!$AH$2+幕後結果!$AH$4*幕後結果_最佳化!$T1490)*12/3</f>
        <v>-4.057453062421202E-2</v>
      </c>
      <c r="AG489" s="60">
        <f>(幕後結果!$AI$2+幕後結果!$AI$4*幕後結果_最佳化!$U1490)*12/3</f>
        <v>-4.6926023028813123E-2</v>
      </c>
      <c r="AH489" s="60">
        <f>(幕後結果!$AJ$2+幕後結果!$AJ$4*幕後結果_最佳化!$V1490)*12/3</f>
        <v>7.7875519509606292E-2</v>
      </c>
      <c r="AI489" s="100">
        <f>(幕後結果!$AK$2+幕後結果!$AK$4*幕後結果_最佳化!$W1490)*12/3</f>
        <v>4.2909937446038014E-2</v>
      </c>
      <c r="AJ489" s="60"/>
      <c r="AK489" s="60"/>
      <c r="AL489" s="60"/>
      <c r="AM489" s="108">
        <v>488</v>
      </c>
      <c r="AN489" s="60">
        <f t="shared" si="92"/>
        <v>0.1385281999327577</v>
      </c>
      <c r="AO489" s="60">
        <f t="shared" si="93"/>
        <v>6.6724421518697993E-2</v>
      </c>
      <c r="AP489" s="60">
        <f t="shared" si="94"/>
        <v>8.0741445808419757E-2</v>
      </c>
      <c r="AQ489" s="60">
        <f t="shared" si="95"/>
        <v>1.1032803378619302E-2</v>
      </c>
      <c r="AR489" s="60">
        <f t="shared" si="96"/>
        <v>0.15373404399115087</v>
      </c>
      <c r="AS489" s="60">
        <f t="shared" si="97"/>
        <v>0.14298891992264198</v>
      </c>
      <c r="AT489" s="60">
        <f t="shared" si="98"/>
        <v>0.10934257490943458</v>
      </c>
      <c r="AU489" s="60">
        <f t="shared" si="99"/>
        <v>4.1724325066067609E-2</v>
      </c>
      <c r="AV489" s="60">
        <f t="shared" si="100"/>
        <v>0.10261801673985053</v>
      </c>
      <c r="AW489" s="60">
        <f t="shared" si="101"/>
        <v>0.1525652487323596</v>
      </c>
      <c r="AX489" s="60">
        <f t="shared" si="102"/>
        <v>0.99999999999999978</v>
      </c>
      <c r="AY489" s="60">
        <f>SUMPRODUCT(AN489:AW489,幕後結果_最佳化!$Z$1005:$AI$1005)</f>
        <v>-2.3004965305399704E-3</v>
      </c>
      <c r="AZ489" s="60">
        <f>(SUMPRODUCT(AN489:AW489,MMULT(AN489:AW489,幕後結果!$AB$9:$AK$18)))</f>
        <v>2.3820632509255788E-4</v>
      </c>
      <c r="BA489" s="60">
        <f t="shared" si="103"/>
        <v>1.5433934206564375E-2</v>
      </c>
      <c r="BB489" s="102">
        <f t="shared" si="104"/>
        <v>-2.9286438522794311</v>
      </c>
      <c r="BC489" s="60"/>
      <c r="BD489" s="60"/>
    </row>
    <row r="490" spans="1:56" ht="16.2">
      <c r="A490" s="95">
        <v>489</v>
      </c>
      <c r="B490" s="60">
        <v>0.97816583391632239</v>
      </c>
      <c r="C490" s="60">
        <v>0.53185101243407318</v>
      </c>
      <c r="D490" s="60">
        <v>0.26791988508209985</v>
      </c>
      <c r="E490" s="60">
        <v>0.2165721248329493</v>
      </c>
      <c r="F490" s="60">
        <v>0.78206110922030536</v>
      </c>
      <c r="G490" s="60">
        <v>0.76658877280858717</v>
      </c>
      <c r="H490" s="60">
        <v>0.43150864500337138</v>
      </c>
      <c r="I490" s="60">
        <v>0.64936489136544195</v>
      </c>
      <c r="J490" s="60">
        <v>0.6594806236579529</v>
      </c>
      <c r="K490" s="104">
        <v>0.80205894357596463</v>
      </c>
      <c r="L490" s="105"/>
      <c r="M490" s="106">
        <v>489</v>
      </c>
      <c r="N490" s="136">
        <v>2.0172605310860807</v>
      </c>
      <c r="O490" s="136">
        <v>7.992365614101346E-2</v>
      </c>
      <c r="P490" s="136">
        <v>-0.61911626332583247</v>
      </c>
      <c r="Q490" s="136">
        <v>-0.78382253386836143</v>
      </c>
      <c r="R490" s="136">
        <v>0.7791730528208215</v>
      </c>
      <c r="S490" s="136">
        <v>0.72765883641224838</v>
      </c>
      <c r="T490" s="136">
        <v>-0.17253456479553284</v>
      </c>
      <c r="U490" s="60">
        <v>0.38360637100223427</v>
      </c>
      <c r="V490" s="60">
        <v>0.41104607128932247</v>
      </c>
      <c r="W490" s="98">
        <v>0.84899852533037001</v>
      </c>
      <c r="X490" s="60"/>
      <c r="Y490" s="99">
        <v>489</v>
      </c>
      <c r="Z490" s="60">
        <f>(幕後結果!$AB$2+幕後結果!$AB$4*幕後結果_最佳化!$N1491)*12/3</f>
        <v>0.32585827933219663</v>
      </c>
      <c r="AA490" s="60">
        <f>(幕後結果!$AC$2+幕後結果!$AC$4*幕後結果_最佳化!$O1491)*12/3</f>
        <v>1.1250602804534665E-2</v>
      </c>
      <c r="AB490" s="60">
        <f>(幕後結果!$AD$2+幕後結果!$AD$4*幕後結果_最佳化!$P1491)*12/3</f>
        <v>-0.11085246557568389</v>
      </c>
      <c r="AC490" s="60">
        <f>(幕後結果!$AE$2+幕後結果!$AE$4*幕後結果_最佳化!$Q1491)*12/3</f>
        <v>-5.2257756764650297E-2</v>
      </c>
      <c r="AD490" s="60">
        <f>(幕後結果!$AF$2+幕後結果!$AF$4*幕後結果_最佳化!$R1491)*12/3</f>
        <v>9.3450594756741678E-3</v>
      </c>
      <c r="AE490" s="60">
        <f>(幕後結果!$AG$2+幕後結果!$AG$4*幕後結果_最佳化!$S1491)*12/3</f>
        <v>-1.6366910787020412E-3</v>
      </c>
      <c r="AF490" s="60">
        <f>(幕後結果!$AH$2+幕後結果!$AH$4*幕後結果_最佳化!$T1491)*12/3</f>
        <v>4.7651888317349678E-2</v>
      </c>
      <c r="AG490" s="60">
        <f>(幕後結果!$AI$2+幕後結果!$AI$4*幕後結果_最佳化!$U1491)*12/3</f>
        <v>1.1757003932475507E-2</v>
      </c>
      <c r="AH490" s="60">
        <f>(幕後結果!$AJ$2+幕後結果!$AJ$4*幕後結果_最佳化!$V1491)*12/3</f>
        <v>2.2236620048529322E-2</v>
      </c>
      <c r="AI490" s="100">
        <f>(幕後結果!$AK$2+幕後結果!$AK$4*幕後結果_最佳化!$W1491)*12/3</f>
        <v>4.5081209812121159E-2</v>
      </c>
      <c r="AJ490" s="60"/>
      <c r="AK490" s="60"/>
      <c r="AL490" s="60"/>
      <c r="AM490" s="108">
        <v>489</v>
      </c>
      <c r="AN490" s="60">
        <f t="shared" si="92"/>
        <v>0.10909730294565394</v>
      </c>
      <c r="AO490" s="60">
        <f t="shared" si="93"/>
        <v>2.7588790873073747E-2</v>
      </c>
      <c r="AP490" s="60">
        <f t="shared" si="94"/>
        <v>7.7250537393507507E-3</v>
      </c>
      <c r="AQ490" s="60">
        <f t="shared" si="95"/>
        <v>2.1693360754104392E-2</v>
      </c>
      <c r="AR490" s="60">
        <f t="shared" si="96"/>
        <v>0.23901228811758454</v>
      </c>
      <c r="AS490" s="60">
        <f t="shared" si="97"/>
        <v>0.15655727431343996</v>
      </c>
      <c r="AT490" s="60">
        <f t="shared" si="98"/>
        <v>7.1860558402705138E-2</v>
      </c>
      <c r="AU490" s="60">
        <f t="shared" si="99"/>
        <v>0.16354179007133485</v>
      </c>
      <c r="AV490" s="60">
        <f t="shared" si="100"/>
        <v>6.4428813624256426E-2</v>
      </c>
      <c r="AW490" s="60">
        <f t="shared" si="101"/>
        <v>0.13849476715849621</v>
      </c>
      <c r="AX490" s="60">
        <f t="shared" si="102"/>
        <v>0.99999999999999989</v>
      </c>
      <c r="AY490" s="60">
        <f>SUMPRODUCT(AN490:AW490,幕後結果_最佳化!$Z$1005:$AI$1005)</f>
        <v>-3.7888821149939444E-3</v>
      </c>
      <c r="AZ490" s="60">
        <f>(SUMPRODUCT(AN490:AW490,MMULT(AN490:AW490,幕後結果!$AB$9:$AK$18)))</f>
        <v>2.5715925042392581E-4</v>
      </c>
      <c r="BA490" s="60">
        <f t="shared" si="103"/>
        <v>1.6036185656942422E-2</v>
      </c>
      <c r="BB490" s="102">
        <f t="shared" si="104"/>
        <v>-2.9114705400521035</v>
      </c>
      <c r="BC490" s="60"/>
      <c r="BD490" s="60"/>
    </row>
    <row r="491" spans="1:56" ht="16.2">
      <c r="A491" s="95">
        <v>490</v>
      </c>
      <c r="B491" s="60">
        <v>0.43867031094890807</v>
      </c>
      <c r="C491" s="60">
        <v>4.1140283885769957E-3</v>
      </c>
      <c r="D491" s="60">
        <v>0.11617958836245457</v>
      </c>
      <c r="E491" s="60">
        <v>0.48735884163491461</v>
      </c>
      <c r="F491" s="60">
        <v>8.9839819274766919E-2</v>
      </c>
      <c r="G491" s="60">
        <v>0.53061188090016764</v>
      </c>
      <c r="H491" s="60">
        <v>0.76045281170427192</v>
      </c>
      <c r="I491" s="60">
        <v>0.2362369686523631</v>
      </c>
      <c r="J491" s="60">
        <v>0.9120440158244485</v>
      </c>
      <c r="K491" s="104">
        <v>0.92770467710599669</v>
      </c>
      <c r="L491" s="105"/>
      <c r="M491" s="106">
        <v>490</v>
      </c>
      <c r="N491" s="136">
        <v>-0.15434131628617651</v>
      </c>
      <c r="O491" s="136">
        <v>-2.642565422083313</v>
      </c>
      <c r="P491" s="136">
        <v>-1.194303736060885</v>
      </c>
      <c r="Q491" s="136">
        <v>-3.1691989327775984E-2</v>
      </c>
      <c r="R491" s="136">
        <v>-1.3417420781222027</v>
      </c>
      <c r="S491" s="136">
        <v>7.6808060666883449E-2</v>
      </c>
      <c r="T491" s="136">
        <v>0.70775989321612631</v>
      </c>
      <c r="U491" s="60">
        <v>-0.71845961976245909</v>
      </c>
      <c r="V491" s="60">
        <v>1.3534498272828246</v>
      </c>
      <c r="W491" s="98">
        <v>1.4589072195885304</v>
      </c>
      <c r="X491" s="60"/>
      <c r="Y491" s="99">
        <v>490</v>
      </c>
      <c r="Z491" s="60">
        <f>(幕後結果!$AB$2+幕後結果!$AB$4*幕後結果_最佳化!$N1492)*12/3</f>
        <v>-1.0517812726564359E-2</v>
      </c>
      <c r="AA491" s="60">
        <f>(幕後結果!$AC$2+幕後結果!$AC$4*幕後結果_最佳化!$O1492)*12/3</f>
        <v>-0.2491304800276489</v>
      </c>
      <c r="AB491" s="60">
        <f>(幕後結果!$AD$2+幕後結果!$AD$4*幕後結果_最佳化!$P1492)*12/3</f>
        <v>-0.29378874838270364</v>
      </c>
      <c r="AC491" s="60">
        <f>(幕後結果!$AE$2+幕後結果!$AE$4*幕後結果_最佳化!$Q1492)*12/3</f>
        <v>-0.13142132397572373</v>
      </c>
      <c r="AD491" s="60">
        <f>(幕後結果!$AF$2+幕後結果!$AF$4*幕後結果_最佳化!$R1492)*12/3</f>
        <v>-0.3342378348200416</v>
      </c>
      <c r="AE491" s="60">
        <f>(幕後結果!$AG$2+幕後結果!$AG$4*幕後結果_最佳化!$S1492)*12/3</f>
        <v>-1.6470150039204278E-2</v>
      </c>
      <c r="AF491" s="60">
        <f>(幕後結果!$AH$2+幕後結果!$AH$4*幕後結果_最佳化!$T1492)*12/3</f>
        <v>-6.8634442962658943E-2</v>
      </c>
      <c r="AG491" s="60">
        <f>(幕後結果!$AI$2+幕後結果!$AI$4*幕後結果_最佳化!$U1492)*12/3</f>
        <v>-0.15397669167124539</v>
      </c>
      <c r="AH491" s="60">
        <f>(幕後結果!$AJ$2+幕後結果!$AJ$4*幕後結果_最佳化!$V1492)*12/3</f>
        <v>1.0822864272006209E-2</v>
      </c>
      <c r="AI491" s="100">
        <f>(幕後結果!$AK$2+幕後結果!$AK$4*幕後結果_最佳化!$W1492)*12/3</f>
        <v>8.8789832216184653E-2</v>
      </c>
      <c r="AJ491" s="60"/>
      <c r="AK491" s="60"/>
      <c r="AL491" s="60"/>
      <c r="AM491" s="108">
        <v>490</v>
      </c>
      <c r="AN491" s="60">
        <f t="shared" si="92"/>
        <v>0.11207663488773431</v>
      </c>
      <c r="AO491" s="60">
        <f t="shared" si="93"/>
        <v>2.6955153618212643E-2</v>
      </c>
      <c r="AP491" s="60">
        <f t="shared" si="94"/>
        <v>1.4090508740542018E-2</v>
      </c>
      <c r="AQ491" s="60">
        <f t="shared" si="95"/>
        <v>0.19439084938275378</v>
      </c>
      <c r="AR491" s="60">
        <f t="shared" si="96"/>
        <v>1.3372717994660931E-2</v>
      </c>
      <c r="AS491" s="60">
        <f t="shared" si="97"/>
        <v>0.14215558623143471</v>
      </c>
      <c r="AT491" s="60">
        <f t="shared" si="98"/>
        <v>0.20186047091405399</v>
      </c>
      <c r="AU491" s="60">
        <f t="shared" si="99"/>
        <v>4.5980157608501951E-2</v>
      </c>
      <c r="AV491" s="60">
        <f t="shared" si="100"/>
        <v>4.2484454171303886E-2</v>
      </c>
      <c r="AW491" s="60">
        <f t="shared" si="101"/>
        <v>0.20663346645080191</v>
      </c>
      <c r="AX491" s="60">
        <f t="shared" si="102"/>
        <v>1</v>
      </c>
      <c r="AY491" s="60">
        <f>SUMPRODUCT(AN491:AW491,幕後結果_最佳化!$Z$1005:$AI$1005)</f>
        <v>2.0429205987959114E-3</v>
      </c>
      <c r="AZ491" s="60">
        <f>(SUMPRODUCT(AN491:AW491,MMULT(AN491:AW491,幕後結果!$AB$9:$AK$18)))</f>
        <v>2.6090236292604314E-4</v>
      </c>
      <c r="BA491" s="60">
        <f t="shared" si="103"/>
        <v>1.6152472347168503E-2</v>
      </c>
      <c r="BB491" s="102">
        <f t="shared" si="104"/>
        <v>-2.5294628910704344</v>
      </c>
      <c r="BC491" s="60"/>
      <c r="BD491" s="60"/>
    </row>
    <row r="492" spans="1:56" ht="16.2">
      <c r="A492" s="95">
        <v>491</v>
      </c>
      <c r="B492" s="60">
        <v>0.31678944929923913</v>
      </c>
      <c r="C492" s="60">
        <v>0.80582660903717529</v>
      </c>
      <c r="D492" s="60">
        <v>0.33517412181976125</v>
      </c>
      <c r="E492" s="60">
        <v>0.47750322502093567</v>
      </c>
      <c r="F492" s="60">
        <v>5.8997768210611756E-2</v>
      </c>
      <c r="G492" s="60">
        <v>3.9541128151360683E-2</v>
      </c>
      <c r="H492" s="60">
        <v>0.17940589868195955</v>
      </c>
      <c r="I492" s="60">
        <v>0.36931466926698442</v>
      </c>
      <c r="J492" s="60">
        <v>0.24583610444630244</v>
      </c>
      <c r="K492" s="104">
        <v>0.17310580388909136</v>
      </c>
      <c r="L492" s="105"/>
      <c r="M492" s="106">
        <v>491</v>
      </c>
      <c r="N492" s="136">
        <v>-0.47669559706769915</v>
      </c>
      <c r="O492" s="136">
        <v>0.86261936085023005</v>
      </c>
      <c r="P492" s="136">
        <v>-0.42567011191924181</v>
      </c>
      <c r="Q492" s="136">
        <v>-5.6420972354824898E-2</v>
      </c>
      <c r="R492" s="136">
        <v>-1.5632426307640883</v>
      </c>
      <c r="S492" s="136">
        <v>-1.7560360321039656</v>
      </c>
      <c r="T492" s="136">
        <v>-0.91763154467282781</v>
      </c>
      <c r="U492" s="60">
        <v>-0.33366900803930366</v>
      </c>
      <c r="V492" s="60">
        <v>-0.68765159502908335</v>
      </c>
      <c r="W492" s="98">
        <v>-0.94196295244809392</v>
      </c>
      <c r="X492" s="60"/>
      <c r="Y492" s="99">
        <v>491</v>
      </c>
      <c r="Z492" s="60">
        <f>(幕後結果!$AB$2+幕後結果!$AB$4*幕後結果_最佳化!$N1493)*12/3</f>
        <v>-6.0449743553989931E-2</v>
      </c>
      <c r="AA492" s="60">
        <f>(幕後結果!$AC$2+幕後結果!$AC$4*幕後結果_最佳化!$O1493)*12/3</f>
        <v>9.2255295235562709E-2</v>
      </c>
      <c r="AB492" s="60">
        <f>(幕後結果!$AD$2+幕後結果!$AD$4*幕後結果_最佳化!$P1493)*12/3</f>
        <v>-5.2633073557738747E-2</v>
      </c>
      <c r="AC492" s="60">
        <f>(幕後結果!$AE$2+幕後結果!$AE$4*幕後結果_最佳化!$Q1493)*12/3</f>
        <v>-6.3233796275522607E-3</v>
      </c>
      <c r="AD492" s="60">
        <f>(幕後結果!$AF$2+幕後結果!$AF$4*幕後結果_最佳化!$R1493)*12/3</f>
        <v>-0.14056938048410825</v>
      </c>
      <c r="AE492" s="60">
        <f>(幕後結果!$AG$2+幕後結果!$AG$4*幕後結果_最佳化!$S1493)*12/3</f>
        <v>-5.5227017310777754E-2</v>
      </c>
      <c r="AF492" s="60">
        <f>(幕後結果!$AH$2+幕後結果!$AH$4*幕後結果_最佳化!$T1493)*12/3</f>
        <v>-7.9808096648697979E-2</v>
      </c>
      <c r="AG492" s="60">
        <f>(幕後結果!$AI$2+幕後結果!$AI$4*幕後結果_最佳化!$U1493)*12/3</f>
        <v>-0.15207969672740579</v>
      </c>
      <c r="AH492" s="60">
        <f>(幕後結果!$AJ$2+幕後結果!$AJ$4*幕後結果_最佳化!$V1493)*12/3</f>
        <v>-6.9313745124725504E-2</v>
      </c>
      <c r="AI492" s="100">
        <f>(幕後結果!$AK$2+幕後結果!$AK$4*幕後結果_最佳化!$W1493)*12/3</f>
        <v>-0.25143564506800153</v>
      </c>
      <c r="AJ492" s="60"/>
      <c r="AK492" s="60"/>
      <c r="AL492" s="60"/>
      <c r="AM492" s="108">
        <v>491</v>
      </c>
      <c r="AN492" s="60">
        <f t="shared" si="92"/>
        <v>1.7867890741406493E-2</v>
      </c>
      <c r="AO492" s="60">
        <f t="shared" si="93"/>
        <v>0.14380420892609921</v>
      </c>
      <c r="AP492" s="60">
        <f t="shared" si="94"/>
        <v>0.16965299530413455</v>
      </c>
      <c r="AQ492" s="60">
        <f t="shared" si="95"/>
        <v>0.17480297062262135</v>
      </c>
      <c r="AR492" s="60">
        <f t="shared" si="96"/>
        <v>1.6422674263874813E-2</v>
      </c>
      <c r="AS492" s="60">
        <f t="shared" si="97"/>
        <v>0.11364716357353072</v>
      </c>
      <c r="AT492" s="60">
        <f t="shared" si="98"/>
        <v>5.9373741737940633E-2</v>
      </c>
      <c r="AU492" s="60">
        <f t="shared" si="99"/>
        <v>4.1493154790760663E-2</v>
      </c>
      <c r="AV492" s="60">
        <f t="shared" si="100"/>
        <v>0.13101529224364025</v>
      </c>
      <c r="AW492" s="60">
        <f t="shared" si="101"/>
        <v>0.13191990779599133</v>
      </c>
      <c r="AX492" s="60">
        <f t="shared" si="102"/>
        <v>1</v>
      </c>
      <c r="AY492" s="60">
        <f>SUMPRODUCT(AN492:AW492,幕後結果_最佳化!$Z$1005:$AI$1005)</f>
        <v>-7.4948383471351403E-4</v>
      </c>
      <c r="AZ492" s="60">
        <f>(SUMPRODUCT(AN492:AW492,MMULT(AN492:AW492,幕後結果!$AB$9:$AK$18)))</f>
        <v>3.0218868056443066E-4</v>
      </c>
      <c r="BA492" s="60">
        <f t="shared" si="103"/>
        <v>1.7383575022544433E-2</v>
      </c>
      <c r="BB492" s="102">
        <f t="shared" si="104"/>
        <v>-2.5109612825960896</v>
      </c>
      <c r="BC492" s="60"/>
      <c r="BD492" s="60"/>
    </row>
    <row r="493" spans="1:56" ht="16.2">
      <c r="A493" s="95">
        <v>492</v>
      </c>
      <c r="B493" s="60">
        <v>0.59099133015473226</v>
      </c>
      <c r="C493" s="60">
        <v>0.73472583019078019</v>
      </c>
      <c r="D493" s="60">
        <v>0.64824326064402826</v>
      </c>
      <c r="E493" s="60">
        <v>0.45067586721478148</v>
      </c>
      <c r="F493" s="60">
        <v>0.49388029895948882</v>
      </c>
      <c r="G493" s="60">
        <v>0.15100211993482615</v>
      </c>
      <c r="H493" s="60">
        <v>0.17196763002677784</v>
      </c>
      <c r="I493" s="60">
        <v>0.2529502253942264</v>
      </c>
      <c r="J493" s="60">
        <v>0.5238332613215988</v>
      </c>
      <c r="K493" s="104">
        <v>0.21427507816845837</v>
      </c>
      <c r="L493" s="105"/>
      <c r="M493" s="106">
        <v>492</v>
      </c>
      <c r="N493" s="136">
        <v>0.23009578554610208</v>
      </c>
      <c r="O493" s="136">
        <v>0.62716918580881309</v>
      </c>
      <c r="P493" s="136">
        <v>0.38058194760869818</v>
      </c>
      <c r="Q493" s="136">
        <v>-0.1239539524351584</v>
      </c>
      <c r="R493" s="136">
        <v>-1.5340417311848079E-2</v>
      </c>
      <c r="S493" s="136">
        <v>-1.0321449059196899</v>
      </c>
      <c r="T493" s="136">
        <v>-0.94641832957169914</v>
      </c>
      <c r="U493" s="60">
        <v>-0.66523460401066337</v>
      </c>
      <c r="V493" s="60">
        <v>5.9776707199448546E-2</v>
      </c>
      <c r="W493" s="98">
        <v>-0.79167508008866905</v>
      </c>
      <c r="X493" s="60"/>
      <c r="Y493" s="99">
        <v>492</v>
      </c>
      <c r="Z493" s="60">
        <f>(幕後結果!$AB$2+幕後結果!$AB$4*幕後結果_最佳化!$N1494)*12/3</f>
        <v>4.9030603164320861E-2</v>
      </c>
      <c r="AA493" s="60">
        <f>(幕後結果!$AC$2+幕後結果!$AC$4*幕後結果_最佳化!$O1494)*12/3</f>
        <v>6.7973131325248487E-2</v>
      </c>
      <c r="AB493" s="60">
        <f>(幕後結果!$AD$2+幕後結果!$AD$4*幕後結果_最佳化!$P1494)*12/3</f>
        <v>6.9306764541394866E-2</v>
      </c>
      <c r="AC493" s="60">
        <f>(幕後結果!$AE$2+幕後結果!$AE$4*幕後結果_最佳化!$Q1494)*12/3</f>
        <v>5.8106624470554202E-2</v>
      </c>
      <c r="AD493" s="60">
        <f>(幕後結果!$AF$2+幕後結果!$AF$4*幕後結果_最佳化!$R1494)*12/3</f>
        <v>5.477411270864263E-2</v>
      </c>
      <c r="AE493" s="60">
        <f>(幕後結果!$AG$2+幕後結果!$AG$4*幕後結果_最佳化!$S1494)*12/3</f>
        <v>-4.4919670511083594E-2</v>
      </c>
      <c r="AF493" s="60">
        <f>(幕後結果!$AH$2+幕後結果!$AH$4*幕後結果_最佳化!$T1494)*12/3</f>
        <v>-4.2229064693990841E-2</v>
      </c>
      <c r="AG493" s="60">
        <f>(幕後結果!$AI$2+幕後結果!$AI$4*幕後結果_最佳化!$U1494)*12/3</f>
        <v>-0.11584698221313301</v>
      </c>
      <c r="AH493" s="60">
        <f>(幕後結果!$AJ$2+幕後結果!$AJ$4*幕後結果_最佳化!$V1494)*12/3</f>
        <v>-1.8894246832580636E-2</v>
      </c>
      <c r="AI493" s="100">
        <f>(幕後結果!$AK$2+幕後結果!$AK$4*幕後結果_最佳化!$W1494)*12/3</f>
        <v>-0.17523323416899628</v>
      </c>
      <c r="AJ493" s="60"/>
      <c r="AK493" s="60"/>
      <c r="AL493" s="60"/>
      <c r="AM493" s="108">
        <v>492</v>
      </c>
      <c r="AN493" s="60">
        <f t="shared" si="92"/>
        <v>0.14136563032921837</v>
      </c>
      <c r="AO493" s="60">
        <f t="shared" si="93"/>
        <v>0.12596192549164476</v>
      </c>
      <c r="AP493" s="60">
        <f t="shared" si="94"/>
        <v>2.7644298520646284E-2</v>
      </c>
      <c r="AQ493" s="60">
        <f t="shared" si="95"/>
        <v>0.10872573646835035</v>
      </c>
      <c r="AR493" s="60">
        <f t="shared" si="96"/>
        <v>8.2995593907636944E-2</v>
      </c>
      <c r="AS493" s="60">
        <f t="shared" si="97"/>
        <v>0.11067812741612069</v>
      </c>
      <c r="AT493" s="60">
        <f t="shared" si="98"/>
        <v>3.0289297473118277E-2</v>
      </c>
      <c r="AU493" s="60">
        <f t="shared" si="99"/>
        <v>6.7823550283611395E-2</v>
      </c>
      <c r="AV493" s="60">
        <f t="shared" si="100"/>
        <v>0.12969322113081128</v>
      </c>
      <c r="AW493" s="60">
        <f t="shared" si="101"/>
        <v>0.17482261897884174</v>
      </c>
      <c r="AX493" s="60">
        <f t="shared" si="102"/>
        <v>1</v>
      </c>
      <c r="AY493" s="60">
        <f>SUMPRODUCT(AN493:AW493,幕後結果_最佳化!$Z$1005:$AI$1005)</f>
        <v>-7.6716726096690696E-4</v>
      </c>
      <c r="AZ493" s="60">
        <f>(SUMPRODUCT(AN493:AW493,MMULT(AN493:AW493,幕後結果!$AB$9:$AK$18)))</f>
        <v>2.1582573156178316E-4</v>
      </c>
      <c r="BA493" s="60">
        <f t="shared" si="103"/>
        <v>1.4691008527728215E-2</v>
      </c>
      <c r="BB493" s="102">
        <f t="shared" si="104"/>
        <v>-2.972373692285883</v>
      </c>
      <c r="BC493" s="60"/>
      <c r="BD493" s="60"/>
    </row>
    <row r="494" spans="1:56" ht="16.2">
      <c r="A494" s="95">
        <v>493</v>
      </c>
      <c r="B494" s="60">
        <v>0.94510378784435622</v>
      </c>
      <c r="C494" s="60">
        <v>0.25147485898158584</v>
      </c>
      <c r="D494" s="60">
        <v>0.15867036273081436</v>
      </c>
      <c r="E494" s="60">
        <v>0.97041810794924466</v>
      </c>
      <c r="F494" s="60">
        <v>0.65391811324999072</v>
      </c>
      <c r="G494" s="60">
        <v>0.21099788383151297</v>
      </c>
      <c r="H494" s="60">
        <v>0.12276621466205073</v>
      </c>
      <c r="I494" s="60">
        <v>0.70438030937086715</v>
      </c>
      <c r="J494" s="60">
        <v>0.37089107169232283</v>
      </c>
      <c r="K494" s="104">
        <v>0.79042940403213446</v>
      </c>
      <c r="L494" s="105"/>
      <c r="M494" s="106">
        <v>493</v>
      </c>
      <c r="N494" s="136">
        <v>1.5991268296710159</v>
      </c>
      <c r="O494" s="136">
        <v>-0.66985580071928796</v>
      </c>
      <c r="P494" s="136">
        <v>-0.99993756134046807</v>
      </c>
      <c r="Q494" s="136">
        <v>1.8869742876240547</v>
      </c>
      <c r="R494" s="136">
        <v>0.39592036972527195</v>
      </c>
      <c r="S494" s="136">
        <v>-0.80296361056196863</v>
      </c>
      <c r="T494" s="136">
        <v>-1.1612692283206243</v>
      </c>
      <c r="U494" s="60">
        <v>0.5370408730568007</v>
      </c>
      <c r="V494" s="60">
        <v>-0.32949424469834476</v>
      </c>
      <c r="W494" s="98">
        <v>0.80791208829626093</v>
      </c>
      <c r="X494" s="60"/>
      <c r="Y494" s="99">
        <v>493</v>
      </c>
      <c r="Z494" s="60">
        <f>(幕後結果!$AB$2+幕後結果!$AB$4*幕後結果_最佳化!$N1495)*12/3</f>
        <v>0.26109033827971601</v>
      </c>
      <c r="AA494" s="60">
        <f>(幕後結果!$AC$2+幕後結果!$AC$4*幕後結果_最佳化!$O1495)*12/3</f>
        <v>-6.081361301174857E-2</v>
      </c>
      <c r="AB494" s="60">
        <f>(幕後結果!$AD$2+幕後結果!$AD$4*幕後結果_最佳化!$P1495)*12/3</f>
        <v>-0.19717289633600402</v>
      </c>
      <c r="AC494" s="60">
        <f>(幕後結果!$AE$2+幕後結果!$AE$4*幕後結果_最佳化!$Q1495)*12/3</f>
        <v>0.1616353815548911</v>
      </c>
      <c r="AD494" s="60">
        <f>(幕後結果!$AF$2+幕後結果!$AF$4*幕後結果_最佳化!$R1495)*12/3</f>
        <v>-3.9930897857378002E-2</v>
      </c>
      <c r="AE494" s="60">
        <f>(幕後結果!$AG$2+幕後結果!$AG$4*幕後結果_最佳化!$S1495)*12/3</f>
        <v>-5.1207212994918594E-2</v>
      </c>
      <c r="AF494" s="60">
        <f>(幕後結果!$AH$2+幕後結果!$AH$4*幕後結果_最佳化!$T1495)*12/3</f>
        <v>-8.0650533879762204E-2</v>
      </c>
      <c r="AG494" s="60">
        <f>(幕後結果!$AI$2+幕後結果!$AI$4*幕後結果_最佳化!$U1495)*12/3</f>
        <v>-3.2524265595651858E-2</v>
      </c>
      <c r="AH494" s="60">
        <f>(幕後結果!$AJ$2+幕後結果!$AJ$4*幕後結果_最佳化!$V1495)*12/3</f>
        <v>-4.5449454880705696E-2</v>
      </c>
      <c r="AI494" s="100">
        <f>(幕後結果!$AK$2+幕後結果!$AK$4*幕後結果_最佳化!$W1495)*12/3</f>
        <v>-0.10969565805021884</v>
      </c>
      <c r="AJ494" s="60"/>
      <c r="AK494" s="60"/>
      <c r="AL494" s="60"/>
      <c r="AM494" s="108">
        <v>493</v>
      </c>
      <c r="AN494" s="60">
        <f t="shared" si="92"/>
        <v>0.21337544021587523</v>
      </c>
      <c r="AO494" s="60">
        <f t="shared" si="93"/>
        <v>4.2324895408091603E-3</v>
      </c>
      <c r="AP494" s="60">
        <f t="shared" si="94"/>
        <v>1.718483922621292E-2</v>
      </c>
      <c r="AQ494" s="60">
        <f t="shared" si="95"/>
        <v>9.5471354210361764E-2</v>
      </c>
      <c r="AR494" s="60">
        <f t="shared" si="96"/>
        <v>0.10361629918070445</v>
      </c>
      <c r="AS494" s="60">
        <f t="shared" si="97"/>
        <v>1.3828888956838316E-2</v>
      </c>
      <c r="AT494" s="60">
        <f t="shared" si="98"/>
        <v>0.19038337645656273</v>
      </c>
      <c r="AU494" s="60">
        <f t="shared" si="99"/>
        <v>7.9783949532070159E-2</v>
      </c>
      <c r="AV494" s="60">
        <f t="shared" si="100"/>
        <v>0.19008947313459962</v>
      </c>
      <c r="AW494" s="60">
        <f t="shared" si="101"/>
        <v>9.2033889545965752E-2</v>
      </c>
      <c r="AX494" s="60">
        <f t="shared" si="102"/>
        <v>1</v>
      </c>
      <c r="AY494" s="60">
        <f>SUMPRODUCT(AN494:AW494,幕後結果_最佳化!$Z$1005:$AI$1005)</f>
        <v>3.545217086923009E-3</v>
      </c>
      <c r="AZ494" s="60">
        <f>(SUMPRODUCT(AN494:AW494,MMULT(AN494:AW494,幕後結果!$AB$9:$AK$18)))</f>
        <v>2.7151421828988778E-4</v>
      </c>
      <c r="BA494" s="60">
        <f t="shared" si="103"/>
        <v>1.6477688499601142E-2</v>
      </c>
      <c r="BB494" s="102">
        <f t="shared" si="104"/>
        <v>-2.3883679385023946</v>
      </c>
      <c r="BC494" s="60"/>
      <c r="BD494" s="60"/>
    </row>
    <row r="495" spans="1:56" ht="16.2">
      <c r="A495" s="95">
        <v>494</v>
      </c>
      <c r="B495" s="60">
        <v>0.24815363797204104</v>
      </c>
      <c r="C495" s="60">
        <v>0.49957879134567329</v>
      </c>
      <c r="D495" s="60">
        <v>0.48093570512389583</v>
      </c>
      <c r="E495" s="60">
        <v>0.1319329028951215</v>
      </c>
      <c r="F495" s="60">
        <v>0.89076650507381205</v>
      </c>
      <c r="G495" s="60">
        <v>0.8413285663198613</v>
      </c>
      <c r="H495" s="60">
        <v>0.94873487856945626</v>
      </c>
      <c r="I495" s="60">
        <v>0.75036056154992892</v>
      </c>
      <c r="J495" s="60">
        <v>0.93586037841646852</v>
      </c>
      <c r="K495" s="104">
        <v>0.50666497912109953</v>
      </c>
      <c r="L495" s="105"/>
      <c r="M495" s="106">
        <v>494</v>
      </c>
      <c r="N495" s="136">
        <v>-0.68031145019787498</v>
      </c>
      <c r="O495" s="136">
        <v>-1.0558137186146641E-3</v>
      </c>
      <c r="P495" s="136">
        <v>-4.780530294962658E-2</v>
      </c>
      <c r="Q495" s="136">
        <v>-1.117300631004724</v>
      </c>
      <c r="R495" s="136">
        <v>1.2306147395217728</v>
      </c>
      <c r="S495" s="136">
        <v>0.99993313568073938</v>
      </c>
      <c r="T495" s="136">
        <v>1.6327088612882674</v>
      </c>
      <c r="U495" s="60">
        <v>0.67562482338298824</v>
      </c>
      <c r="V495" s="60">
        <v>1.5209226742141861</v>
      </c>
      <c r="W495" s="98">
        <v>1.6707402358742279E-2</v>
      </c>
      <c r="X495" s="60"/>
      <c r="Y495" s="99">
        <v>494</v>
      </c>
      <c r="Z495" s="60">
        <f>(幕後結果!$AB$2+幕後結果!$AB$4*幕後結果_最佳化!$N1496)*12/3</f>
        <v>-9.1989367191728677E-2</v>
      </c>
      <c r="AA495" s="60">
        <f>(幕後結果!$AC$2+幕後結果!$AC$4*幕後結果_最佳化!$O1496)*12/3</f>
        <v>8.6960317615728498E-3</v>
      </c>
      <c r="AB495" s="60">
        <f>(幕後結果!$AD$2+幕後結果!$AD$4*幕後結果_最佳化!$P1496)*12/3</f>
        <v>-2.0453706235036305E-2</v>
      </c>
      <c r="AC495" s="60">
        <f>(幕後結果!$AE$2+幕後結果!$AE$4*幕後結果_最佳化!$Q1496)*12/3</f>
        <v>-0.10918685234747834</v>
      </c>
      <c r="AD495" s="60">
        <f>(幕後結果!$AF$2+幕後結果!$AF$4*幕後結果_最佳化!$R1496)*12/3</f>
        <v>8.2466040054502809E-2</v>
      </c>
      <c r="AE495" s="60">
        <f>(幕後結果!$AG$2+幕後結果!$AG$4*幕後結果_最佳化!$S1496)*12/3</f>
        <v>2.8568424903747183E-2</v>
      </c>
      <c r="AF495" s="60">
        <f>(幕後結果!$AH$2+幕後結果!$AH$4*幕後結果_最佳化!$T1496)*12/3</f>
        <v>0.12295393246527249</v>
      </c>
      <c r="AG495" s="60">
        <f>(幕後結果!$AI$2+幕後結果!$AI$4*幕後結果_最佳化!$U1496)*12/3</f>
        <v>0.13185724567494267</v>
      </c>
      <c r="AH495" s="60">
        <f>(幕後結果!$AJ$2+幕後結果!$AJ$4*幕後結果_最佳化!$V1496)*12/3</f>
        <v>0.10088165296147722</v>
      </c>
      <c r="AI495" s="100">
        <f>(幕後結果!$AK$2+幕後結果!$AK$4*幕後結果_最佳化!$W1496)*12/3</f>
        <v>0.16124262597096278</v>
      </c>
      <c r="AJ495" s="60"/>
      <c r="AK495" s="60"/>
      <c r="AL495" s="60"/>
      <c r="AM495" s="108">
        <v>494</v>
      </c>
      <c r="AN495" s="60">
        <f t="shared" si="92"/>
        <v>0.20585655239211278</v>
      </c>
      <c r="AO495" s="60">
        <f t="shared" si="93"/>
        <v>0.10194326421879903</v>
      </c>
      <c r="AP495" s="60">
        <f t="shared" si="94"/>
        <v>5.6616579549375176E-3</v>
      </c>
      <c r="AQ495" s="60">
        <f t="shared" si="95"/>
        <v>1.7370135194799106E-2</v>
      </c>
      <c r="AR495" s="60">
        <f t="shared" si="96"/>
        <v>0.16269644396473579</v>
      </c>
      <c r="AS495" s="60">
        <f t="shared" si="97"/>
        <v>8.9666289858887829E-3</v>
      </c>
      <c r="AT495" s="60">
        <f t="shared" si="98"/>
        <v>9.3191613481746774E-2</v>
      </c>
      <c r="AU495" s="60">
        <f t="shared" si="99"/>
        <v>0.15778532200690351</v>
      </c>
      <c r="AV495" s="60">
        <f t="shared" si="100"/>
        <v>0.14859310911439466</v>
      </c>
      <c r="AW495" s="60">
        <f t="shared" si="101"/>
        <v>9.7935272685682057E-2</v>
      </c>
      <c r="AX495" s="60">
        <f t="shared" si="102"/>
        <v>0.99999999999999989</v>
      </c>
      <c r="AY495" s="60">
        <f>SUMPRODUCT(AN495:AW495,幕後結果_最佳化!$Z$1005:$AI$1005)</f>
        <v>5.7403904282916484E-5</v>
      </c>
      <c r="AZ495" s="60">
        <f>(SUMPRODUCT(AN495:AW495,MMULT(AN495:AW495,幕後結果!$AB$9:$AK$18)))</f>
        <v>2.5410952162490844E-4</v>
      </c>
      <c r="BA495" s="60">
        <f t="shared" si="103"/>
        <v>1.5940813079165957E-2</v>
      </c>
      <c r="BB495" s="102">
        <f t="shared" si="104"/>
        <v>-2.6876041945257327</v>
      </c>
      <c r="BC495" s="60"/>
      <c r="BD495" s="60"/>
    </row>
    <row r="496" spans="1:56" ht="16.2">
      <c r="A496" s="95">
        <v>495</v>
      </c>
      <c r="B496" s="60">
        <v>0.1977726785075864</v>
      </c>
      <c r="C496" s="60">
        <v>0.66607409931356343</v>
      </c>
      <c r="D496" s="60">
        <v>0.11847674269714648</v>
      </c>
      <c r="E496" s="60">
        <v>8.7338053325881182E-2</v>
      </c>
      <c r="F496" s="60">
        <v>8.8045026258390946E-2</v>
      </c>
      <c r="G496" s="60">
        <v>0.21957140974900469</v>
      </c>
      <c r="H496" s="60">
        <v>0.61471968855496684</v>
      </c>
      <c r="I496" s="60">
        <v>0.16396789241644494</v>
      </c>
      <c r="J496" s="60">
        <v>0.23682834550120013</v>
      </c>
      <c r="K496" s="104">
        <v>0.37922076211038536</v>
      </c>
      <c r="L496" s="105"/>
      <c r="M496" s="106">
        <v>495</v>
      </c>
      <c r="N496" s="136">
        <v>-0.8496038746973017</v>
      </c>
      <c r="O496" s="136">
        <v>0.42909814611013525</v>
      </c>
      <c r="P496" s="136">
        <v>-1.1826358819547347</v>
      </c>
      <c r="Q496" s="136">
        <v>-1.3573308580376637</v>
      </c>
      <c r="R496" s="136">
        <v>-1.3528922597908501</v>
      </c>
      <c r="S496" s="136">
        <v>-0.77364150664917641</v>
      </c>
      <c r="T496" s="136">
        <v>0.29164165535489489</v>
      </c>
      <c r="U496" s="60">
        <v>-0.97828014968336197</v>
      </c>
      <c r="V496" s="60">
        <v>-0.71654208472736935</v>
      </c>
      <c r="W496" s="98">
        <v>-0.30752798657168717</v>
      </c>
      <c r="X496" s="60"/>
      <c r="Y496" s="99">
        <v>495</v>
      </c>
      <c r="Z496" s="60">
        <f>(幕後結果!$AB$2+幕後結果!$AB$4*幕後結果_最佳化!$N1497)*12/3</f>
        <v>-0.11821237130142644</v>
      </c>
      <c r="AA496" s="60">
        <f>(幕後結果!$AC$2+幕後結果!$AC$4*幕後結果_最佳化!$O1497)*12/3</f>
        <v>5.0846410836396266E-2</v>
      </c>
      <c r="AB496" s="60">
        <f>(幕後結果!$AD$2+幕後結果!$AD$4*幕後結果_最佳化!$P1497)*12/3</f>
        <v>-0.18908117077499834</v>
      </c>
      <c r="AC496" s="60">
        <f>(幕後結果!$AE$2+幕後結果!$AE$4*幕後結果_最佳化!$Q1497)*12/3</f>
        <v>-0.21183420681866447</v>
      </c>
      <c r="AD496" s="60">
        <f>(幕後結果!$AF$2+幕後結果!$AF$4*幕後結果_最佳化!$R1497)*12/3</f>
        <v>-0.22885878587676126</v>
      </c>
      <c r="AE496" s="60">
        <f>(幕後結果!$AG$2+幕後結果!$AG$4*幕後結果_最佳化!$S1497)*12/3</f>
        <v>-2.3284089623883123E-2</v>
      </c>
      <c r="AF496" s="60">
        <f>(幕後結果!$AH$2+幕後結果!$AH$4*幕後結果_最佳化!$T1497)*12/3</f>
        <v>-2.659812010705102E-2</v>
      </c>
      <c r="AG496" s="60">
        <f>(幕後結果!$AI$2+幕後結果!$AI$4*幕後結果_最佳化!$U1497)*12/3</f>
        <v>-0.20822807855293324</v>
      </c>
      <c r="AH496" s="60">
        <f>(幕後結果!$AJ$2+幕後結果!$AJ$4*幕後結果_最佳化!$V1497)*12/3</f>
        <v>-8.0013782872602968E-2</v>
      </c>
      <c r="AI496" s="100">
        <f>(幕後結果!$AK$2+幕後結果!$AK$4*幕後結果_最佳化!$W1497)*12/3</f>
        <v>-0.12601840261459568</v>
      </c>
      <c r="AJ496" s="60"/>
      <c r="AK496" s="60"/>
      <c r="AL496" s="60"/>
      <c r="AM496" s="108">
        <v>495</v>
      </c>
      <c r="AN496" s="60">
        <f t="shared" si="92"/>
        <v>0.12932449790032891</v>
      </c>
      <c r="AO496" s="60">
        <f t="shared" si="93"/>
        <v>0.11208244577824059</v>
      </c>
      <c r="AP496" s="60">
        <f t="shared" si="94"/>
        <v>2.6941559474566473E-2</v>
      </c>
      <c r="AQ496" s="60">
        <f t="shared" si="95"/>
        <v>0.16314255190104338</v>
      </c>
      <c r="AR496" s="60">
        <f t="shared" si="96"/>
        <v>0.17754514425173856</v>
      </c>
      <c r="AS496" s="60">
        <f t="shared" si="97"/>
        <v>6.7535383628625018E-2</v>
      </c>
      <c r="AT496" s="60">
        <f t="shared" si="98"/>
        <v>3.18985170307075E-2</v>
      </c>
      <c r="AU496" s="60">
        <f t="shared" si="99"/>
        <v>6.6347586925883479E-3</v>
      </c>
      <c r="AV496" s="60">
        <f t="shared" si="100"/>
        <v>0.18833846449512792</v>
      </c>
      <c r="AW496" s="60">
        <f t="shared" si="101"/>
        <v>9.6556676847033257E-2</v>
      </c>
      <c r="AX496" s="60">
        <f t="shared" si="102"/>
        <v>0.99999999999999989</v>
      </c>
      <c r="AY496" s="60">
        <f>SUMPRODUCT(AN496:AW496,幕後結果_最佳化!$Z$1005:$AI$1005)</f>
        <v>3.4611264355707875E-3</v>
      </c>
      <c r="AZ496" s="60">
        <f>(SUMPRODUCT(AN496:AW496,MMULT(AN496:AW496,幕後結果!$AB$9:$AK$18)))</f>
        <v>2.4866086954253075E-4</v>
      </c>
      <c r="BA496" s="60">
        <f t="shared" si="103"/>
        <v>1.5768984416966451E-2</v>
      </c>
      <c r="BB496" s="102">
        <f t="shared" si="104"/>
        <v>-2.50104081033877</v>
      </c>
      <c r="BC496" s="60"/>
      <c r="BD496" s="60"/>
    </row>
    <row r="497" spans="1:56" ht="16.2">
      <c r="A497" s="95">
        <v>496</v>
      </c>
      <c r="B497" s="60">
        <v>2.8745186050328053E-2</v>
      </c>
      <c r="C497" s="60">
        <v>0.13987248301979083</v>
      </c>
      <c r="D497" s="60">
        <v>0.83247604957384835</v>
      </c>
      <c r="E497" s="60">
        <v>0.7739738948777104</v>
      </c>
      <c r="F497" s="60">
        <v>0.24279499224913947</v>
      </c>
      <c r="G497" s="60">
        <v>0.4614958696134277</v>
      </c>
      <c r="H497" s="60">
        <v>0.54309023765286701</v>
      </c>
      <c r="I497" s="60">
        <v>9.3237594441365035E-2</v>
      </c>
      <c r="J497" s="60">
        <v>0.25357558128893087</v>
      </c>
      <c r="K497" s="104">
        <v>0.5053602360354843</v>
      </c>
      <c r="L497" s="105"/>
      <c r="M497" s="106">
        <v>496</v>
      </c>
      <c r="N497" s="136">
        <v>-1.8995639103538495</v>
      </c>
      <c r="O497" s="136">
        <v>-1.0808924307189554</v>
      </c>
      <c r="P497" s="136">
        <v>0.96399606072851651</v>
      </c>
      <c r="Q497" s="136">
        <v>0.75199808528198986</v>
      </c>
      <c r="R497" s="136">
        <v>-0.69734009020857413</v>
      </c>
      <c r="S497" s="136">
        <v>-9.6665876832615474E-2</v>
      </c>
      <c r="T497" s="136">
        <v>0.10822208733226291</v>
      </c>
      <c r="U497" s="60">
        <v>-1.3210785064911543</v>
      </c>
      <c r="V497" s="60">
        <v>-0.66328012594087282</v>
      </c>
      <c r="W497" s="98">
        <v>1.3436523499650984E-2</v>
      </c>
      <c r="X497" s="60"/>
      <c r="Y497" s="99">
        <v>496</v>
      </c>
      <c r="Z497" s="60">
        <f>(幕後結果!$AB$2+幕後結果!$AB$4*幕後結果_最佳化!$N1498)*12/3</f>
        <v>-0.28084874685958572</v>
      </c>
      <c r="AA497" s="60">
        <f>(幕後結果!$AC$2+幕後結果!$AC$4*幕後結果_最佳化!$O1498)*12/3</f>
        <v>-9.3874865652259262E-2</v>
      </c>
      <c r="AB497" s="60">
        <f>(幕後結果!$AD$2+幕後結果!$AD$4*幕後結果_最佳化!$P1498)*12/3</f>
        <v>0.1071202038228693</v>
      </c>
      <c r="AC497" s="60">
        <f>(幕後結果!$AE$2+幕後結果!$AE$4*幕後結果_最佳化!$Q1498)*12/3</f>
        <v>0.10089767527106662</v>
      </c>
      <c r="AD497" s="60">
        <f>(幕後結果!$AF$2+幕後結果!$AF$4*幕後結果_最佳化!$R1498)*12/3</f>
        <v>-1.7864404859913054E-2</v>
      </c>
      <c r="AE497" s="60">
        <f>(幕後結果!$AG$2+幕後結果!$AG$4*幕後結果_最佳化!$S1498)*12/3</f>
        <v>6.4228985039455856E-3</v>
      </c>
      <c r="AF497" s="60">
        <f>(幕後結果!$AH$2+幕後結果!$AH$4*幕後結果_最佳化!$T1498)*12/3</f>
        <v>-6.0610895875060265E-2</v>
      </c>
      <c r="AG497" s="60">
        <f>(幕後結果!$AI$2+幕後結果!$AI$4*幕後結果_最佳化!$U1498)*12/3</f>
        <v>-0.11423373614734218</v>
      </c>
      <c r="AH497" s="60">
        <f>(幕後結果!$AJ$2+幕後結果!$AJ$4*幕後結果_最佳化!$V1498)*12/3</f>
        <v>-7.0564851275065912E-2</v>
      </c>
      <c r="AI497" s="100">
        <f>(幕後結果!$AK$2+幕後結果!$AK$4*幕後結果_最佳化!$W1498)*12/3</f>
        <v>-4.4055964932985699E-3</v>
      </c>
      <c r="AJ497" s="60"/>
      <c r="AK497" s="60"/>
      <c r="AL497" s="60"/>
      <c r="AM497" s="108">
        <v>496</v>
      </c>
      <c r="AN497" s="60">
        <f t="shared" si="92"/>
        <v>0.13174878599073661</v>
      </c>
      <c r="AO497" s="60">
        <f t="shared" si="93"/>
        <v>0.15771240370470924</v>
      </c>
      <c r="AP497" s="60">
        <f t="shared" si="94"/>
        <v>7.8714878060415355E-2</v>
      </c>
      <c r="AQ497" s="60">
        <f t="shared" si="95"/>
        <v>5.0634356146985825E-2</v>
      </c>
      <c r="AR497" s="60">
        <f t="shared" si="96"/>
        <v>0.12481494073376932</v>
      </c>
      <c r="AS497" s="60">
        <f t="shared" si="97"/>
        <v>6.7762310514619339E-2</v>
      </c>
      <c r="AT497" s="60">
        <f t="shared" si="98"/>
        <v>1.2132691116213786E-2</v>
      </c>
      <c r="AU497" s="60">
        <f t="shared" si="99"/>
        <v>4.7091763760419306E-2</v>
      </c>
      <c r="AV497" s="60">
        <f t="shared" si="100"/>
        <v>0.17412584756256705</v>
      </c>
      <c r="AW497" s="60">
        <f t="shared" si="101"/>
        <v>0.15526202240956419</v>
      </c>
      <c r="AX497" s="60">
        <f t="shared" si="102"/>
        <v>1</v>
      </c>
      <c r="AY497" s="60">
        <f>SUMPRODUCT(AN497:AW497,幕後結果_最佳化!$Z$1005:$AI$1005)</f>
        <v>-2.0879731457540966E-3</v>
      </c>
      <c r="AZ497" s="60">
        <f>(SUMPRODUCT(AN497:AW497,MMULT(AN497:AW497,幕後結果!$AB$9:$AK$18)))</f>
        <v>2.3823177231225597E-4</v>
      </c>
      <c r="BA497" s="60">
        <f t="shared" si="103"/>
        <v>1.5434758576416283E-2</v>
      </c>
      <c r="BB497" s="102">
        <f t="shared" si="104"/>
        <v>-2.9147182913825418</v>
      </c>
      <c r="BC497" s="60"/>
      <c r="BD497" s="60"/>
    </row>
    <row r="498" spans="1:56" ht="16.2">
      <c r="A498" s="95">
        <v>497</v>
      </c>
      <c r="B498" s="60">
        <v>0.34758587522385787</v>
      </c>
      <c r="C498" s="60">
        <v>0.96464788053329098</v>
      </c>
      <c r="D498" s="60">
        <v>0.10386591665692602</v>
      </c>
      <c r="E498" s="60">
        <v>0.92392709988199728</v>
      </c>
      <c r="F498" s="60">
        <v>0.64565845347855921</v>
      </c>
      <c r="G498" s="60">
        <v>9.5074152815781687E-3</v>
      </c>
      <c r="H498" s="60">
        <v>0.19084817934977893</v>
      </c>
      <c r="I498" s="60">
        <v>0.24789927623272479</v>
      </c>
      <c r="J498" s="60">
        <v>0.22367123339835238</v>
      </c>
      <c r="K498" s="104">
        <v>0.10304118440420473</v>
      </c>
      <c r="L498" s="105"/>
      <c r="M498" s="106">
        <v>497</v>
      </c>
      <c r="N498" s="136">
        <v>-0.39184634360742443</v>
      </c>
      <c r="O498" s="136">
        <v>1.8073723705013991</v>
      </c>
      <c r="P498" s="136">
        <v>-1.2598268452232608</v>
      </c>
      <c r="Q498" s="136">
        <v>1.4319930853038261</v>
      </c>
      <c r="R498" s="136">
        <v>0.37362532050056629</v>
      </c>
      <c r="S498" s="136">
        <v>-2.34524009449974</v>
      </c>
      <c r="T498" s="136">
        <v>-0.87477497024290218</v>
      </c>
      <c r="U498" s="60">
        <v>-0.68111527498023616</v>
      </c>
      <c r="V498" s="60">
        <v>-0.75985298573796822</v>
      </c>
      <c r="W498" s="98">
        <v>-1.2644114959563395</v>
      </c>
      <c r="X498" s="60"/>
      <c r="Y498" s="99">
        <v>497</v>
      </c>
      <c r="Z498" s="60">
        <f>(幕後結果!$AB$2+幕後結果!$AB$4*幕後結果_最佳化!$N1499)*12/3</f>
        <v>-4.7306790886305107E-2</v>
      </c>
      <c r="AA498" s="60">
        <f>(幕後結果!$AC$2+幕後結果!$AC$4*幕後結果_最佳化!$O1499)*12/3</f>
        <v>0.1839305203703698</v>
      </c>
      <c r="AB498" s="60">
        <f>(幕後結果!$AD$2+幕後結果!$AD$4*幕後結果_最佳化!$P1499)*12/3</f>
        <v>-0.15566458889397911</v>
      </c>
      <c r="AC498" s="60">
        <f>(幕後結果!$AE$2+幕後結果!$AE$4*幕後結果_最佳化!$Q1499)*12/3</f>
        <v>0.10474902857634971</v>
      </c>
      <c r="AD498" s="60">
        <f>(幕後結果!$AF$2+幕後結果!$AF$4*幕後結果_最佳化!$R1499)*12/3</f>
        <v>2.9879927716659191E-2</v>
      </c>
      <c r="AE498" s="60">
        <f>(幕後結果!$AG$2+幕後結果!$AG$4*幕後結果_最佳化!$S1499)*12/3</f>
        <v>-7.5650004616672886E-2</v>
      </c>
      <c r="AF498" s="60">
        <f>(幕後結果!$AH$2+幕後結果!$AH$4*幕後結果_最佳化!$T1499)*12/3</f>
        <v>-4.9602001268688488E-2</v>
      </c>
      <c r="AG498" s="60">
        <f>(幕後結果!$AI$2+幕後結果!$AI$4*幕後結果_最佳化!$U1499)*12/3</f>
        <v>-0.18610084309077637</v>
      </c>
      <c r="AH498" s="60">
        <f>(幕後結果!$AJ$2+幕後結果!$AJ$4*幕後結果_最佳化!$V1499)*12/3</f>
        <v>-6.0347730099103221E-2</v>
      </c>
      <c r="AI498" s="100">
        <f>(幕後結果!$AK$2+幕後結果!$AK$4*幕後結果_最佳化!$W1499)*12/3</f>
        <v>-0.33870845880101236</v>
      </c>
      <c r="AJ498" s="60"/>
      <c r="AK498" s="60"/>
      <c r="AL498" s="60"/>
      <c r="AM498" s="108">
        <v>497</v>
      </c>
      <c r="AN498" s="60">
        <f t="shared" si="92"/>
        <v>6.5071854275875557E-2</v>
      </c>
      <c r="AO498" s="60">
        <f t="shared" si="93"/>
        <v>0.1492763705197869</v>
      </c>
      <c r="AP498" s="60">
        <f t="shared" si="94"/>
        <v>0.13905395827100892</v>
      </c>
      <c r="AQ498" s="60">
        <f t="shared" si="95"/>
        <v>0.11072286340804528</v>
      </c>
      <c r="AR498" s="60">
        <f t="shared" si="96"/>
        <v>4.2761044394770305E-2</v>
      </c>
      <c r="AS498" s="60">
        <f t="shared" si="97"/>
        <v>9.1578278214574885E-2</v>
      </c>
      <c r="AT498" s="60">
        <f t="shared" si="98"/>
        <v>0.18514748907710288</v>
      </c>
      <c r="AU498" s="60">
        <f t="shared" si="99"/>
        <v>0.14907104819439002</v>
      </c>
      <c r="AV498" s="60">
        <f t="shared" si="100"/>
        <v>4.4595967054096221E-2</v>
      </c>
      <c r="AW498" s="60">
        <f t="shared" si="101"/>
        <v>2.2721126590348962E-2</v>
      </c>
      <c r="AX498" s="60">
        <f t="shared" si="102"/>
        <v>0.99999999999999989</v>
      </c>
      <c r="AY498" s="60">
        <f>SUMPRODUCT(AN498:AW498,幕後結果_最佳化!$Z$1005:$AI$1005)</f>
        <v>2.3049286569717807E-3</v>
      </c>
      <c r="AZ498" s="60">
        <f>(SUMPRODUCT(AN498:AW498,MMULT(AN498:AW498,幕後結果!$AB$9:$AK$18)))</f>
        <v>2.917507949950712E-4</v>
      </c>
      <c r="BA498" s="60">
        <f t="shared" si="103"/>
        <v>1.708071412427101E-2</v>
      </c>
      <c r="BB498" s="102">
        <f t="shared" si="104"/>
        <v>-2.3766612477486668</v>
      </c>
      <c r="BC498" s="60"/>
      <c r="BD498" s="60"/>
    </row>
    <row r="499" spans="1:56" ht="16.2">
      <c r="A499" s="95">
        <v>498</v>
      </c>
      <c r="B499" s="60">
        <v>0.95660264263057693</v>
      </c>
      <c r="C499" s="60">
        <v>0.82778734835405565</v>
      </c>
      <c r="D499" s="60">
        <v>0.73612974563782574</v>
      </c>
      <c r="E499" s="60">
        <v>0.47886756310512735</v>
      </c>
      <c r="F499" s="60">
        <v>0.61983200853940934</v>
      </c>
      <c r="G499" s="60">
        <v>0.50354275954201144</v>
      </c>
      <c r="H499" s="60">
        <v>0.82912617700738944</v>
      </c>
      <c r="I499" s="60">
        <v>0.26370958591528004</v>
      </c>
      <c r="J499" s="60">
        <v>0.25722828152709853</v>
      </c>
      <c r="K499" s="104">
        <v>0.4522673143359297</v>
      </c>
      <c r="L499" s="105"/>
      <c r="M499" s="106">
        <v>498</v>
      </c>
      <c r="N499" s="136">
        <v>1.712553496905308</v>
      </c>
      <c r="O499" s="136">
        <v>0.9454576083202717</v>
      </c>
      <c r="P499" s="136">
        <v>0.63145890880947642</v>
      </c>
      <c r="Q499" s="136">
        <v>-5.2995960545484576E-2</v>
      </c>
      <c r="R499" s="136">
        <v>0.30503961223397608</v>
      </c>
      <c r="S499" s="136">
        <v>8.8804979609901896E-3</v>
      </c>
      <c r="T499" s="136">
        <v>0.95071780750115575</v>
      </c>
      <c r="U499" s="60">
        <v>-0.63195057838006674</v>
      </c>
      <c r="V499" s="60">
        <v>-0.65191413929406372</v>
      </c>
      <c r="W499" s="98">
        <v>-0.1199350125166638</v>
      </c>
      <c r="X499" s="60"/>
      <c r="Y499" s="99">
        <v>498</v>
      </c>
      <c r="Z499" s="60">
        <f>(幕後結果!$AB$2+幕後結果!$AB$4*幕後結果_最佳化!$N1500)*12/3</f>
        <v>0.27865986609425941</v>
      </c>
      <c r="AA499" s="60">
        <f>(幕後結果!$AC$2+幕後結果!$AC$4*幕後結果_最佳化!$O1500)*12/3</f>
        <v>9.5992617339491215E-2</v>
      </c>
      <c r="AB499" s="60">
        <f>(幕後結果!$AD$2+幕後結果!$AD$4*幕後結果_最佳化!$P1500)*12/3</f>
        <v>0.119882396144398</v>
      </c>
      <c r="AC499" s="60">
        <f>(幕後結果!$AE$2+幕後結果!$AE$4*幕後結果_最佳化!$Q1500)*12/3</f>
        <v>0.12605806849052947</v>
      </c>
      <c r="AD499" s="60">
        <f>(幕後結果!$AF$2+幕後結果!$AF$4*幕後結果_最佳化!$R1500)*12/3</f>
        <v>0.12215941445854833</v>
      </c>
      <c r="AE499" s="60">
        <f>(幕後結果!$AG$2+幕後結果!$AG$4*幕後結果_最佳化!$S1500)*12/3</f>
        <v>-1.3849779899330372E-2</v>
      </c>
      <c r="AF499" s="60">
        <f>(幕後結果!$AH$2+幕後結果!$AH$4*幕後結果_最佳化!$T1500)*12/3</f>
        <v>0.20088118010152703</v>
      </c>
      <c r="AG499" s="60">
        <f>(幕後結果!$AI$2+幕後結果!$AI$4*幕後結果_最佳化!$U1500)*12/3</f>
        <v>-1.5167447786898941E-2</v>
      </c>
      <c r="AH499" s="60">
        <f>(幕後結果!$AJ$2+幕後結果!$AJ$4*幕後結果_最佳化!$V1500)*12/3</f>
        <v>-2.055408307491809E-2</v>
      </c>
      <c r="AI499" s="100">
        <f>(幕後結果!$AK$2+幕後結果!$AK$4*幕後結果_最佳化!$W1500)*12/3</f>
        <v>-5.8625183915205083E-2</v>
      </c>
      <c r="AJ499" s="60"/>
      <c r="AK499" s="60"/>
      <c r="AL499" s="60"/>
      <c r="AM499" s="108">
        <v>498</v>
      </c>
      <c r="AN499" s="60">
        <f t="shared" si="92"/>
        <v>5.4325318488119639E-2</v>
      </c>
      <c r="AO499" s="60">
        <f t="shared" si="93"/>
        <v>0.16160594831057234</v>
      </c>
      <c r="AP499" s="60">
        <f t="shared" si="94"/>
        <v>0.14322286150688066</v>
      </c>
      <c r="AQ499" s="60">
        <f t="shared" si="95"/>
        <v>0.14881638799697536</v>
      </c>
      <c r="AR499" s="60">
        <f t="shared" si="96"/>
        <v>6.7456410481422077E-2</v>
      </c>
      <c r="AS499" s="60">
        <f t="shared" si="97"/>
        <v>2.3464030617428362E-2</v>
      </c>
      <c r="AT499" s="60">
        <f t="shared" si="98"/>
        <v>9.5221013765108109E-2</v>
      </c>
      <c r="AU499" s="60">
        <f t="shared" si="99"/>
        <v>0.1610841288334447</v>
      </c>
      <c r="AV499" s="60">
        <f t="shared" si="100"/>
        <v>1.3987557797192962E-2</v>
      </c>
      <c r="AW499" s="60">
        <f t="shared" si="101"/>
        <v>0.13081634220285576</v>
      </c>
      <c r="AX499" s="60">
        <f t="shared" si="102"/>
        <v>0.99999999999999989</v>
      </c>
      <c r="AY499" s="60">
        <f>SUMPRODUCT(AN499:AW499,幕後結果_最佳化!$Z$1005:$AI$1005)</f>
        <v>-4.8493013505802787E-4</v>
      </c>
      <c r="AZ499" s="60">
        <f>(SUMPRODUCT(AN499:AW499,MMULT(AN499:AW499,幕後結果!$AB$9:$AK$18)))</f>
        <v>3.5755028740639685E-4</v>
      </c>
      <c r="BA499" s="60">
        <f t="shared" si="103"/>
        <v>1.8909000169400732E-2</v>
      </c>
      <c r="BB499" s="102">
        <f t="shared" si="104"/>
        <v>-2.2944063539258508</v>
      </c>
      <c r="BC499" s="60"/>
      <c r="BD499" s="60"/>
    </row>
    <row r="500" spans="1:56" ht="16.2">
      <c r="A500" s="95">
        <v>499</v>
      </c>
      <c r="B500" s="60">
        <v>0.65277687883483138</v>
      </c>
      <c r="C500" s="60">
        <v>0.21123449980320808</v>
      </c>
      <c r="D500" s="60">
        <v>0.74070351435869308</v>
      </c>
      <c r="E500" s="60">
        <v>0.83934626232221277</v>
      </c>
      <c r="F500" s="60">
        <v>0.34973181881753623</v>
      </c>
      <c r="G500" s="60">
        <v>9.6199882266847947E-2</v>
      </c>
      <c r="H500" s="60">
        <v>0.67624639757607463</v>
      </c>
      <c r="I500" s="60">
        <v>0.63116204214305749</v>
      </c>
      <c r="J500" s="60">
        <v>0.80673000009830464</v>
      </c>
      <c r="K500" s="104">
        <v>0.29559664388296669</v>
      </c>
      <c r="L500" s="105"/>
      <c r="M500" s="106">
        <v>499</v>
      </c>
      <c r="N500" s="136">
        <v>0.39282837959040068</v>
      </c>
      <c r="O500" s="136">
        <v>-0.80214515118493712</v>
      </c>
      <c r="P500" s="136">
        <v>0.64551581750340226</v>
      </c>
      <c r="Q500" s="136">
        <v>0.99177463152205647</v>
      </c>
      <c r="R500" s="136">
        <v>-0.38604460070306801</v>
      </c>
      <c r="S500" s="136">
        <v>-1.3035127554108457</v>
      </c>
      <c r="T500" s="136">
        <v>0.45722795820259438</v>
      </c>
      <c r="U500" s="60">
        <v>0.33493261857481654</v>
      </c>
      <c r="V500" s="60">
        <v>0.86590912289944866</v>
      </c>
      <c r="W500" s="98">
        <v>-0.53710760525031365</v>
      </c>
      <c r="X500" s="60"/>
      <c r="Y500" s="99">
        <v>499</v>
      </c>
      <c r="Z500" s="60">
        <f>(幕後結果!$AB$2+幕後結果!$AB$4*幕後結果_最佳化!$N1501)*12/3</f>
        <v>7.4237504743191407E-2</v>
      </c>
      <c r="AA500" s="60">
        <f>(幕後結果!$AC$2+幕後結果!$AC$4*幕後結果_最佳化!$O1501)*12/3</f>
        <v>-7.129591998275768E-2</v>
      </c>
      <c r="AB500" s="60">
        <f>(幕後結果!$AD$2+幕後結果!$AD$4*幕後結果_最佳化!$P1501)*12/3</f>
        <v>6.4251090901877389E-2</v>
      </c>
      <c r="AC500" s="60">
        <f>(幕後結果!$AE$2+幕後結果!$AE$4*幕後結果_最佳化!$Q1501)*12/3</f>
        <v>0.16195059932477765</v>
      </c>
      <c r="AD500" s="60">
        <f>(幕後結果!$AF$2+幕後結果!$AF$4*幕後結果_最佳化!$R1501)*12/3</f>
        <v>3.96832134529002E-3</v>
      </c>
      <c r="AE500" s="60">
        <f>(幕後結果!$AG$2+幕後結果!$AG$4*幕後結果_最佳化!$S1501)*12/3</f>
        <v>-6.2958866606860675E-2</v>
      </c>
      <c r="AF500" s="60">
        <f>(幕後結果!$AH$2+幕後結果!$AH$4*幕後結果_最佳化!$T1501)*12/3</f>
        <v>4.4138046372044638E-2</v>
      </c>
      <c r="AG500" s="60">
        <f>(幕後結果!$AI$2+幕後結果!$AI$4*幕後結果_最佳化!$U1501)*12/3</f>
        <v>3.3928442056019227E-2</v>
      </c>
      <c r="AH500" s="60">
        <f>(幕後結果!$AJ$2+幕後結果!$AJ$4*幕後結果_最佳化!$V1501)*12/3</f>
        <v>2.380724272182104E-2</v>
      </c>
      <c r="AI500" s="100">
        <f>(幕後結果!$AK$2+幕後結果!$AK$4*幕後結果_最佳化!$W1501)*12/3</f>
        <v>-0.11174552940043676</v>
      </c>
      <c r="AJ500" s="60"/>
      <c r="AK500" s="60"/>
      <c r="AL500" s="60"/>
      <c r="AM500" s="108">
        <v>499</v>
      </c>
      <c r="AN500" s="60">
        <f t="shared" si="92"/>
        <v>9.8675204061280192E-2</v>
      </c>
      <c r="AO500" s="60">
        <f t="shared" si="93"/>
        <v>6.4915462317301359E-2</v>
      </c>
      <c r="AP500" s="60">
        <f t="shared" si="94"/>
        <v>0.1307131220761997</v>
      </c>
      <c r="AQ500" s="60">
        <f t="shared" si="95"/>
        <v>0.20779892159201299</v>
      </c>
      <c r="AR500" s="60">
        <f t="shared" si="96"/>
        <v>4.3773682858697115E-2</v>
      </c>
      <c r="AS500" s="60">
        <f t="shared" si="97"/>
        <v>0.1037724095183694</v>
      </c>
      <c r="AT500" s="60">
        <f t="shared" si="98"/>
        <v>0.16132737770919958</v>
      </c>
      <c r="AU500" s="60">
        <f t="shared" si="99"/>
        <v>0.12213385599157599</v>
      </c>
      <c r="AV500" s="60">
        <f t="shared" si="100"/>
        <v>2.6384191966388762E-2</v>
      </c>
      <c r="AW500" s="60">
        <f t="shared" si="101"/>
        <v>4.0505771908974787E-2</v>
      </c>
      <c r="AX500" s="60">
        <f t="shared" si="102"/>
        <v>0.99999999999999978</v>
      </c>
      <c r="AY500" s="60">
        <f>SUMPRODUCT(AN500:AW500,幕後結果_最佳化!$Z$1005:$AI$1005)</f>
        <v>4.7016716155539257E-3</v>
      </c>
      <c r="AZ500" s="60">
        <f>(SUMPRODUCT(AN500:AW500,MMULT(AN500:AW500,幕後結果!$AB$9:$AK$18)))</f>
        <v>3.2045978071195368E-4</v>
      </c>
      <c r="BA500" s="60">
        <f t="shared" si="103"/>
        <v>1.7901390468674595E-2</v>
      </c>
      <c r="BB500" s="102">
        <f t="shared" si="104"/>
        <v>-2.1338190712776655</v>
      </c>
      <c r="BC500" s="60"/>
      <c r="BD500" s="60"/>
    </row>
    <row r="501" spans="1:56" ht="16.2">
      <c r="A501" s="95">
        <v>500</v>
      </c>
      <c r="B501" s="60">
        <v>0.6668357846327766</v>
      </c>
      <c r="C501" s="60">
        <v>0.65958516682972146</v>
      </c>
      <c r="D501" s="60">
        <v>0.45766724816214732</v>
      </c>
      <c r="E501" s="60">
        <v>0.87296062508408312</v>
      </c>
      <c r="F501" s="60">
        <v>0.6633266874223771</v>
      </c>
      <c r="G501" s="60">
        <v>0.83016890756856365</v>
      </c>
      <c r="H501" s="60">
        <v>0.54186344007548626</v>
      </c>
      <c r="I501" s="60">
        <v>0.18691120907966585</v>
      </c>
      <c r="J501" s="60">
        <v>0.19865914314449573</v>
      </c>
      <c r="K501" s="104">
        <v>0.48817885328066146</v>
      </c>
      <c r="L501" s="105"/>
      <c r="M501" s="106">
        <v>500</v>
      </c>
      <c r="N501" s="136">
        <v>0.43119246711687442</v>
      </c>
      <c r="O501" s="136">
        <v>0.41133123878281247</v>
      </c>
      <c r="P501" s="136">
        <v>-0.10631239652836297</v>
      </c>
      <c r="Q501" s="136">
        <v>1.1404983257273629</v>
      </c>
      <c r="R501" s="136">
        <v>0.42155942842306726</v>
      </c>
      <c r="S501" s="136">
        <v>0.95483294343926739</v>
      </c>
      <c r="T501" s="136">
        <v>0.10512941371971037</v>
      </c>
      <c r="U501" s="60">
        <v>-0.88933620706267902</v>
      </c>
      <c r="V501" s="60">
        <v>-0.84642035667683235</v>
      </c>
      <c r="W501" s="98">
        <v>-2.9635558019139845E-2</v>
      </c>
      <c r="X501" s="60"/>
      <c r="Y501" s="99">
        <v>500</v>
      </c>
      <c r="Z501" s="60">
        <f>(幕後結果!$AB$2+幕後結果!$AB$4*幕後結果_最佳化!$N1502)*12/3</f>
        <v>8.0180012967325992E-2</v>
      </c>
      <c r="AA501" s="60">
        <f>(幕後結果!$AC$2+幕後結果!$AC$4*幕後結果_最佳化!$O1502)*12/3</f>
        <v>4.6594407737941053E-2</v>
      </c>
      <c r="AB501" s="60">
        <f>(幕後結果!$AD$2+幕後結果!$AD$4*幕後結果_最佳化!$P1502)*12/3</f>
        <v>-1.650991865476335E-2</v>
      </c>
      <c r="AC501" s="60">
        <f>(幕後結果!$AE$2+幕後結果!$AE$4*幕後結果_最佳化!$Q1502)*12/3</f>
        <v>0.14921210559428844</v>
      </c>
      <c r="AD501" s="60">
        <f>(幕後結果!$AF$2+幕後結果!$AF$4*幕後結果_最佳化!$R1502)*12/3</f>
        <v>6.7425115125961471E-2</v>
      </c>
      <c r="AE501" s="60">
        <f>(幕後結果!$AG$2+幕後結果!$AG$4*幕後結果_最佳化!$S1502)*12/3</f>
        <v>3.8608504077732406E-2</v>
      </c>
      <c r="AF501" s="60">
        <f>(幕後結果!$AH$2+幕後結果!$AH$4*幕後結果_最佳化!$T1502)*12/3</f>
        <v>6.1004256793566948E-2</v>
      </c>
      <c r="AG501" s="60">
        <f>(幕後結果!$AI$2+幕後結果!$AI$4*幕後結果_最佳化!$U1502)*12/3</f>
        <v>-6.4558020562479626E-2</v>
      </c>
      <c r="AH501" s="60">
        <f>(幕後結果!$AJ$2+幕後結果!$AJ$4*幕後結果_最佳化!$V1502)*12/3</f>
        <v>-2.7536324784394495E-2</v>
      </c>
      <c r="AI501" s="100">
        <f>(幕後結果!$AK$2+幕後結果!$AK$4*幕後結果_最佳化!$W1502)*12/3</f>
        <v>-8.0708684071246872E-2</v>
      </c>
      <c r="AJ501" s="60"/>
      <c r="AK501" s="60"/>
      <c r="AL501" s="60"/>
      <c r="AM501" s="108">
        <v>500</v>
      </c>
      <c r="AN501" s="60">
        <f t="shared" si="92"/>
        <v>7.4300029046344959E-2</v>
      </c>
      <c r="AO501" s="60">
        <f t="shared" si="93"/>
        <v>1.6253869630557197E-2</v>
      </c>
      <c r="AP501" s="60">
        <f t="shared" si="94"/>
        <v>0.15760718982371447</v>
      </c>
      <c r="AQ501" s="60">
        <f t="shared" si="95"/>
        <v>0.17420466194018294</v>
      </c>
      <c r="AR501" s="60">
        <f t="shared" si="96"/>
        <v>0.144769473167595</v>
      </c>
      <c r="AS501" s="60">
        <f t="shared" si="97"/>
        <v>6.912977030022549E-2</v>
      </c>
      <c r="AT501" s="60">
        <f t="shared" si="98"/>
        <v>7.9374386650720885E-2</v>
      </c>
      <c r="AU501" s="60">
        <f t="shared" si="99"/>
        <v>9.8077292201486962E-2</v>
      </c>
      <c r="AV501" s="60">
        <f t="shared" si="100"/>
        <v>8.2830052657534722E-2</v>
      </c>
      <c r="AW501" s="60">
        <f t="shared" si="101"/>
        <v>0.10345327458163742</v>
      </c>
      <c r="AX501" s="60">
        <f t="shared" si="102"/>
        <v>1.0000000000000002</v>
      </c>
      <c r="AY501" s="60">
        <f>SUMPRODUCT(AN501:AW501,幕後結果_最佳化!$Z$1005:$AI$1005)</f>
        <v>3.8328053601976216E-4</v>
      </c>
      <c r="AZ501" s="60">
        <f>(SUMPRODUCT(AN501:AW501,MMULT(AN501:AW501,幕後結果!$AB$9:$AK$18)))</f>
        <v>3.7213246891059043E-4</v>
      </c>
      <c r="BA501" s="60">
        <f t="shared" si="103"/>
        <v>1.9290735312853951E-2</v>
      </c>
      <c r="BB501" s="102">
        <f t="shared" si="104"/>
        <v>-2.2039968292784655</v>
      </c>
      <c r="BC501" s="60"/>
      <c r="BD501" s="60"/>
    </row>
    <row r="502" spans="1:56" ht="16.2">
      <c r="A502" s="95">
        <v>501</v>
      </c>
      <c r="B502" s="60">
        <v>0.40667053689622601</v>
      </c>
      <c r="C502" s="60">
        <v>2.9913111278325744E-2</v>
      </c>
      <c r="D502" s="60">
        <v>0.67852631455734391</v>
      </c>
      <c r="E502" s="60">
        <v>0.38721361306706648</v>
      </c>
      <c r="F502" s="60">
        <v>0.679467765484699</v>
      </c>
      <c r="G502" s="60">
        <v>0.49096273618402386</v>
      </c>
      <c r="H502" s="60">
        <v>6.9648914868154721E-2</v>
      </c>
      <c r="I502" s="60">
        <v>0.49552783011739154</v>
      </c>
      <c r="J502" s="60">
        <v>0.39037120733239794</v>
      </c>
      <c r="K502" s="104">
        <v>0.8004473676803836</v>
      </c>
      <c r="L502" s="105"/>
      <c r="M502" s="106">
        <v>501</v>
      </c>
      <c r="N502" s="136">
        <v>-0.23611804253881929</v>
      </c>
      <c r="O502" s="136">
        <v>-1.8820721319654532</v>
      </c>
      <c r="P502" s="136">
        <v>0.46358183549560311</v>
      </c>
      <c r="Q502" s="136">
        <v>-0.28658875434730624</v>
      </c>
      <c r="R502" s="136">
        <v>0.46621101033317064</v>
      </c>
      <c r="S502" s="136">
        <v>-2.265499879970638E-2</v>
      </c>
      <c r="T502" s="136">
        <v>-1.4784108997033527</v>
      </c>
      <c r="U502" s="60">
        <v>-1.1210302273693294E-2</v>
      </c>
      <c r="V502" s="60">
        <v>-0.2783516713629906</v>
      </c>
      <c r="W502" s="98">
        <v>0.84322026878329359</v>
      </c>
      <c r="X502" s="60"/>
      <c r="Y502" s="99">
        <v>501</v>
      </c>
      <c r="Z502" s="60">
        <f>(幕後結果!$AB$2+幕後結果!$AB$4*幕後結果_最佳化!$N1503)*12/3</f>
        <v>-2.3184838052366485E-2</v>
      </c>
      <c r="AA502" s="60">
        <f>(幕後結果!$AC$2+幕後結果!$AC$4*幕後結果_最佳化!$O1503)*12/3</f>
        <v>-0.17503926804618383</v>
      </c>
      <c r="AB502" s="60">
        <f>(幕後結果!$AD$2+幕後結果!$AD$4*幕後結果_最佳化!$P1503)*12/3</f>
        <v>-9.3952874250399949E-4</v>
      </c>
      <c r="AC502" s="60">
        <f>(幕後結果!$AE$2+幕後結果!$AE$4*幕後結果_最佳化!$Q1503)*12/3</f>
        <v>-1.9181153879516539E-2</v>
      </c>
      <c r="AD502" s="60">
        <f>(幕後結果!$AF$2+幕後結果!$AF$4*幕後結果_最佳化!$R1503)*12/3</f>
        <v>-6.7284591254412234E-3</v>
      </c>
      <c r="AE502" s="60">
        <f>(幕後結果!$AG$2+幕後結果!$AG$4*幕後結果_最佳化!$S1503)*12/3</f>
        <v>-2.6913165843016715E-2</v>
      </c>
      <c r="AF502" s="60">
        <f>(幕後結果!$AH$2+幕後結果!$AH$4*幕後結果_最佳化!$T1503)*12/3</f>
        <v>-0.19371892648767744</v>
      </c>
      <c r="AG502" s="60">
        <f>(幕後結果!$AI$2+幕後結果!$AI$4*幕後結果_最佳化!$U1503)*12/3</f>
        <v>-4.6572786550054958E-2</v>
      </c>
      <c r="AH502" s="60">
        <f>(幕後結果!$AJ$2+幕後結果!$AJ$4*幕後結果_最佳化!$V1503)*12/3</f>
        <v>-7.9252504940693344E-2</v>
      </c>
      <c r="AI502" s="100">
        <f>(幕後結果!$AK$2+幕後結果!$AK$4*幕後結果_最佳化!$W1503)*12/3</f>
        <v>4.7596175748335384E-2</v>
      </c>
      <c r="AJ502" s="60"/>
      <c r="AK502" s="60"/>
      <c r="AL502" s="60"/>
      <c r="AM502" s="108">
        <v>501</v>
      </c>
      <c r="AN502" s="60">
        <f t="shared" si="92"/>
        <v>0.12278674041024633</v>
      </c>
      <c r="AO502" s="60">
        <f t="shared" si="93"/>
        <v>0.1478188505205332</v>
      </c>
      <c r="AP502" s="60">
        <f t="shared" si="94"/>
        <v>0.15939247262565145</v>
      </c>
      <c r="AQ502" s="60">
        <f t="shared" si="95"/>
        <v>7.6923624276877073E-2</v>
      </c>
      <c r="AR502" s="60">
        <f t="shared" si="96"/>
        <v>0.12490711032165795</v>
      </c>
      <c r="AS502" s="60">
        <f t="shared" si="97"/>
        <v>0.14370234458588704</v>
      </c>
      <c r="AT502" s="60">
        <f t="shared" si="98"/>
        <v>5.0572185718276725E-3</v>
      </c>
      <c r="AU502" s="60">
        <f t="shared" si="99"/>
        <v>6.8103942409652354E-2</v>
      </c>
      <c r="AV502" s="60">
        <f t="shared" si="100"/>
        <v>7.9339571526777466E-2</v>
      </c>
      <c r="AW502" s="60">
        <f t="shared" si="101"/>
        <v>7.1968124750889442E-2</v>
      </c>
      <c r="AX502" s="60">
        <f t="shared" si="102"/>
        <v>1</v>
      </c>
      <c r="AY502" s="60">
        <f>SUMPRODUCT(AN502:AW502,幕後結果_最佳化!$Z$1005:$AI$1005)</f>
        <v>-2.1579952832861417E-4</v>
      </c>
      <c r="AZ502" s="60">
        <f>(SUMPRODUCT(AN502:AW502,MMULT(AN502:AW502,幕後結果!$AB$9:$AK$18)))</f>
        <v>2.6511033774039862E-4</v>
      </c>
      <c r="BA502" s="60">
        <f t="shared" si="103"/>
        <v>1.6282209240161442E-2</v>
      </c>
      <c r="BB502" s="102">
        <f t="shared" si="104"/>
        <v>-2.6480312893891487</v>
      </c>
      <c r="BC502" s="60"/>
      <c r="BD502" s="60"/>
    </row>
    <row r="503" spans="1:56" ht="16.2">
      <c r="A503" s="95">
        <v>502</v>
      </c>
      <c r="B503" s="60">
        <v>0.86962851416073184</v>
      </c>
      <c r="C503" s="60">
        <v>0.29097823169905657</v>
      </c>
      <c r="D503" s="60">
        <v>0.18818512314748981</v>
      </c>
      <c r="E503" s="60">
        <v>0.37500520592462294</v>
      </c>
      <c r="F503" s="60">
        <v>0.87690847917210712</v>
      </c>
      <c r="G503" s="60">
        <v>0.88649516051000243</v>
      </c>
      <c r="H503" s="60">
        <v>0.71179426017735481</v>
      </c>
      <c r="I503" s="60">
        <v>0.24608855858975853</v>
      </c>
      <c r="J503" s="60">
        <v>7.2991114011596414E-2</v>
      </c>
      <c r="K503" s="104">
        <v>0.44821800292308023</v>
      </c>
      <c r="L503" s="105"/>
      <c r="M503" s="106">
        <v>502</v>
      </c>
      <c r="N503" s="136">
        <v>1.1246368029125602</v>
      </c>
      <c r="O503" s="136">
        <v>-0.55052918722089861</v>
      </c>
      <c r="P503" s="136">
        <v>-0.88460400417658736</v>
      </c>
      <c r="Q503" s="136">
        <v>-0.31862563511797759</v>
      </c>
      <c r="R503" s="136">
        <v>1.1596703616019903</v>
      </c>
      <c r="S503" s="136">
        <v>1.2080977139132294</v>
      </c>
      <c r="T503" s="136">
        <v>0.55863407518033059</v>
      </c>
      <c r="U503" s="60">
        <v>-0.68685022317591993</v>
      </c>
      <c r="V503" s="60">
        <v>-1.4538704456680305</v>
      </c>
      <c r="W503" s="98">
        <v>-0.13016484713024104</v>
      </c>
      <c r="X503" s="60"/>
      <c r="Y503" s="99">
        <v>502</v>
      </c>
      <c r="Z503" s="60">
        <f>(幕後結果!$AB$2+幕後結果!$AB$4*幕後結果_最佳化!$N1504)*12/3</f>
        <v>0.18759293307396963</v>
      </c>
      <c r="AA503" s="60">
        <f>(幕後結果!$AC$2+幕後結果!$AC$4*幕後結果_最佳化!$O1504)*12/3</f>
        <v>-4.8278129147382977E-2</v>
      </c>
      <c r="AB503" s="60">
        <f>(幕後結果!$AD$2+幕後結果!$AD$4*幕後結果_最佳化!$P1504)*12/3</f>
        <v>-0.17441729553609342</v>
      </c>
      <c r="AC503" s="60">
        <f>(幕後結果!$AE$2+幕後結果!$AE$4*幕後結果_最佳化!$Q1504)*12/3</f>
        <v>-6.0338706299624199E-2</v>
      </c>
      <c r="AD503" s="60">
        <f>(幕後結果!$AF$2+幕後結果!$AF$4*幕後結果_最佳化!$R1504)*12/3</f>
        <v>8.1875666233709166E-4</v>
      </c>
      <c r="AE503" s="60">
        <f>(幕後結果!$AG$2+幕後結果!$AG$4*幕後結果_最佳化!$S1504)*12/3</f>
        <v>2.0753374852915191E-2</v>
      </c>
      <c r="AF503" s="60">
        <f>(幕後結果!$AH$2+幕後結果!$AH$4*幕後結果_最佳化!$T1504)*12/3</f>
        <v>5.7063700921493772E-2</v>
      </c>
      <c r="AG503" s="60">
        <f>(幕後結果!$AI$2+幕後結果!$AI$4*幕後結果_最佳化!$U1504)*12/3</f>
        <v>-7.0863559096749226E-2</v>
      </c>
      <c r="AH503" s="60">
        <f>(幕後結果!$AJ$2+幕後結果!$AJ$4*幕後結果_最佳化!$V1504)*12/3</f>
        <v>-9.8887169064114031E-2</v>
      </c>
      <c r="AI503" s="100">
        <f>(幕後結果!$AK$2+幕後結果!$AK$4*幕後結果_最佳化!$W1504)*12/3</f>
        <v>-0.12397516051992481</v>
      </c>
      <c r="AJ503" s="60"/>
      <c r="AK503" s="60"/>
      <c r="AL503" s="60"/>
      <c r="AM503" s="108">
        <v>502</v>
      </c>
      <c r="AN503" s="60">
        <f t="shared" si="92"/>
        <v>0.1332998023335856</v>
      </c>
      <c r="AO503" s="60">
        <f t="shared" si="93"/>
        <v>8.972052833813228E-3</v>
      </c>
      <c r="AP503" s="60">
        <f t="shared" si="94"/>
        <v>0.17562905030837456</v>
      </c>
      <c r="AQ503" s="60">
        <f t="shared" si="95"/>
        <v>0.15665919691383237</v>
      </c>
      <c r="AR503" s="60">
        <f t="shared" si="96"/>
        <v>7.0123413311295971E-2</v>
      </c>
      <c r="AS503" s="60">
        <f t="shared" si="97"/>
        <v>8.0145892619629122E-2</v>
      </c>
      <c r="AT503" s="60">
        <f t="shared" si="98"/>
        <v>0.1363717178610856</v>
      </c>
      <c r="AU503" s="60">
        <f t="shared" si="99"/>
        <v>4.2793609898079649E-2</v>
      </c>
      <c r="AV503" s="60">
        <f t="shared" si="100"/>
        <v>3.069528440262996E-2</v>
      </c>
      <c r="AW503" s="60">
        <f t="shared" si="101"/>
        <v>0.16530997951767396</v>
      </c>
      <c r="AX503" s="60">
        <f t="shared" si="102"/>
        <v>1</v>
      </c>
      <c r="AY503" s="60">
        <f>SUMPRODUCT(AN503:AW503,幕後結果_最佳化!$Z$1005:$AI$1005)</f>
        <v>7.7099395745787794E-4</v>
      </c>
      <c r="AZ503" s="60">
        <f>(SUMPRODUCT(AN503:AW503,MMULT(AN503:AW503,幕後結果!$AB$9:$AK$18)))</f>
        <v>3.6135711356900628E-4</v>
      </c>
      <c r="BA503" s="60">
        <f t="shared" si="103"/>
        <v>1.9009395402510999E-2</v>
      </c>
      <c r="BB503" s="102">
        <f t="shared" si="104"/>
        <v>-2.2162201979857388</v>
      </c>
      <c r="BC503" s="60"/>
      <c r="BD503" s="60"/>
    </row>
    <row r="504" spans="1:56" ht="16.2">
      <c r="A504" s="95">
        <v>503</v>
      </c>
      <c r="B504" s="60">
        <v>0.59330138345373862</v>
      </c>
      <c r="C504" s="60">
        <v>0.69143001015430938</v>
      </c>
      <c r="D504" s="60">
        <v>0.31786651586070369</v>
      </c>
      <c r="E504" s="60">
        <v>3.2784103321557456E-2</v>
      </c>
      <c r="F504" s="60">
        <v>0.26718122828833546</v>
      </c>
      <c r="G504" s="60">
        <v>0.97558176216985504</v>
      </c>
      <c r="H504" s="60">
        <v>0.23557387606998526</v>
      </c>
      <c r="I504" s="60">
        <v>0.73200724317219068</v>
      </c>
      <c r="J504" s="60">
        <v>0.70144939495252889</v>
      </c>
      <c r="K504" s="104">
        <v>0.8012979913790339</v>
      </c>
      <c r="L504" s="105"/>
      <c r="M504" s="106">
        <v>503</v>
      </c>
      <c r="N504" s="136">
        <v>0.23604566826005474</v>
      </c>
      <c r="O504" s="136">
        <v>0.49990782854907367</v>
      </c>
      <c r="P504" s="136">
        <v>-0.4736731097374634</v>
      </c>
      <c r="Q504" s="136">
        <v>-1.8413641914490249</v>
      </c>
      <c r="R504" s="136">
        <v>-0.62136049809059923</v>
      </c>
      <c r="S504" s="136">
        <v>1.9700165340813549</v>
      </c>
      <c r="T504" s="136">
        <v>-0.72061283925870701</v>
      </c>
      <c r="U504" s="60">
        <v>0.61889502876115943</v>
      </c>
      <c r="V504" s="60">
        <v>0.52857369794063547</v>
      </c>
      <c r="W504" s="98">
        <v>0.84626663342081343</v>
      </c>
      <c r="X504" s="60"/>
      <c r="Y504" s="99">
        <v>503</v>
      </c>
      <c r="Z504" s="60">
        <f>(幕後結果!$AB$2+幕後結果!$AB$4*幕後結果_最佳化!$N1505)*12/3</f>
        <v>4.9952226203990459E-2</v>
      </c>
      <c r="AA504" s="60">
        <f>(幕後結果!$AC$2+幕後結果!$AC$4*幕後結果_最佳化!$O1505)*12/3</f>
        <v>5.5589915276258062E-2</v>
      </c>
      <c r="AB504" s="60">
        <f>(幕後結果!$AD$2+幕後結果!$AD$4*幕後結果_最佳化!$P1505)*12/3</f>
        <v>-7.2739846577090941E-2</v>
      </c>
      <c r="AC504" s="60">
        <f>(幕後結果!$AE$2+幕後結果!$AE$4*幕後結果_最佳化!$Q1505)*12/3</f>
        <v>-0.18071237654963257</v>
      </c>
      <c r="AD504" s="60">
        <f>(幕後結果!$AF$2+幕後結果!$AF$4*幕後結果_最佳化!$R1505)*12/3</f>
        <v>-0.10815909215793847</v>
      </c>
      <c r="AE504" s="60">
        <f>(幕後結果!$AG$2+幕後結果!$AG$4*幕後結果_最佳化!$S1505)*12/3</f>
        <v>7.4070154685735273E-2</v>
      </c>
      <c r="AF504" s="60">
        <f>(幕後結果!$AH$2+幕後結果!$AH$4*幕後結果_最佳化!$T1505)*12/3</f>
        <v>-4.0630171404163293E-2</v>
      </c>
      <c r="AG504" s="60">
        <f>(幕後結果!$AI$2+幕後結果!$AI$4*幕後結果_最佳化!$U1505)*12/3</f>
        <v>2.6476810269996487E-2</v>
      </c>
      <c r="AH504" s="60">
        <f>(幕後結果!$AJ$2+幕後結果!$AJ$4*幕後結果_最佳化!$V1505)*12/3</f>
        <v>5.2006597374719216E-2</v>
      </c>
      <c r="AI504" s="100">
        <f>(幕後結果!$AK$2+幕後結果!$AK$4*幕後結果_最佳化!$W1505)*12/3</f>
        <v>0.1428660439334874</v>
      </c>
      <c r="AJ504" s="60"/>
      <c r="AK504" s="60"/>
      <c r="AL504" s="60"/>
      <c r="AM504" s="108">
        <v>503</v>
      </c>
      <c r="AN504" s="60">
        <f t="shared" si="92"/>
        <v>0.11209676874350243</v>
      </c>
      <c r="AO504" s="60">
        <f t="shared" si="93"/>
        <v>0.11043863365775096</v>
      </c>
      <c r="AP504" s="60">
        <f t="shared" si="94"/>
        <v>0.18720653119969333</v>
      </c>
      <c r="AQ504" s="60">
        <f t="shared" si="95"/>
        <v>2.605572543675096E-2</v>
      </c>
      <c r="AR504" s="60">
        <f t="shared" si="96"/>
        <v>1.6770509272336306E-2</v>
      </c>
      <c r="AS504" s="60">
        <f t="shared" si="97"/>
        <v>3.2490428484746869E-2</v>
      </c>
      <c r="AT504" s="60">
        <f t="shared" si="98"/>
        <v>4.5650732981429722E-2</v>
      </c>
      <c r="AU504" s="60">
        <f t="shared" si="99"/>
        <v>0.10135874753328962</v>
      </c>
      <c r="AV504" s="60">
        <f t="shared" si="100"/>
        <v>0.1797671176390476</v>
      </c>
      <c r="AW504" s="60">
        <f t="shared" si="101"/>
        <v>0.18816480505145233</v>
      </c>
      <c r="AX504" s="60">
        <f t="shared" si="102"/>
        <v>1.0000000000000002</v>
      </c>
      <c r="AY504" s="60">
        <f>SUMPRODUCT(AN504:AW504,幕後結果_最佳化!$Z$1005:$AI$1005)</f>
        <v>-5.833200891725154E-3</v>
      </c>
      <c r="AZ504" s="60">
        <f>(SUMPRODUCT(AN504:AW504,MMULT(AN504:AW504,幕後結果!$AB$9:$AK$18)))</f>
        <v>2.9930493461349431E-4</v>
      </c>
      <c r="BA504" s="60">
        <f t="shared" si="103"/>
        <v>1.7300431630843615E-2</v>
      </c>
      <c r="BB504" s="102">
        <f t="shared" si="104"/>
        <v>-2.8168777480003713</v>
      </c>
      <c r="BC504" s="60"/>
      <c r="BD504" s="60"/>
    </row>
    <row r="505" spans="1:56" ht="16.2">
      <c r="A505" s="95">
        <v>504</v>
      </c>
      <c r="B505" s="60">
        <v>0.13367547643229627</v>
      </c>
      <c r="C505" s="60">
        <v>4.134760396920667E-2</v>
      </c>
      <c r="D505" s="60">
        <v>4.537734377180902E-2</v>
      </c>
      <c r="E505" s="60">
        <v>0.2239868030605785</v>
      </c>
      <c r="F505" s="60">
        <v>0.20630104615743594</v>
      </c>
      <c r="G505" s="60">
        <v>0.29468634968621554</v>
      </c>
      <c r="H505" s="60">
        <v>0.15806129039415318</v>
      </c>
      <c r="I505" s="60">
        <v>0.20384872240464103</v>
      </c>
      <c r="J505" s="60">
        <v>0.13891764899035119</v>
      </c>
      <c r="K505" s="104">
        <v>0.34160189426399912</v>
      </c>
      <c r="L505" s="105"/>
      <c r="M505" s="106">
        <v>504</v>
      </c>
      <c r="N505" s="136">
        <v>-1.10918367678482</v>
      </c>
      <c r="O505" s="136">
        <v>-1.7352574885142296</v>
      </c>
      <c r="P505" s="136">
        <v>-1.6914300999095009</v>
      </c>
      <c r="Q505" s="136">
        <v>-0.75879765923175213</v>
      </c>
      <c r="R505" s="136">
        <v>-0.81932310729803715</v>
      </c>
      <c r="S505" s="136">
        <v>-0.53974529336965626</v>
      </c>
      <c r="T505" s="136">
        <v>-1.0024577119046854</v>
      </c>
      <c r="U505" s="60">
        <v>-0.82795242258214319</v>
      </c>
      <c r="V505" s="60">
        <v>-1.0851950006391982</v>
      </c>
      <c r="W505" s="98">
        <v>-0.40809519367204383</v>
      </c>
      <c r="X505" s="60"/>
      <c r="Y505" s="99">
        <v>504</v>
      </c>
      <c r="Z505" s="60">
        <f>(幕後結果!$AB$2+幕後結果!$AB$4*幕後結果_最佳化!$N1506)*12/3</f>
        <v>-0.1584206808998195</v>
      </c>
      <c r="AA505" s="60">
        <f>(幕後結果!$AC$2+幕後結果!$AC$4*幕後結果_最佳化!$O1506)*12/3</f>
        <v>-0.1590458748523291</v>
      </c>
      <c r="AB505" s="60">
        <f>(幕後結果!$AD$2+幕後結果!$AD$4*幕後結果_最佳化!$P1506)*12/3</f>
        <v>-0.34334093376060543</v>
      </c>
      <c r="AC505" s="60">
        <f>(幕後結果!$AE$2+幕後結果!$AE$4*幕後結果_最佳化!$Q1506)*12/3</f>
        <v>-0.24378228035694963</v>
      </c>
      <c r="AD505" s="60">
        <f>(幕後結果!$AF$2+幕後結果!$AF$4*幕後結果_最佳化!$R1506)*12/3</f>
        <v>-0.30609146360795431</v>
      </c>
      <c r="AE505" s="60">
        <f>(幕後結果!$AG$2+幕後結果!$AG$4*幕後結果_最佳化!$S1506)*12/3</f>
        <v>-3.2007666045828755E-2</v>
      </c>
      <c r="AF505" s="60">
        <f>(幕後結果!$AH$2+幕後結果!$AH$4*幕後結果_最佳化!$T1506)*12/3</f>
        <v>-0.2383574826258249</v>
      </c>
      <c r="AG505" s="60">
        <f>(幕後結果!$AI$2+幕後結果!$AI$4*幕後結果_最佳化!$U1506)*12/3</f>
        <v>-0.24636745155931916</v>
      </c>
      <c r="AH505" s="60">
        <f>(幕後結果!$AJ$2+幕後結果!$AJ$4*幕後結果_最佳化!$V1506)*12/3</f>
        <v>-0.15246596114070723</v>
      </c>
      <c r="AI505" s="100">
        <f>(幕後結果!$AK$2+幕後結果!$AK$4*幕後結果_最佳化!$W1506)*12/3</f>
        <v>-0.23518320923372169</v>
      </c>
      <c r="AJ505" s="60"/>
      <c r="AK505" s="60"/>
      <c r="AL505" s="60"/>
      <c r="AM505" s="108">
        <v>504</v>
      </c>
      <c r="AN505" s="60">
        <f t="shared" si="92"/>
        <v>3.469223378584272E-2</v>
      </c>
      <c r="AO505" s="60">
        <f t="shared" si="93"/>
        <v>8.833988542115824E-2</v>
      </c>
      <c r="AP505" s="60">
        <f t="shared" si="94"/>
        <v>0.11933710612238632</v>
      </c>
      <c r="AQ505" s="60">
        <f t="shared" si="95"/>
        <v>0.14333899079798224</v>
      </c>
      <c r="AR505" s="60">
        <f t="shared" si="96"/>
        <v>0.16726227429804194</v>
      </c>
      <c r="AS505" s="60">
        <f t="shared" si="97"/>
        <v>8.3963266559407557E-2</v>
      </c>
      <c r="AT505" s="60">
        <f t="shared" si="98"/>
        <v>5.4546030947046464E-2</v>
      </c>
      <c r="AU505" s="60">
        <f t="shared" si="99"/>
        <v>0.12585600476868672</v>
      </c>
      <c r="AV505" s="60">
        <f t="shared" si="100"/>
        <v>0.18244398239419504</v>
      </c>
      <c r="AW505" s="60">
        <f t="shared" si="101"/>
        <v>2.2022490525278138E-4</v>
      </c>
      <c r="AX505" s="60">
        <f t="shared" si="102"/>
        <v>1</v>
      </c>
      <c r="AY505" s="60">
        <f>SUMPRODUCT(AN505:AW505,幕後結果_最佳化!$Z$1005:$AI$1005)</f>
        <v>1.1648146925403013E-3</v>
      </c>
      <c r="AZ505" s="60">
        <f>(SUMPRODUCT(AN505:AW505,MMULT(AN505:AW505,幕後結果!$AB$9:$AK$18)))</f>
        <v>3.0658794258341007E-4</v>
      </c>
      <c r="BA505" s="60">
        <f t="shared" si="103"/>
        <v>1.7509652840173903E-2</v>
      </c>
      <c r="BB505" s="102">
        <f t="shared" si="104"/>
        <v>-2.3835529857966726</v>
      </c>
      <c r="BC505" s="60"/>
      <c r="BD505" s="60"/>
    </row>
    <row r="506" spans="1:56" ht="16.2">
      <c r="A506" s="95">
        <v>505</v>
      </c>
      <c r="B506" s="60">
        <v>0.59352416459217472</v>
      </c>
      <c r="C506" s="60">
        <v>0.28274687849911517</v>
      </c>
      <c r="D506" s="60">
        <v>0.55947582160202014</v>
      </c>
      <c r="E506" s="60">
        <v>0.17877239639424136</v>
      </c>
      <c r="F506" s="60">
        <v>0.98809493414959482</v>
      </c>
      <c r="G506" s="60">
        <v>0.89283265537829926</v>
      </c>
      <c r="H506" s="60">
        <v>0.27555441602992925</v>
      </c>
      <c r="I506" s="60">
        <v>0.45601409760607936</v>
      </c>
      <c r="J506" s="60">
        <v>0.81261096256997267</v>
      </c>
      <c r="K506" s="104">
        <v>0.48750605662461166</v>
      </c>
      <c r="L506" s="105"/>
      <c r="M506" s="106">
        <v>505</v>
      </c>
      <c r="N506" s="136">
        <v>0.23661991260146009</v>
      </c>
      <c r="O506" s="136">
        <v>-0.57470066595327807</v>
      </c>
      <c r="P506" s="136">
        <v>0.14964036913060749</v>
      </c>
      <c r="Q506" s="136">
        <v>-0.9200535181688323</v>
      </c>
      <c r="R506" s="136">
        <v>2.2601791926443111</v>
      </c>
      <c r="S506" s="136">
        <v>1.2417340860474084</v>
      </c>
      <c r="T506" s="136">
        <v>-0.59609938941157692</v>
      </c>
      <c r="U506" s="60">
        <v>-0.11048064971071882</v>
      </c>
      <c r="V506" s="60">
        <v>0.88755889103987262</v>
      </c>
      <c r="W506" s="98">
        <v>-3.1322792861967479E-2</v>
      </c>
      <c r="X506" s="60"/>
      <c r="Y506" s="99">
        <v>505</v>
      </c>
      <c r="Z506" s="60">
        <f>(幕後結果!$AB$2+幕後結果!$AB$4*幕後結果_最佳化!$N1507)*12/3</f>
        <v>5.0041175321289537E-2</v>
      </c>
      <c r="AA506" s="60">
        <f>(幕後結果!$AC$2+幕後結果!$AC$4*幕後結果_最佳化!$O1507)*12/3</f>
        <v>-4.8877375191697096E-2</v>
      </c>
      <c r="AB506" s="60">
        <f>(幕後結果!$AD$2+幕後結果!$AD$4*幕後結果_最佳化!$P1507)*12/3</f>
        <v>-8.0848115193654264E-3</v>
      </c>
      <c r="AC506" s="60">
        <f>(幕後結果!$AE$2+幕後結果!$AE$4*幕後結果_最佳化!$Q1507)*12/3</f>
        <v>-6.5797861735297267E-2</v>
      </c>
      <c r="AD506" s="60">
        <f>(幕後結果!$AF$2+幕後結果!$AF$4*幕後結果_最佳化!$R1507)*12/3</f>
        <v>0.17150006319537389</v>
      </c>
      <c r="AE506" s="60">
        <f>(幕後結果!$AG$2+幕後結果!$AG$4*幕後結果_最佳化!$S1507)*12/3</f>
        <v>1.8802798730440481E-2</v>
      </c>
      <c r="AF506" s="60">
        <f>(幕後結果!$AH$2+幕後結果!$AH$4*幕後結果_最佳化!$T1507)*12/3</f>
        <v>-5.375561185779399E-2</v>
      </c>
      <c r="AG506" s="60">
        <f>(幕後結果!$AI$2+幕後結果!$AI$4*幕後結果_最佳化!$U1507)*12/3</f>
        <v>1.087115616972772E-2</v>
      </c>
      <c r="AH506" s="60">
        <f>(幕後結果!$AJ$2+幕後結果!$AJ$4*幕後結果_最佳化!$V1507)*12/3</f>
        <v>3.5300781843591804E-2</v>
      </c>
      <c r="AI506" s="100">
        <f>(幕後結果!$AK$2+幕後結果!$AK$4*幕後結果_最佳化!$W1507)*12/3</f>
        <v>3.7887677033789813E-2</v>
      </c>
      <c r="AJ506" s="60"/>
      <c r="AK506" s="60"/>
      <c r="AL506" s="60"/>
      <c r="AM506" s="108">
        <v>505</v>
      </c>
      <c r="AN506" s="60">
        <f t="shared" si="92"/>
        <v>1.6319135901509234E-2</v>
      </c>
      <c r="AO506" s="60">
        <f t="shared" si="93"/>
        <v>7.7683252073248929E-2</v>
      </c>
      <c r="AP506" s="60">
        <f t="shared" si="94"/>
        <v>1.2796178805418765E-2</v>
      </c>
      <c r="AQ506" s="60">
        <f t="shared" si="95"/>
        <v>4.9327724268409506E-2</v>
      </c>
      <c r="AR506" s="60">
        <f t="shared" si="96"/>
        <v>8.5783184031032175E-2</v>
      </c>
      <c r="AS506" s="60">
        <f t="shared" si="97"/>
        <v>6.8516771888044878E-2</v>
      </c>
      <c r="AT506" s="60">
        <f t="shared" si="98"/>
        <v>0.17079429349848396</v>
      </c>
      <c r="AU506" s="60">
        <f t="shared" si="99"/>
        <v>4.8004991249992586E-2</v>
      </c>
      <c r="AV506" s="60">
        <f t="shared" si="100"/>
        <v>0.21475731842289131</v>
      </c>
      <c r="AW506" s="60">
        <f t="shared" si="101"/>
        <v>0.25601714986096868</v>
      </c>
      <c r="AX506" s="60">
        <f t="shared" si="102"/>
        <v>1</v>
      </c>
      <c r="AY506" s="60">
        <f>SUMPRODUCT(AN506:AW506,幕後結果_最佳化!$Z$1005:$AI$1005)</f>
        <v>-5.6715274813902688E-3</v>
      </c>
      <c r="AZ506" s="60">
        <f>(SUMPRODUCT(AN506:AW506,MMULT(AN506:AW506,幕後結果!$AB$9:$AK$18)))</f>
        <v>2.8961547285944654E-4</v>
      </c>
      <c r="BA506" s="60">
        <f t="shared" si="103"/>
        <v>1.7018092515304017E-2</v>
      </c>
      <c r="BB506" s="102">
        <f t="shared" si="104"/>
        <v>-2.8541111430503099</v>
      </c>
      <c r="BC506" s="60"/>
      <c r="BD506" s="60"/>
    </row>
    <row r="507" spans="1:56" ht="16.2">
      <c r="A507" s="95">
        <v>506</v>
      </c>
      <c r="B507" s="60">
        <v>0.11011629319316585</v>
      </c>
      <c r="C507" s="60">
        <v>0.70867163030374414</v>
      </c>
      <c r="D507" s="60">
        <v>0.15033076170165871</v>
      </c>
      <c r="E507" s="60">
        <v>0.78793483376568219</v>
      </c>
      <c r="F507" s="60">
        <v>0.77383392361036507</v>
      </c>
      <c r="G507" s="60">
        <v>0.24344683589219152</v>
      </c>
      <c r="H507" s="60">
        <v>0.29038063079866694</v>
      </c>
      <c r="I507" s="60">
        <v>2.1197295415293915E-3</v>
      </c>
      <c r="J507" s="60">
        <v>0.75872410814159474</v>
      </c>
      <c r="K507" s="104">
        <v>0.65780153766940908</v>
      </c>
      <c r="L507" s="105"/>
      <c r="M507" s="106">
        <v>506</v>
      </c>
      <c r="N507" s="136">
        <v>-1.2259098906407575</v>
      </c>
      <c r="O507" s="136">
        <v>0.54950819908359227</v>
      </c>
      <c r="P507" s="136">
        <v>-1.0350158194658439</v>
      </c>
      <c r="Q507" s="136">
        <v>0.79927610269264826</v>
      </c>
      <c r="R507" s="136">
        <v>0.75153266012999653</v>
      </c>
      <c r="S507" s="136">
        <v>-0.69525793351979237</v>
      </c>
      <c r="T507" s="136">
        <v>-0.55227309438407268</v>
      </c>
      <c r="U507" s="60">
        <v>-2.8597718326228279</v>
      </c>
      <c r="V507" s="60">
        <v>0.70220426898696586</v>
      </c>
      <c r="W507" s="98">
        <v>0.40647050477320174</v>
      </c>
      <c r="X507" s="60"/>
      <c r="Y507" s="99">
        <v>506</v>
      </c>
      <c r="Z507" s="60">
        <f>(幕後結果!$AB$2+幕後結果!$AB$4*幕後結果_最佳化!$N1508)*12/3</f>
        <v>-0.17650130083721119</v>
      </c>
      <c r="AA507" s="60">
        <f>(幕後結果!$AC$2+幕後結果!$AC$4*幕後結果_最佳化!$O1508)*12/3</f>
        <v>6.3293669905017336E-2</v>
      </c>
      <c r="AB507" s="60">
        <f>(幕後結果!$AD$2+幕後結果!$AD$4*幕後結果_最佳化!$P1508)*12/3</f>
        <v>-0.16111597961472446</v>
      </c>
      <c r="AC507" s="60">
        <f>(幕後結果!$AE$2+幕後結果!$AE$4*幕後結果_最佳化!$Q1508)*12/3</f>
        <v>9.894690072921479E-3</v>
      </c>
      <c r="AD507" s="60">
        <f>(幕後結果!$AF$2+幕後結果!$AF$4*幕後結果_最佳化!$R1508)*12/3</f>
        <v>1.5134492346690974E-2</v>
      </c>
      <c r="AE507" s="60">
        <f>(幕後結果!$AG$2+幕後結果!$AG$4*幕後結果_最佳化!$S1508)*12/3</f>
        <v>-1.7415263469641454E-2</v>
      </c>
      <c r="AF507" s="60">
        <f>(幕後結果!$AH$2+幕後結果!$AH$4*幕後結果_最佳化!$T1508)*12/3</f>
        <v>-8.6235409017515807E-2</v>
      </c>
      <c r="AG507" s="60">
        <f>(幕後結果!$AI$2+幕後結果!$AI$4*幕後結果_最佳化!$U1508)*12/3</f>
        <v>-0.36455076337414155</v>
      </c>
      <c r="AH507" s="60">
        <f>(幕後結果!$AJ$2+幕後結果!$AJ$4*幕後結果_最佳化!$V1508)*12/3</f>
        <v>7.103997915479842E-3</v>
      </c>
      <c r="AI507" s="100">
        <f>(幕後結果!$AK$2+幕後結果!$AK$4*幕後結果_最佳化!$W1508)*12/3</f>
        <v>-5.0381942149076854E-2</v>
      </c>
      <c r="AJ507" s="60"/>
      <c r="AK507" s="60"/>
      <c r="AL507" s="60"/>
      <c r="AM507" s="108">
        <v>506</v>
      </c>
      <c r="AN507" s="60">
        <f t="shared" si="92"/>
        <v>0.18157283479806888</v>
      </c>
      <c r="AO507" s="60">
        <f t="shared" si="93"/>
        <v>4.2464287679973088E-2</v>
      </c>
      <c r="AP507" s="60">
        <f t="shared" si="94"/>
        <v>5.4620240066512067E-2</v>
      </c>
      <c r="AQ507" s="60">
        <f t="shared" si="95"/>
        <v>8.1155114578394208E-2</v>
      </c>
      <c r="AR507" s="60">
        <f t="shared" si="96"/>
        <v>0.16419098358077366</v>
      </c>
      <c r="AS507" s="60">
        <f t="shared" si="97"/>
        <v>0.16186871782435189</v>
      </c>
      <c r="AT507" s="60">
        <f t="shared" si="98"/>
        <v>0.18957077199754993</v>
      </c>
      <c r="AU507" s="60">
        <f t="shared" si="99"/>
        <v>4.860716349497976E-2</v>
      </c>
      <c r="AV507" s="60">
        <f t="shared" si="100"/>
        <v>5.7450493134067061E-2</v>
      </c>
      <c r="AW507" s="60">
        <f t="shared" si="101"/>
        <v>1.8499392845329352E-2</v>
      </c>
      <c r="AX507" s="60">
        <f t="shared" si="102"/>
        <v>0.99999999999999967</v>
      </c>
      <c r="AY507" s="60">
        <f>SUMPRODUCT(AN507:AW507,幕後結果_最佳化!$Z$1005:$AI$1005)</f>
        <v>5.2071935261366895E-3</v>
      </c>
      <c r="AZ507" s="60">
        <f>(SUMPRODUCT(AN507:AW507,MMULT(AN507:AW507,幕後結果!$AB$9:$AK$18)))</f>
        <v>2.5453617134811048E-4</v>
      </c>
      <c r="BA507" s="60">
        <f t="shared" si="103"/>
        <v>1.5954189774103556E-2</v>
      </c>
      <c r="BB507" s="102">
        <f t="shared" si="104"/>
        <v>-2.3625647561899594</v>
      </c>
      <c r="BC507" s="60"/>
      <c r="BD507" s="60"/>
    </row>
    <row r="508" spans="1:56" ht="16.2">
      <c r="A508" s="95">
        <v>507</v>
      </c>
      <c r="B508" s="60">
        <v>0.64387790143140311</v>
      </c>
      <c r="C508" s="60">
        <v>0.71052822632124668</v>
      </c>
      <c r="D508" s="60">
        <v>0.62267978831113924</v>
      </c>
      <c r="E508" s="60">
        <v>0.59509452129169627</v>
      </c>
      <c r="F508" s="60">
        <v>6.8009431889348049E-2</v>
      </c>
      <c r="G508" s="60">
        <v>0.1985177520312591</v>
      </c>
      <c r="H508" s="60">
        <v>1.4425630679334223E-2</v>
      </c>
      <c r="I508" s="60">
        <v>0.83776700720420783</v>
      </c>
      <c r="J508" s="60">
        <v>9.0786675782062121E-2</v>
      </c>
      <c r="K508" s="104">
        <v>0.52694588469959913</v>
      </c>
      <c r="L508" s="105"/>
      <c r="M508" s="106">
        <v>507</v>
      </c>
      <c r="N508" s="136">
        <v>0.36884374378674323</v>
      </c>
      <c r="O508" s="136">
        <v>0.55492852885889798</v>
      </c>
      <c r="P508" s="136">
        <v>0.3125265045314109</v>
      </c>
      <c r="Q508" s="136">
        <v>0.24066991578005822</v>
      </c>
      <c r="R508" s="136">
        <v>-1.4907815251699112</v>
      </c>
      <c r="S508" s="136">
        <v>-0.8469275523295503</v>
      </c>
      <c r="T508" s="136">
        <v>-2.185512897178095</v>
      </c>
      <c r="U508" s="60">
        <v>0.98532188605362114</v>
      </c>
      <c r="V508" s="60">
        <v>-1.3359263370845924</v>
      </c>
      <c r="W508" s="98">
        <v>6.7594755193901027E-2</v>
      </c>
      <c r="X508" s="60"/>
      <c r="Y508" s="99">
        <v>507</v>
      </c>
      <c r="Z508" s="60">
        <f>(幕後結果!$AB$2+幕後結果!$AB$4*幕後結果_最佳化!$N1509)*12/3</f>
        <v>7.0522340257192534E-2</v>
      </c>
      <c r="AA508" s="60">
        <f>(幕後結果!$AC$2+幕後結果!$AC$4*幕後結果_最佳化!$O1509)*12/3</f>
        <v>6.0676871149578059E-2</v>
      </c>
      <c r="AB508" s="60">
        <f>(幕後結果!$AD$2+幕後結果!$AD$4*幕後結果_最佳化!$P1509)*12/3</f>
        <v>5.5867837078476042E-2</v>
      </c>
      <c r="AC508" s="60">
        <f>(幕後結果!$AE$2+幕後結果!$AE$4*幕後結果_最佳化!$Q1509)*12/3</f>
        <v>9.142869063968688E-2</v>
      </c>
      <c r="AD508" s="60">
        <f>(幕後結果!$AF$2+幕後結果!$AF$4*幕後結果_最佳化!$R1509)*12/3</f>
        <v>-7.8153507958791751E-2</v>
      </c>
      <c r="AE508" s="60">
        <f>(幕後結果!$AG$2+幕後結果!$AG$4*幕後結果_最佳化!$S1509)*12/3</f>
        <v>-2.7186986497947884E-2</v>
      </c>
      <c r="AF508" s="60">
        <f>(幕後結果!$AH$2+幕後結果!$AH$4*幕後結果_最佳化!$T1509)*12/3</f>
        <v>-0.14543560008464992</v>
      </c>
      <c r="AG508" s="60">
        <f>(幕後結果!$AI$2+幕後結果!$AI$4*幕後結果_最佳化!$U1509)*12/3</f>
        <v>2.6435742402344566E-3</v>
      </c>
      <c r="AH508" s="60">
        <f>(幕後結果!$AJ$2+幕後結果!$AJ$4*幕後結果_最佳化!$V1509)*12/3</f>
        <v>-8.7793122262670109E-2</v>
      </c>
      <c r="AI508" s="100">
        <f>(幕後結果!$AK$2+幕後結果!$AK$4*幕後結果_最佳化!$W1509)*12/3</f>
        <v>-0.12155156029794052</v>
      </c>
      <c r="AJ508" s="60"/>
      <c r="AK508" s="60"/>
      <c r="AL508" s="60"/>
      <c r="AM508" s="108">
        <v>507</v>
      </c>
      <c r="AN508" s="60">
        <f t="shared" si="92"/>
        <v>0.1722456128779688</v>
      </c>
      <c r="AO508" s="60">
        <f t="shared" si="93"/>
        <v>4.5152742298154198E-2</v>
      </c>
      <c r="AP508" s="60">
        <f t="shared" si="94"/>
        <v>8.4794487246688949E-2</v>
      </c>
      <c r="AQ508" s="60">
        <f t="shared" si="95"/>
        <v>0.12774936307778142</v>
      </c>
      <c r="AR508" s="60">
        <f t="shared" si="96"/>
        <v>0.15885407749906519</v>
      </c>
      <c r="AS508" s="60">
        <f t="shared" si="97"/>
        <v>3.6978964951452968E-2</v>
      </c>
      <c r="AT508" s="60">
        <f t="shared" si="98"/>
        <v>2.0455572098092529E-2</v>
      </c>
      <c r="AU508" s="60">
        <f t="shared" si="99"/>
        <v>6.4076289842780881E-2</v>
      </c>
      <c r="AV508" s="60">
        <f t="shared" si="100"/>
        <v>7.8149988638302498E-2</v>
      </c>
      <c r="AW508" s="60">
        <f t="shared" si="101"/>
        <v>0.21154290146971266</v>
      </c>
      <c r="AX508" s="60">
        <f t="shared" si="102"/>
        <v>1</v>
      </c>
      <c r="AY508" s="60">
        <f>SUMPRODUCT(AN508:AW508,幕後結果_最佳化!$Z$1005:$AI$1005)</f>
        <v>-1.0445305113946542E-3</v>
      </c>
      <c r="AZ508" s="60">
        <f>(SUMPRODUCT(AN508:AW508,MMULT(AN508:AW508,幕後結果!$AB$9:$AK$18)))</f>
        <v>3.2984748104302039E-4</v>
      </c>
      <c r="BA508" s="60">
        <f t="shared" si="103"/>
        <v>1.8161703693294316E-2</v>
      </c>
      <c r="BB508" s="102">
        <f t="shared" si="104"/>
        <v>-2.4196260027972984</v>
      </c>
      <c r="BC508" s="60"/>
      <c r="BD508" s="60"/>
    </row>
    <row r="509" spans="1:56" ht="16.2">
      <c r="A509" s="95">
        <v>508</v>
      </c>
      <c r="B509" s="60">
        <v>0.57721174283136056</v>
      </c>
      <c r="C509" s="60">
        <v>0.31095787249844364</v>
      </c>
      <c r="D509" s="60">
        <v>0.65301696001553622</v>
      </c>
      <c r="E509" s="60">
        <v>0.78677519223265047</v>
      </c>
      <c r="F509" s="60">
        <v>0.28454529315304877</v>
      </c>
      <c r="G509" s="60">
        <v>0.1947727324429307</v>
      </c>
      <c r="H509" s="60">
        <v>0.75908194180251698</v>
      </c>
      <c r="I509" s="60">
        <v>0.33866538425426063</v>
      </c>
      <c r="J509" s="60">
        <v>0.98029008128589656</v>
      </c>
      <c r="K509" s="104">
        <v>0.82895482062446746</v>
      </c>
      <c r="L509" s="105"/>
      <c r="M509" s="106">
        <v>508</v>
      </c>
      <c r="N509" s="136">
        <v>0.19476552260741403</v>
      </c>
      <c r="O509" s="136">
        <v>-0.49313706208219704</v>
      </c>
      <c r="P509" s="136">
        <v>0.39347852788751364</v>
      </c>
      <c r="Q509" s="136">
        <v>0.79528176987611854</v>
      </c>
      <c r="R509" s="136">
        <v>-0.56939134912309841</v>
      </c>
      <c r="S509" s="136">
        <v>-0.86044195897985665</v>
      </c>
      <c r="T509" s="136">
        <v>0.70335247443779969</v>
      </c>
      <c r="U509" s="60">
        <v>-0.41610828388055615</v>
      </c>
      <c r="V509" s="60">
        <v>2.0597772812351773</v>
      </c>
      <c r="W509" s="98">
        <v>0.95004308902489254</v>
      </c>
      <c r="X509" s="60"/>
      <c r="Y509" s="99">
        <v>508</v>
      </c>
      <c r="Z509" s="60">
        <f>(幕後結果!$AB$2+幕後結果!$AB$4*幕後結果_最佳化!$N1510)*12/3</f>
        <v>4.3558027335973276E-2</v>
      </c>
      <c r="AA509" s="60">
        <f>(幕後結果!$AC$2+幕後結果!$AC$4*幕後結果_最佳化!$O1510)*12/3</f>
        <v>-4.0865806871822473E-2</v>
      </c>
      <c r="AB509" s="60">
        <f>(幕後結果!$AD$2+幕後結果!$AD$4*幕後結果_最佳化!$P1510)*12/3</f>
        <v>3.3985796904813945E-2</v>
      </c>
      <c r="AC509" s="60">
        <f>(幕後結果!$AE$2+幕後結果!$AE$4*幕後結果_最佳化!$Q1510)*12/3</f>
        <v>0.12571088782134529</v>
      </c>
      <c r="AD509" s="60">
        <f>(幕後結果!$AF$2+幕後結果!$AF$4*幕後結果_最佳化!$R1510)*12/3</f>
        <v>-2.4307494175411906E-2</v>
      </c>
      <c r="AE509" s="60">
        <f>(幕後結果!$AG$2+幕後結果!$AG$4*幕後結果_最佳化!$S1510)*12/3</f>
        <v>-3.9382411628417033E-2</v>
      </c>
      <c r="AF509" s="60">
        <f>(幕後結果!$AH$2+幕後結果!$AH$4*幕後結果_最佳化!$T1510)*12/3</f>
        <v>6.613525103120052E-2</v>
      </c>
      <c r="AG509" s="60">
        <f>(幕後結果!$AI$2+幕後結果!$AI$4*幕後結果_最佳化!$U1510)*12/3</f>
        <v>-4.0777233436398941E-2</v>
      </c>
      <c r="AH509" s="60">
        <f>(幕後結果!$AJ$2+幕後結果!$AJ$4*幕後結果_最佳化!$V1510)*12/3</f>
        <v>0.10363327726249755</v>
      </c>
      <c r="AI509" s="100">
        <f>(幕後結果!$AK$2+幕後結果!$AK$4*幕後結果_最佳化!$W1510)*12/3</f>
        <v>0.12064375624364394</v>
      </c>
      <c r="AJ509" s="60"/>
      <c r="AK509" s="60"/>
      <c r="AL509" s="60"/>
      <c r="AM509" s="108">
        <v>508</v>
      </c>
      <c r="AN509" s="60">
        <f t="shared" si="92"/>
        <v>2.8501878205404469E-3</v>
      </c>
      <c r="AO509" s="60">
        <f t="shared" si="93"/>
        <v>0.17731421329734726</v>
      </c>
      <c r="AP509" s="60">
        <f t="shared" si="94"/>
        <v>0.10151039421093176</v>
      </c>
      <c r="AQ509" s="60">
        <f t="shared" si="95"/>
        <v>9.5911178491660837E-2</v>
      </c>
      <c r="AR509" s="60">
        <f t="shared" si="96"/>
        <v>0.10837320151995222</v>
      </c>
      <c r="AS509" s="60">
        <f t="shared" si="97"/>
        <v>7.5391126487952029E-2</v>
      </c>
      <c r="AT509" s="60">
        <f t="shared" si="98"/>
        <v>0.14078812844747918</v>
      </c>
      <c r="AU509" s="60">
        <f t="shared" si="99"/>
        <v>7.6272463037489358E-2</v>
      </c>
      <c r="AV509" s="60">
        <f t="shared" si="100"/>
        <v>0.19310580974986005</v>
      </c>
      <c r="AW509" s="60">
        <f t="shared" si="101"/>
        <v>2.8483296936786882E-2</v>
      </c>
      <c r="AX509" s="60">
        <f t="shared" si="102"/>
        <v>1</v>
      </c>
      <c r="AY509" s="60">
        <f>SUMPRODUCT(AN509:AW509,幕後結果_最佳化!$Z$1005:$AI$1005)</f>
        <v>9.2846353739067301E-4</v>
      </c>
      <c r="AZ509" s="60">
        <f>(SUMPRODUCT(AN509:AW509,MMULT(AN509:AW509,幕後結果!$AB$9:$AK$18)))</f>
        <v>2.6433980039521163E-4</v>
      </c>
      <c r="BA509" s="60">
        <f t="shared" si="103"/>
        <v>1.6258530081013217E-2</v>
      </c>
      <c r="BB509" s="102">
        <f t="shared" si="104"/>
        <v>-2.5815086759672004</v>
      </c>
      <c r="BC509" s="60"/>
      <c r="BD509" s="60"/>
    </row>
    <row r="510" spans="1:56" ht="16.2">
      <c r="A510" s="95">
        <v>509</v>
      </c>
      <c r="B510" s="60">
        <v>2.0065991178863873E-2</v>
      </c>
      <c r="C510" s="60">
        <v>0.26938084378134475</v>
      </c>
      <c r="D510" s="60">
        <v>0.44668432419108761</v>
      </c>
      <c r="E510" s="60">
        <v>0.52829895936251203</v>
      </c>
      <c r="F510" s="60">
        <v>0.64131149187702219</v>
      </c>
      <c r="G510" s="60">
        <v>0.86404097673605484</v>
      </c>
      <c r="H510" s="60">
        <v>0.25344769547802271</v>
      </c>
      <c r="I510" s="60">
        <v>0.55156979132079798</v>
      </c>
      <c r="J510" s="60">
        <v>0.38724595252797656</v>
      </c>
      <c r="K510" s="104">
        <v>0.93911157056875871</v>
      </c>
      <c r="L510" s="105"/>
      <c r="M510" s="106">
        <v>509</v>
      </c>
      <c r="N510" s="136">
        <v>-2.0523878707942438</v>
      </c>
      <c r="O510" s="136">
        <v>-0.61468663534951684</v>
      </c>
      <c r="P510" s="136">
        <v>-0.13404290358845342</v>
      </c>
      <c r="Q510" s="136">
        <v>7.0994564754120623E-2</v>
      </c>
      <c r="R510" s="136">
        <v>0.36196656460207982</v>
      </c>
      <c r="S510" s="136">
        <v>1.0986562175309191</v>
      </c>
      <c r="T510" s="136">
        <v>-0.66367961207985837</v>
      </c>
      <c r="U510" s="60">
        <v>0.12962841960523946</v>
      </c>
      <c r="V510" s="60">
        <v>-0.28650429408346934</v>
      </c>
      <c r="W510" s="98">
        <v>1.5473583491398353</v>
      </c>
      <c r="X510" s="60"/>
      <c r="Y510" s="99">
        <v>509</v>
      </c>
      <c r="Z510" s="60">
        <f>(幕後結果!$AB$2+幕後結果!$AB$4*幕後結果_最佳化!$N1511)*12/3</f>
        <v>-0.3045208240629122</v>
      </c>
      <c r="AA510" s="60">
        <f>(幕後結果!$AC$2+幕後結果!$AC$4*幕後結果_最佳化!$O1511)*12/3</f>
        <v>-4.8252235506501782E-2</v>
      </c>
      <c r="AB510" s="60">
        <f>(幕後結果!$AD$2+幕後結果!$AD$4*幕後結果_最佳化!$P1511)*12/3</f>
        <v>-5.4374443546332495E-2</v>
      </c>
      <c r="AC510" s="60">
        <f>(幕後結果!$AE$2+幕後結果!$AE$4*幕後結果_最佳化!$Q1511)*12/3</f>
        <v>-4.2202731976385188E-2</v>
      </c>
      <c r="AD510" s="60">
        <f>(幕後結果!$AF$2+幕後結果!$AF$4*幕後結果_最佳化!$R1511)*12/3</f>
        <v>-8.8533821084903E-3</v>
      </c>
      <c r="AE510" s="60">
        <f>(幕後結果!$AG$2+幕後結果!$AG$4*幕後結果_最佳化!$S1511)*12/3</f>
        <v>5.1923539246634204E-2</v>
      </c>
      <c r="AF510" s="60">
        <f>(幕後結果!$AH$2+幕後結果!$AH$4*幕後結果_最佳化!$T1511)*12/3</f>
        <v>-0.13944943395366252</v>
      </c>
      <c r="AG510" s="60">
        <f>(幕後結果!$AI$2+幕後結果!$AI$4*幕後結果_最佳化!$U1511)*12/3</f>
        <v>3.7240150414703278E-3</v>
      </c>
      <c r="AH510" s="60">
        <f>(幕後結果!$AJ$2+幕後結果!$AJ$4*幕後結果_最佳化!$V1511)*12/3</f>
        <v>-2.562624974472839E-2</v>
      </c>
      <c r="AI510" s="100">
        <f>(幕後結果!$AK$2+幕後結果!$AK$4*幕後結果_最佳化!$W1511)*12/3</f>
        <v>0.24931913347364368</v>
      </c>
      <c r="AJ510" s="60"/>
      <c r="AK510" s="60"/>
      <c r="AL510" s="60"/>
      <c r="AM510" s="108">
        <v>509</v>
      </c>
      <c r="AN510" s="60">
        <f t="shared" si="92"/>
        <v>9.2379281012992115E-3</v>
      </c>
      <c r="AO510" s="60">
        <f t="shared" si="93"/>
        <v>0.12261524632953273</v>
      </c>
      <c r="AP510" s="60">
        <f t="shared" si="94"/>
        <v>0.23025979596826796</v>
      </c>
      <c r="AQ510" s="60">
        <f t="shared" si="95"/>
        <v>8.868486697186477E-2</v>
      </c>
      <c r="AR510" s="60">
        <f t="shared" si="96"/>
        <v>0.10215624223270728</v>
      </c>
      <c r="AS510" s="60">
        <f t="shared" si="97"/>
        <v>2.1829268599337523E-2</v>
      </c>
      <c r="AT510" s="60">
        <f t="shared" si="98"/>
        <v>0.13244664035469589</v>
      </c>
      <c r="AU510" s="60">
        <f t="shared" si="99"/>
        <v>5.9941776691058886E-2</v>
      </c>
      <c r="AV510" s="60">
        <f t="shared" si="100"/>
        <v>0.20679363278326432</v>
      </c>
      <c r="AW510" s="60">
        <f t="shared" si="101"/>
        <v>2.6034601967971267E-2</v>
      </c>
      <c r="AX510" s="60">
        <f t="shared" si="102"/>
        <v>0.99999999999999989</v>
      </c>
      <c r="AY510" s="60">
        <f>SUMPRODUCT(AN510:AW510,幕後結果_最佳化!$Z$1005:$AI$1005)</f>
        <v>-3.1780625838697351E-4</v>
      </c>
      <c r="AZ510" s="60">
        <f>(SUMPRODUCT(AN510:AW510,MMULT(AN510:AW510,幕後結果!$AB$9:$AK$18)))</f>
        <v>3.6498302624370587E-4</v>
      </c>
      <c r="BA510" s="60">
        <f t="shared" si="103"/>
        <v>1.9104528945873171E-2</v>
      </c>
      <c r="BB510" s="102">
        <f t="shared" si="104"/>
        <v>-2.2621759678467543</v>
      </c>
      <c r="BC510" s="60"/>
      <c r="BD510" s="60"/>
    </row>
    <row r="511" spans="1:56" ht="16.2">
      <c r="A511" s="95">
        <v>510</v>
      </c>
      <c r="B511" s="60">
        <v>0.61720246302671389</v>
      </c>
      <c r="C511" s="60">
        <v>0.37299701572823118</v>
      </c>
      <c r="D511" s="60">
        <v>0.76276356339662832</v>
      </c>
      <c r="E511" s="60">
        <v>0.37381896537672277</v>
      </c>
      <c r="F511" s="60">
        <v>0.70203439512332255</v>
      </c>
      <c r="G511" s="60">
        <v>0.54830741808993033</v>
      </c>
      <c r="H511" s="60">
        <v>0.67557732616207722</v>
      </c>
      <c r="I511" s="60">
        <v>0.13937389617903473</v>
      </c>
      <c r="J511" s="60">
        <v>9.9819834168275445E-3</v>
      </c>
      <c r="K511" s="104">
        <v>0.53227555850099129</v>
      </c>
      <c r="L511" s="105"/>
      <c r="M511" s="106">
        <v>510</v>
      </c>
      <c r="N511" s="136">
        <v>0.2981416240032258</v>
      </c>
      <c r="O511" s="136">
        <v>-0.32392603666351882</v>
      </c>
      <c r="P511" s="136">
        <v>0.71522038748424177</v>
      </c>
      <c r="Q511" s="136">
        <v>-0.32175549739222442</v>
      </c>
      <c r="R511" s="136">
        <v>0.53026067255688625</v>
      </c>
      <c r="S511" s="136">
        <v>0.12138617858238898</v>
      </c>
      <c r="T511" s="136">
        <v>0.45536683937261413</v>
      </c>
      <c r="U511" s="60">
        <v>-1.0831366073708872</v>
      </c>
      <c r="V511" s="60">
        <v>-2.3270243962360078</v>
      </c>
      <c r="W511" s="98">
        <v>8.0991285378113204E-2</v>
      </c>
      <c r="X511" s="60"/>
      <c r="Y511" s="99">
        <v>510</v>
      </c>
      <c r="Z511" s="60">
        <f>(幕後結果!$AB$2+幕後結果!$AB$4*幕後結果_最佳化!$N1512)*12/3</f>
        <v>5.9570745800857007E-2</v>
      </c>
      <c r="AA511" s="60">
        <f>(幕後結果!$AC$2+幕後結果!$AC$4*幕後結果_最佳化!$O1512)*12/3</f>
        <v>-2.4620041785476179E-2</v>
      </c>
      <c r="AB511" s="60">
        <f>(幕後結果!$AD$2+幕後結果!$AD$4*幕後結果_最佳化!$P1512)*12/3</f>
        <v>9.1498558992552589E-2</v>
      </c>
      <c r="AC511" s="60">
        <f>(幕後結果!$AE$2+幕後結果!$AE$4*幕後結果_最佳化!$Q1512)*12/3</f>
        <v>4.3372868276742173E-2</v>
      </c>
      <c r="AD511" s="60">
        <f>(幕後結果!$AF$2+幕後結果!$AF$4*幕後結果_最佳化!$R1512)*12/3</f>
        <v>8.7135564327424322E-2</v>
      </c>
      <c r="AE511" s="60">
        <f>(幕後結果!$AG$2+幕後結果!$AG$4*幕後結果_最佳化!$S1512)*12/3</f>
        <v>-1.1488166098672861E-2</v>
      </c>
      <c r="AF511" s="60">
        <f>(幕後結果!$AH$2+幕後結果!$AH$4*幕後結果_最佳化!$T1512)*12/3</f>
        <v>6.0670794353896877E-2</v>
      </c>
      <c r="AG511" s="60">
        <f>(幕後結果!$AI$2+幕後結果!$AI$4*幕後結果_最佳化!$U1512)*12/3</f>
        <v>-7.6888158900032144E-2</v>
      </c>
      <c r="AH511" s="60">
        <f>(幕後結果!$AJ$2+幕後結果!$AJ$4*幕後結果_最佳化!$V1512)*12/3</f>
        <v>-0.16021700037276648</v>
      </c>
      <c r="AI511" s="100">
        <f>(幕後結果!$AK$2+幕後結果!$AK$4*幕後結果_最佳化!$W1512)*12/3</f>
        <v>-5.1757605135984708E-2</v>
      </c>
      <c r="AJ511" s="60"/>
      <c r="AK511" s="60"/>
      <c r="AL511" s="60"/>
      <c r="AM511" s="108">
        <v>510</v>
      </c>
      <c r="AN511" s="60">
        <f t="shared" si="92"/>
        <v>5.3425661325896177E-2</v>
      </c>
      <c r="AO511" s="60">
        <f t="shared" si="93"/>
        <v>1.759287528908917E-2</v>
      </c>
      <c r="AP511" s="60">
        <f t="shared" si="94"/>
        <v>0.19661584364123694</v>
      </c>
      <c r="AQ511" s="60">
        <f t="shared" si="95"/>
        <v>0.14151331238295123</v>
      </c>
      <c r="AR511" s="60">
        <f t="shared" si="96"/>
        <v>9.3156883844859074E-3</v>
      </c>
      <c r="AS511" s="60">
        <f t="shared" si="97"/>
        <v>0.14108282449485346</v>
      </c>
      <c r="AT511" s="60">
        <f t="shared" si="98"/>
        <v>9.1220297453274188E-2</v>
      </c>
      <c r="AU511" s="60">
        <f t="shared" si="99"/>
        <v>0.14785115664047907</v>
      </c>
      <c r="AV511" s="60">
        <f t="shared" si="100"/>
        <v>0.11921978424455656</v>
      </c>
      <c r="AW511" s="60">
        <f t="shared" si="101"/>
        <v>8.2162556143177357E-2</v>
      </c>
      <c r="AX511" s="60">
        <f t="shared" si="102"/>
        <v>1</v>
      </c>
      <c r="AY511" s="60">
        <f>SUMPRODUCT(AN511:AW511,幕後結果_最佳化!$Z$1005:$AI$1005)</f>
        <v>-2.0496570039493364E-3</v>
      </c>
      <c r="AZ511" s="60">
        <f>(SUMPRODUCT(AN511:AW511,MMULT(AN511:AW511,幕後結果!$AB$9:$AK$18)))</f>
        <v>3.0893719382593264E-4</v>
      </c>
      <c r="BA511" s="60">
        <f t="shared" si="103"/>
        <v>1.7576609281255946E-2</v>
      </c>
      <c r="BB511" s="102">
        <f t="shared" si="104"/>
        <v>-2.5573565574951118</v>
      </c>
      <c r="BC511" s="60"/>
      <c r="BD511" s="60"/>
    </row>
    <row r="512" spans="1:56" ht="16.2">
      <c r="A512" s="95">
        <v>511</v>
      </c>
      <c r="B512" s="60">
        <v>0.28883733320136251</v>
      </c>
      <c r="C512" s="60">
        <v>0.43066657963521382</v>
      </c>
      <c r="D512" s="60">
        <v>0.74299101024920855</v>
      </c>
      <c r="E512" s="60">
        <v>5.8319871535988055E-2</v>
      </c>
      <c r="F512" s="60">
        <v>0.94520443734386084</v>
      </c>
      <c r="G512" s="60">
        <v>0.28226774588687031</v>
      </c>
      <c r="H512" s="60">
        <v>0.64948463735305739</v>
      </c>
      <c r="I512" s="60">
        <v>0.93555828609990743</v>
      </c>
      <c r="J512" s="60">
        <v>0.54219802383876536</v>
      </c>
      <c r="K512" s="104">
        <v>0.56543756717285754</v>
      </c>
      <c r="L512" s="105"/>
      <c r="M512" s="106">
        <v>511</v>
      </c>
      <c r="N512" s="136">
        <v>-0.55678451294831444</v>
      </c>
      <c r="O512" s="136">
        <v>-0.17467735882860544</v>
      </c>
      <c r="P512" s="136">
        <v>0.65259411659930411</v>
      </c>
      <c r="Q512" s="136">
        <v>-1.5690351751143778</v>
      </c>
      <c r="R512" s="136">
        <v>1.6000336198670624</v>
      </c>
      <c r="S512" s="136">
        <v>-0.57611790216272474</v>
      </c>
      <c r="T512" s="136">
        <v>0.38392946722241933</v>
      </c>
      <c r="U512" s="60">
        <v>1.5185197369115671</v>
      </c>
      <c r="V512" s="60">
        <v>0.1059727757672347</v>
      </c>
      <c r="W512" s="98">
        <v>0.1647701932765997</v>
      </c>
      <c r="X512" s="60"/>
      <c r="Y512" s="99">
        <v>511</v>
      </c>
      <c r="Z512" s="60">
        <f>(幕後結果!$AB$2+幕後結果!$AB$4*幕後結果_最佳化!$N1513)*12/3</f>
        <v>-7.285533096576291E-2</v>
      </c>
      <c r="AA512" s="60">
        <f>(幕後結果!$AC$2+幕後結果!$AC$4*幕後結果_最佳化!$O1513)*12/3</f>
        <v>-8.4257865189516987E-3</v>
      </c>
      <c r="AB512" s="60">
        <f>(幕後結果!$AD$2+幕後結果!$AD$4*幕後結果_最佳化!$P1513)*12/3</f>
        <v>8.6681629859000561E-2</v>
      </c>
      <c r="AC512" s="60">
        <f>(幕後結果!$AE$2+幕後結果!$AE$4*幕後結果_最佳化!$Q1513)*12/3</f>
        <v>-0.10369681837191728</v>
      </c>
      <c r="AD512" s="60">
        <f>(幕後結果!$AF$2+幕後結果!$AF$4*幕後結果_最佳化!$R1513)*12/3</f>
        <v>0.15850709746281597</v>
      </c>
      <c r="AE512" s="60">
        <f>(幕後結果!$AG$2+幕後結果!$AG$4*幕後結果_最佳化!$S1513)*12/3</f>
        <v>-4.5478899481419179E-2</v>
      </c>
      <c r="AF512" s="60">
        <f>(幕後結果!$AH$2+幕後結果!$AH$4*幕後結果_最佳化!$T1513)*12/3</f>
        <v>1.3694227485235333E-2</v>
      </c>
      <c r="AG512" s="60">
        <f>(幕後結果!$AI$2+幕後結果!$AI$4*幕後結果_最佳化!$U1513)*12/3</f>
        <v>0.17631275306797481</v>
      </c>
      <c r="AH512" s="60">
        <f>(幕後結果!$AJ$2+幕後結果!$AJ$4*幕後結果_最佳化!$V1513)*12/3</f>
        <v>-2.0694365864604082E-2</v>
      </c>
      <c r="AI512" s="100">
        <f>(幕後結果!$AK$2+幕後結果!$AK$4*幕後結果_最佳化!$W1513)*12/3</f>
        <v>0.14182982776138145</v>
      </c>
      <c r="AJ512" s="60"/>
      <c r="AK512" s="60"/>
      <c r="AL512" s="60"/>
      <c r="AM512" s="108">
        <v>511</v>
      </c>
      <c r="AN512" s="60">
        <f t="shared" si="92"/>
        <v>0.11903201217673018</v>
      </c>
      <c r="AO512" s="60">
        <f t="shared" si="93"/>
        <v>0.11216369166175688</v>
      </c>
      <c r="AP512" s="60">
        <f t="shared" si="94"/>
        <v>6.6499353429592137E-2</v>
      </c>
      <c r="AQ512" s="60">
        <f t="shared" si="95"/>
        <v>0.15450938267141931</v>
      </c>
      <c r="AR512" s="60">
        <f t="shared" si="96"/>
        <v>4.5269156819114857E-2</v>
      </c>
      <c r="AS512" s="60">
        <f t="shared" si="97"/>
        <v>0.14008279638095061</v>
      </c>
      <c r="AT512" s="60">
        <f t="shared" si="98"/>
        <v>0.10951722848675513</v>
      </c>
      <c r="AU512" s="60">
        <f t="shared" si="99"/>
        <v>0.11637633825430027</v>
      </c>
      <c r="AV512" s="60">
        <f t="shared" si="100"/>
        <v>8.9218736676214175E-2</v>
      </c>
      <c r="AW512" s="60">
        <f t="shared" si="101"/>
        <v>4.7331303443166585E-2</v>
      </c>
      <c r="AX512" s="60">
        <f t="shared" si="102"/>
        <v>1.0000000000000002</v>
      </c>
      <c r="AY512" s="60">
        <f>SUMPRODUCT(AN512:AW512,幕後結果_最佳化!$Z$1005:$AI$1005)</f>
        <v>3.3356685741439606E-3</v>
      </c>
      <c r="AZ512" s="60">
        <f>(SUMPRODUCT(AN512:AW512,MMULT(AN512:AW512,幕後結果!$AB$9:$AK$18)))</f>
        <v>2.2514601497008595E-4</v>
      </c>
      <c r="BA512" s="60">
        <f t="shared" si="103"/>
        <v>1.5004866376282261E-2</v>
      </c>
      <c r="BB512" s="102">
        <f t="shared" si="104"/>
        <v>-2.6367666618074108</v>
      </c>
      <c r="BC512" s="60"/>
      <c r="BD512" s="60"/>
    </row>
    <row r="513" spans="1:56" ht="16.2">
      <c r="A513" s="95">
        <v>512</v>
      </c>
      <c r="B513" s="60">
        <v>0.55483420699454711</v>
      </c>
      <c r="C513" s="60">
        <v>2.5334171485533741E-2</v>
      </c>
      <c r="D513" s="60">
        <v>2.654267720355441E-2</v>
      </c>
      <c r="E513" s="60">
        <v>0.89691583966582122</v>
      </c>
      <c r="F513" s="60">
        <v>0.87319497010996572</v>
      </c>
      <c r="G513" s="60">
        <v>0.35541274379272103</v>
      </c>
      <c r="H513" s="60">
        <v>0.43717512236489497</v>
      </c>
      <c r="I513" s="60">
        <v>0.86527631903049596</v>
      </c>
      <c r="J513" s="60">
        <v>0.62367328039148573</v>
      </c>
      <c r="K513" s="104">
        <v>0.56314348513826795</v>
      </c>
      <c r="L513" s="105"/>
      <c r="M513" s="106">
        <v>512</v>
      </c>
      <c r="N513" s="136">
        <v>0.13788464498764674</v>
      </c>
      <c r="O513" s="136">
        <v>-1.9542780524316139</v>
      </c>
      <c r="P513" s="136">
        <v>-1.9342259396782524</v>
      </c>
      <c r="Q513" s="136">
        <v>1.2641719379714893</v>
      </c>
      <c r="R513" s="136">
        <v>1.141624682597155</v>
      </c>
      <c r="S513" s="136">
        <v>-0.3707476612873139</v>
      </c>
      <c r="T513" s="136">
        <v>-0.15813522442465625</v>
      </c>
      <c r="U513" s="60">
        <v>1.1043361153444737</v>
      </c>
      <c r="V513" s="60">
        <v>0.31514252865126707</v>
      </c>
      <c r="W513" s="98">
        <v>0.15894395506529785</v>
      </c>
      <c r="X513" s="60"/>
      <c r="Y513" s="99">
        <v>512</v>
      </c>
      <c r="Z513" s="60">
        <f>(幕後結果!$AB$2+幕後結果!$AB$4*幕後結果_最佳化!$N1514)*12/3</f>
        <v>3.4747311251087709E-2</v>
      </c>
      <c r="AA513" s="60">
        <f>(幕後結果!$AC$2+幕後結果!$AC$4*幕後結果_最佳化!$O1514)*12/3</f>
        <v>-0.18279590735111725</v>
      </c>
      <c r="AB513" s="60">
        <f>(幕後結果!$AD$2+幕後結果!$AD$4*幕後結果_最佳化!$P1514)*12/3</f>
        <v>-0.39025771182589852</v>
      </c>
      <c r="AC513" s="60">
        <f>(幕後結果!$AE$2+幕後結果!$AE$4*幕後結果_最佳化!$Q1514)*12/3</f>
        <v>-3.3556887255127066E-2</v>
      </c>
      <c r="AD513" s="60">
        <f>(幕後結果!$AF$2+幕後結果!$AF$4*幕後結果_最佳化!$R1514)*12/3</f>
        <v>-0.12143618272525712</v>
      </c>
      <c r="AE513" s="60">
        <f>(幕後結果!$AG$2+幕後結果!$AG$4*幕後結果_最佳化!$S1514)*12/3</f>
        <v>-4.01551800842328E-2</v>
      </c>
      <c r="AF513" s="60">
        <f>(幕後結果!$AH$2+幕後結果!$AH$4*幕後結果_最佳化!$T1514)*12/3</f>
        <v>-0.11867613652005742</v>
      </c>
      <c r="AG513" s="60">
        <f>(幕後結果!$AI$2+幕後結果!$AI$4*幕後結果_最佳化!$U1514)*12/3</f>
        <v>2.2455930659208822E-2</v>
      </c>
      <c r="AH513" s="60">
        <f>(幕後結果!$AJ$2+幕後結果!$AJ$4*幕後結果_最佳化!$V1514)*12/3</f>
        <v>-3.3379930214165007E-2</v>
      </c>
      <c r="AI513" s="100">
        <f>(幕後結果!$AK$2+幕後結果!$AK$4*幕後結果_最佳化!$W1514)*12/3</f>
        <v>-0.11964442072126354</v>
      </c>
      <c r="AJ513" s="60"/>
      <c r="AK513" s="60"/>
      <c r="AL513" s="60"/>
      <c r="AM513" s="108">
        <v>512</v>
      </c>
      <c r="AN513" s="60">
        <f t="shared" si="92"/>
        <v>0.16831262595969806</v>
      </c>
      <c r="AO513" s="60">
        <f t="shared" si="93"/>
        <v>0.20161984975006497</v>
      </c>
      <c r="AP513" s="60">
        <f t="shared" si="94"/>
        <v>1.2590241195526555E-2</v>
      </c>
      <c r="AQ513" s="60">
        <f t="shared" si="95"/>
        <v>5.3113486204075105E-2</v>
      </c>
      <c r="AR513" s="60">
        <f t="shared" si="96"/>
        <v>4.7508210689213133E-2</v>
      </c>
      <c r="AS513" s="60">
        <f t="shared" si="97"/>
        <v>2.9992015183538147E-2</v>
      </c>
      <c r="AT513" s="60">
        <f t="shared" si="98"/>
        <v>0.16349218803512416</v>
      </c>
      <c r="AU513" s="60">
        <f t="shared" si="99"/>
        <v>9.0621923670659077E-2</v>
      </c>
      <c r="AV513" s="60">
        <f t="shared" si="100"/>
        <v>2.9896679342986253E-2</v>
      </c>
      <c r="AW513" s="60">
        <f t="shared" si="101"/>
        <v>0.20285277996911444</v>
      </c>
      <c r="AX513" s="60">
        <f t="shared" si="102"/>
        <v>1</v>
      </c>
      <c r="AY513" s="60">
        <f>SUMPRODUCT(AN513:AW513,幕後結果_最佳化!$Z$1005:$AI$1005)</f>
        <v>3.2300086388393958E-4</v>
      </c>
      <c r="AZ513" s="60">
        <f>(SUMPRODUCT(AN513:AW513,MMULT(AN513:AW513,幕後結果!$AB$9:$AK$18)))</f>
        <v>2.6639034197805338E-4</v>
      </c>
      <c r="BA513" s="60">
        <f t="shared" si="103"/>
        <v>1.6321468744511118E-2</v>
      </c>
      <c r="BB513" s="102">
        <f t="shared" si="104"/>
        <v>-2.6086499813587323</v>
      </c>
      <c r="BC513" s="60"/>
      <c r="BD513" s="60"/>
    </row>
    <row r="514" spans="1:56" ht="16.2">
      <c r="A514" s="95">
        <v>513</v>
      </c>
      <c r="B514" s="60">
        <v>0.26479417536369398</v>
      </c>
      <c r="C514" s="60">
        <v>0.36303512198500965</v>
      </c>
      <c r="D514" s="60">
        <v>0.86235139902993607</v>
      </c>
      <c r="E514" s="60">
        <v>0.79210244487232173</v>
      </c>
      <c r="F514" s="60">
        <v>0.69667239014726601</v>
      </c>
      <c r="G514" s="60">
        <v>0.64131661115508209</v>
      </c>
      <c r="H514" s="60">
        <v>3.7991652250195074E-2</v>
      </c>
      <c r="I514" s="60">
        <v>0.71389686709279254</v>
      </c>
      <c r="J514" s="60">
        <v>0.89069723712470505</v>
      </c>
      <c r="K514" s="104">
        <v>0.23117685907572771</v>
      </c>
      <c r="L514" s="105"/>
      <c r="M514" s="106">
        <v>513</v>
      </c>
      <c r="N514" s="136">
        <v>-0.62863452714763823</v>
      </c>
      <c r="O514" s="136">
        <v>-0.35035773137540804</v>
      </c>
      <c r="P514" s="136">
        <v>1.0909447331079611</v>
      </c>
      <c r="Q514" s="136">
        <v>0.81373791225295</v>
      </c>
      <c r="R514" s="136">
        <v>0.51485375329566097</v>
      </c>
      <c r="S514" s="136">
        <v>0.36198026554059159</v>
      </c>
      <c r="T514" s="136">
        <v>-1.7744829219841936</v>
      </c>
      <c r="U514" s="60">
        <v>0.56480520576233983</v>
      </c>
      <c r="V514" s="60">
        <v>1.2302445928207411</v>
      </c>
      <c r="W514" s="98">
        <v>-0.73497664460360712</v>
      </c>
      <c r="X514" s="60"/>
      <c r="Y514" s="99">
        <v>513</v>
      </c>
      <c r="Z514" s="60">
        <f>(幕後結果!$AB$2+幕後結果!$AB$4*幕後結果_最佳化!$N1515)*12/3</f>
        <v>-8.3984731606115193E-2</v>
      </c>
      <c r="AA514" s="60">
        <f>(幕後結果!$AC$2+幕後結果!$AC$4*幕後結果_最佳化!$O1515)*12/3</f>
        <v>-2.536260486140059E-2</v>
      </c>
      <c r="AB514" s="60">
        <f>(幕後結果!$AD$2+幕後結果!$AD$4*幕後結果_最佳化!$P1515)*12/3</f>
        <v>0.15154746753599074</v>
      </c>
      <c r="AC514" s="60">
        <f>(幕後結果!$AE$2+幕後結果!$AE$4*幕後結果_最佳化!$Q1515)*12/3</f>
        <v>0.16293338630087115</v>
      </c>
      <c r="AD514" s="60">
        <f>(幕後結果!$AF$2+幕後結果!$AF$4*幕後結果_最佳化!$R1515)*12/3</f>
        <v>0.13545749370673321</v>
      </c>
      <c r="AE514" s="60">
        <f>(幕後結果!$AG$2+幕後結果!$AG$4*幕後結果_最佳化!$S1515)*12/3</f>
        <v>1.3131908485407609E-2</v>
      </c>
      <c r="AF514" s="60">
        <f>(幕後結果!$AH$2+幕後結果!$AH$4*幕後結果_最佳化!$T1515)*12/3</f>
        <v>-0.14570877205476315</v>
      </c>
      <c r="AG514" s="60">
        <f>(幕後結果!$AI$2+幕後結果!$AI$4*幕後結果_最佳化!$U1515)*12/3</f>
        <v>6.4029037896765534E-2</v>
      </c>
      <c r="AH514" s="60">
        <f>(幕後結果!$AJ$2+幕後結果!$AJ$4*幕後結果_最佳化!$V1515)*12/3</f>
        <v>7.1628248178261855E-2</v>
      </c>
      <c r="AI514" s="100">
        <f>(幕後結果!$AK$2+幕後結果!$AK$4*幕後結果_最佳化!$W1515)*12/3</f>
        <v>-6.8954860058145356E-2</v>
      </c>
      <c r="AJ514" s="60"/>
      <c r="AK514" s="60"/>
      <c r="AL514" s="60"/>
      <c r="AM514" s="108">
        <v>513</v>
      </c>
      <c r="AN514" s="60">
        <f t="shared" si="92"/>
        <v>0.14036679248955461</v>
      </c>
      <c r="AO514" s="60">
        <f t="shared" si="93"/>
        <v>0.17551741181454017</v>
      </c>
      <c r="AP514" s="60">
        <f t="shared" si="94"/>
        <v>6.8295785500122566E-2</v>
      </c>
      <c r="AQ514" s="60">
        <f t="shared" si="95"/>
        <v>5.0619051106265786E-2</v>
      </c>
      <c r="AR514" s="60">
        <f t="shared" si="96"/>
        <v>6.5968671769927698E-2</v>
      </c>
      <c r="AS514" s="60">
        <f t="shared" si="97"/>
        <v>0.17987771013374973</v>
      </c>
      <c r="AT514" s="60">
        <f t="shared" si="98"/>
        <v>3.9171522484548089E-2</v>
      </c>
      <c r="AU514" s="60">
        <f t="shared" si="99"/>
        <v>0.14083922190692638</v>
      </c>
      <c r="AV514" s="60">
        <f t="shared" si="100"/>
        <v>0.12733536123518457</v>
      </c>
      <c r="AW514" s="60">
        <f t="shared" si="101"/>
        <v>1.200847155918041E-2</v>
      </c>
      <c r="AX514" s="60">
        <f t="shared" si="102"/>
        <v>1.0000000000000002</v>
      </c>
      <c r="AY514" s="60">
        <f>SUMPRODUCT(AN514:AW514,幕後結果_最佳化!$Z$1005:$AI$1005)</f>
        <v>8.321062798248459E-4</v>
      </c>
      <c r="AZ514" s="60">
        <f>(SUMPRODUCT(AN514:AW514,MMULT(AN514:AW514,幕後結果!$AB$9:$AK$18)))</f>
        <v>1.8269866071768393E-4</v>
      </c>
      <c r="BA514" s="60">
        <f t="shared" si="103"/>
        <v>1.3516606849268196E-2</v>
      </c>
      <c r="BB514" s="102">
        <f t="shared" si="104"/>
        <v>-3.1123117058370875</v>
      </c>
      <c r="BC514" s="60"/>
      <c r="BD514" s="60"/>
    </row>
    <row r="515" spans="1:56" ht="16.2">
      <c r="A515" s="95">
        <v>514</v>
      </c>
      <c r="B515" s="60">
        <v>3.807186096094739E-2</v>
      </c>
      <c r="C515" s="60">
        <v>0.96592910420235256</v>
      </c>
      <c r="D515" s="60">
        <v>0.27137692803711033</v>
      </c>
      <c r="E515" s="60">
        <v>0.27208399274021944</v>
      </c>
      <c r="F515" s="60">
        <v>0.99963328503464011</v>
      </c>
      <c r="G515" s="60">
        <v>0.17881957262070269</v>
      </c>
      <c r="H515" s="60">
        <v>0.8671294907567435</v>
      </c>
      <c r="I515" s="60">
        <v>0.39252129473084452</v>
      </c>
      <c r="J515" s="60">
        <v>0.22197792495109692</v>
      </c>
      <c r="K515" s="104">
        <v>0.99606652448365551</v>
      </c>
      <c r="L515" s="105"/>
      <c r="M515" s="106">
        <v>514</v>
      </c>
      <c r="N515" s="136">
        <v>-1.7735131072584662</v>
      </c>
      <c r="O515" s="136">
        <v>1.8240680065655839</v>
      </c>
      <c r="P515" s="136">
        <v>-0.60865392048317624</v>
      </c>
      <c r="Q515" s="136">
        <v>-0.60652228992742252</v>
      </c>
      <c r="R515" s="136">
        <v>3.3767675890139435</v>
      </c>
      <c r="S515" s="136">
        <v>-0.91987297050510008</v>
      </c>
      <c r="T515" s="136">
        <v>1.1129241233982015</v>
      </c>
      <c r="U515" s="60">
        <v>-0.27275365190917716</v>
      </c>
      <c r="V515" s="60">
        <v>-0.76553026792547985</v>
      </c>
      <c r="W515" s="98">
        <v>2.6577273439321423</v>
      </c>
      <c r="X515" s="60"/>
      <c r="Y515" s="99">
        <v>514</v>
      </c>
      <c r="Z515" s="60">
        <f>(幕後結果!$AB$2+幕後結果!$AB$4*幕後結果_最佳化!$N1516)*12/3</f>
        <v>-0.26132376966480203</v>
      </c>
      <c r="AA515" s="60">
        <f>(幕後結果!$AC$2+幕後結果!$AC$4*幕後結果_最佳化!$O1516)*12/3</f>
        <v>0.18827722687865003</v>
      </c>
      <c r="AB515" s="60">
        <f>(幕後結果!$AD$2+幕後結果!$AD$4*幕後結果_最佳化!$P1516)*12/3</f>
        <v>-4.9584569696589802E-2</v>
      </c>
      <c r="AC515" s="60">
        <f>(幕後結果!$AE$2+幕後結果!$AE$4*幕後結果_最佳化!$Q1516)*12/3</f>
        <v>-8.4486760543809616E-2</v>
      </c>
      <c r="AD515" s="60">
        <f>(幕後結果!$AF$2+幕後結果!$AF$4*幕後結果_最佳化!$R1516)*12/3</f>
        <v>0.31163128078334373</v>
      </c>
      <c r="AE515" s="60">
        <f>(幕後結果!$AG$2+幕後結果!$AG$4*幕後結果_最佳化!$S1516)*12/3</f>
        <v>-3.5146121583375663E-2</v>
      </c>
      <c r="AF515" s="60">
        <f>(幕後結果!$AH$2+幕後結果!$AH$4*幕後結果_最佳化!$T1516)*12/3</f>
        <v>8.6714069837717969E-2</v>
      </c>
      <c r="AG515" s="60">
        <f>(幕後結果!$AI$2+幕後結果!$AI$4*幕後結果_最佳化!$U1516)*12/3</f>
        <v>-1.5655128312334378E-3</v>
      </c>
      <c r="AH515" s="60">
        <f>(幕後結果!$AJ$2+幕後結果!$AJ$4*幕後結果_最佳化!$V1516)*12/3</f>
        <v>-4.8044553520600879E-2</v>
      </c>
      <c r="AI515" s="100">
        <f>(幕後結果!$AK$2+幕後結果!$AK$4*幕後結果_最佳化!$W1516)*12/3</f>
        <v>0.46838856853276351</v>
      </c>
      <c r="AJ515" s="60"/>
      <c r="AK515" s="60"/>
      <c r="AL515" s="60"/>
      <c r="AM515" s="108">
        <v>514</v>
      </c>
      <c r="AN515" s="60">
        <f t="shared" si="92"/>
        <v>0.12432016876818995</v>
      </c>
      <c r="AO515" s="60">
        <f t="shared" si="93"/>
        <v>0.11628054926013258</v>
      </c>
      <c r="AP515" s="60">
        <f t="shared" si="94"/>
        <v>0.10105006544612402</v>
      </c>
      <c r="AQ515" s="60">
        <f t="shared" si="95"/>
        <v>0.15914294203299154</v>
      </c>
      <c r="AR515" s="60">
        <f t="shared" si="96"/>
        <v>1.4415258683239136E-2</v>
      </c>
      <c r="AS515" s="60">
        <f t="shared" si="97"/>
        <v>2.7112783273723819E-2</v>
      </c>
      <c r="AT515" s="60">
        <f t="shared" si="98"/>
        <v>0.10913478419133116</v>
      </c>
      <c r="AU515" s="60">
        <f t="shared" si="99"/>
        <v>0.10835591135067597</v>
      </c>
      <c r="AV515" s="60">
        <f t="shared" si="100"/>
        <v>0.10820897262776323</v>
      </c>
      <c r="AW515" s="60">
        <f t="shared" si="101"/>
        <v>0.13197856436582858</v>
      </c>
      <c r="AX515" s="60">
        <f t="shared" si="102"/>
        <v>0.99999999999999989</v>
      </c>
      <c r="AY515" s="60">
        <f>SUMPRODUCT(AN515:AW515,幕後結果_最佳化!$Z$1005:$AI$1005)</f>
        <v>1.4260187675022348E-3</v>
      </c>
      <c r="AZ515" s="60">
        <f>(SUMPRODUCT(AN515:AW515,MMULT(AN515:AW515,幕後結果!$AB$9:$AK$18)))</f>
        <v>2.7874669989513221E-4</v>
      </c>
      <c r="BA515" s="60">
        <f t="shared" si="103"/>
        <v>1.6695709026427485E-2</v>
      </c>
      <c r="BB515" s="102">
        <f t="shared" si="104"/>
        <v>-2.4841102086080311</v>
      </c>
      <c r="BC515" s="60"/>
      <c r="BD515" s="60"/>
    </row>
    <row r="516" spans="1:56" ht="16.2">
      <c r="A516" s="95">
        <v>515</v>
      </c>
      <c r="B516" s="60">
        <v>0.76915117373122888</v>
      </c>
      <c r="C516" s="60">
        <v>0.22326096197595535</v>
      </c>
      <c r="D516" s="60">
        <v>0.11213182967762836</v>
      </c>
      <c r="E516" s="60">
        <v>0.25383625924467101</v>
      </c>
      <c r="F516" s="60">
        <v>0.13686317127192349</v>
      </c>
      <c r="G516" s="60">
        <v>0.55095174017250614</v>
      </c>
      <c r="H516" s="60">
        <v>0.89725952784492091</v>
      </c>
      <c r="I516" s="60">
        <v>0.49411967826378089</v>
      </c>
      <c r="J516" s="60">
        <v>0.56002395123330295</v>
      </c>
      <c r="K516" s="104">
        <v>0.97817719072855724</v>
      </c>
      <c r="L516" s="105"/>
      <c r="M516" s="106">
        <v>515</v>
      </c>
      <c r="N516" s="136">
        <v>0.73605430070510469</v>
      </c>
      <c r="O516" s="136">
        <v>-0.76122628010461313</v>
      </c>
      <c r="P516" s="136">
        <v>-1.215268611598741</v>
      </c>
      <c r="Q516" s="136">
        <v>-0.66246615496576333</v>
      </c>
      <c r="R516" s="136">
        <v>-1.0945214557313396</v>
      </c>
      <c r="S516" s="136">
        <v>0.12806628161060588</v>
      </c>
      <c r="T516" s="136">
        <v>1.2660897711424504</v>
      </c>
      <c r="U516" s="60">
        <v>-1.4740314498774137E-2</v>
      </c>
      <c r="V516" s="60">
        <v>0.15102994069791062</v>
      </c>
      <c r="W516" s="98">
        <v>2.0174783460719499</v>
      </c>
      <c r="X516" s="60"/>
      <c r="Y516" s="99">
        <v>515</v>
      </c>
      <c r="Z516" s="60">
        <f>(幕後結果!$AB$2+幕後結果!$AB$4*幕後結果_最佳化!$N1517)*12/3</f>
        <v>0.12740240427463009</v>
      </c>
      <c r="AA516" s="60">
        <f>(幕後結果!$AC$2+幕後結果!$AC$4*幕後結果_最佳化!$O1517)*12/3</f>
        <v>-6.7994663337311162E-2</v>
      </c>
      <c r="AB516" s="60">
        <f>(幕後結果!$AD$2+幕後結果!$AD$4*幕後結果_最佳化!$P1517)*12/3</f>
        <v>-0.23465450614579533</v>
      </c>
      <c r="AC516" s="60">
        <f>(幕後結果!$AE$2+幕後結果!$AE$4*幕後結果_最佳化!$Q1517)*12/3</f>
        <v>-0.13334920520357924</v>
      </c>
      <c r="AD516" s="60">
        <f>(幕後結果!$AF$2+幕後結果!$AF$4*幕後結果_最佳化!$R1517)*12/3</f>
        <v>-0.24351444216204751</v>
      </c>
      <c r="AE516" s="60">
        <f>(幕後結果!$AG$2+幕後結果!$AG$4*幕後結果_最佳化!$S1517)*12/3</f>
        <v>-9.5082938024073568E-3</v>
      </c>
      <c r="AF516" s="60">
        <f>(幕後結果!$AH$2+幕後結果!$AH$4*幕後結果_最佳化!$T1517)*12/3</f>
        <v>7.8131043849496484E-2</v>
      </c>
      <c r="AG516" s="60">
        <f>(幕後結果!$AI$2+幕後結果!$AI$4*幕後結果_最佳化!$U1517)*12/3</f>
        <v>-5.6766526835248722E-2</v>
      </c>
      <c r="AH516" s="60">
        <f>(幕後結果!$AJ$2+幕後結果!$AJ$4*幕後結果_最佳化!$V1517)*12/3</f>
        <v>-1.587235988308058E-2</v>
      </c>
      <c r="AI516" s="100">
        <f>(幕後結果!$AK$2+幕後結果!$AK$4*幕後結果_最佳化!$W1517)*12/3</f>
        <v>0.19009999078552645</v>
      </c>
      <c r="AJ516" s="60"/>
      <c r="AK516" s="60"/>
      <c r="AL516" s="60"/>
      <c r="AM516" s="108">
        <v>515</v>
      </c>
      <c r="AN516" s="60">
        <f t="shared" ref="AN516:AN579" si="105">B1517/SUM($B1517:$K1517)</f>
        <v>0.11516659853363537</v>
      </c>
      <c r="AO516" s="60">
        <f t="shared" ref="AO516:AO579" si="106">C1517/SUM($B1517:$K1517)</f>
        <v>0.11770743603869015</v>
      </c>
      <c r="AP516" s="60">
        <f t="shared" ref="AP516:AP579" si="107">D1517/SUM($B1517:$K1517)</f>
        <v>5.1694586753368013E-3</v>
      </c>
      <c r="AQ516" s="60">
        <f t="shared" ref="AQ516:AQ579" si="108">E1517/SUM($B1517:$K1517)</f>
        <v>7.5497361974478955E-2</v>
      </c>
      <c r="AR516" s="60">
        <f t="shared" ref="AR516:AR579" si="109">F1517/SUM($B1517:$K1517)</f>
        <v>0.22030943141508408</v>
      </c>
      <c r="AS516" s="60">
        <f t="shared" ref="AS516:AS579" si="110">G1517/SUM($B1517:$K1517)</f>
        <v>9.1505106389338037E-2</v>
      </c>
      <c r="AT516" s="60">
        <f t="shared" ref="AT516:AT579" si="111">H1517/SUM($B1517:$K1517)</f>
        <v>1.6590377769897417E-2</v>
      </c>
      <c r="AU516" s="60">
        <f t="shared" ref="AU516:AU579" si="112">I1517/SUM($B1517:$K1517)</f>
        <v>3.4501624480932053E-2</v>
      </c>
      <c r="AV516" s="60">
        <f t="shared" ref="AV516:AV579" si="113">J1517/SUM($B1517:$K1517)</f>
        <v>5.7573995985736384E-2</v>
      </c>
      <c r="AW516" s="60">
        <f t="shared" ref="AW516:AW579" si="114">K1517/SUM($B1517:$K1517)</f>
        <v>0.26597860873687079</v>
      </c>
      <c r="AX516" s="60">
        <f t="shared" ref="AX516:AX579" si="115">SUM(AN516:AW516)</f>
        <v>1.0000000000000002</v>
      </c>
      <c r="AY516" s="60">
        <f>SUMPRODUCT(AN516:AW516,幕後結果_最佳化!$Z$1005:$AI$1005)</f>
        <v>-3.443060570529911E-3</v>
      </c>
      <c r="AZ516" s="60">
        <f>(SUMPRODUCT(AN516:AW516,MMULT(AN516:AW516,幕後結果!$AB$9:$AK$18)))</f>
        <v>3.0680439393986981E-4</v>
      </c>
      <c r="BA516" s="60">
        <f t="shared" ref="BA516:BA579" si="116">AZ516^0.5</f>
        <v>1.7515832664759898E-2</v>
      </c>
      <c r="BB516" s="102">
        <f t="shared" ref="BB516:BB579" si="117">(AY516-$BC$2)/$BA516</f>
        <v>-2.6457811887965517</v>
      </c>
      <c r="BC516" s="60"/>
      <c r="BD516" s="60"/>
    </row>
    <row r="517" spans="1:56" ht="16.2">
      <c r="A517" s="95">
        <v>516</v>
      </c>
      <c r="B517" s="60">
        <v>0.9621557138456216</v>
      </c>
      <c r="C517" s="60">
        <v>0.7456123170692357</v>
      </c>
      <c r="D517" s="60">
        <v>0.64582313792965462</v>
      </c>
      <c r="E517" s="60">
        <v>0.3612305411888137</v>
      </c>
      <c r="F517" s="60">
        <v>0.98650061417915236</v>
      </c>
      <c r="G517" s="60">
        <v>0.65116796698912083</v>
      </c>
      <c r="H517" s="60">
        <v>0.75194776869615754</v>
      </c>
      <c r="I517" s="60">
        <v>0.68330888498514075</v>
      </c>
      <c r="J517" s="60">
        <v>0.88731599870594069</v>
      </c>
      <c r="K517" s="104">
        <v>0.46501410646081887</v>
      </c>
      <c r="L517" s="105"/>
      <c r="M517" s="106">
        <v>516</v>
      </c>
      <c r="N517" s="136">
        <v>1.7762691084914837</v>
      </c>
      <c r="O517" s="136">
        <v>0.66074577013889024</v>
      </c>
      <c r="P517" s="136">
        <v>0.37406800194688294</v>
      </c>
      <c r="Q517" s="136">
        <v>-0.35517154268344053</v>
      </c>
      <c r="R517" s="136">
        <v>2.2115355682335034</v>
      </c>
      <c r="S517" s="136">
        <v>0.38847565592166222</v>
      </c>
      <c r="T517" s="136">
        <v>0.68063185917145741</v>
      </c>
      <c r="U517" s="60">
        <v>0.4769717614989703</v>
      </c>
      <c r="V517" s="60">
        <v>1.2123772571935478</v>
      </c>
      <c r="W517" s="98">
        <v>-8.7809341603931307E-2</v>
      </c>
      <c r="X517" s="60"/>
      <c r="Y517" s="99">
        <v>516</v>
      </c>
      <c r="Z517" s="60">
        <f>(幕後結果!$AB$2+幕後結果!$AB$4*幕後結果_最佳化!$N1518)*12/3</f>
        <v>0.28852926662660189</v>
      </c>
      <c r="AA517" s="60">
        <f>(幕後結果!$AC$2+幕後結果!$AC$4*幕後結果_最佳化!$O1518)*12/3</f>
        <v>6.8189258930415289E-2</v>
      </c>
      <c r="AB517" s="60">
        <f>(幕後結果!$AD$2+幕後結果!$AD$4*幕後結果_最佳化!$P1518)*12/3</f>
        <v>6.8833669886512433E-2</v>
      </c>
      <c r="AC517" s="60">
        <f>(幕後結果!$AE$2+幕後結果!$AE$4*幕後結果_最佳化!$Q1518)*12/3</f>
        <v>7.1730420458270647E-2</v>
      </c>
      <c r="AD517" s="60">
        <f>(幕後結果!$AF$2+幕後結果!$AF$4*幕後結果_最佳化!$R1518)*12/3</f>
        <v>0.25238678832607481</v>
      </c>
      <c r="AE517" s="60">
        <f>(幕後結果!$AG$2+幕後結果!$AG$4*幕後結果_最佳化!$S1518)*12/3</f>
        <v>-1.5665378063627264E-2</v>
      </c>
      <c r="AF517" s="60">
        <f>(幕後結果!$AH$2+幕後結果!$AH$4*幕後結果_最佳化!$T1518)*12/3</f>
        <v>0.16219111300774514</v>
      </c>
      <c r="AG517" s="60">
        <f>(幕後結果!$AI$2+幕後結果!$AI$4*幕後結果_最佳化!$U1518)*12/3</f>
        <v>0.11222611638952699</v>
      </c>
      <c r="AH517" s="60">
        <f>(幕後結果!$AJ$2+幕後結果!$AJ$4*幕後結果_最佳化!$V1518)*12/3</f>
        <v>8.9201204261198916E-2</v>
      </c>
      <c r="AI517" s="100">
        <f>(幕後結果!$AK$2+幕後結果!$AK$4*幕後結果_最佳化!$W1518)*12/3</f>
        <v>3.5423805436545337E-2</v>
      </c>
      <c r="AJ517" s="60"/>
      <c r="AK517" s="60"/>
      <c r="AL517" s="60"/>
      <c r="AM517" s="108">
        <v>516</v>
      </c>
      <c r="AN517" s="60">
        <f t="shared" si="105"/>
        <v>6.7593997923592428E-2</v>
      </c>
      <c r="AO517" s="60">
        <f t="shared" si="106"/>
        <v>0.12197796975484264</v>
      </c>
      <c r="AP517" s="60">
        <f t="shared" si="107"/>
        <v>0.11591088289401488</v>
      </c>
      <c r="AQ517" s="60">
        <f t="shared" si="108"/>
        <v>7.9794868667017349E-2</v>
      </c>
      <c r="AR517" s="60">
        <f t="shared" si="109"/>
        <v>5.375841559721424E-2</v>
      </c>
      <c r="AS517" s="60">
        <f t="shared" si="110"/>
        <v>0.10087599498389532</v>
      </c>
      <c r="AT517" s="60">
        <f t="shared" si="111"/>
        <v>0.1419752318779918</v>
      </c>
      <c r="AU517" s="60">
        <f t="shared" si="112"/>
        <v>0.13487826672722963</v>
      </c>
      <c r="AV517" s="60">
        <f t="shared" si="113"/>
        <v>3.6162106196448073E-2</v>
      </c>
      <c r="AW517" s="60">
        <f t="shared" si="114"/>
        <v>0.14707226537775356</v>
      </c>
      <c r="AX517" s="60">
        <f t="shared" si="115"/>
        <v>0.99999999999999989</v>
      </c>
      <c r="AY517" s="60">
        <f>SUMPRODUCT(AN517:AW517,幕後結果_最佳化!$Z$1005:$AI$1005)</f>
        <v>-2.1700497527111615E-3</v>
      </c>
      <c r="AZ517" s="60">
        <f>(SUMPRODUCT(AN517:AW517,MMULT(AN517:AW517,幕後結果!$AB$9:$AK$18)))</f>
        <v>2.8476598944006805E-4</v>
      </c>
      <c r="BA517" s="60">
        <f t="shared" si="116"/>
        <v>1.6875010798220784E-2</v>
      </c>
      <c r="BB517" s="102">
        <f t="shared" si="117"/>
        <v>-2.6708160540829478</v>
      </c>
      <c r="BC517" s="60"/>
      <c r="BD517" s="60"/>
    </row>
    <row r="518" spans="1:56" ht="16.2">
      <c r="A518" s="95">
        <v>517</v>
      </c>
      <c r="B518" s="60">
        <v>0.80571252728172627</v>
      </c>
      <c r="C518" s="60">
        <v>0.96805914198569476</v>
      </c>
      <c r="D518" s="60">
        <v>0.64166583021723245</v>
      </c>
      <c r="E518" s="60">
        <v>0.26780196861928451</v>
      </c>
      <c r="F518" s="60">
        <v>0.83819761082734057</v>
      </c>
      <c r="G518" s="60">
        <v>0.42377580817140115</v>
      </c>
      <c r="H518" s="60">
        <v>0.87952710868827078</v>
      </c>
      <c r="I518" s="60">
        <v>0.12631383462819823</v>
      </c>
      <c r="J518" s="60">
        <v>0.47734975439754868</v>
      </c>
      <c r="K518" s="104">
        <v>0.93592187223085288</v>
      </c>
      <c r="L518" s="105"/>
      <c r="M518" s="106">
        <v>517</v>
      </c>
      <c r="N518" s="136">
        <v>0.86220458797314981</v>
      </c>
      <c r="O518" s="136">
        <v>1.8530044835159469</v>
      </c>
      <c r="P518" s="136">
        <v>0.36291505574959926</v>
      </c>
      <c r="Q518" s="136">
        <v>-0.61947431535034481</v>
      </c>
      <c r="R518" s="136">
        <v>0.98707723214750831</v>
      </c>
      <c r="S518" s="136">
        <v>-0.19224331731860325</v>
      </c>
      <c r="T518" s="136">
        <v>1.1726260889067939</v>
      </c>
      <c r="U518" s="60">
        <v>-1.1439902771374093</v>
      </c>
      <c r="V518" s="60">
        <v>-5.6806283146954711E-2</v>
      </c>
      <c r="W518" s="98">
        <v>1.5214128925245629</v>
      </c>
      <c r="X518" s="60"/>
      <c r="Y518" s="99">
        <v>517</v>
      </c>
      <c r="Z518" s="60">
        <f>(幕後結果!$AB$2+幕後結果!$AB$4*幕後結果_最佳化!$N1519)*12/3</f>
        <v>0.14694279133713983</v>
      </c>
      <c r="AA518" s="60">
        <f>(幕後結果!$AC$2+幕後結果!$AC$4*幕後結果_最佳化!$O1519)*12/3</f>
        <v>0.18589446360315912</v>
      </c>
      <c r="AB518" s="60">
        <f>(幕後結果!$AD$2+幕後結果!$AD$4*幕後結果_最佳化!$P1519)*12/3</f>
        <v>0.1071726533831782</v>
      </c>
      <c r="AC518" s="60">
        <f>(幕後結果!$AE$2+幕後結果!$AE$4*幕後結果_最佳化!$Q1519)*12/3</f>
        <v>4.9278660871702434E-2</v>
      </c>
      <c r="AD518" s="60">
        <f>(幕後結果!$AF$2+幕後結果!$AF$4*幕後結果_最佳化!$R1519)*12/3</f>
        <v>0.18688225063793248</v>
      </c>
      <c r="AE518" s="60">
        <f>(幕後結果!$AG$2+幕後結果!$AG$4*幕後結果_最佳化!$S1519)*12/3</f>
        <v>-1.3270292475197336E-2</v>
      </c>
      <c r="AF518" s="60">
        <f>(幕後結果!$AH$2+幕後結果!$AH$4*幕後結果_最佳化!$T1519)*12/3</f>
        <v>0.21328030182302884</v>
      </c>
      <c r="AG518" s="60">
        <f>(幕後結果!$AI$2+幕後結果!$AI$4*幕後結果_最佳化!$U1519)*12/3</f>
        <v>-6.8506541212215194E-2</v>
      </c>
      <c r="AH518" s="60">
        <f>(幕後結果!$AJ$2+幕後結果!$AJ$4*幕後結果_最佳化!$V1519)*12/3</f>
        <v>1.8819308759995962E-2</v>
      </c>
      <c r="AI518" s="100">
        <f>(幕後結果!$AK$2+幕後結果!$AK$4*幕後結果_最佳化!$W1519)*12/3</f>
        <v>0.23023745770049872</v>
      </c>
      <c r="AJ518" s="60"/>
      <c r="AK518" s="60"/>
      <c r="AL518" s="60"/>
      <c r="AM518" s="108">
        <v>517</v>
      </c>
      <c r="AN518" s="60">
        <f t="shared" si="105"/>
        <v>0.1216453489102745</v>
      </c>
      <c r="AO518" s="60">
        <f t="shared" si="106"/>
        <v>0.11084715529266792</v>
      </c>
      <c r="AP518" s="60">
        <f t="shared" si="107"/>
        <v>7.8384410519337339E-2</v>
      </c>
      <c r="AQ518" s="60">
        <f t="shared" si="108"/>
        <v>3.719311931576498E-2</v>
      </c>
      <c r="AR518" s="60">
        <f t="shared" si="109"/>
        <v>4.480789748525333E-2</v>
      </c>
      <c r="AS518" s="60">
        <f t="shared" si="110"/>
        <v>0.17472125076945785</v>
      </c>
      <c r="AT518" s="60">
        <f t="shared" si="111"/>
        <v>7.9563703155974747E-2</v>
      </c>
      <c r="AU518" s="60">
        <f t="shared" si="112"/>
        <v>0.10010989765752502</v>
      </c>
      <c r="AV518" s="60">
        <f t="shared" si="113"/>
        <v>0.14917868089316591</v>
      </c>
      <c r="AW518" s="60">
        <f t="shared" si="114"/>
        <v>0.10354853600057831</v>
      </c>
      <c r="AX518" s="60">
        <f t="shared" si="115"/>
        <v>0.99999999999999978</v>
      </c>
      <c r="AY518" s="60">
        <f>SUMPRODUCT(AN518:AW518,幕後結果_最佳化!$Z$1005:$AI$1005)</f>
        <v>-2.0636515069517138E-3</v>
      </c>
      <c r="AZ518" s="60">
        <f>(SUMPRODUCT(AN518:AW518,MMULT(AN518:AW518,幕後結果!$AB$9:$AK$18)))</f>
        <v>1.8459479589975788E-4</v>
      </c>
      <c r="BA518" s="60">
        <f t="shared" si="116"/>
        <v>1.3586566744389765E-2</v>
      </c>
      <c r="BB518" s="102">
        <f t="shared" si="117"/>
        <v>-3.3094196902626885</v>
      </c>
      <c r="BC518" s="60"/>
      <c r="BD518" s="60"/>
    </row>
    <row r="519" spans="1:56" ht="16.2">
      <c r="A519" s="95">
        <v>518</v>
      </c>
      <c r="B519" s="60">
        <v>0.28494655002031055</v>
      </c>
      <c r="C519" s="60">
        <v>6.2835773163262498E-2</v>
      </c>
      <c r="D519" s="60">
        <v>0.90918459192958045</v>
      </c>
      <c r="E519" s="60">
        <v>0.78698847311081765</v>
      </c>
      <c r="F519" s="60">
        <v>3.4428118465178681E-2</v>
      </c>
      <c r="G519" s="60">
        <v>0.46135512028856795</v>
      </c>
      <c r="H519" s="60">
        <v>0.11473269398960517</v>
      </c>
      <c r="I519" s="60">
        <v>0.59497315882857649</v>
      </c>
      <c r="J519" s="60">
        <v>0.82014750340801235</v>
      </c>
      <c r="K519" s="104">
        <v>0.22290499022060484</v>
      </c>
      <c r="L519" s="105"/>
      <c r="M519" s="106">
        <v>518</v>
      </c>
      <c r="N519" s="136">
        <v>-0.56820894248470855</v>
      </c>
      <c r="O519" s="136">
        <v>-1.5313960233388757</v>
      </c>
      <c r="P519" s="136">
        <v>1.3357505642874712</v>
      </c>
      <c r="Q519" s="136">
        <v>0.79601545274142538</v>
      </c>
      <c r="R519" s="136">
        <v>-1.8193618898251938</v>
      </c>
      <c r="S519" s="136">
        <v>-9.7020341368998286E-2</v>
      </c>
      <c r="T519" s="136">
        <v>-1.2017371368300303</v>
      </c>
      <c r="U519" s="60">
        <v>0.24035677793195209</v>
      </c>
      <c r="V519" s="60">
        <v>0.91592736439900357</v>
      </c>
      <c r="W519" s="98">
        <v>-0.76241898235168459</v>
      </c>
      <c r="X519" s="60"/>
      <c r="Y519" s="99">
        <v>518</v>
      </c>
      <c r="Z519" s="60">
        <f>(幕後結果!$AB$2+幕後結果!$AB$4*幕後結果_最佳化!$N1520)*12/3</f>
        <v>-7.4624948617407039E-2</v>
      </c>
      <c r="AA519" s="60">
        <f>(幕後結果!$AC$2+幕後結果!$AC$4*幕後結果_最佳化!$O1520)*12/3</f>
        <v>-0.14029426380727505</v>
      </c>
      <c r="AB519" s="60">
        <f>(幕後結果!$AD$2+幕後結果!$AD$4*幕後結果_最佳化!$P1520)*12/3</f>
        <v>0.15157244836820519</v>
      </c>
      <c r="AC519" s="60">
        <f>(幕後結果!$AE$2+幕後結果!$AE$4*幕後結果_最佳化!$Q1520)*12/3</f>
        <v>0.15434931843348362</v>
      </c>
      <c r="AD519" s="60">
        <f>(幕後結果!$AF$2+幕後結果!$AF$4*幕後結果_最佳化!$R1520)*12/3</f>
        <v>-0.10225992787752643</v>
      </c>
      <c r="AE519" s="60">
        <f>(幕後結果!$AG$2+幕後結果!$AG$4*幕後結果_最佳化!$S1520)*12/3</f>
        <v>-2.6234105682460128E-3</v>
      </c>
      <c r="AF519" s="60">
        <f>(幕後結果!$AH$2+幕後結果!$AH$4*幕後結果_最佳化!$T1520)*12/3</f>
        <v>-0.13682649814830133</v>
      </c>
      <c r="AG519" s="60">
        <f>(幕後結果!$AI$2+幕後結果!$AI$4*幕後結果_最佳化!$U1520)*12/3</f>
        <v>5.9849937162162227E-3</v>
      </c>
      <c r="AH519" s="60">
        <f>(幕後結果!$AJ$2+幕後結果!$AJ$4*幕後結果_最佳化!$V1520)*12/3</f>
        <v>2.6892667799531329E-2</v>
      </c>
      <c r="AI519" s="100">
        <f>(幕後結果!$AK$2+幕後結果!$AK$4*幕後結果_最佳化!$W1520)*12/3</f>
        <v>-0.13269734416982845</v>
      </c>
      <c r="AJ519" s="60"/>
      <c r="AK519" s="60"/>
      <c r="AL519" s="60"/>
      <c r="AM519" s="108">
        <v>518</v>
      </c>
      <c r="AN519" s="60">
        <f t="shared" si="105"/>
        <v>7.653131757511652E-3</v>
      </c>
      <c r="AO519" s="60">
        <f t="shared" si="106"/>
        <v>0.1272155300672021</v>
      </c>
      <c r="AP519" s="60">
        <f t="shared" si="107"/>
        <v>0.11013224078135606</v>
      </c>
      <c r="AQ519" s="60">
        <f t="shared" si="108"/>
        <v>5.1480697064171604E-2</v>
      </c>
      <c r="AR519" s="60">
        <f t="shared" si="109"/>
        <v>9.5723903887056955E-2</v>
      </c>
      <c r="AS519" s="60">
        <f t="shared" si="110"/>
        <v>0.16197562124895531</v>
      </c>
      <c r="AT519" s="60">
        <f t="shared" si="111"/>
        <v>0.14799422686153912</v>
      </c>
      <c r="AU519" s="60">
        <f t="shared" si="112"/>
        <v>0.157388669592612</v>
      </c>
      <c r="AV519" s="60">
        <f t="shared" si="113"/>
        <v>5.4471969884669819E-2</v>
      </c>
      <c r="AW519" s="60">
        <f t="shared" si="114"/>
        <v>8.5964008854925208E-2</v>
      </c>
      <c r="AX519" s="60">
        <f t="shared" si="115"/>
        <v>0.99999999999999967</v>
      </c>
      <c r="AY519" s="60">
        <f>SUMPRODUCT(AN519:AW519,幕後結果_最佳化!$Z$1005:$AI$1005)</f>
        <v>-2.9167579601219219E-3</v>
      </c>
      <c r="AZ519" s="60">
        <f>(SUMPRODUCT(AN519:AW519,MMULT(AN519:AW519,幕後結果!$AB$9:$AK$18)))</f>
        <v>2.6993801554025642E-4</v>
      </c>
      <c r="BA519" s="60">
        <f t="shared" si="116"/>
        <v>1.642979048984668E-2</v>
      </c>
      <c r="BB519" s="102">
        <f t="shared" si="117"/>
        <v>-2.7886392092726848</v>
      </c>
      <c r="BC519" s="60"/>
      <c r="BD519" s="60"/>
    </row>
    <row r="520" spans="1:56" ht="16.2">
      <c r="A520" s="95">
        <v>519</v>
      </c>
      <c r="B520" s="60">
        <v>0.455754002955852</v>
      </c>
      <c r="C520" s="60">
        <v>9.3433210966643587E-2</v>
      </c>
      <c r="D520" s="60">
        <v>0.42885324421074467</v>
      </c>
      <c r="E520" s="60">
        <v>0.78895053769210488</v>
      </c>
      <c r="F520" s="60">
        <v>0.61143331594309491</v>
      </c>
      <c r="G520" s="60">
        <v>0.77622484898778499</v>
      </c>
      <c r="H520" s="60">
        <v>0.15009228715861189</v>
      </c>
      <c r="I520" s="60">
        <v>0.44334374732893145</v>
      </c>
      <c r="J520" s="60">
        <v>0.99683155138545532</v>
      </c>
      <c r="K520" s="104">
        <v>0.89782569436597282</v>
      </c>
      <c r="L520" s="105"/>
      <c r="M520" s="106">
        <v>519</v>
      </c>
      <c r="N520" s="136">
        <v>-0.11113662520507817</v>
      </c>
      <c r="O520" s="136">
        <v>-1.3199059465871237</v>
      </c>
      <c r="P520" s="136">
        <v>-0.17929447048049652</v>
      </c>
      <c r="Q520" s="136">
        <v>0.80278515374833437</v>
      </c>
      <c r="R520" s="136">
        <v>0.28305670652981535</v>
      </c>
      <c r="S520" s="136">
        <v>0.75950537156255549</v>
      </c>
      <c r="T520" s="136">
        <v>-1.0360376581452153</v>
      </c>
      <c r="U520" s="60">
        <v>-0.14249694199625815</v>
      </c>
      <c r="V520" s="60">
        <v>2.7298197014851802</v>
      </c>
      <c r="W520" s="98">
        <v>1.2692592607920363</v>
      </c>
      <c r="X520" s="60"/>
      <c r="Y520" s="99">
        <v>519</v>
      </c>
      <c r="Z520" s="60">
        <f>(幕後結果!$AB$2+幕後結果!$AB$4*幕後結果_最佳化!$N1521)*12/3</f>
        <v>-3.8255062330644005E-3</v>
      </c>
      <c r="AA520" s="60">
        <f>(幕後結果!$AC$2+幕後結果!$AC$4*幕後結果_最佳化!$O1521)*12/3</f>
        <v>-0.12063565458275978</v>
      </c>
      <c r="AB520" s="60">
        <f>(幕後結果!$AD$2+幕後結果!$AD$4*幕後結果_最佳化!$P1521)*12/3</f>
        <v>-8.5907752514677416E-2</v>
      </c>
      <c r="AC520" s="60">
        <f>(幕後結果!$AE$2+幕後結果!$AE$4*幕後結果_最佳化!$Q1521)*12/3</f>
        <v>5.8317825012285919E-2</v>
      </c>
      <c r="AD520" s="60">
        <f>(幕後結果!$AF$2+幕後結果!$AF$4*幕後結果_最佳化!$R1521)*12/3</f>
        <v>-3.2417601027383766E-2</v>
      </c>
      <c r="AE520" s="60">
        <f>(幕後結果!$AG$2+幕後結果!$AG$4*幕後結果_最佳化!$S1521)*12/3</f>
        <v>1.7747889097117459E-2</v>
      </c>
      <c r="AF520" s="60">
        <f>(幕後結果!$AH$2+幕後結果!$AH$4*幕後結果_最佳化!$T1521)*12/3</f>
        <v>-0.13030791404347036</v>
      </c>
      <c r="AG520" s="60">
        <f>(幕後結果!$AI$2+幕後結果!$AI$4*幕後結果_最佳化!$U1521)*12/3</f>
        <v>-4.4307390853278339E-2</v>
      </c>
      <c r="AH520" s="60">
        <f>(幕後結果!$AJ$2+幕後結果!$AJ$4*幕後結果_最佳化!$V1521)*12/3</f>
        <v>0.14053029251566773</v>
      </c>
      <c r="AI520" s="100">
        <f>(幕後結果!$AK$2+幕後結果!$AK$4*幕後結果_最佳化!$W1521)*12/3</f>
        <v>0.15342060021735945</v>
      </c>
      <c r="AJ520" s="60"/>
      <c r="AK520" s="60"/>
      <c r="AL520" s="60"/>
      <c r="AM520" s="108">
        <v>519</v>
      </c>
      <c r="AN520" s="60">
        <f t="shared" si="105"/>
        <v>3.7640468101302116E-2</v>
      </c>
      <c r="AO520" s="60">
        <f t="shared" si="106"/>
        <v>8.0660859843829341E-2</v>
      </c>
      <c r="AP520" s="60">
        <f t="shared" si="107"/>
        <v>0.1705278129352775</v>
      </c>
      <c r="AQ520" s="60">
        <f t="shared" si="108"/>
        <v>7.5623215959733689E-2</v>
      </c>
      <c r="AR520" s="60">
        <f t="shared" si="109"/>
        <v>8.852888623788098E-2</v>
      </c>
      <c r="AS520" s="60">
        <f t="shared" si="110"/>
        <v>0.14749171641525013</v>
      </c>
      <c r="AT520" s="60">
        <f t="shared" si="111"/>
        <v>0.1040197603118603</v>
      </c>
      <c r="AU520" s="60">
        <f t="shared" si="112"/>
        <v>0.13022781134530559</v>
      </c>
      <c r="AV520" s="60">
        <f t="shared" si="113"/>
        <v>0.14807502419145213</v>
      </c>
      <c r="AW520" s="60">
        <f t="shared" si="114"/>
        <v>1.7204444658108241E-2</v>
      </c>
      <c r="AX520" s="60">
        <f t="shared" si="115"/>
        <v>1</v>
      </c>
      <c r="AY520" s="60">
        <f>SUMPRODUCT(AN520:AW520,幕後結果_最佳化!$Z$1005:$AI$1005)</f>
        <v>-1.2885391737856142E-3</v>
      </c>
      <c r="AZ520" s="60">
        <f>(SUMPRODUCT(AN520:AW520,MMULT(AN520:AW520,幕後結果!$AB$9:$AK$18)))</f>
        <v>2.7223453170595194E-4</v>
      </c>
      <c r="BA520" s="60">
        <f t="shared" si="116"/>
        <v>1.6499531257158549E-2</v>
      </c>
      <c r="BB520" s="102">
        <f t="shared" si="117"/>
        <v>-2.6781693664548083</v>
      </c>
      <c r="BC520" s="60"/>
      <c r="BD520" s="60"/>
    </row>
    <row r="521" spans="1:56" ht="16.2">
      <c r="A521" s="95">
        <v>520</v>
      </c>
      <c r="B521" s="60">
        <v>0.48263146598276019</v>
      </c>
      <c r="C521" s="60">
        <v>0.85845919213085153</v>
      </c>
      <c r="D521" s="60">
        <v>0.57224565971343577</v>
      </c>
      <c r="E521" s="60">
        <v>0.41249197823483152</v>
      </c>
      <c r="F521" s="60">
        <v>0.96436938679830675</v>
      </c>
      <c r="G521" s="60">
        <v>0.72280696079830498</v>
      </c>
      <c r="H521" s="60">
        <v>0.56594625415763611</v>
      </c>
      <c r="I521" s="60">
        <v>5.0299072224361918E-2</v>
      </c>
      <c r="J521" s="60">
        <v>0.96545301056683841</v>
      </c>
      <c r="K521" s="104">
        <v>5.4476906615250398E-2</v>
      </c>
      <c r="L521" s="105"/>
      <c r="M521" s="106">
        <v>520</v>
      </c>
      <c r="N521" s="136">
        <v>-4.3550220923593716E-2</v>
      </c>
      <c r="O521" s="136">
        <v>1.0734224510637964</v>
      </c>
      <c r="P521" s="136">
        <v>0.18209435265241131</v>
      </c>
      <c r="Q521" s="136">
        <v>-0.2211393182506568</v>
      </c>
      <c r="R521" s="136">
        <v>1.8038091789551318</v>
      </c>
      <c r="S521" s="136">
        <v>0.59120051398911289</v>
      </c>
      <c r="T521" s="136">
        <v>0.16606284731736648</v>
      </c>
      <c r="U521" s="60">
        <v>-1.6419607215434679</v>
      </c>
      <c r="V521" s="60">
        <v>1.8178047599889362</v>
      </c>
      <c r="W521" s="98">
        <v>-1.6029132260857883</v>
      </c>
      <c r="X521" s="60"/>
      <c r="Y521" s="99">
        <v>520</v>
      </c>
      <c r="Z521" s="60">
        <f>(幕後結果!$AB$2+幕後結果!$AB$4*幕後結果_最佳化!$N1522)*12/3</f>
        <v>6.6434711147026542E-3</v>
      </c>
      <c r="AA521" s="60">
        <f>(幕後結果!$AC$2+幕後結果!$AC$4*幕後結果_最佳化!$O1522)*12/3</f>
        <v>0.11189428729137778</v>
      </c>
      <c r="AB521" s="60">
        <f>(幕後結果!$AD$2+幕後結果!$AD$4*幕後結果_最佳化!$P1522)*12/3</f>
        <v>5.2289241589999098E-2</v>
      </c>
      <c r="AC521" s="60">
        <f>(幕後結果!$AE$2+幕後結果!$AE$4*幕後結果_最佳化!$Q1522)*12/3</f>
        <v>3.7102212982301777E-2</v>
      </c>
      <c r="AD521" s="60">
        <f>(幕後結果!$AF$2+幕後結果!$AF$4*幕後結果_最佳化!$R1522)*12/3</f>
        <v>0.2165974572323858</v>
      </c>
      <c r="AE521" s="60">
        <f>(幕後結果!$AG$2+幕後結果!$AG$4*幕後結果_最佳化!$S1522)*12/3</f>
        <v>1.7116967017868308E-2</v>
      </c>
      <c r="AF521" s="60">
        <f>(幕後結果!$AH$2+幕後結果!$AH$4*幕後結果_最佳化!$T1522)*12/3</f>
        <v>6.883874225125422E-2</v>
      </c>
      <c r="AG521" s="60">
        <f>(幕後結果!$AI$2+幕後結果!$AI$4*幕後結果_最佳化!$U1522)*12/3</f>
        <v>-0.12776603944202819</v>
      </c>
      <c r="AH521" s="60">
        <f>(幕後結果!$AJ$2+幕後結果!$AJ$4*幕後結果_最佳化!$V1522)*12/3</f>
        <v>0.11850622935189449</v>
      </c>
      <c r="AI521" s="100">
        <f>(幕後結果!$AK$2+幕後結果!$AK$4*幕後結果_最佳化!$W1522)*12/3</f>
        <v>-0.16421286800260987</v>
      </c>
      <c r="AJ521" s="60"/>
      <c r="AK521" s="60"/>
      <c r="AL521" s="60"/>
      <c r="AM521" s="108">
        <v>520</v>
      </c>
      <c r="AN521" s="60">
        <f t="shared" si="105"/>
        <v>0.13320274243740038</v>
      </c>
      <c r="AO521" s="60">
        <f t="shared" si="106"/>
        <v>5.9047655191415117E-2</v>
      </c>
      <c r="AP521" s="60">
        <f t="shared" si="107"/>
        <v>0.10529390128628233</v>
      </c>
      <c r="AQ521" s="60">
        <f t="shared" si="108"/>
        <v>5.9817676538842686E-2</v>
      </c>
      <c r="AR521" s="60">
        <f t="shared" si="109"/>
        <v>0.15371737882619599</v>
      </c>
      <c r="AS521" s="60">
        <f t="shared" si="110"/>
        <v>0.11452454406501965</v>
      </c>
      <c r="AT521" s="60">
        <f t="shared" si="111"/>
        <v>0.16003910009230371</v>
      </c>
      <c r="AU521" s="60">
        <f t="shared" si="112"/>
        <v>2.0464562574517741E-2</v>
      </c>
      <c r="AV521" s="60">
        <f t="shared" si="113"/>
        <v>0.10779374396976076</v>
      </c>
      <c r="AW521" s="60">
        <f t="shared" si="114"/>
        <v>8.6098695018261603E-2</v>
      </c>
      <c r="AX521" s="60">
        <f t="shared" si="115"/>
        <v>1</v>
      </c>
      <c r="AY521" s="60">
        <f>SUMPRODUCT(AN521:AW521,幕後結果_最佳化!$Z$1005:$AI$1005)</f>
        <v>1.4727433110717221E-3</v>
      </c>
      <c r="AZ521" s="60">
        <f>(SUMPRODUCT(AN521:AW521,MMULT(AN521:AW521,幕後結果!$AB$9:$AK$18)))</f>
        <v>2.61872987621706E-4</v>
      </c>
      <c r="BA521" s="60">
        <f t="shared" si="116"/>
        <v>1.6182490155155542E-2</v>
      </c>
      <c r="BB521" s="102">
        <f t="shared" si="117"/>
        <v>-2.5600050605147482</v>
      </c>
      <c r="BC521" s="60"/>
      <c r="BD521" s="60"/>
    </row>
    <row r="522" spans="1:56" ht="16.2">
      <c r="A522" s="95">
        <v>521</v>
      </c>
      <c r="B522" s="60">
        <v>0.24525194755264135</v>
      </c>
      <c r="C522" s="60">
        <v>0.20378938065253216</v>
      </c>
      <c r="D522" s="60">
        <v>1.1981803475113351E-2</v>
      </c>
      <c r="E522" s="60">
        <v>0.94038193676212156</v>
      </c>
      <c r="F522" s="60">
        <v>0.49937339799724456</v>
      </c>
      <c r="G522" s="60">
        <v>0.35391624575594638</v>
      </c>
      <c r="H522" s="60">
        <v>0.66484050053872501</v>
      </c>
      <c r="I522" s="60">
        <v>6.9338603991269121E-3</v>
      </c>
      <c r="J522" s="60">
        <v>3.7411188674431051E-2</v>
      </c>
      <c r="K522" s="104">
        <v>0.78046603811903315</v>
      </c>
      <c r="L522" s="105"/>
      <c r="M522" s="106">
        <v>521</v>
      </c>
      <c r="N522" s="136">
        <v>-0.68950759544687079</v>
      </c>
      <c r="O522" s="136">
        <v>-0.82816199954727221</v>
      </c>
      <c r="P522" s="136">
        <v>-2.2577122188956191</v>
      </c>
      <c r="Q522" s="136">
        <v>1.5579878578594144</v>
      </c>
      <c r="R522" s="136">
        <v>-1.5706589428415775E-3</v>
      </c>
      <c r="S522" s="136">
        <v>-0.37476870372164489</v>
      </c>
      <c r="T522" s="136">
        <v>0.42571024080254311</v>
      </c>
      <c r="U522" s="60">
        <v>-2.4606716749172559</v>
      </c>
      <c r="V522" s="60">
        <v>-1.781551635709909</v>
      </c>
      <c r="W522" s="98">
        <v>0.7737681275874958</v>
      </c>
      <c r="X522" s="60"/>
      <c r="Y522" s="99">
        <v>521</v>
      </c>
      <c r="Z522" s="60">
        <f>(幕後結果!$AB$2+幕後結果!$AB$4*幕後結果_最佳化!$N1523)*12/3</f>
        <v>-9.3413828772752436E-2</v>
      </c>
      <c r="AA522" s="60">
        <f>(幕後結果!$AC$2+幕後結果!$AC$4*幕後結果_最佳化!$O1523)*12/3</f>
        <v>-7.1691500532119312E-2</v>
      </c>
      <c r="AB522" s="60">
        <f>(幕後結果!$AD$2+幕後結果!$AD$4*幕後結果_最佳化!$P1523)*12/3</f>
        <v>-0.40453862543668134</v>
      </c>
      <c r="AC522" s="60">
        <f>(幕後結果!$AE$2+幕後結果!$AE$4*幕後結果_最佳化!$Q1523)*12/3</f>
        <v>-2.241336886984446E-2</v>
      </c>
      <c r="AD522" s="60">
        <f>(幕後結果!$AF$2+幕後結果!$AF$4*幕後結果_最佳化!$R1523)*12/3</f>
        <v>-0.1982111650976737</v>
      </c>
      <c r="AE522" s="60">
        <f>(幕後結果!$AG$2+幕後結果!$AG$4*幕後結果_最佳化!$S1523)*12/3</f>
        <v>-1.2342285023945404E-2</v>
      </c>
      <c r="AF522" s="60">
        <f>(幕後結果!$AH$2+幕後結果!$AH$4*幕後結果_最佳化!$T1523)*12/3</f>
        <v>-5.8085059476558308E-2</v>
      </c>
      <c r="AG522" s="60">
        <f>(幕後結果!$AI$2+幕後結果!$AI$4*幕後結果_最佳化!$U1523)*12/3</f>
        <v>-0.35148974650902787</v>
      </c>
      <c r="AH522" s="60">
        <f>(幕後結果!$AJ$2+幕後結果!$AJ$4*幕後結果_最佳化!$V1523)*12/3</f>
        <v>-0.15536821925297772</v>
      </c>
      <c r="AI522" s="100">
        <f>(幕後結果!$AK$2+幕後結果!$AK$4*幕後結果_最佳化!$W1523)*12/3</f>
        <v>-0.14466927796291756</v>
      </c>
      <c r="AJ522" s="60"/>
      <c r="AK522" s="60"/>
      <c r="AL522" s="60"/>
      <c r="AM522" s="108">
        <v>521</v>
      </c>
      <c r="AN522" s="60">
        <f t="shared" si="105"/>
        <v>0.16319654276893678</v>
      </c>
      <c r="AO522" s="60">
        <f t="shared" si="106"/>
        <v>8.0778657528373529E-2</v>
      </c>
      <c r="AP522" s="60">
        <f t="shared" si="107"/>
        <v>0.16213365670005048</v>
      </c>
      <c r="AQ522" s="60">
        <f t="shared" si="108"/>
        <v>0.17337311606826192</v>
      </c>
      <c r="AR522" s="60">
        <f t="shared" si="109"/>
        <v>0.12716411602961875</v>
      </c>
      <c r="AS522" s="60">
        <f t="shared" si="110"/>
        <v>5.052687409741103E-2</v>
      </c>
      <c r="AT522" s="60">
        <f t="shared" si="111"/>
        <v>7.7034319806211235E-3</v>
      </c>
      <c r="AU522" s="60">
        <f t="shared" si="112"/>
        <v>2.9326467087823445E-2</v>
      </c>
      <c r="AV522" s="60">
        <f t="shared" si="113"/>
        <v>0.179592886221973</v>
      </c>
      <c r="AW522" s="60">
        <f t="shared" si="114"/>
        <v>2.6204251516929816E-2</v>
      </c>
      <c r="AX522" s="60">
        <f t="shared" si="115"/>
        <v>1</v>
      </c>
      <c r="AY522" s="60">
        <f>SUMPRODUCT(AN522:AW522,幕後結果_最佳化!$Z$1005:$AI$1005)</f>
        <v>4.3363481475593062E-3</v>
      </c>
      <c r="AZ522" s="60">
        <f>(SUMPRODUCT(AN522:AW522,MMULT(AN522:AW522,幕後結果!$AB$9:$AK$18)))</f>
        <v>3.2476667576979617E-4</v>
      </c>
      <c r="BA522" s="60">
        <f t="shared" si="116"/>
        <v>1.8021283965627872E-2</v>
      </c>
      <c r="BB522" s="102">
        <f t="shared" si="117"/>
        <v>-2.1398948002813469</v>
      </c>
      <c r="BC522" s="60"/>
      <c r="BD522" s="60"/>
    </row>
    <row r="523" spans="1:56" ht="16.2">
      <c r="A523" s="95">
        <v>522</v>
      </c>
      <c r="B523" s="60">
        <v>5.2534750072341652E-4</v>
      </c>
      <c r="C523" s="60">
        <v>0.23420459527848547</v>
      </c>
      <c r="D523" s="60">
        <v>0.31966499558820649</v>
      </c>
      <c r="E523" s="60">
        <v>0.38758334440140252</v>
      </c>
      <c r="F523" s="60">
        <v>0.15860132350374689</v>
      </c>
      <c r="G523" s="60">
        <v>0.79187843241487998</v>
      </c>
      <c r="H523" s="60">
        <v>0.7783637321272685</v>
      </c>
      <c r="I523" s="60">
        <v>0.5336083988557454</v>
      </c>
      <c r="J523" s="60">
        <v>0.6280836361925215</v>
      </c>
      <c r="K523" s="104">
        <v>5.201382417050926E-3</v>
      </c>
      <c r="L523" s="105"/>
      <c r="M523" s="106">
        <v>522</v>
      </c>
      <c r="N523" s="136">
        <v>-3.2765881732020179</v>
      </c>
      <c r="O523" s="136">
        <v>-0.72506983241789591</v>
      </c>
      <c r="P523" s="136">
        <v>-0.46863578907782227</v>
      </c>
      <c r="Q523" s="136">
        <v>-0.2856232568492183</v>
      </c>
      <c r="R523" s="136">
        <v>-1.0002229048128182</v>
      </c>
      <c r="S523" s="136">
        <v>0.81295626234839236</v>
      </c>
      <c r="T523" s="136">
        <v>0.76667875889336856</v>
      </c>
      <c r="U523" s="60">
        <v>8.4343657608954778E-2</v>
      </c>
      <c r="V523" s="60">
        <v>0.32678206211258604</v>
      </c>
      <c r="W523" s="98">
        <v>-2.562145762685379</v>
      </c>
      <c r="X523" s="60"/>
      <c r="Y523" s="99">
        <v>522</v>
      </c>
      <c r="Z523" s="60">
        <f>(幕後結果!$AB$2+幕後結果!$AB$4*幕後結果_最佳化!$N1524)*12/3</f>
        <v>-0.49414661302573165</v>
      </c>
      <c r="AA523" s="60">
        <f>(幕後結果!$AC$2+幕後結果!$AC$4*幕後結果_最佳化!$O1524)*12/3</f>
        <v>-5.6569684841779565E-2</v>
      </c>
      <c r="AB523" s="60">
        <f>(幕後結果!$AD$2+幕後結果!$AD$4*幕後結果_最佳化!$P1524)*12/3</f>
        <v>-0.11160139092908368</v>
      </c>
      <c r="AC523" s="60">
        <f>(幕後結果!$AE$2+幕後結果!$AE$4*幕後結果_最佳化!$Q1524)*12/3</f>
        <v>-0.13434315999257793</v>
      </c>
      <c r="AD523" s="60">
        <f>(幕後結果!$AF$2+幕後結果!$AF$4*幕後結果_最佳化!$R1524)*12/3</f>
        <v>-0.17179831816823735</v>
      </c>
      <c r="AE523" s="60">
        <f>(幕後結果!$AG$2+幕後結果!$AG$4*幕後結果_最佳化!$S1524)*12/3</f>
        <v>5.7463490960300657E-2</v>
      </c>
      <c r="AF523" s="60">
        <f>(幕後結果!$AH$2+幕後結果!$AH$4*幕後結果_最佳化!$T1524)*12/3</f>
        <v>-7.4472799720432969E-2</v>
      </c>
      <c r="AG523" s="60">
        <f>(幕後結果!$AI$2+幕後結果!$AI$4*幕後結果_最佳化!$U1524)*12/3</f>
        <v>-3.2091014798921493E-3</v>
      </c>
      <c r="AH523" s="60">
        <f>(幕後結果!$AJ$2+幕後結果!$AJ$4*幕後結果_最佳化!$V1524)*12/3</f>
        <v>9.0877272661617266E-3</v>
      </c>
      <c r="AI523" s="100">
        <f>(幕後結果!$AK$2+幕後結果!$AK$4*幕後結果_最佳化!$W1524)*12/3</f>
        <v>-0.25364003269235114</v>
      </c>
      <c r="AJ523" s="60"/>
      <c r="AK523" s="60"/>
      <c r="AL523" s="60"/>
      <c r="AM523" s="108">
        <v>522</v>
      </c>
      <c r="AN523" s="60">
        <f t="shared" si="105"/>
        <v>0.1269104452930809</v>
      </c>
      <c r="AO523" s="60">
        <f t="shared" si="106"/>
        <v>1.238791773400401E-2</v>
      </c>
      <c r="AP523" s="60">
        <f t="shared" si="107"/>
        <v>0.13417252173899585</v>
      </c>
      <c r="AQ523" s="60">
        <f t="shared" si="108"/>
        <v>4.6607125633406674E-2</v>
      </c>
      <c r="AR523" s="60">
        <f t="shared" si="109"/>
        <v>5.2739510929995619E-2</v>
      </c>
      <c r="AS523" s="60">
        <f t="shared" si="110"/>
        <v>0.1785758406475465</v>
      </c>
      <c r="AT523" s="60">
        <f t="shared" si="111"/>
        <v>0.15866846493102557</v>
      </c>
      <c r="AU523" s="60">
        <f t="shared" si="112"/>
        <v>5.0669033138963711E-2</v>
      </c>
      <c r="AV523" s="60">
        <f t="shared" si="113"/>
        <v>4.9577485196044761E-2</v>
      </c>
      <c r="AW523" s="60">
        <f t="shared" si="114"/>
        <v>0.18969165475693636</v>
      </c>
      <c r="AX523" s="60">
        <f t="shared" si="115"/>
        <v>1</v>
      </c>
      <c r="AY523" s="60">
        <f>SUMPRODUCT(AN523:AW523,幕後結果_最佳化!$Z$1005:$AI$1005)</f>
        <v>-3.054554841378081E-3</v>
      </c>
      <c r="AZ523" s="60">
        <f>(SUMPRODUCT(AN523:AW523,MMULT(AN523:AW523,幕後結果!$AB$9:$AK$18)))</f>
        <v>2.6761704172958192E-4</v>
      </c>
      <c r="BA523" s="60">
        <f t="shared" si="116"/>
        <v>1.6359004912572826E-2</v>
      </c>
      <c r="BB523" s="102">
        <f t="shared" si="117"/>
        <v>-2.8091289835153352</v>
      </c>
      <c r="BC523" s="60"/>
      <c r="BD523" s="60"/>
    </row>
    <row r="524" spans="1:56" ht="16.2">
      <c r="A524" s="95">
        <v>523</v>
      </c>
      <c r="B524" s="60">
        <v>0.77300476518921202</v>
      </c>
      <c r="C524" s="60">
        <v>0.57852232476362486</v>
      </c>
      <c r="D524" s="60">
        <v>0.38203922827478731</v>
      </c>
      <c r="E524" s="60">
        <v>0.21804222916872162</v>
      </c>
      <c r="F524" s="60">
        <v>0.43976628659180395</v>
      </c>
      <c r="G524" s="60">
        <v>0.45156669842436514</v>
      </c>
      <c r="H524" s="60">
        <v>0.55835223153331226</v>
      </c>
      <c r="I524" s="60">
        <v>0.68711632303824177</v>
      </c>
      <c r="J524" s="60">
        <v>0.56454616756667075</v>
      </c>
      <c r="K524" s="104">
        <v>0.94901419365637785</v>
      </c>
      <c r="L524" s="105"/>
      <c r="M524" s="106">
        <v>523</v>
      </c>
      <c r="N524" s="136">
        <v>0.74877891601636437</v>
      </c>
      <c r="O524" s="136">
        <v>0.19811466596684543</v>
      </c>
      <c r="P524" s="136">
        <v>-0.3001293971444729</v>
      </c>
      <c r="Q524" s="136">
        <v>-0.77882220024617754</v>
      </c>
      <c r="R524" s="136">
        <v>-0.15156178892037647</v>
      </c>
      <c r="S524" s="136">
        <v>-0.12170406111109207</v>
      </c>
      <c r="T524" s="136">
        <v>0.14679283921585357</v>
      </c>
      <c r="U524" s="60">
        <v>0.48769293901273425</v>
      </c>
      <c r="V524" s="60">
        <v>0.16250566840527372</v>
      </c>
      <c r="W524" s="98">
        <v>1.6353694974956678</v>
      </c>
      <c r="X524" s="60"/>
      <c r="Y524" s="99">
        <v>523</v>
      </c>
      <c r="Z524" s="60">
        <f>(幕後結果!$AB$2+幕後結果!$AB$4*幕後結果_最佳化!$N1525)*12/3</f>
        <v>0.129373417688775</v>
      </c>
      <c r="AA524" s="60">
        <f>(幕後結果!$AC$2+幕後結果!$AC$4*幕後結果_最佳化!$O1525)*12/3</f>
        <v>2.5240880944250157E-2</v>
      </c>
      <c r="AB524" s="60">
        <f>(幕後結果!$AD$2+幕後結果!$AD$4*幕後結果_最佳化!$P1525)*12/3</f>
        <v>-5.500555834988672E-2</v>
      </c>
      <c r="AC524" s="60">
        <f>(幕後結果!$AE$2+幕後結果!$AE$4*幕後結果_最佳化!$Q1525)*12/3</f>
        <v>-5.552535527771487E-2</v>
      </c>
      <c r="AD524" s="60">
        <f>(幕後結果!$AF$2+幕後結果!$AF$4*幕後結果_最佳化!$R1525)*12/3</f>
        <v>-4.3975472351998085E-2</v>
      </c>
      <c r="AE524" s="60">
        <f>(幕後結果!$AG$2+幕後結果!$AG$4*幕後結果_最佳化!$S1525)*12/3</f>
        <v>-1.8221288418472453E-2</v>
      </c>
      <c r="AF524" s="60">
        <f>(幕後結果!$AH$2+幕後結果!$AH$4*幕後結果_最佳化!$T1525)*12/3</f>
        <v>3.8382383883237829E-2</v>
      </c>
      <c r="AG524" s="60">
        <f>(幕後結果!$AI$2+幕後結果!$AI$4*幕後結果_最佳化!$U1525)*12/3</f>
        <v>1.505987996928101E-2</v>
      </c>
      <c r="AH524" s="60">
        <f>(幕後結果!$AJ$2+幕後結果!$AJ$4*幕後結果_最佳化!$V1525)*12/3</f>
        <v>2.1856869246531137E-4</v>
      </c>
      <c r="AI524" s="100">
        <f>(幕後結果!$AK$2+幕後結果!$AK$4*幕後結果_最佳化!$W1525)*12/3</f>
        <v>0.19124109374043938</v>
      </c>
      <c r="AJ524" s="60"/>
      <c r="AK524" s="60"/>
      <c r="AL524" s="60"/>
      <c r="AM524" s="108">
        <v>523</v>
      </c>
      <c r="AN524" s="60">
        <f t="shared" si="105"/>
        <v>5.6760145546167623E-4</v>
      </c>
      <c r="AO524" s="60">
        <f t="shared" si="106"/>
        <v>0.14009346737580253</v>
      </c>
      <c r="AP524" s="60">
        <f t="shared" si="107"/>
        <v>0.15573422230364353</v>
      </c>
      <c r="AQ524" s="60">
        <f t="shared" si="108"/>
        <v>0.12454228130481516</v>
      </c>
      <c r="AR524" s="60">
        <f t="shared" si="109"/>
        <v>1.0932123843404314E-2</v>
      </c>
      <c r="AS524" s="60">
        <f t="shared" si="110"/>
        <v>0.11421675558340895</v>
      </c>
      <c r="AT524" s="60">
        <f t="shared" si="111"/>
        <v>0.19321567071356888</v>
      </c>
      <c r="AU524" s="60">
        <f t="shared" si="112"/>
        <v>0.11525645601050172</v>
      </c>
      <c r="AV524" s="60">
        <f t="shared" si="113"/>
        <v>7.7178179115083526E-2</v>
      </c>
      <c r="AW524" s="60">
        <f t="shared" si="114"/>
        <v>6.8263242294309662E-2</v>
      </c>
      <c r="AX524" s="60">
        <f t="shared" si="115"/>
        <v>1</v>
      </c>
      <c r="AY524" s="60">
        <f>SUMPRODUCT(AN524:AW524,幕後結果_最佳化!$Z$1005:$AI$1005)</f>
        <v>1.8107045676067483E-4</v>
      </c>
      <c r="AZ524" s="60">
        <f>(SUMPRODUCT(AN524:AW524,MMULT(AN524:AW524,幕後結果!$AB$9:$AK$18)))</f>
        <v>2.9686869298774715E-4</v>
      </c>
      <c r="BA524" s="60">
        <f t="shared" si="116"/>
        <v>1.7229877915636755E-2</v>
      </c>
      <c r="BB524" s="102">
        <f t="shared" si="117"/>
        <v>-2.4793518417487048</v>
      </c>
      <c r="BC524" s="60"/>
      <c r="BD524" s="60"/>
    </row>
    <row r="525" spans="1:56" ht="16.2">
      <c r="A525" s="95">
        <v>524</v>
      </c>
      <c r="B525" s="60">
        <v>0.9572371305605456</v>
      </c>
      <c r="C525" s="60">
        <v>0.31860230569748449</v>
      </c>
      <c r="D525" s="60">
        <v>0.19421908173149594</v>
      </c>
      <c r="E525" s="60">
        <v>8.633210649691514E-2</v>
      </c>
      <c r="F525" s="60">
        <v>0.39230697205574239</v>
      </c>
      <c r="G525" s="60">
        <v>0.4045372849705684</v>
      </c>
      <c r="H525" s="60">
        <v>0.21074290657916417</v>
      </c>
      <c r="I525" s="60">
        <v>0.40086819384578543</v>
      </c>
      <c r="J525" s="60">
        <v>0.96128358243229894</v>
      </c>
      <c r="K525" s="104">
        <v>0.67167025158867188</v>
      </c>
      <c r="L525" s="105"/>
      <c r="M525" s="106">
        <v>524</v>
      </c>
      <c r="N525" s="136">
        <v>1.7194869664290131</v>
      </c>
      <c r="O525" s="136">
        <v>-0.47161080712338521</v>
      </c>
      <c r="P525" s="136">
        <v>-0.8624532227718793</v>
      </c>
      <c r="Q525" s="136">
        <v>-1.3636929844196248</v>
      </c>
      <c r="R525" s="136">
        <v>-0.27331128132705224</v>
      </c>
      <c r="S525" s="136">
        <v>-0.24162006902608107</v>
      </c>
      <c r="T525" s="136">
        <v>-0.8038461845232503</v>
      </c>
      <c r="U525" s="60">
        <v>-0.25110052800586136</v>
      </c>
      <c r="V525" s="60">
        <v>1.7657795829510625</v>
      </c>
      <c r="W525" s="98">
        <v>0.44452992706879635</v>
      </c>
      <c r="X525" s="60"/>
      <c r="Y525" s="99">
        <v>524</v>
      </c>
      <c r="Z525" s="60">
        <f>(幕後結果!$AB$2+幕後結果!$AB$4*幕後結果_最佳化!$N1526)*12/3</f>
        <v>0.27973384445065774</v>
      </c>
      <c r="AA525" s="60">
        <f>(幕後結果!$AC$2+幕後結果!$AC$4*幕後結果_最佳化!$O1526)*12/3</f>
        <v>-4.1778842722727937E-2</v>
      </c>
      <c r="AB525" s="60">
        <f>(幕後結果!$AD$2+幕後結果!$AD$4*幕後結果_最佳化!$P1526)*12/3</f>
        <v>-0.16841791188760005</v>
      </c>
      <c r="AC525" s="60">
        <f>(幕後結果!$AE$2+幕後結果!$AE$4*幕後結果_最佳化!$Q1526)*12/3</f>
        <v>-0.14800835651149455</v>
      </c>
      <c r="AD525" s="60">
        <f>(幕後結果!$AF$2+幕後結果!$AF$4*幕後結果_最佳化!$R1526)*12/3</f>
        <v>-0.13960937584681424</v>
      </c>
      <c r="AE525" s="60">
        <f>(幕後結果!$AG$2+幕後結果!$AG$4*幕後結果_最佳化!$S1526)*12/3</f>
        <v>-4.0824901553818564E-2</v>
      </c>
      <c r="AF525" s="60">
        <f>(幕後結果!$AH$2+幕後結果!$AH$4*幕後結果_最佳化!$T1526)*12/3</f>
        <v>-5.7079566465983451E-2</v>
      </c>
      <c r="AG525" s="60">
        <f>(幕後結果!$AI$2+幕後結果!$AI$4*幕後結果_最佳化!$U1526)*12/3</f>
        <v>-0.13103436477566732</v>
      </c>
      <c r="AH525" s="60">
        <f>(幕後結果!$AJ$2+幕後結果!$AJ$4*幕後結果_最佳化!$V1526)*12/3</f>
        <v>6.0188715483609677E-2</v>
      </c>
      <c r="AI525" s="100">
        <f>(幕後結果!$AK$2+幕後結果!$AK$4*幕後結果_最佳化!$W1526)*12/3</f>
        <v>-4.7562288405075183E-2</v>
      </c>
      <c r="AJ525" s="60"/>
      <c r="AK525" s="60"/>
      <c r="AL525" s="60"/>
      <c r="AM525" s="108">
        <v>524</v>
      </c>
      <c r="AN525" s="60">
        <f t="shared" si="105"/>
        <v>2.0965956029460397E-2</v>
      </c>
      <c r="AO525" s="60">
        <f t="shared" si="106"/>
        <v>0.10387227930556939</v>
      </c>
      <c r="AP525" s="60">
        <f t="shared" si="107"/>
        <v>9.2520283375608081E-2</v>
      </c>
      <c r="AQ525" s="60">
        <f t="shared" si="108"/>
        <v>6.4587298431958359E-2</v>
      </c>
      <c r="AR525" s="60">
        <f t="shared" si="109"/>
        <v>8.2852302402367323E-2</v>
      </c>
      <c r="AS525" s="60">
        <f t="shared" si="110"/>
        <v>0.11675144443834798</v>
      </c>
      <c r="AT525" s="60">
        <f t="shared" si="111"/>
        <v>0.12666598291719983</v>
      </c>
      <c r="AU525" s="60">
        <f t="shared" si="112"/>
        <v>0.14151651825870387</v>
      </c>
      <c r="AV525" s="60">
        <f t="shared" si="113"/>
        <v>8.5482704546754648E-2</v>
      </c>
      <c r="AW525" s="60">
        <f t="shared" si="114"/>
        <v>0.16478523029403006</v>
      </c>
      <c r="AX525" s="60">
        <f t="shared" si="115"/>
        <v>0.99999999999999989</v>
      </c>
      <c r="AY525" s="60">
        <f>SUMPRODUCT(AN525:AW525,幕後結果_最佳化!$Z$1005:$AI$1005)</f>
        <v>-4.5105076473498582E-3</v>
      </c>
      <c r="AZ525" s="60">
        <f>(SUMPRODUCT(AN525:AW525,MMULT(AN525:AW525,幕後結果!$AB$9:$AK$18)))</f>
        <v>2.8560353768678642E-4</v>
      </c>
      <c r="BA525" s="60">
        <f t="shared" si="116"/>
        <v>1.6899808806219864E-2</v>
      </c>
      <c r="BB525" s="102">
        <f t="shared" si="117"/>
        <v>-2.8053872201146284</v>
      </c>
      <c r="BC525" s="60"/>
      <c r="BD525" s="60"/>
    </row>
    <row r="526" spans="1:56" ht="16.2">
      <c r="A526" s="95">
        <v>525</v>
      </c>
      <c r="B526" s="60">
        <v>0.97716861812906886</v>
      </c>
      <c r="C526" s="60">
        <v>0.78330979457693095</v>
      </c>
      <c r="D526" s="60">
        <v>0.50391222412134473</v>
      </c>
      <c r="E526" s="60">
        <v>0.60950489001641706</v>
      </c>
      <c r="F526" s="60">
        <v>0.38736411272650506</v>
      </c>
      <c r="G526" s="60">
        <v>0.16712740027164119</v>
      </c>
      <c r="H526" s="60">
        <v>0.98898553887389529</v>
      </c>
      <c r="I526" s="60">
        <v>0.24130023449965043</v>
      </c>
      <c r="J526" s="60">
        <v>0.86464985167860808</v>
      </c>
      <c r="K526" s="104">
        <v>0.27062524344503291</v>
      </c>
      <c r="L526" s="105"/>
      <c r="M526" s="106">
        <v>525</v>
      </c>
      <c r="N526" s="136">
        <v>1.9984973796191432</v>
      </c>
      <c r="O526" s="136">
        <v>0.78342017793269103</v>
      </c>
      <c r="P526" s="136">
        <v>9.8066487818131726E-3</v>
      </c>
      <c r="Q526" s="136">
        <v>0.27802884014794782</v>
      </c>
      <c r="R526" s="136">
        <v>-0.28619571504352892</v>
      </c>
      <c r="S526" s="136">
        <v>-0.96557917404378213</v>
      </c>
      <c r="T526" s="136">
        <v>2.289868819214592</v>
      </c>
      <c r="U526" s="60">
        <v>-0.70212619271963084</v>
      </c>
      <c r="V526" s="60">
        <v>1.1014512821052231</v>
      </c>
      <c r="W526" s="98">
        <v>-0.61092310657001758</v>
      </c>
      <c r="X526" s="60"/>
      <c r="Y526" s="99">
        <v>525</v>
      </c>
      <c r="Z526" s="60">
        <f>(幕後結果!$AB$2+幕後結果!$AB$4*幕後結果_最佳化!$N1527)*12/3</f>
        <v>0.32295191066577084</v>
      </c>
      <c r="AA526" s="60">
        <f>(幕後結果!$AC$2+幕後結果!$AC$4*幕後結果_最佳化!$O1527)*12/3</f>
        <v>7.9676756852150421E-2</v>
      </c>
      <c r="AB526" s="60">
        <f>(幕後結果!$AD$2+幕後結果!$AD$4*幕後結果_最佳化!$P1527)*12/3</f>
        <v>1.4095643643300385E-2</v>
      </c>
      <c r="AC526" s="60">
        <f>(幕後結果!$AE$2+幕後結果!$AE$4*幕後結果_最佳化!$Q1527)*12/3</f>
        <v>0.11646026774248135</v>
      </c>
      <c r="AD526" s="60">
        <f>(幕後結果!$AF$2+幕後結果!$AF$4*幕後結果_最佳化!$R1527)*12/3</f>
        <v>1.7207012738521835E-2</v>
      </c>
      <c r="AE526" s="60">
        <f>(幕後結果!$AG$2+幕後結果!$AG$4*幕後結果_最佳化!$S1527)*12/3</f>
        <v>-5.2621005879692262E-2</v>
      </c>
      <c r="AF526" s="60">
        <f>(幕後結果!$AH$2+幕後結果!$AH$4*幕後結果_最佳化!$T1527)*12/3</f>
        <v>0.30097441539146907</v>
      </c>
      <c r="AG526" s="60">
        <f>(幕後結果!$AI$2+幕後結果!$AI$4*幕後結果_最佳化!$U1527)*12/3</f>
        <v>-3.8353933368670018E-2</v>
      </c>
      <c r="AH526" s="60">
        <f>(幕後結果!$AJ$2+幕後結果!$AJ$4*幕後結果_最佳化!$V1527)*12/3</f>
        <v>7.3708072112499828E-2</v>
      </c>
      <c r="AI526" s="100">
        <f>(幕後結果!$AK$2+幕後結果!$AK$4*幕後結果_最佳化!$W1527)*12/3</f>
        <v>-0.12656416836840365</v>
      </c>
      <c r="AJ526" s="60"/>
      <c r="AK526" s="60"/>
      <c r="AL526" s="60"/>
      <c r="AM526" s="108">
        <v>525</v>
      </c>
      <c r="AN526" s="60">
        <f t="shared" si="105"/>
        <v>6.7659417946573333E-2</v>
      </c>
      <c r="AO526" s="60">
        <f t="shared" si="106"/>
        <v>9.672723537680214E-2</v>
      </c>
      <c r="AP526" s="60">
        <f t="shared" si="107"/>
        <v>0.17727261283378953</v>
      </c>
      <c r="AQ526" s="60">
        <f t="shared" si="108"/>
        <v>4.6863906476238365E-2</v>
      </c>
      <c r="AR526" s="60">
        <f t="shared" si="109"/>
        <v>6.4114584870440736E-2</v>
      </c>
      <c r="AS526" s="60">
        <f t="shared" si="110"/>
        <v>0.1598010299009105</v>
      </c>
      <c r="AT526" s="60">
        <f t="shared" si="111"/>
        <v>5.7806954845341506E-2</v>
      </c>
      <c r="AU526" s="60">
        <f t="shared" si="112"/>
        <v>0.16879571590374376</v>
      </c>
      <c r="AV526" s="60">
        <f t="shared" si="113"/>
        <v>2.2758820898793556E-2</v>
      </c>
      <c r="AW526" s="60">
        <f t="shared" si="114"/>
        <v>0.13819972094736657</v>
      </c>
      <c r="AX526" s="60">
        <f t="shared" si="115"/>
        <v>1</v>
      </c>
      <c r="AY526" s="60">
        <f>SUMPRODUCT(AN526:AW526,幕後結果_最佳化!$Z$1005:$AI$1005)</f>
        <v>-5.198460919690273E-3</v>
      </c>
      <c r="AZ526" s="60">
        <f>(SUMPRODUCT(AN526:AW526,MMULT(AN526:AW526,幕後結果!$AB$9:$AK$18)))</f>
        <v>3.0233352224869639E-4</v>
      </c>
      <c r="BA526" s="60">
        <f t="shared" si="116"/>
        <v>1.7387740573424036E-2</v>
      </c>
      <c r="BB526" s="102">
        <f t="shared" si="117"/>
        <v>-2.7662283501748037</v>
      </c>
      <c r="BC526" s="60"/>
      <c r="BD526" s="60"/>
    </row>
    <row r="527" spans="1:56" ht="16.2">
      <c r="A527" s="95">
        <v>526</v>
      </c>
      <c r="B527" s="60">
        <v>0.88423754588175929</v>
      </c>
      <c r="C527" s="60">
        <v>0.21639159434519351</v>
      </c>
      <c r="D527" s="60">
        <v>0.20487780978580017</v>
      </c>
      <c r="E527" s="60">
        <v>0.5549716707961998</v>
      </c>
      <c r="F527" s="60">
        <v>0.87632235859134755</v>
      </c>
      <c r="G527" s="60">
        <v>0.88146973043445653</v>
      </c>
      <c r="H527" s="60">
        <v>0.25430917428551547</v>
      </c>
      <c r="I527" s="60">
        <v>0.8808858486369846</v>
      </c>
      <c r="J527" s="60">
        <v>0.97721067613346491</v>
      </c>
      <c r="K527" s="104">
        <v>0.87839839337132553</v>
      </c>
      <c r="L527" s="105"/>
      <c r="M527" s="106">
        <v>526</v>
      </c>
      <c r="N527" s="136">
        <v>1.1964399780587316</v>
      </c>
      <c r="O527" s="136">
        <v>-0.78443793131936257</v>
      </c>
      <c r="P527" s="136">
        <v>-0.8243237636000923</v>
      </c>
      <c r="Q527" s="136">
        <v>0.13823251512640874</v>
      </c>
      <c r="R527" s="136">
        <v>1.1567970611869023</v>
      </c>
      <c r="S527" s="136">
        <v>1.1823659212355278</v>
      </c>
      <c r="T527" s="136">
        <v>-0.66099058950549228</v>
      </c>
      <c r="U527" s="60">
        <v>1.1794267144922279</v>
      </c>
      <c r="V527" s="60">
        <v>1.9992746286554943</v>
      </c>
      <c r="W527" s="98">
        <v>1.1670177207666057</v>
      </c>
      <c r="X527" s="60"/>
      <c r="Y527" s="99">
        <v>526</v>
      </c>
      <c r="Z527" s="60">
        <f>(幕後結果!$AB$2+幕後結果!$AB$4*幕後結果_最佳化!$N1528)*12/3</f>
        <v>0.19871507845356859</v>
      </c>
      <c r="AA527" s="60">
        <f>(幕後結果!$AC$2+幕後結果!$AC$4*幕後結果_最佳化!$O1528)*12/3</f>
        <v>-7.1158697845153787E-2</v>
      </c>
      <c r="AB527" s="60">
        <f>(幕後結果!$AD$2+幕後結果!$AD$4*幕後結果_最佳化!$P1528)*12/3</f>
        <v>-0.1725307154307737</v>
      </c>
      <c r="AC527" s="60">
        <f>(幕後結果!$AE$2+幕後結果!$AE$4*幕後結果_最佳化!$Q1528)*12/3</f>
        <v>-1.3421481800173518E-2</v>
      </c>
      <c r="AD527" s="60">
        <f>(幕後結果!$AF$2+幕後結果!$AF$4*幕後結果_最佳化!$R1528)*12/3</f>
        <v>4.2505475955713808E-3</v>
      </c>
      <c r="AE527" s="60">
        <f>(幕後結果!$AG$2+幕後結果!$AG$4*幕後結果_最佳化!$S1528)*12/3</f>
        <v>1.9314143578830149E-2</v>
      </c>
      <c r="AF527" s="60">
        <f>(幕後結果!$AH$2+幕後結果!$AH$4*幕後結果_最佳化!$T1528)*12/3</f>
        <v>-5.0696439975726371E-2</v>
      </c>
      <c r="AG527" s="60">
        <f>(幕後結果!$AI$2+幕後結果!$AI$4*幕後結果_最佳化!$U1528)*12/3</f>
        <v>9.3074978408907175E-2</v>
      </c>
      <c r="AH527" s="60">
        <f>(幕後結果!$AJ$2+幕後結果!$AJ$4*幕後結果_最佳化!$V1528)*12/3</f>
        <v>0.11695228425362873</v>
      </c>
      <c r="AI527" s="100">
        <f>(幕後結果!$AK$2+幕後結果!$AK$4*幕後結果_最佳化!$W1528)*12/3</f>
        <v>0.13382017376009861</v>
      </c>
      <c r="AJ527" s="60"/>
      <c r="AK527" s="60"/>
      <c r="AL527" s="60"/>
      <c r="AM527" s="108">
        <v>526</v>
      </c>
      <c r="AN527" s="60">
        <f t="shared" si="105"/>
        <v>8.294326011066798E-2</v>
      </c>
      <c r="AO527" s="60">
        <f t="shared" si="106"/>
        <v>0.15367915360766285</v>
      </c>
      <c r="AP527" s="60">
        <f t="shared" si="107"/>
        <v>3.1824318893390706E-3</v>
      </c>
      <c r="AQ527" s="60">
        <f t="shared" si="108"/>
        <v>0.16237781648225602</v>
      </c>
      <c r="AR527" s="60">
        <f t="shared" si="109"/>
        <v>0.15999648106385572</v>
      </c>
      <c r="AS527" s="60">
        <f t="shared" si="110"/>
        <v>4.7760541635196045E-2</v>
      </c>
      <c r="AT527" s="60">
        <f t="shared" si="111"/>
        <v>6.7713171676115624E-2</v>
      </c>
      <c r="AU527" s="60">
        <f t="shared" si="112"/>
        <v>0.13408466249460424</v>
      </c>
      <c r="AV527" s="60">
        <f t="shared" si="113"/>
        <v>0.17925645705777579</v>
      </c>
      <c r="AW527" s="60">
        <f t="shared" si="114"/>
        <v>9.0060239825266088E-3</v>
      </c>
      <c r="AX527" s="60">
        <f t="shared" si="115"/>
        <v>1.0000000000000002</v>
      </c>
      <c r="AY527" s="60">
        <f>SUMPRODUCT(AN527:AW527,幕後結果_最佳化!$Z$1005:$AI$1005)</f>
        <v>4.0986577329150198E-3</v>
      </c>
      <c r="AZ527" s="60">
        <f>(SUMPRODUCT(AN527:AW527,MMULT(AN527:AW527,幕後結果!$AB$9:$AK$18)))</f>
        <v>2.4954612117687253E-4</v>
      </c>
      <c r="BA527" s="60">
        <f t="shared" si="116"/>
        <v>1.5797028871812335E-2</v>
      </c>
      <c r="BB527" s="102">
        <f t="shared" si="117"/>
        <v>-2.4562430430396147</v>
      </c>
      <c r="BC527" s="60"/>
      <c r="BD527" s="60"/>
    </row>
    <row r="528" spans="1:56" ht="16.2">
      <c r="A528" s="95">
        <v>527</v>
      </c>
      <c r="B528" s="60">
        <v>0.15749156761759253</v>
      </c>
      <c r="C528" s="60">
        <v>0.89315982787555304</v>
      </c>
      <c r="D528" s="60">
        <v>0.50225797562863894</v>
      </c>
      <c r="E528" s="60">
        <v>0.30994811528958399</v>
      </c>
      <c r="F528" s="60">
        <v>0.24038779106150576</v>
      </c>
      <c r="G528" s="60">
        <v>0.15622074310411094</v>
      </c>
      <c r="H528" s="60">
        <v>0.94492284045854213</v>
      </c>
      <c r="I528" s="60">
        <v>0.10224981331803673</v>
      </c>
      <c r="J528" s="60">
        <v>0.32329814594227613</v>
      </c>
      <c r="K528" s="104">
        <v>0.32403861830915526</v>
      </c>
      <c r="L528" s="105"/>
      <c r="M528" s="106">
        <v>527</v>
      </c>
      <c r="N528" s="136">
        <v>-1.0048208230380866</v>
      </c>
      <c r="O528" s="136">
        <v>1.2435089519085183</v>
      </c>
      <c r="P528" s="136">
        <v>5.6599357732494441E-3</v>
      </c>
      <c r="Q528" s="136">
        <v>-0.49599742091676419</v>
      </c>
      <c r="R528" s="136">
        <v>-0.70505568650287498</v>
      </c>
      <c r="S528" s="136">
        <v>-1.0101123077424281</v>
      </c>
      <c r="T528" s="136">
        <v>1.5974999039147566</v>
      </c>
      <c r="U528" s="60">
        <v>-1.2688358199633631</v>
      </c>
      <c r="V528" s="60">
        <v>-0.45849578243153766</v>
      </c>
      <c r="W528" s="98">
        <v>-0.45643495206644119</v>
      </c>
      <c r="X528" s="60"/>
      <c r="Y528" s="99">
        <v>527</v>
      </c>
      <c r="Z528" s="60">
        <f>(幕後結果!$AB$2+幕後結果!$AB$4*幕後結果_最佳化!$N1529)*12/3</f>
        <v>-0.14225511678321814</v>
      </c>
      <c r="AA528" s="60">
        <f>(幕後結果!$AC$2+幕後結果!$AC$4*幕後結果_最佳化!$O1529)*12/3</f>
        <v>0.13032389064396269</v>
      </c>
      <c r="AB528" s="60">
        <f>(幕後結果!$AD$2+幕後結果!$AD$4*幕後結果_最佳化!$P1529)*12/3</f>
        <v>2.9847929358510366E-2</v>
      </c>
      <c r="AC528" s="60">
        <f>(幕後結果!$AE$2+幕後結果!$AE$4*幕後結果_最佳化!$Q1529)*12/3</f>
        <v>-2.2601097510480211E-2</v>
      </c>
      <c r="AD528" s="60">
        <f>(幕後結果!$AF$2+幕後結果!$AF$4*幕後結果_最佳化!$R1529)*12/3</f>
        <v>-2.0987188434288633E-2</v>
      </c>
      <c r="AE528" s="60">
        <f>(幕後結果!$AG$2+幕後結果!$AG$4*幕後結果_最佳化!$S1529)*12/3</f>
        <v>-2.3961019874076308E-2</v>
      </c>
      <c r="AF528" s="60">
        <f>(幕後結果!$AH$2+幕後結果!$AH$4*幕後結果_最佳化!$T1529)*12/3</f>
        <v>0.14872436565288866</v>
      </c>
      <c r="AG528" s="60">
        <f>(幕後結果!$AI$2+幕後結果!$AI$4*幕後結果_最佳化!$U1529)*12/3</f>
        <v>-0.12851906587733769</v>
      </c>
      <c r="AH528" s="60">
        <f>(幕後結果!$AJ$2+幕後結果!$AJ$4*幕後結果_最佳化!$V1529)*12/3</f>
        <v>-3.0576953290271769E-2</v>
      </c>
      <c r="AI528" s="100">
        <f>(幕後結果!$AK$2+幕後結果!$AK$4*幕後結果_最佳化!$W1529)*12/3</f>
        <v>-4.6505711653134087E-2</v>
      </c>
      <c r="AJ528" s="60"/>
      <c r="AK528" s="60"/>
      <c r="AL528" s="60"/>
      <c r="AM528" s="108">
        <v>527</v>
      </c>
      <c r="AN528" s="60">
        <f t="shared" si="105"/>
        <v>1.7896948352675184E-2</v>
      </c>
      <c r="AO528" s="60">
        <f t="shared" si="106"/>
        <v>4.0272779883007226E-3</v>
      </c>
      <c r="AP528" s="60">
        <f t="shared" si="107"/>
        <v>9.9586442063748795E-2</v>
      </c>
      <c r="AQ528" s="60">
        <f t="shared" si="108"/>
        <v>3.4966247929491621E-2</v>
      </c>
      <c r="AR528" s="60">
        <f t="shared" si="109"/>
        <v>0.17899176891406196</v>
      </c>
      <c r="AS528" s="60">
        <f t="shared" si="110"/>
        <v>0.15082009145403227</v>
      </c>
      <c r="AT528" s="60">
        <f t="shared" si="111"/>
        <v>6.8810222268993484E-2</v>
      </c>
      <c r="AU528" s="60">
        <f t="shared" si="112"/>
        <v>0.16333741784922579</v>
      </c>
      <c r="AV528" s="60">
        <f t="shared" si="113"/>
        <v>9.9829217960679381E-2</v>
      </c>
      <c r="AW528" s="60">
        <f t="shared" si="114"/>
        <v>0.18173436521879088</v>
      </c>
      <c r="AX528" s="60">
        <f t="shared" si="115"/>
        <v>1</v>
      </c>
      <c r="AY528" s="60">
        <f>SUMPRODUCT(AN528:AW528,幕後結果_最佳化!$Z$1005:$AI$1005)</f>
        <v>-7.7231063317059461E-3</v>
      </c>
      <c r="AZ528" s="60">
        <f>(SUMPRODUCT(AN528:AW528,MMULT(AN528:AW528,幕後結果!$AB$9:$AK$18)))</f>
        <v>3.3164915512455442E-4</v>
      </c>
      <c r="BA528" s="60">
        <f t="shared" si="116"/>
        <v>1.8211237056404334E-2</v>
      </c>
      <c r="BB528" s="102">
        <f t="shared" si="117"/>
        <v>-2.7797730695017973</v>
      </c>
      <c r="BC528" s="60"/>
      <c r="BD528" s="60"/>
    </row>
    <row r="529" spans="1:56" ht="16.2">
      <c r="A529" s="95">
        <v>528</v>
      </c>
      <c r="B529" s="60">
        <v>4.6075623559155954E-2</v>
      </c>
      <c r="C529" s="60">
        <v>0.53862071191539629</v>
      </c>
      <c r="D529" s="60">
        <v>0.46377737052558921</v>
      </c>
      <c r="E529" s="60">
        <v>0.21339708428804238</v>
      </c>
      <c r="F529" s="60">
        <v>0.15797621718510602</v>
      </c>
      <c r="G529" s="60">
        <v>0.19737960148229505</v>
      </c>
      <c r="H529" s="60">
        <v>0.7643098467565721</v>
      </c>
      <c r="I529" s="60">
        <v>0.16138680118144166</v>
      </c>
      <c r="J529" s="60">
        <v>6.4193648556118976E-3</v>
      </c>
      <c r="K529" s="104">
        <v>0.58794130986903426</v>
      </c>
      <c r="L529" s="105"/>
      <c r="M529" s="106">
        <v>528</v>
      </c>
      <c r="N529" s="136">
        <v>-1.6841574338586089</v>
      </c>
      <c r="O529" s="136">
        <v>9.6959476079139711E-2</v>
      </c>
      <c r="P529" s="136">
        <v>-9.0921783626116096E-2</v>
      </c>
      <c r="Q529" s="136">
        <v>-0.79468945376466937</v>
      </c>
      <c r="R529" s="136">
        <v>-1.0028102251296918</v>
      </c>
      <c r="S529" s="136">
        <v>-0.85101827174234113</v>
      </c>
      <c r="T529" s="136">
        <v>0.72023501822722402</v>
      </c>
      <c r="U529" s="60">
        <v>-0.98877425636844407</v>
      </c>
      <c r="V529" s="60">
        <v>-2.4882116627812385</v>
      </c>
      <c r="W529" s="98">
        <v>0.22225243137628509</v>
      </c>
      <c r="X529" s="60"/>
      <c r="Y529" s="99">
        <v>528</v>
      </c>
      <c r="Z529" s="60">
        <f>(幕後結果!$AB$2+幕後結果!$AB$4*幕後結果_最佳化!$N1530)*12/3</f>
        <v>-0.24748278299503404</v>
      </c>
      <c r="AA529" s="60">
        <f>(幕後結果!$AC$2+幕後結果!$AC$4*幕後結果_最佳化!$O1530)*12/3</f>
        <v>2.020328873165398E-2</v>
      </c>
      <c r="AB529" s="60">
        <f>(幕後結果!$AD$2+幕後結果!$AD$4*幕後結果_最佳化!$P1530)*12/3</f>
        <v>-2.3782254207606726E-2</v>
      </c>
      <c r="AC529" s="60">
        <f>(幕後結果!$AE$2+幕後結果!$AE$4*幕後結果_最佳化!$Q1530)*12/3</f>
        <v>-0.10150711927272256</v>
      </c>
      <c r="AD529" s="60">
        <f>(幕後結果!$AF$2+幕後結果!$AF$4*幕後結果_最佳化!$R1530)*12/3</f>
        <v>-0.11150047255148705</v>
      </c>
      <c r="AE529" s="60">
        <f>(幕後結果!$AG$2+幕後結果!$AG$4*幕後結果_最佳化!$S1530)*12/3</f>
        <v>-2.1797024293445783E-2</v>
      </c>
      <c r="AF529" s="60">
        <f>(幕後結果!$AH$2+幕後結果!$AH$4*幕後結果_最佳化!$T1530)*12/3</f>
        <v>7.9353219333435417E-4</v>
      </c>
      <c r="AG529" s="60">
        <f>(幕後結果!$AI$2+幕後結果!$AI$4*幕後結果_最佳化!$U1530)*12/3</f>
        <v>-0.14015328250370368</v>
      </c>
      <c r="AH529" s="60">
        <f>(幕後結果!$AJ$2+幕後結果!$AJ$4*幕後結果_最佳化!$V1530)*12/3</f>
        <v>-0.18342762494514994</v>
      </c>
      <c r="AI529" s="100">
        <f>(幕後結果!$AK$2+幕後結果!$AK$4*幕後結果_最佳化!$W1530)*12/3</f>
        <v>-1.5435152151440245E-2</v>
      </c>
      <c r="AJ529" s="60"/>
      <c r="AK529" s="60"/>
      <c r="AL529" s="60"/>
      <c r="AM529" s="108">
        <v>528</v>
      </c>
      <c r="AN529" s="60">
        <f t="shared" si="105"/>
        <v>4.683957744032452E-2</v>
      </c>
      <c r="AO529" s="60">
        <f t="shared" si="106"/>
        <v>0.17492284089829568</v>
      </c>
      <c r="AP529" s="60">
        <f t="shared" si="107"/>
        <v>1.3293084683981488E-2</v>
      </c>
      <c r="AQ529" s="60">
        <f t="shared" si="108"/>
        <v>4.3504039854359022E-3</v>
      </c>
      <c r="AR529" s="60">
        <f t="shared" si="109"/>
        <v>6.2652663007988593E-2</v>
      </c>
      <c r="AS529" s="60">
        <f t="shared" si="110"/>
        <v>0.1746015762574426</v>
      </c>
      <c r="AT529" s="60">
        <f t="shared" si="111"/>
        <v>0.15797820537727283</v>
      </c>
      <c r="AU529" s="60">
        <f t="shared" si="112"/>
        <v>7.837760191429935E-2</v>
      </c>
      <c r="AV529" s="60">
        <f t="shared" si="113"/>
        <v>6.6409638826663162E-2</v>
      </c>
      <c r="AW529" s="60">
        <f t="shared" si="114"/>
        <v>0.22057440760829594</v>
      </c>
      <c r="AX529" s="60">
        <f t="shared" si="115"/>
        <v>1</v>
      </c>
      <c r="AY529" s="60">
        <f>SUMPRODUCT(AN529:AW529,幕後結果_最佳化!$Z$1005:$AI$1005)</f>
        <v>-4.8097946991751007E-3</v>
      </c>
      <c r="AZ529" s="60">
        <f>(SUMPRODUCT(AN529:AW529,MMULT(AN529:AW529,幕後結果!$AB$9:$AK$18)))</f>
        <v>2.3920315084773362E-4</v>
      </c>
      <c r="BA529" s="60">
        <f t="shared" si="116"/>
        <v>1.5466193806096366E-2</v>
      </c>
      <c r="BB529" s="102">
        <f t="shared" si="117"/>
        <v>-3.0847793126948373</v>
      </c>
      <c r="BC529" s="60"/>
      <c r="BD529" s="60"/>
    </row>
    <row r="530" spans="1:56" ht="16.2">
      <c r="A530" s="95">
        <v>529</v>
      </c>
      <c r="B530" s="60">
        <v>0.81597627479281432</v>
      </c>
      <c r="C530" s="60">
        <v>0.76208562115069967</v>
      </c>
      <c r="D530" s="60">
        <v>0.52970191221125251</v>
      </c>
      <c r="E530" s="60">
        <v>0.71388954454053977</v>
      </c>
      <c r="F530" s="60">
        <v>0.85425279454744674</v>
      </c>
      <c r="G530" s="60">
        <v>2.9444405037764465E-2</v>
      </c>
      <c r="H530" s="60">
        <v>0.14002939900064515</v>
      </c>
      <c r="I530" s="60">
        <v>0.63727775975537826</v>
      </c>
      <c r="J530" s="60">
        <v>0.37651750596944988</v>
      </c>
      <c r="K530" s="104">
        <v>0.57426838725920826</v>
      </c>
      <c r="L530" s="105"/>
      <c r="M530" s="106">
        <v>529</v>
      </c>
      <c r="N530" s="136">
        <v>0.90013680720993661</v>
      </c>
      <c r="O530" s="136">
        <v>0.71302747196181848</v>
      </c>
      <c r="P530" s="136">
        <v>7.4520568242597465E-2</v>
      </c>
      <c r="Q530" s="136">
        <v>0.56478367691334719</v>
      </c>
      <c r="R530" s="136">
        <v>1.0548489548808859</v>
      </c>
      <c r="S530" s="136">
        <v>-1.8890225283903213</v>
      </c>
      <c r="T530" s="136">
        <v>-1.0801872654356894</v>
      </c>
      <c r="U530" s="60">
        <v>0.35119177467185086</v>
      </c>
      <c r="V530" s="60">
        <v>-0.31463999074708598</v>
      </c>
      <c r="W530" s="98">
        <v>0.18725178343701848</v>
      </c>
      <c r="X530" s="60"/>
      <c r="Y530" s="99">
        <v>529</v>
      </c>
      <c r="Z530" s="60">
        <f>(幕後結果!$AB$2+幕後結果!$AB$4*幕後結果_最佳化!$N1531)*12/3</f>
        <v>0.15281840416433745</v>
      </c>
      <c r="AA530" s="60">
        <f>(幕後結果!$AC$2+幕後結果!$AC$4*幕後結果_最佳化!$O1531)*12/3</f>
        <v>7.4998845201894121E-2</v>
      </c>
      <c r="AB530" s="60">
        <f>(幕後結果!$AD$2+幕後結果!$AD$4*幕後結果_最佳化!$P1531)*12/3</f>
        <v>2.2569634082889672E-2</v>
      </c>
      <c r="AC530" s="60">
        <f>(幕後結果!$AE$2+幕後結果!$AE$4*幕後結果_最佳化!$Q1531)*12/3</f>
        <v>0.12252270577257358</v>
      </c>
      <c r="AD530" s="60">
        <f>(幕後結果!$AF$2+幕後結果!$AF$4*幕後結果_最佳化!$R1531)*12/3</f>
        <v>0.14202909177591588</v>
      </c>
      <c r="AE530" s="60">
        <f>(幕後結果!$AG$2+幕後結果!$AG$4*幕後結果_最佳化!$S1531)*12/3</f>
        <v>-8.9187545924047526E-2</v>
      </c>
      <c r="AF530" s="60">
        <f>(幕後結果!$AH$2+幕後結果!$AH$4*幕後結果_最佳化!$T1531)*12/3</f>
        <v>-3.6017458291903511E-2</v>
      </c>
      <c r="AG530" s="60">
        <f>(幕後結果!$AI$2+幕後結果!$AI$4*幕後結果_最佳化!$U1531)*12/3</f>
        <v>-2.3574208866227016E-2</v>
      </c>
      <c r="AH530" s="60">
        <f>(幕後結果!$AJ$2+幕後結果!$AJ$4*幕後結果_最佳化!$V1531)*12/3</f>
        <v>-4.5152213020176003E-2</v>
      </c>
      <c r="AI530" s="100">
        <f>(幕後結果!$AK$2+幕後結果!$AK$4*幕後結果_最佳化!$W1531)*12/3</f>
        <v>-7.8974070969680288E-2</v>
      </c>
      <c r="AJ530" s="60"/>
      <c r="AK530" s="60"/>
      <c r="AL530" s="60"/>
      <c r="AM530" s="108">
        <v>529</v>
      </c>
      <c r="AN530" s="60">
        <f t="shared" si="105"/>
        <v>0.1769377670369314</v>
      </c>
      <c r="AO530" s="60">
        <f t="shared" si="106"/>
        <v>7.4020687415445097E-2</v>
      </c>
      <c r="AP530" s="60">
        <f t="shared" si="107"/>
        <v>0.11256492655828725</v>
      </c>
      <c r="AQ530" s="60">
        <f t="shared" si="108"/>
        <v>9.8334305957095983E-2</v>
      </c>
      <c r="AR530" s="60">
        <f t="shared" si="109"/>
        <v>0.12283489295259296</v>
      </c>
      <c r="AS530" s="60">
        <f t="shared" si="110"/>
        <v>1.8013465831234692E-2</v>
      </c>
      <c r="AT530" s="60">
        <f t="shared" si="111"/>
        <v>0.15383795842933681</v>
      </c>
      <c r="AU530" s="60">
        <f t="shared" si="112"/>
        <v>3.8277080521881793E-2</v>
      </c>
      <c r="AV530" s="60">
        <f t="shared" si="113"/>
        <v>0.13098925891644531</v>
      </c>
      <c r="AW530" s="60">
        <f t="shared" si="114"/>
        <v>7.4189656380748786E-2</v>
      </c>
      <c r="AX530" s="60">
        <f t="shared" si="115"/>
        <v>1</v>
      </c>
      <c r="AY530" s="60">
        <f>SUMPRODUCT(AN530:AW530,幕後結果_最佳化!$Z$1005:$AI$1005)</f>
        <v>3.6555373999363735E-3</v>
      </c>
      <c r="AZ530" s="60">
        <f>(SUMPRODUCT(AN530:AW530,MMULT(AN530:AW530,幕後結果!$AB$9:$AK$18)))</f>
        <v>3.0076336180725978E-4</v>
      </c>
      <c r="BA530" s="60">
        <f t="shared" si="116"/>
        <v>1.7342530432646205E-2</v>
      </c>
      <c r="BB530" s="102">
        <f t="shared" si="117"/>
        <v>-2.2629029109955274</v>
      </c>
      <c r="BC530" s="60"/>
      <c r="BD530" s="60"/>
    </row>
    <row r="531" spans="1:56" ht="16.2">
      <c r="A531" s="95">
        <v>530</v>
      </c>
      <c r="B531" s="60">
        <v>0.18636698771849391</v>
      </c>
      <c r="C531" s="60">
        <v>0.33956184302101522</v>
      </c>
      <c r="D531" s="60">
        <v>2.6035464090212068E-2</v>
      </c>
      <c r="E531" s="60">
        <v>0.16903773932176902</v>
      </c>
      <c r="F531" s="60">
        <v>0.2836083046740312</v>
      </c>
      <c r="G531" s="60">
        <v>2.9102186563187971E-2</v>
      </c>
      <c r="H531" s="60">
        <v>0.11425465417685943</v>
      </c>
      <c r="I531" s="60">
        <v>0.56925444196753827</v>
      </c>
      <c r="J531" s="60">
        <v>0.66878413424606586</v>
      </c>
      <c r="K531" s="104">
        <v>0.78261041046764057</v>
      </c>
      <c r="L531" s="105"/>
      <c r="M531" s="106">
        <v>530</v>
      </c>
      <c r="N531" s="136">
        <v>-0.89136390469625404</v>
      </c>
      <c r="O531" s="136">
        <v>-0.41365923429189616</v>
      </c>
      <c r="P531" s="136">
        <v>-1.9425468986707772</v>
      </c>
      <c r="Q531" s="136">
        <v>-0.9579747748006433</v>
      </c>
      <c r="R531" s="136">
        <v>-0.57215553351618176</v>
      </c>
      <c r="S531" s="136">
        <v>-1.894155497515442</v>
      </c>
      <c r="T531" s="136">
        <v>-1.2042077058165426</v>
      </c>
      <c r="U531" s="60">
        <v>0.17447634947620064</v>
      </c>
      <c r="V531" s="60">
        <v>0.43655827037549055</v>
      </c>
      <c r="W531" s="98">
        <v>0.7810396428998746</v>
      </c>
      <c r="X531" s="60"/>
      <c r="Y531" s="99">
        <v>530</v>
      </c>
      <c r="Z531" s="60">
        <f>(幕後結果!$AB$2+幕後結果!$AB$4*幕後結果_最佳化!$N1532)*12/3</f>
        <v>-0.12468090314224334</v>
      </c>
      <c r="AA531" s="60">
        <f>(幕後結果!$AC$2+幕後結果!$AC$4*幕後結果_最佳化!$O1532)*12/3</f>
        <v>-3.0998431618473637E-2</v>
      </c>
      <c r="AB531" s="60">
        <f>(幕後結果!$AD$2+幕後結果!$AD$4*幕後結果_最佳化!$P1532)*12/3</f>
        <v>-0.33978760928324997</v>
      </c>
      <c r="AC531" s="60">
        <f>(幕後結果!$AE$2+幕後結果!$AE$4*幕後結果_最佳化!$Q1532)*12/3</f>
        <v>-0.24776274935676515</v>
      </c>
      <c r="AD531" s="60">
        <f>(幕後結果!$AF$2+幕後結果!$AF$4*幕後結果_最佳化!$R1532)*12/3</f>
        <v>-0.25192999788701542</v>
      </c>
      <c r="AE531" s="60">
        <f>(幕後結果!$AG$2+幕後結果!$AG$4*幕後結果_最佳化!$S1532)*12/3</f>
        <v>-8.0463265431477859E-2</v>
      </c>
      <c r="AF531" s="60">
        <f>(幕後結果!$AH$2+幕後結果!$AH$4*幕後結果_最佳化!$T1532)*12/3</f>
        <v>-0.21527704405183043</v>
      </c>
      <c r="AG531" s="60">
        <f>(幕後結果!$AI$2+幕後結果!$AI$4*幕後結果_最佳化!$U1532)*12/3</f>
        <v>-0.18071531039705591</v>
      </c>
      <c r="AH531" s="60">
        <f>(幕後結果!$AJ$2+幕後結果!$AJ$4*幕後結果_最佳化!$V1532)*12/3</f>
        <v>-5.2802867014853726E-2</v>
      </c>
      <c r="AI531" s="100">
        <f>(幕後結果!$AK$2+幕後結果!$AK$4*幕後結果_最佳化!$W1532)*12/3</f>
        <v>-2.9680817537432794E-2</v>
      </c>
      <c r="AJ531" s="60"/>
      <c r="AK531" s="60"/>
      <c r="AL531" s="60"/>
      <c r="AM531" s="108">
        <v>530</v>
      </c>
      <c r="AN531" s="60">
        <f t="shared" si="105"/>
        <v>0.14062714289988268</v>
      </c>
      <c r="AO531" s="60">
        <f t="shared" si="106"/>
        <v>0.11071110686027265</v>
      </c>
      <c r="AP531" s="60">
        <f t="shared" si="107"/>
        <v>0.11337896755405266</v>
      </c>
      <c r="AQ531" s="60">
        <f t="shared" si="108"/>
        <v>6.3086505113044214E-2</v>
      </c>
      <c r="AR531" s="60">
        <f t="shared" si="109"/>
        <v>0.11619229379048115</v>
      </c>
      <c r="AS531" s="60">
        <f t="shared" si="110"/>
        <v>0.15201860877240322</v>
      </c>
      <c r="AT531" s="60">
        <f t="shared" si="111"/>
        <v>7.1523398010542583E-2</v>
      </c>
      <c r="AU531" s="60">
        <f t="shared" si="112"/>
        <v>4.9892357065156379E-2</v>
      </c>
      <c r="AV531" s="60">
        <f t="shared" si="113"/>
        <v>1.4499244643646887E-2</v>
      </c>
      <c r="AW531" s="60">
        <f t="shared" si="114"/>
        <v>0.16807037529051749</v>
      </c>
      <c r="AX531" s="60">
        <f t="shared" si="115"/>
        <v>1</v>
      </c>
      <c r="AY531" s="60">
        <f>SUMPRODUCT(AN531:AW531,幕後結果_最佳化!$Z$1005:$AI$1005)</f>
        <v>-1.3766935023907618E-3</v>
      </c>
      <c r="AZ531" s="60">
        <f>(SUMPRODUCT(AN531:AW531,MMULT(AN531:AW531,幕後結果!$AB$9:$AK$18)))</f>
        <v>2.6395528773057262E-4</v>
      </c>
      <c r="BA531" s="60">
        <f t="shared" si="116"/>
        <v>1.6246700826031499E-2</v>
      </c>
      <c r="BB531" s="102">
        <f t="shared" si="117"/>
        <v>-2.725272901649535</v>
      </c>
      <c r="BC531" s="60"/>
      <c r="BD531" s="60"/>
    </row>
    <row r="532" spans="1:56" ht="16.2">
      <c r="A532" s="95">
        <v>531</v>
      </c>
      <c r="B532" s="60">
        <v>0.92507917386290983</v>
      </c>
      <c r="C532" s="60">
        <v>0.10926009781797186</v>
      </c>
      <c r="D532" s="60">
        <v>0.95771798031562216</v>
      </c>
      <c r="E532" s="60">
        <v>0.46513695074578476</v>
      </c>
      <c r="F532" s="60">
        <v>0.60442102039738366</v>
      </c>
      <c r="G532" s="60">
        <v>0.29103617457860409</v>
      </c>
      <c r="H532" s="60">
        <v>0.80923895840788429</v>
      </c>
      <c r="I532" s="60">
        <v>0.87273239144527315</v>
      </c>
      <c r="J532" s="60">
        <v>0.81239974952318272</v>
      </c>
      <c r="K532" s="104">
        <v>1.308041926242498E-2</v>
      </c>
      <c r="L532" s="105"/>
      <c r="M532" s="106">
        <v>531</v>
      </c>
      <c r="N532" s="136">
        <v>1.4400910097836397</v>
      </c>
      <c r="O532" s="136">
        <v>-1.2304725618771126</v>
      </c>
      <c r="P532" s="136">
        <v>1.7247971288500366</v>
      </c>
      <c r="Q532" s="136">
        <v>-8.7500231420069199E-2</v>
      </c>
      <c r="R532" s="136">
        <v>0.26480724003645356</v>
      </c>
      <c r="S532" s="136">
        <v>-0.55036018854142399</v>
      </c>
      <c r="T532" s="136">
        <v>0.87509524669767791</v>
      </c>
      <c r="U532" s="60">
        <v>1.1394027317304565</v>
      </c>
      <c r="V532" s="60">
        <v>0.88677416231378647</v>
      </c>
      <c r="W532" s="98">
        <v>-2.2238158207039058</v>
      </c>
      <c r="X532" s="60"/>
      <c r="Y532" s="99">
        <v>531</v>
      </c>
      <c r="Z532" s="60">
        <f>(幕後結果!$AB$2+幕後結果!$AB$4*幕後結果_最佳化!$N1533)*12/3</f>
        <v>0.23645605844807507</v>
      </c>
      <c r="AA532" s="60">
        <f>(幕後結果!$AC$2+幕後結果!$AC$4*幕後結果_最佳化!$O1533)*12/3</f>
        <v>-0.11499947074662843</v>
      </c>
      <c r="AB532" s="60">
        <f>(幕後結果!$AD$2+幕後結果!$AD$4*幕後結果_最佳化!$P1533)*12/3</f>
        <v>0.22367052490952966</v>
      </c>
      <c r="AC532" s="60">
        <f>(幕後結果!$AE$2+幕後結果!$AE$4*幕後結果_最佳化!$Q1533)*12/3</f>
        <v>0.14855964177799208</v>
      </c>
      <c r="AD532" s="60">
        <f>(幕後結果!$AF$2+幕後結果!$AF$4*幕後結果_最佳化!$R1533)*12/3</f>
        <v>0.11607931698861744</v>
      </c>
      <c r="AE532" s="60">
        <f>(幕後結果!$AG$2+幕後結果!$AG$4*幕後結果_最佳化!$S1533)*12/3</f>
        <v>-5.6253359540460908E-2</v>
      </c>
      <c r="AF532" s="60">
        <f>(幕後結果!$AH$2+幕後結果!$AH$4*幕後結果_最佳化!$T1533)*12/3</f>
        <v>0.1235337757500256</v>
      </c>
      <c r="AG532" s="60">
        <f>(幕後結果!$AI$2+幕後結果!$AI$4*幕後結果_最佳化!$U1533)*12/3</f>
        <v>0.18825855237748368</v>
      </c>
      <c r="AH532" s="60">
        <f>(幕後結果!$AJ$2+幕後結果!$AJ$4*幕後結果_最佳化!$V1533)*12/3</f>
        <v>3.1996074072874463E-2</v>
      </c>
      <c r="AI532" s="100">
        <f>(幕後結果!$AK$2+幕後結果!$AK$4*幕後結果_最佳化!$W1533)*12/3</f>
        <v>-0.26141374751618202</v>
      </c>
      <c r="AJ532" s="60"/>
      <c r="AK532" s="60"/>
      <c r="AL532" s="60"/>
      <c r="AM532" s="108">
        <v>531</v>
      </c>
      <c r="AN532" s="60">
        <f t="shared" si="105"/>
        <v>0.11861882486484536</v>
      </c>
      <c r="AO532" s="60">
        <f t="shared" si="106"/>
        <v>0.13151414791709745</v>
      </c>
      <c r="AP532" s="60">
        <f t="shared" si="107"/>
        <v>9.6803292216710801E-2</v>
      </c>
      <c r="AQ532" s="60">
        <f t="shared" si="108"/>
        <v>8.4828749679354568E-2</v>
      </c>
      <c r="AR532" s="60">
        <f t="shared" si="109"/>
        <v>0.11415768289534289</v>
      </c>
      <c r="AS532" s="60">
        <f t="shared" si="110"/>
        <v>0.12301618553891425</v>
      </c>
      <c r="AT532" s="60">
        <f t="shared" si="111"/>
        <v>6.5448464109430088E-2</v>
      </c>
      <c r="AU532" s="60">
        <f t="shared" si="112"/>
        <v>9.8939279524259321E-2</v>
      </c>
      <c r="AV532" s="60">
        <f t="shared" si="113"/>
        <v>7.5468016291831752E-2</v>
      </c>
      <c r="AW532" s="60">
        <f t="shared" si="114"/>
        <v>9.1205356962213435E-2</v>
      </c>
      <c r="AX532" s="60">
        <f t="shared" si="115"/>
        <v>0.99999999999999989</v>
      </c>
      <c r="AY532" s="60">
        <f>SUMPRODUCT(AN532:AW532,幕後結果_最佳化!$Z$1005:$AI$1005)</f>
        <v>1.5553592926803063E-4</v>
      </c>
      <c r="AZ532" s="60">
        <f>(SUMPRODUCT(AN532:AW532,MMULT(AN532:AW532,幕後結果!$AB$9:$AK$18)))</f>
        <v>2.4286629381234845E-4</v>
      </c>
      <c r="BA532" s="60">
        <f t="shared" si="116"/>
        <v>1.5584168050054787E-2</v>
      </c>
      <c r="BB532" s="102">
        <f t="shared" si="117"/>
        <v>-2.7428133432237791</v>
      </c>
      <c r="BC532" s="60"/>
      <c r="BD532" s="60"/>
    </row>
    <row r="533" spans="1:56" ht="16.2">
      <c r="A533" s="95">
        <v>532</v>
      </c>
      <c r="B533" s="60">
        <v>0.35593330348559959</v>
      </c>
      <c r="C533" s="60">
        <v>0.78602929935331867</v>
      </c>
      <c r="D533" s="60">
        <v>0.25397425019333086</v>
      </c>
      <c r="E533" s="60">
        <v>0.47754339680123614</v>
      </c>
      <c r="F533" s="60">
        <v>0.68440889870816712</v>
      </c>
      <c r="G533" s="60">
        <v>0.7646472489446301</v>
      </c>
      <c r="H533" s="60">
        <v>0.58509209655410777</v>
      </c>
      <c r="I533" s="60">
        <v>0.63551064101155963</v>
      </c>
      <c r="J533" s="60">
        <v>0.38400311720801983</v>
      </c>
      <c r="K533" s="104">
        <v>0.91723908727677084</v>
      </c>
      <c r="L533" s="105"/>
      <c r="M533" s="106">
        <v>532</v>
      </c>
      <c r="N533" s="136">
        <v>-0.36935034142002943</v>
      </c>
      <c r="O533" s="136">
        <v>0.79271926880056032</v>
      </c>
      <c r="P533" s="136">
        <v>-0.66203545371544215</v>
      </c>
      <c r="Q533" s="136">
        <v>-5.6320116519988306E-2</v>
      </c>
      <c r="R533" s="136">
        <v>0.48006355415395191</v>
      </c>
      <c r="S533" s="136">
        <v>0.72133162782123494</v>
      </c>
      <c r="T533" s="136">
        <v>0.21493780837384235</v>
      </c>
      <c r="U533" s="60">
        <v>0.34648438408555432</v>
      </c>
      <c r="V533" s="60">
        <v>-0.29498382707171733</v>
      </c>
      <c r="W533" s="98">
        <v>1.3867374864244546</v>
      </c>
      <c r="X533" s="60"/>
      <c r="Y533" s="99">
        <v>532</v>
      </c>
      <c r="Z533" s="60">
        <f>(幕後結果!$AB$2+幕後結果!$AB$4*幕後結果_最佳化!$N1534)*12/3</f>
        <v>-4.3822212296589023E-2</v>
      </c>
      <c r="AA533" s="60">
        <f>(幕後結果!$AC$2+幕後結果!$AC$4*幕後結果_最佳化!$O1534)*12/3</f>
        <v>8.5248472848877641E-2</v>
      </c>
      <c r="AB533" s="60">
        <f>(幕後結果!$AD$2+幕後結果!$AD$4*幕後結果_最佳化!$P1534)*12/3</f>
        <v>-9.3131804210916644E-2</v>
      </c>
      <c r="AC533" s="60">
        <f>(幕後結果!$AE$2+幕後結果!$AE$4*幕後結果_最佳化!$Q1534)*12/3</f>
        <v>-2.2845558333691483E-2</v>
      </c>
      <c r="AD533" s="60">
        <f>(幕後結果!$AF$2+幕後結果!$AF$4*幕後結果_最佳化!$R1534)*12/3</f>
        <v>1.8480740878523864E-2</v>
      </c>
      <c r="AE533" s="60">
        <f>(幕後結果!$AG$2+幕後結果!$AG$4*幕後結果_最佳化!$S1534)*12/3</f>
        <v>3.3062465354963461E-2</v>
      </c>
      <c r="AF533" s="60">
        <f>(幕後結果!$AH$2+幕後結果!$AH$4*幕後結果_最佳化!$T1534)*12/3</f>
        <v>3.2249401269542712E-2</v>
      </c>
      <c r="AG533" s="60">
        <f>(幕後結果!$AI$2+幕後結果!$AI$4*幕後結果_最佳化!$U1534)*12/3</f>
        <v>2.792445526914104E-2</v>
      </c>
      <c r="AH533" s="60">
        <f>(幕後結果!$AJ$2+幕後結果!$AJ$4*幕後結果_最佳化!$V1534)*12/3</f>
        <v>3.2608826706914205E-3</v>
      </c>
      <c r="AI533" s="100">
        <f>(幕後結果!$AK$2+幕後結果!$AK$4*幕後結果_最佳化!$W1534)*12/3</f>
        <v>0.19386431245179256</v>
      </c>
      <c r="AJ533" s="60"/>
      <c r="AK533" s="60"/>
      <c r="AL533" s="60"/>
      <c r="AM533" s="108">
        <v>532</v>
      </c>
      <c r="AN533" s="60">
        <f t="shared" si="105"/>
        <v>4.2415709373149035E-2</v>
      </c>
      <c r="AO533" s="60">
        <f t="shared" si="106"/>
        <v>0.12052003458841964</v>
      </c>
      <c r="AP533" s="60">
        <f t="shared" si="107"/>
        <v>8.7243360446284557E-2</v>
      </c>
      <c r="AQ533" s="60">
        <f t="shared" si="108"/>
        <v>0.1014716191983427</v>
      </c>
      <c r="AR533" s="60">
        <f t="shared" si="109"/>
        <v>8.9684057560340313E-2</v>
      </c>
      <c r="AS533" s="60">
        <f t="shared" si="110"/>
        <v>7.6305830506094477E-2</v>
      </c>
      <c r="AT533" s="60">
        <f t="shared" si="111"/>
        <v>0.13349393399886209</v>
      </c>
      <c r="AU533" s="60">
        <f t="shared" si="112"/>
        <v>0.12930229334674473</v>
      </c>
      <c r="AV533" s="60">
        <f t="shared" si="113"/>
        <v>0.10198033340207673</v>
      </c>
      <c r="AW533" s="60">
        <f t="shared" si="114"/>
        <v>0.11758282757968562</v>
      </c>
      <c r="AX533" s="60">
        <f t="shared" si="115"/>
        <v>0.99999999999999989</v>
      </c>
      <c r="AY533" s="60">
        <f>SUMPRODUCT(AN533:AW533,幕後結果_最佳化!$Z$1005:$AI$1005)</f>
        <v>-1.2648084537754418E-3</v>
      </c>
      <c r="AZ533" s="60">
        <f>(SUMPRODUCT(AN533:AW533,MMULT(AN533:AW533,幕後結果!$AB$9:$AK$18)))</f>
        <v>2.7592879593276814E-4</v>
      </c>
      <c r="BA533" s="60">
        <f t="shared" si="116"/>
        <v>1.6611104597008836E-2</v>
      </c>
      <c r="BB533" s="102">
        <f t="shared" si="117"/>
        <v>-2.6587520532336062</v>
      </c>
      <c r="BC533" s="60"/>
      <c r="BD533" s="60"/>
    </row>
    <row r="534" spans="1:56" ht="16.2">
      <c r="A534" s="95">
        <v>533</v>
      </c>
      <c r="B534" s="60">
        <v>1.022686701937503E-2</v>
      </c>
      <c r="C534" s="60">
        <v>0.3536380299599966</v>
      </c>
      <c r="D534" s="60">
        <v>0.5740485460231568</v>
      </c>
      <c r="E534" s="60">
        <v>0.14362867545401925</v>
      </c>
      <c r="F534" s="60">
        <v>0.25845931258462351</v>
      </c>
      <c r="G534" s="60">
        <v>0.84705455026369947</v>
      </c>
      <c r="H534" s="60">
        <v>0.30975353150312279</v>
      </c>
      <c r="I534" s="60">
        <v>0.3257523834656828</v>
      </c>
      <c r="J534" s="60">
        <v>0.77819594850241702</v>
      </c>
      <c r="K534" s="104">
        <v>0.80724620983267914</v>
      </c>
      <c r="L534" s="105"/>
      <c r="M534" s="106">
        <v>533</v>
      </c>
      <c r="N534" s="136">
        <v>-2.3179188085817475</v>
      </c>
      <c r="O534" s="136">
        <v>-0.3755169271813143</v>
      </c>
      <c r="P534" s="136">
        <v>0.18669100643332071</v>
      </c>
      <c r="Q534" s="136">
        <v>-1.0641575119571554</v>
      </c>
      <c r="R534" s="136">
        <v>-0.64810254945363455</v>
      </c>
      <c r="S534" s="136">
        <v>1.0238822405517822</v>
      </c>
      <c r="T534" s="136">
        <v>-0.49654908811535575</v>
      </c>
      <c r="U534" s="60">
        <v>-0.45167272931238445</v>
      </c>
      <c r="V534" s="60">
        <v>0.76611462270872466</v>
      </c>
      <c r="W534" s="98">
        <v>0.86779315060639828</v>
      </c>
      <c r="X534" s="60"/>
      <c r="Y534" s="99">
        <v>533</v>
      </c>
      <c r="Z534" s="60">
        <f>(幕後結果!$AB$2+幕後結果!$AB$4*幕後結果_最佳化!$N1535)*12/3</f>
        <v>-0.34565095078560676</v>
      </c>
      <c r="AA534" s="60">
        <f>(幕後結果!$AC$2+幕後結果!$AC$4*幕後結果_最佳化!$O1535)*12/3</f>
        <v>-2.4478337358643715E-2</v>
      </c>
      <c r="AB534" s="60">
        <f>(幕後結果!$AD$2+幕後結果!$AD$4*幕後結果_最佳化!$P1535)*12/3</f>
        <v>5.4417884932787923E-3</v>
      </c>
      <c r="AC534" s="60">
        <f>(幕後結果!$AE$2+幕後結果!$AE$4*幕後結果_最佳化!$Q1535)*12/3</f>
        <v>-0.13361436719791278</v>
      </c>
      <c r="AD534" s="60">
        <f>(幕後結果!$AF$2+幕後結果!$AF$4*幕後結果_最佳化!$R1535)*12/3</f>
        <v>-8.3132571541243247E-2</v>
      </c>
      <c r="AE534" s="60">
        <f>(幕後結果!$AG$2+幕後結果!$AG$4*幕後結果_最佳化!$S1535)*12/3</f>
        <v>5.3765433346246727E-2</v>
      </c>
      <c r="AF534" s="60">
        <f>(幕後結果!$AH$2+幕後結果!$AH$4*幕後結果_最佳化!$T1535)*12/3</f>
        <v>-0.12658471744572578</v>
      </c>
      <c r="AG534" s="60">
        <f>(幕後結果!$AI$2+幕後結果!$AI$4*幕後結果_最佳化!$U1535)*12/3</f>
        <v>-6.5511712929187171E-2</v>
      </c>
      <c r="AH534" s="60">
        <f>(幕後結果!$AJ$2+幕後結果!$AJ$4*幕後結果_最佳化!$V1535)*12/3</f>
        <v>3.1052884204620278E-2</v>
      </c>
      <c r="AI534" s="100">
        <f>(幕後結果!$AK$2+幕後結果!$AK$4*幕後結果_最佳化!$W1535)*12/3</f>
        <v>0.20531388711654838</v>
      </c>
      <c r="AJ534" s="60"/>
      <c r="AK534" s="60"/>
      <c r="AL534" s="60"/>
      <c r="AM534" s="108">
        <v>533</v>
      </c>
      <c r="AN534" s="60">
        <f t="shared" si="105"/>
        <v>4.4987084148112588E-2</v>
      </c>
      <c r="AO534" s="60">
        <f t="shared" si="106"/>
        <v>9.523475118539218E-2</v>
      </c>
      <c r="AP534" s="60">
        <f t="shared" si="107"/>
        <v>8.8995856108613311E-2</v>
      </c>
      <c r="AQ534" s="60">
        <f t="shared" si="108"/>
        <v>5.3833164034350831E-2</v>
      </c>
      <c r="AR534" s="60">
        <f t="shared" si="109"/>
        <v>0.12628194058591949</v>
      </c>
      <c r="AS534" s="60">
        <f t="shared" si="110"/>
        <v>0.20664542831931962</v>
      </c>
      <c r="AT534" s="60">
        <f t="shared" si="111"/>
        <v>4.4978846341494357E-2</v>
      </c>
      <c r="AU534" s="60">
        <f t="shared" si="112"/>
        <v>0.17597425698162886</v>
      </c>
      <c r="AV534" s="60">
        <f t="shared" si="113"/>
        <v>1.7281382216238161E-2</v>
      </c>
      <c r="AW534" s="60">
        <f t="shared" si="114"/>
        <v>0.14578729007893057</v>
      </c>
      <c r="AX534" s="60">
        <f t="shared" si="115"/>
        <v>1</v>
      </c>
      <c r="AY534" s="60">
        <f>SUMPRODUCT(AN534:AW534,幕後結果_最佳化!$Z$1005:$AI$1005)</f>
        <v>-5.2290577293419059E-3</v>
      </c>
      <c r="AZ534" s="60">
        <f>(SUMPRODUCT(AN534:AW534,MMULT(AN534:AW534,幕後結果!$AB$9:$AK$18)))</f>
        <v>2.6724226347509363E-4</v>
      </c>
      <c r="BA534" s="60">
        <f t="shared" si="116"/>
        <v>1.6347546099494372E-2</v>
      </c>
      <c r="BB534" s="102">
        <f t="shared" si="117"/>
        <v>-2.9441151250725355</v>
      </c>
      <c r="BC534" s="60"/>
      <c r="BD534" s="60"/>
    </row>
    <row r="535" spans="1:56" ht="16.2">
      <c r="A535" s="95">
        <v>534</v>
      </c>
      <c r="B535" s="60">
        <v>0.74557945045811613</v>
      </c>
      <c r="C535" s="60">
        <v>3.9635321346191965E-2</v>
      </c>
      <c r="D535" s="60">
        <v>7.4061758377562015E-2</v>
      </c>
      <c r="E535" s="60">
        <v>0.60821984067665058</v>
      </c>
      <c r="F535" s="60">
        <v>0.7246216340244076</v>
      </c>
      <c r="G535" s="60">
        <v>0.38058393950570779</v>
      </c>
      <c r="H535" s="60">
        <v>0.16162153230934306</v>
      </c>
      <c r="I535" s="60">
        <v>0.34792908590551974</v>
      </c>
      <c r="J535" s="60">
        <v>0.77705775991044002</v>
      </c>
      <c r="K535" s="104">
        <v>0.75567651063128394</v>
      </c>
      <c r="L535" s="105"/>
      <c r="M535" s="106">
        <v>534</v>
      </c>
      <c r="N535" s="136">
        <v>0.66064329149261625</v>
      </c>
      <c r="O535" s="136">
        <v>-1.75493373676685</v>
      </c>
      <c r="P535" s="136">
        <v>-1.4461914300595198</v>
      </c>
      <c r="Q535" s="136">
        <v>0.27468231585995045</v>
      </c>
      <c r="R535" s="136">
        <v>0.59662656374369794</v>
      </c>
      <c r="S535" s="136">
        <v>-0.30394751291454047</v>
      </c>
      <c r="T535" s="136">
        <v>-0.98781539875514646</v>
      </c>
      <c r="U535" s="60">
        <v>-0.39091756260980848</v>
      </c>
      <c r="V535" s="60">
        <v>0.76229412389897544</v>
      </c>
      <c r="W535" s="98">
        <v>0.69246241897118366</v>
      </c>
      <c r="X535" s="60"/>
      <c r="Y535" s="99">
        <v>534</v>
      </c>
      <c r="Z535" s="60">
        <f>(幕後結果!$AB$2+幕後結果!$AB$4*幕後結果_最佳化!$N1536)*12/3</f>
        <v>0.11572141376165983</v>
      </c>
      <c r="AA535" s="60">
        <f>(幕後結果!$AC$2+幕後結果!$AC$4*幕後結果_最佳化!$O1536)*12/3</f>
        <v>-0.16444751373809049</v>
      </c>
      <c r="AB535" s="60">
        <f>(幕後結果!$AD$2+幕後結果!$AD$4*幕後結果_最佳化!$P1536)*12/3</f>
        <v>-0.30506247011423582</v>
      </c>
      <c r="AC535" s="60">
        <f>(幕後結果!$AE$2+幕後結果!$AE$4*幕後結果_最佳化!$Q1536)*12/3</f>
        <v>-8.013145593895464E-2</v>
      </c>
      <c r="AD535" s="60">
        <f>(幕後結果!$AF$2+幕後結果!$AF$4*幕後結果_最佳化!$R1536)*12/3</f>
        <v>-0.13777421498044506</v>
      </c>
      <c r="AE535" s="60">
        <f>(幕後結果!$AG$2+幕後結果!$AG$4*幕後結果_最佳化!$S1536)*12/3</f>
        <v>-4.2413146871502043E-2</v>
      </c>
      <c r="AF535" s="60">
        <f>(幕後結果!$AH$2+幕後結果!$AH$4*幕後結果_最佳化!$T1536)*12/3</f>
        <v>-0.16075630670738827</v>
      </c>
      <c r="AG535" s="60">
        <f>(幕後結果!$AI$2+幕後結果!$AI$4*幕後結果_最佳化!$U1536)*12/3</f>
        <v>-0.15353830551123226</v>
      </c>
      <c r="AH535" s="60">
        <f>(幕後結果!$AJ$2+幕後結果!$AJ$4*幕後結果_最佳化!$V1536)*12/3</f>
        <v>-2.287849114217462E-2</v>
      </c>
      <c r="AI535" s="100">
        <f>(幕後結果!$AK$2+幕後結果!$AK$4*幕後結果_最佳化!$W1536)*12/3</f>
        <v>-7.777642164564369E-2</v>
      </c>
      <c r="AJ535" s="60"/>
      <c r="AK535" s="60"/>
      <c r="AL535" s="60"/>
      <c r="AM535" s="108">
        <v>534</v>
      </c>
      <c r="AN535" s="60">
        <f t="shared" si="105"/>
        <v>0.19791757487297518</v>
      </c>
      <c r="AO535" s="60">
        <f t="shared" si="106"/>
        <v>0.16952155505115887</v>
      </c>
      <c r="AP535" s="60">
        <f t="shared" si="107"/>
        <v>6.3594085067821854E-2</v>
      </c>
      <c r="AQ535" s="60">
        <f t="shared" si="108"/>
        <v>6.861838141872828E-3</v>
      </c>
      <c r="AR535" s="60">
        <f t="shared" si="109"/>
        <v>8.1959788452280719E-2</v>
      </c>
      <c r="AS535" s="60">
        <f t="shared" si="110"/>
        <v>3.9795612531504772E-2</v>
      </c>
      <c r="AT535" s="60">
        <f t="shared" si="111"/>
        <v>7.1479530046804671E-2</v>
      </c>
      <c r="AU535" s="60">
        <f t="shared" si="112"/>
        <v>0.14938521226766321</v>
      </c>
      <c r="AV535" s="60">
        <f t="shared" si="113"/>
        <v>9.635298382173435E-2</v>
      </c>
      <c r="AW535" s="60">
        <f t="shared" si="114"/>
        <v>0.12313181974618344</v>
      </c>
      <c r="AX535" s="60">
        <f t="shared" si="115"/>
        <v>0.99999999999999978</v>
      </c>
      <c r="AY535" s="60">
        <f>SUMPRODUCT(AN535:AW535,幕後結果_最佳化!$Z$1005:$AI$1005)</f>
        <v>-1.1704059453772203E-3</v>
      </c>
      <c r="AZ535" s="60">
        <f>(SUMPRODUCT(AN535:AW535,MMULT(AN535:AW535,幕後結果!$AB$9:$AK$18)))</f>
        <v>2.4349634758759743E-4</v>
      </c>
      <c r="BA535" s="60">
        <f t="shared" si="116"/>
        <v>1.5604369503046172E-2</v>
      </c>
      <c r="BB535" s="102">
        <f t="shared" si="117"/>
        <v>-2.8242349642370437</v>
      </c>
      <c r="BC535" s="60"/>
      <c r="BD535" s="60"/>
    </row>
    <row r="536" spans="1:56" ht="16.2">
      <c r="A536" s="95">
        <v>535</v>
      </c>
      <c r="B536" s="60">
        <v>0.12528120230081785</v>
      </c>
      <c r="C536" s="60">
        <v>0.72118069835360576</v>
      </c>
      <c r="D536" s="60">
        <v>0.92521139114580309</v>
      </c>
      <c r="E536" s="60">
        <v>0.85027287242906247</v>
      </c>
      <c r="F536" s="60">
        <v>0.64135504593151693</v>
      </c>
      <c r="G536" s="60">
        <v>0.82256405671728805</v>
      </c>
      <c r="H536" s="60">
        <v>0.7916890303749673</v>
      </c>
      <c r="I536" s="60">
        <v>0.31154774242845584</v>
      </c>
      <c r="J536" s="60">
        <v>0.26521382037074037</v>
      </c>
      <c r="K536" s="104">
        <v>0.18872436489688904</v>
      </c>
      <c r="L536" s="105"/>
      <c r="M536" s="106">
        <v>535</v>
      </c>
      <c r="N536" s="136">
        <v>-1.1489844211424851</v>
      </c>
      <c r="O536" s="136">
        <v>0.58635258070298535</v>
      </c>
      <c r="P536" s="136">
        <v>1.4410264243845976</v>
      </c>
      <c r="Q536" s="136">
        <v>1.0376044289190742</v>
      </c>
      <c r="R536" s="136">
        <v>0.36208313231464279</v>
      </c>
      <c r="S536" s="136">
        <v>0.92518076617722844</v>
      </c>
      <c r="T536" s="136">
        <v>0.81229576638659928</v>
      </c>
      <c r="U536" s="60">
        <v>-0.49146799258078122</v>
      </c>
      <c r="V536" s="60">
        <v>-0.62735334830986378</v>
      </c>
      <c r="W536" s="98">
        <v>-0.88260684342415519</v>
      </c>
      <c r="X536" s="60"/>
      <c r="Y536" s="99">
        <v>535</v>
      </c>
      <c r="Z536" s="60">
        <f>(幕後結果!$AB$2+幕後結果!$AB$4*幕後結果_最佳化!$N1537)*12/3</f>
        <v>-0.16458572393671936</v>
      </c>
      <c r="AA536" s="60">
        <f>(幕後結果!$AC$2+幕後結果!$AC$4*幕後結果_最佳化!$O1537)*12/3</f>
        <v>6.6723788472131992E-2</v>
      </c>
      <c r="AB536" s="60">
        <f>(幕後結果!$AD$2+幕後結果!$AD$4*幕後結果_最佳化!$P1537)*12/3</f>
        <v>0.23948221921512927</v>
      </c>
      <c r="AC536" s="60">
        <f>(幕後結果!$AE$2+幕後結果!$AE$4*幕後結果_最佳化!$Q1537)*12/3</f>
        <v>0.21999153946587546</v>
      </c>
      <c r="AD536" s="60">
        <f>(幕後結果!$AF$2+幕後結果!$AF$4*幕後結果_最佳化!$R1537)*12/3</f>
        <v>0.19446667082891234</v>
      </c>
      <c r="AE536" s="60">
        <f>(幕後結果!$AG$2+幕後結果!$AG$4*幕後結果_最佳化!$S1537)*12/3</f>
        <v>5.2615676128257217E-2</v>
      </c>
      <c r="AF536" s="60">
        <f>(幕後結果!$AH$2+幕後結果!$AH$4*幕後結果_最佳化!$T1537)*12/3</f>
        <v>0.11309753302980485</v>
      </c>
      <c r="AG536" s="60">
        <f>(幕後結果!$AI$2+幕後結果!$AI$4*幕後結果_最佳化!$U1537)*12/3</f>
        <v>6.5623271454740381E-2</v>
      </c>
      <c r="AH536" s="60">
        <f>(幕後結果!$AJ$2+幕後結果!$AJ$4*幕後結果_最佳化!$V1537)*12/3</f>
        <v>2.7082180453503555E-3</v>
      </c>
      <c r="AI536" s="100">
        <f>(幕後結果!$AK$2+幕後結果!$AK$4*幕後結果_最佳化!$W1537)*12/3</f>
        <v>-2.8559864238264194E-2</v>
      </c>
      <c r="AJ536" s="60"/>
      <c r="AK536" s="60"/>
      <c r="AL536" s="60"/>
      <c r="AM536" s="108">
        <v>535</v>
      </c>
      <c r="AN536" s="60">
        <f t="shared" si="105"/>
        <v>0.10765659446075906</v>
      </c>
      <c r="AO536" s="60">
        <f t="shared" si="106"/>
        <v>5.4719474698867572E-2</v>
      </c>
      <c r="AP536" s="60">
        <f t="shared" si="107"/>
        <v>0.12326763431189336</v>
      </c>
      <c r="AQ536" s="60">
        <f t="shared" si="108"/>
        <v>0.14864738450743456</v>
      </c>
      <c r="AR536" s="60">
        <f t="shared" si="109"/>
        <v>7.9835666473262901E-2</v>
      </c>
      <c r="AS536" s="60">
        <f t="shared" si="110"/>
        <v>9.1235186194035436E-2</v>
      </c>
      <c r="AT536" s="60">
        <f t="shared" si="111"/>
        <v>0.12555641102602363</v>
      </c>
      <c r="AU536" s="60">
        <f t="shared" si="112"/>
        <v>2.1706857118363621E-2</v>
      </c>
      <c r="AV536" s="60">
        <f t="shared" si="113"/>
        <v>0.1999546644414307</v>
      </c>
      <c r="AW536" s="60">
        <f t="shared" si="114"/>
        <v>4.7420126767929199E-2</v>
      </c>
      <c r="AX536" s="60">
        <f t="shared" si="115"/>
        <v>1.0000000000000002</v>
      </c>
      <c r="AY536" s="60">
        <f>SUMPRODUCT(AN536:AW536,幕後結果_最佳化!$Z$1005:$AI$1005)</f>
        <v>3.233407059928123E-3</v>
      </c>
      <c r="AZ536" s="60">
        <f>(SUMPRODUCT(AN536:AW536,MMULT(AN536:AW536,幕後結果!$AB$9:$AK$18)))</f>
        <v>2.6054582418097509E-4</v>
      </c>
      <c r="BA536" s="60">
        <f t="shared" si="116"/>
        <v>1.6141431912348268E-2</v>
      </c>
      <c r="BB536" s="102">
        <f t="shared" si="117"/>
        <v>-2.4574395354433678</v>
      </c>
      <c r="BC536" s="60"/>
      <c r="BD536" s="60"/>
    </row>
    <row r="537" spans="1:56" ht="16.2">
      <c r="A537" s="95">
        <v>536</v>
      </c>
      <c r="B537" s="60">
        <v>0.23616480935236539</v>
      </c>
      <c r="C537" s="60">
        <v>0.17734173543383314</v>
      </c>
      <c r="D537" s="60">
        <v>0.8514493377725314</v>
      </c>
      <c r="E537" s="60">
        <v>0.79555439049336396</v>
      </c>
      <c r="F537" s="60">
        <v>0.40004725930417528</v>
      </c>
      <c r="G537" s="60">
        <v>0.22134182585290318</v>
      </c>
      <c r="H537" s="60">
        <v>0.95480376657486254</v>
      </c>
      <c r="I537" s="60">
        <v>0.48378758827219581</v>
      </c>
      <c r="J537" s="60">
        <v>0.36010909302580019</v>
      </c>
      <c r="K537" s="104">
        <v>0.43733397555647269</v>
      </c>
      <c r="L537" s="105"/>
      <c r="M537" s="106">
        <v>536</v>
      </c>
      <c r="N537" s="136">
        <v>-0.71869377655507583</v>
      </c>
      <c r="O537" s="136">
        <v>-0.92554310849386401</v>
      </c>
      <c r="P537" s="136">
        <v>1.0426696381264204</v>
      </c>
      <c r="Q537" s="136">
        <v>0.82584641792538516</v>
      </c>
      <c r="R537" s="136">
        <v>-0.25322478015059252</v>
      </c>
      <c r="S537" s="136">
        <v>-0.76766934685828625</v>
      </c>
      <c r="T537" s="136">
        <v>1.6933310722115447</v>
      </c>
      <c r="U537" s="60">
        <v>-4.0649681762164713E-2</v>
      </c>
      <c r="V537" s="60">
        <v>-0.35816720765434351</v>
      </c>
      <c r="W537" s="98">
        <v>-0.15773204144274755</v>
      </c>
      <c r="X537" s="60"/>
      <c r="Y537" s="99">
        <v>536</v>
      </c>
      <c r="Z537" s="60">
        <f>(幕後結果!$AB$2+幕後結果!$AB$4*幕後結果_最佳化!$N1538)*12/3</f>
        <v>-9.793470056846254E-2</v>
      </c>
      <c r="AA537" s="60">
        <f>(幕後結果!$AC$2+幕後結果!$AC$4*幕後結果_最佳化!$O1538)*12/3</f>
        <v>-8.11006977754134E-2</v>
      </c>
      <c r="AB537" s="60">
        <f>(幕後結果!$AD$2+幕後結果!$AD$4*幕後結果_最佳化!$P1538)*12/3</f>
        <v>0.12458333929201215</v>
      </c>
      <c r="AC537" s="60">
        <f>(幕後結果!$AE$2+幕後結果!$AE$4*幕後結果_最佳化!$Q1538)*12/3</f>
        <v>0.14559816129815839</v>
      </c>
      <c r="AD537" s="60">
        <f>(幕後結果!$AF$2+幕後結果!$AF$4*幕後結果_最佳化!$R1538)*12/3</f>
        <v>3.8560960024916595E-2</v>
      </c>
      <c r="AE537" s="60">
        <f>(幕後結果!$AG$2+幕後結果!$AG$4*幕後結果_最佳化!$S1538)*12/3</f>
        <v>-3.3569699897742951E-2</v>
      </c>
      <c r="AF537" s="60">
        <f>(幕後結果!$AH$2+幕後結果!$AH$4*幕後結果_最佳化!$T1538)*12/3</f>
        <v>0.12155986417569579</v>
      </c>
      <c r="AG537" s="60">
        <f>(幕後結果!$AI$2+幕後結果!$AI$4*幕後結果_最佳化!$U1538)*12/3</f>
        <v>6.1509303324665608E-2</v>
      </c>
      <c r="AH537" s="60">
        <f>(幕後結果!$AJ$2+幕後結果!$AJ$4*幕後結果_最佳化!$V1538)*12/3</f>
        <v>-3.9868713626361733E-2</v>
      </c>
      <c r="AI537" s="100">
        <f>(幕後結果!$AK$2+幕後結果!$AK$4*幕後結果_最佳化!$W1538)*12/3</f>
        <v>1.1037889268023356E-2</v>
      </c>
      <c r="AJ537" s="60"/>
      <c r="AK537" s="60"/>
      <c r="AL537" s="60"/>
      <c r="AM537" s="108">
        <v>536</v>
      </c>
      <c r="AN537" s="60">
        <f t="shared" si="105"/>
        <v>3.688005438618195E-2</v>
      </c>
      <c r="AO537" s="60">
        <f t="shared" si="106"/>
        <v>8.1321904092852941E-3</v>
      </c>
      <c r="AP537" s="60">
        <f t="shared" si="107"/>
        <v>0.10435484258597956</v>
      </c>
      <c r="AQ537" s="60">
        <f t="shared" si="108"/>
        <v>0.1888302820641273</v>
      </c>
      <c r="AR537" s="60">
        <f t="shared" si="109"/>
        <v>0.12308237381442522</v>
      </c>
      <c r="AS537" s="60">
        <f t="shared" si="110"/>
        <v>0.16688589241785379</v>
      </c>
      <c r="AT537" s="60">
        <f t="shared" si="111"/>
        <v>6.2064497944033382E-2</v>
      </c>
      <c r="AU537" s="60">
        <f t="shared" si="112"/>
        <v>0.10530093937181575</v>
      </c>
      <c r="AV537" s="60">
        <f t="shared" si="113"/>
        <v>0.18736213708015498</v>
      </c>
      <c r="AW537" s="60">
        <f t="shared" si="114"/>
        <v>1.7106789926142556E-2</v>
      </c>
      <c r="AX537" s="60">
        <f t="shared" si="115"/>
        <v>0.99999999999999978</v>
      </c>
      <c r="AY537" s="60">
        <f>SUMPRODUCT(AN537:AW537,幕後結果_最佳化!$Z$1005:$AI$1005)</f>
        <v>1.3949506246005105E-3</v>
      </c>
      <c r="AZ537" s="60">
        <f>(SUMPRODUCT(AN537:AW537,MMULT(AN537:AW537,幕後結果!$AB$9:$AK$18)))</f>
        <v>2.7238556197249793E-4</v>
      </c>
      <c r="BA537" s="60">
        <f t="shared" si="116"/>
        <v>1.6504107427319357E-2</v>
      </c>
      <c r="BB537" s="102">
        <f t="shared" si="117"/>
        <v>-2.5148315083490012</v>
      </c>
      <c r="BC537" s="60"/>
      <c r="BD537" s="60"/>
    </row>
    <row r="538" spans="1:56" ht="16.2">
      <c r="A538" s="95">
        <v>537</v>
      </c>
      <c r="B538" s="60">
        <v>0.83757308043935152</v>
      </c>
      <c r="C538" s="60">
        <v>0.68940408713204815</v>
      </c>
      <c r="D538" s="60">
        <v>1.8550470449807843E-2</v>
      </c>
      <c r="E538" s="60">
        <v>0.44059996886450326</v>
      </c>
      <c r="F538" s="60">
        <v>0.15194955874952032</v>
      </c>
      <c r="G538" s="60">
        <v>7.5121745224589143E-2</v>
      </c>
      <c r="H538" s="60">
        <v>0.63874541736413537</v>
      </c>
      <c r="I538" s="60">
        <v>0.97702851091973653</v>
      </c>
      <c r="J538" s="60">
        <v>0.8574592662869609</v>
      </c>
      <c r="K538" s="104">
        <v>0.12341899433011827</v>
      </c>
      <c r="L538" s="105"/>
      <c r="M538" s="106">
        <v>537</v>
      </c>
      <c r="N538" s="136">
        <v>0.98453233868561385</v>
      </c>
      <c r="O538" s="136">
        <v>0.49416192707205059</v>
      </c>
      <c r="P538" s="136">
        <v>-2.0846515571190971</v>
      </c>
      <c r="Q538" s="136">
        <v>-0.14944825439043896</v>
      </c>
      <c r="R538" s="136">
        <v>-1.0281078094883844</v>
      </c>
      <c r="S538" s="136">
        <v>-1.4386719493822588</v>
      </c>
      <c r="T538" s="136">
        <v>0.35510735702165369</v>
      </c>
      <c r="U538" s="60">
        <v>1.9959168144580526</v>
      </c>
      <c r="V538" s="60">
        <v>1.0689738175466785</v>
      </c>
      <c r="W538" s="98">
        <v>-1.1580638311844178</v>
      </c>
      <c r="X538" s="60"/>
      <c r="Y538" s="99">
        <v>537</v>
      </c>
      <c r="Z538" s="60">
        <f>(幕後結果!$AB$2+幕後結果!$AB$4*幕後結果_最佳化!$N1539)*12/3</f>
        <v>0.16589107634840383</v>
      </c>
      <c r="AA538" s="60">
        <f>(幕後結果!$AC$2+幕後結果!$AC$4*幕後結果_最佳化!$O1539)*12/3</f>
        <v>5.3555851206447319E-2</v>
      </c>
      <c r="AB538" s="60">
        <f>(幕後結果!$AD$2+幕後結果!$AD$4*幕後結果_最佳化!$P1539)*12/3</f>
        <v>-0.33305173005418143</v>
      </c>
      <c r="AC538" s="60">
        <f>(幕後結果!$AE$2+幕後結果!$AE$4*幕後結果_最佳化!$Q1539)*12/3</f>
        <v>-0.11222724837919845</v>
      </c>
      <c r="AD538" s="60">
        <f>(幕後結果!$AF$2+幕後結果!$AF$4*幕後結果_最佳化!$R1539)*12/3</f>
        <v>-0.24684202717107148</v>
      </c>
      <c r="AE538" s="60">
        <f>(幕後結果!$AG$2+幕後結果!$AG$4*幕後結果_最佳化!$S1539)*12/3</f>
        <v>-6.2220804979139351E-2</v>
      </c>
      <c r="AF538" s="60">
        <f>(幕後結果!$AH$2+幕後結果!$AH$4*幕後結果_最佳化!$T1539)*12/3</f>
        <v>2.6709290895693228E-2</v>
      </c>
      <c r="AG538" s="60">
        <f>(幕後結果!$AI$2+幕後結果!$AI$4*幕後結果_最佳化!$U1539)*12/3</f>
        <v>6.5947613491858278E-2</v>
      </c>
      <c r="AH538" s="60">
        <f>(幕後結果!$AJ$2+幕後結果!$AJ$4*幕後結果_最佳化!$V1539)*12/3</f>
        <v>5.0125013079851281E-2</v>
      </c>
      <c r="AI538" s="100">
        <f>(幕後結果!$AK$2+幕後結果!$AK$4*幕後結果_最佳化!$W1539)*12/3</f>
        <v>-0.26586885431061025</v>
      </c>
      <c r="AJ538" s="60"/>
      <c r="AK538" s="60"/>
      <c r="AL538" s="60"/>
      <c r="AM538" s="108">
        <v>537</v>
      </c>
      <c r="AN538" s="60">
        <f t="shared" si="105"/>
        <v>0.15869287954841801</v>
      </c>
      <c r="AO538" s="60">
        <f t="shared" si="106"/>
        <v>0.13855239104503322</v>
      </c>
      <c r="AP538" s="60">
        <f t="shared" si="107"/>
        <v>8.0896660044426846E-3</v>
      </c>
      <c r="AQ538" s="60">
        <f t="shared" si="108"/>
        <v>2.2241177087380489E-2</v>
      </c>
      <c r="AR538" s="60">
        <f t="shared" si="109"/>
        <v>9.3061846430772435E-2</v>
      </c>
      <c r="AS538" s="60">
        <f t="shared" si="110"/>
        <v>0.17019660093009314</v>
      </c>
      <c r="AT538" s="60">
        <f t="shared" si="111"/>
        <v>0.11376243594707851</v>
      </c>
      <c r="AU538" s="60">
        <f t="shared" si="112"/>
        <v>0.175667727463</v>
      </c>
      <c r="AV538" s="60">
        <f t="shared" si="113"/>
        <v>4.9837285746207743E-2</v>
      </c>
      <c r="AW538" s="60">
        <f t="shared" si="114"/>
        <v>6.9897989797573654E-2</v>
      </c>
      <c r="AX538" s="60">
        <f t="shared" si="115"/>
        <v>0.99999999999999978</v>
      </c>
      <c r="AY538" s="60">
        <f>SUMPRODUCT(AN538:AW538,幕後結果_最佳化!$Z$1005:$AI$1005)</f>
        <v>-4.3865394062916549E-6</v>
      </c>
      <c r="AZ538" s="60">
        <f>(SUMPRODUCT(AN538:AW538,MMULT(AN538:AW538,幕後結果!$AB$9:$AK$18)))</f>
        <v>1.9645269650206954E-4</v>
      </c>
      <c r="BA538" s="60">
        <f t="shared" si="116"/>
        <v>1.4016158407426392E-2</v>
      </c>
      <c r="BB538" s="102">
        <f t="shared" si="117"/>
        <v>-3.0610660419386826</v>
      </c>
      <c r="BC538" s="60"/>
      <c r="BD538" s="60"/>
    </row>
    <row r="539" spans="1:56" ht="16.2">
      <c r="A539" s="95">
        <v>538</v>
      </c>
      <c r="B539" s="60">
        <v>6.8798897342189358E-2</v>
      </c>
      <c r="C539" s="60">
        <v>0.43391345897920464</v>
      </c>
      <c r="D539" s="60">
        <v>0.8294588116781747</v>
      </c>
      <c r="E539" s="60">
        <v>0.72411662539409694</v>
      </c>
      <c r="F539" s="60">
        <v>0.92150658929345108</v>
      </c>
      <c r="G539" s="60">
        <v>0.3302206819338771</v>
      </c>
      <c r="H539" s="60">
        <v>0.52021064580308196</v>
      </c>
      <c r="I539" s="60">
        <v>0.74070492771522489</v>
      </c>
      <c r="J539" s="60">
        <v>2.9864542205678024E-2</v>
      </c>
      <c r="K539" s="104">
        <v>6.1943447338247637E-2</v>
      </c>
      <c r="L539" s="105"/>
      <c r="M539" s="106">
        <v>538</v>
      </c>
      <c r="N539" s="136">
        <v>-1.4847962911758001</v>
      </c>
      <c r="O539" s="136">
        <v>-0.16641938714128993</v>
      </c>
      <c r="P539" s="136">
        <v>0.95202879890138148</v>
      </c>
      <c r="Q539" s="136">
        <v>0.59511478072167578</v>
      </c>
      <c r="R539" s="136">
        <v>1.4152786187330333</v>
      </c>
      <c r="S539" s="136">
        <v>-0.43930387903715523</v>
      </c>
      <c r="T539" s="136">
        <v>5.0682265716419594E-2</v>
      </c>
      <c r="U539" s="60">
        <v>0.64552018090820784</v>
      </c>
      <c r="V539" s="60">
        <v>-1.8827881440568077</v>
      </c>
      <c r="W539" s="98">
        <v>-1.5386617510132985</v>
      </c>
      <c r="X539" s="60"/>
      <c r="Y539" s="99">
        <v>538</v>
      </c>
      <c r="Z539" s="60">
        <f>(幕後結果!$AB$2+幕後結果!$AB$4*幕後結果_最佳化!$N1540)*12/3</f>
        <v>-0.2166022041425347</v>
      </c>
      <c r="AA539" s="60">
        <f>(幕後結果!$AC$2+幕後結果!$AC$4*幕後結果_最佳化!$O1540)*12/3</f>
        <v>-5.7936194316177891E-3</v>
      </c>
      <c r="AB539" s="60">
        <f>(幕後結果!$AD$2+幕後結果!$AD$4*幕後結果_最佳化!$P1540)*12/3</f>
        <v>0.13558366057763899</v>
      </c>
      <c r="AC539" s="60">
        <f>(幕後結果!$AE$2+幕後結果!$AE$4*幕後結果_最佳化!$Q1540)*12/3</f>
        <v>0.11446791685337959</v>
      </c>
      <c r="AD539" s="60">
        <f>(幕後結果!$AF$2+幕後結果!$AF$4*幕後結果_最佳化!$R1540)*12/3</f>
        <v>0.20597595013337125</v>
      </c>
      <c r="AE539" s="60">
        <f>(幕後結果!$AG$2+幕後結果!$AG$4*幕後結果_最佳化!$S1540)*12/3</f>
        <v>-1.7885263373263901E-2</v>
      </c>
      <c r="AF539" s="60">
        <f>(幕後結果!$AH$2+幕後結果!$AH$4*幕後結果_最佳化!$T1540)*12/3</f>
        <v>-2.0229913149236872E-2</v>
      </c>
      <c r="AG539" s="60">
        <f>(幕後結果!$AI$2+幕後結果!$AI$4*幕後結果_最佳化!$U1540)*12/3</f>
        <v>0.11476192699868686</v>
      </c>
      <c r="AH539" s="60">
        <f>(幕後結果!$AJ$2+幕後結果!$AJ$4*幕後結果_最佳化!$V1540)*12/3</f>
        <v>-0.12271740544866512</v>
      </c>
      <c r="AI539" s="100">
        <f>(幕後結果!$AK$2+幕後結果!$AK$4*幕後結果_最佳化!$W1540)*12/3</f>
        <v>-0.1664649800045061</v>
      </c>
      <c r="AJ539" s="60"/>
      <c r="AK539" s="60"/>
      <c r="AL539" s="60"/>
      <c r="AM539" s="108">
        <v>538</v>
      </c>
      <c r="AN539" s="60">
        <f t="shared" si="105"/>
        <v>0.15405291909247196</v>
      </c>
      <c r="AO539" s="60">
        <f t="shared" si="106"/>
        <v>1.4633864117114545E-2</v>
      </c>
      <c r="AP539" s="60">
        <f t="shared" si="107"/>
        <v>0.10314616149732919</v>
      </c>
      <c r="AQ539" s="60">
        <f t="shared" si="108"/>
        <v>9.230454184333646E-2</v>
      </c>
      <c r="AR539" s="60">
        <f t="shared" si="109"/>
        <v>9.0027916919718384E-2</v>
      </c>
      <c r="AS539" s="60">
        <f t="shared" si="110"/>
        <v>0.13494994563753115</v>
      </c>
      <c r="AT539" s="60">
        <f t="shared" si="111"/>
        <v>3.5768567892723854E-2</v>
      </c>
      <c r="AU539" s="60">
        <f t="shared" si="112"/>
        <v>0.16149169985560552</v>
      </c>
      <c r="AV539" s="60">
        <f t="shared" si="113"/>
        <v>7.3084116654377113E-2</v>
      </c>
      <c r="AW539" s="60">
        <f t="shared" si="114"/>
        <v>0.14054026648979193</v>
      </c>
      <c r="AX539" s="60">
        <f t="shared" si="115"/>
        <v>1</v>
      </c>
      <c r="AY539" s="60">
        <f>SUMPRODUCT(AN539:AW539,幕後結果_最佳化!$Z$1005:$AI$1005)</f>
        <v>-2.6083054714478656E-3</v>
      </c>
      <c r="AZ539" s="60">
        <f>(SUMPRODUCT(AN539:AW539,MMULT(AN539:AW539,幕後結果!$AB$9:$AK$18)))</f>
        <v>2.686729265668563E-4</v>
      </c>
      <c r="BA539" s="60">
        <f t="shared" si="116"/>
        <v>1.6391245424520258E-2</v>
      </c>
      <c r="BB539" s="102">
        <f t="shared" si="117"/>
        <v>-2.7763787493151888</v>
      </c>
      <c r="BC539" s="60"/>
      <c r="BD539" s="60"/>
    </row>
    <row r="540" spans="1:56" ht="16.2">
      <c r="A540" s="95">
        <v>539</v>
      </c>
      <c r="B540" s="60">
        <v>0.21308339088018191</v>
      </c>
      <c r="C540" s="60">
        <v>0.66528443384512181</v>
      </c>
      <c r="D540" s="60">
        <v>0.41174686690220463</v>
      </c>
      <c r="E540" s="60">
        <v>0.28448337598670292</v>
      </c>
      <c r="F540" s="60">
        <v>0.45682524558300619</v>
      </c>
      <c r="G540" s="60">
        <v>0.73545686952083633</v>
      </c>
      <c r="H540" s="60">
        <v>0.18898609142935752</v>
      </c>
      <c r="I540" s="60">
        <v>0.66290783370129192</v>
      </c>
      <c r="J540" s="60">
        <v>0.56612212281705121</v>
      </c>
      <c r="K540" s="104">
        <v>0.92653872506605239</v>
      </c>
      <c r="L540" s="105"/>
      <c r="M540" s="106">
        <v>539</v>
      </c>
      <c r="N540" s="136">
        <v>-0.79576819389477726</v>
      </c>
      <c r="O540" s="136">
        <v>0.42692887634885046</v>
      </c>
      <c r="P540" s="136">
        <v>-0.22305367271798271</v>
      </c>
      <c r="Q540" s="136">
        <v>-0.56957387486633604</v>
      </c>
      <c r="R540" s="136">
        <v>-0.10843518614944575</v>
      </c>
      <c r="S540" s="136">
        <v>0.62940146219425797</v>
      </c>
      <c r="T540" s="136">
        <v>-0.88163876891759529</v>
      </c>
      <c r="U540" s="60">
        <v>0.42041223371386222</v>
      </c>
      <c r="V540" s="60">
        <v>0.16650982183120247</v>
      </c>
      <c r="W540" s="98">
        <v>1.4504877604971282</v>
      </c>
      <c r="X540" s="60"/>
      <c r="Y540" s="99">
        <v>539</v>
      </c>
      <c r="Z540" s="60">
        <f>(幕後結果!$AB$2+幕後結果!$AB$4*幕後結果_最佳化!$N1541)*12/3</f>
        <v>-0.1098733491443083</v>
      </c>
      <c r="AA540" s="60">
        <f>(幕後結果!$AC$2+幕後結果!$AC$4*幕後結果_最佳化!$O1541)*12/3</f>
        <v>5.052940323005143E-2</v>
      </c>
      <c r="AB540" s="60">
        <f>(幕後結果!$AD$2+幕後結果!$AD$4*幕後結果_最佳化!$P1541)*12/3</f>
        <v>-3.4388377064940814E-2</v>
      </c>
      <c r="AC540" s="60">
        <f>(幕後結果!$AE$2+幕後結果!$AE$4*幕後結果_最佳化!$Q1541)*12/3</f>
        <v>-6.0233919053942431E-2</v>
      </c>
      <c r="AD540" s="60">
        <f>(幕後結果!$AF$2+幕後結果!$AF$4*幕後結果_最佳化!$R1541)*12/3</f>
        <v>-2.3027559519046902E-2</v>
      </c>
      <c r="AE540" s="60">
        <f>(幕後結果!$AG$2+幕後結果!$AG$4*幕後結果_最佳化!$S1541)*12/3</f>
        <v>3.0429569756343755E-2</v>
      </c>
      <c r="AF540" s="60">
        <f>(幕後結果!$AH$2+幕後結果!$AH$4*幕後結果_最佳化!$T1541)*12/3</f>
        <v>-8.5995475536621679E-2</v>
      </c>
      <c r="AG540" s="60">
        <f>(幕後結果!$AI$2+幕後結果!$AI$4*幕後結果_最佳化!$U1541)*12/3</f>
        <v>3.9242984869232132E-3</v>
      </c>
      <c r="AH540" s="60">
        <f>(幕後結果!$AJ$2+幕後結果!$AJ$4*幕後結果_最佳化!$V1541)*12/3</f>
        <v>1.3380201321266076E-2</v>
      </c>
      <c r="AI540" s="100">
        <f>(幕後結果!$AK$2+幕後結果!$AK$4*幕後結果_最佳化!$W1541)*12/3</f>
        <v>0.21238368187020282</v>
      </c>
      <c r="AJ540" s="60"/>
      <c r="AK540" s="60"/>
      <c r="AL540" s="60"/>
      <c r="AM540" s="108">
        <v>539</v>
      </c>
      <c r="AN540" s="60">
        <f t="shared" si="105"/>
        <v>0.11903549768663195</v>
      </c>
      <c r="AO540" s="60">
        <f t="shared" si="106"/>
        <v>0.1409054357304978</v>
      </c>
      <c r="AP540" s="60">
        <f t="shared" si="107"/>
        <v>0.1022672194513168</v>
      </c>
      <c r="AQ540" s="60">
        <f t="shared" si="108"/>
        <v>0.14493696503500628</v>
      </c>
      <c r="AR540" s="60">
        <f t="shared" si="109"/>
        <v>0.12534799132173818</v>
      </c>
      <c r="AS540" s="60">
        <f t="shared" si="110"/>
        <v>1.8872051157101936E-2</v>
      </c>
      <c r="AT540" s="60">
        <f t="shared" si="111"/>
        <v>4.8054921083789941E-2</v>
      </c>
      <c r="AU540" s="60">
        <f t="shared" si="112"/>
        <v>8.806123719843198E-2</v>
      </c>
      <c r="AV540" s="60">
        <f t="shared" si="113"/>
        <v>0.10015224974366091</v>
      </c>
      <c r="AW540" s="60">
        <f t="shared" si="114"/>
        <v>0.11236643159182422</v>
      </c>
      <c r="AX540" s="60">
        <f t="shared" si="115"/>
        <v>1</v>
      </c>
      <c r="AY540" s="60">
        <f>SUMPRODUCT(AN540:AW540,幕後結果_最佳化!$Z$1005:$AI$1005)</f>
        <v>1.5312936363211954E-3</v>
      </c>
      <c r="AZ540" s="60">
        <f>(SUMPRODUCT(AN540:AW540,MMULT(AN540:AW540,幕後結果!$AB$9:$AK$18)))</f>
        <v>3.0268002545798831E-4</v>
      </c>
      <c r="BA540" s="60">
        <f t="shared" si="116"/>
        <v>1.7397701729193665E-2</v>
      </c>
      <c r="BB540" s="102">
        <f t="shared" si="117"/>
        <v>-2.3778259340003141</v>
      </c>
      <c r="BC540" s="60"/>
      <c r="BD540" s="60"/>
    </row>
    <row r="541" spans="1:56" ht="16.2">
      <c r="A541" s="95">
        <v>540</v>
      </c>
      <c r="B541" s="60">
        <v>0.41166320229819631</v>
      </c>
      <c r="C541" s="60">
        <v>0.46233904188578245</v>
      </c>
      <c r="D541" s="60">
        <v>4.400371122958302E-2</v>
      </c>
      <c r="E541" s="60">
        <v>0.1673149337378963</v>
      </c>
      <c r="F541" s="60">
        <v>0.45306877612896801</v>
      </c>
      <c r="G541" s="60">
        <v>0.17335932012171429</v>
      </c>
      <c r="H541" s="60">
        <v>0.46449396405472498</v>
      </c>
      <c r="I541" s="60">
        <v>0.33186149702558132</v>
      </c>
      <c r="J541" s="60">
        <v>0.81979809784244173</v>
      </c>
      <c r="K541" s="104">
        <v>0.92358496092805509</v>
      </c>
      <c r="L541" s="105"/>
      <c r="M541" s="106">
        <v>540</v>
      </c>
      <c r="N541" s="136">
        <v>-0.22326867636413228</v>
      </c>
      <c r="O541" s="136">
        <v>-9.4542675902676954E-2</v>
      </c>
      <c r="P541" s="136">
        <v>-1.7060035294546798</v>
      </c>
      <c r="Q541" s="136">
        <v>-0.96483019882716725</v>
      </c>
      <c r="R541" s="136">
        <v>-0.11791178885479063</v>
      </c>
      <c r="S541" s="136">
        <v>-0.94097310838471093</v>
      </c>
      <c r="T541" s="136">
        <v>-8.9118257034755968E-2</v>
      </c>
      <c r="U541" s="60">
        <v>-0.43477880058144508</v>
      </c>
      <c r="V541" s="60">
        <v>0.91459591446145672</v>
      </c>
      <c r="W541" s="98">
        <v>1.4296061893461516</v>
      </c>
      <c r="X541" s="60"/>
      <c r="Y541" s="99">
        <v>540</v>
      </c>
      <c r="Z541" s="60">
        <f>(幕後結果!$AB$2+幕後結果!$AB$4*幕後結果_最佳化!$N1542)*12/3</f>
        <v>-2.1194501018667905E-2</v>
      </c>
      <c r="AA541" s="60">
        <f>(幕後結果!$AC$2+幕後結果!$AC$4*幕後結果_最佳化!$O1542)*12/3</f>
        <v>-1.2930928722293894E-3</v>
      </c>
      <c r="AB541" s="60">
        <f>(幕後結果!$AD$2+幕後結果!$AD$4*幕後結果_最佳化!$P1542)*12/3</f>
        <v>-0.29121002276941627</v>
      </c>
      <c r="AC541" s="60">
        <f>(幕後結果!$AE$2+幕後結果!$AE$4*幕後結果_最佳化!$Q1542)*12/3</f>
        <v>-0.2079746727542616</v>
      </c>
      <c r="AD541" s="60">
        <f>(幕後結果!$AF$2+幕後結果!$AF$4*幕後結果_最佳化!$R1542)*12/3</f>
        <v>-0.1768568105366746</v>
      </c>
      <c r="AE541" s="60">
        <f>(幕後結果!$AG$2+幕後結果!$AG$4*幕後結果_最佳化!$S1542)*12/3</f>
        <v>-4.689406875861829E-2</v>
      </c>
      <c r="AF541" s="60">
        <f>(幕後結果!$AH$2+幕後結果!$AH$4*幕後結果_最佳化!$T1542)*12/3</f>
        <v>-6.9859681267212939E-2</v>
      </c>
      <c r="AG541" s="60">
        <f>(幕後結果!$AI$2+幕後結果!$AI$4*幕後結果_最佳化!$U1542)*12/3</f>
        <v>-0.17101241721752602</v>
      </c>
      <c r="AH541" s="60">
        <f>(幕後結果!$AJ$2+幕後結果!$AJ$4*幕後結果_最佳化!$V1542)*12/3</f>
        <v>3.7384883241059191E-3</v>
      </c>
      <c r="AI541" s="100">
        <f>(幕後結果!$AK$2+幕後結果!$AK$4*幕後結果_最佳化!$W1542)*12/3</f>
        <v>0.10551803113314556</v>
      </c>
      <c r="AJ541" s="60"/>
      <c r="AK541" s="60"/>
      <c r="AL541" s="60"/>
      <c r="AM541" s="108">
        <v>540</v>
      </c>
      <c r="AN541" s="60">
        <f t="shared" si="105"/>
        <v>0.16772999697999882</v>
      </c>
      <c r="AO541" s="60">
        <f t="shared" si="106"/>
        <v>8.5866607985617127E-2</v>
      </c>
      <c r="AP541" s="60">
        <f t="shared" si="107"/>
        <v>4.9838939240663814E-2</v>
      </c>
      <c r="AQ541" s="60">
        <f t="shared" si="108"/>
        <v>0.1563549250812569</v>
      </c>
      <c r="AR541" s="60">
        <f t="shared" si="109"/>
        <v>9.2715766987805412E-2</v>
      </c>
      <c r="AS541" s="60">
        <f t="shared" si="110"/>
        <v>0.12211455459415778</v>
      </c>
      <c r="AT541" s="60">
        <f t="shared" si="111"/>
        <v>2.7788353217088727E-2</v>
      </c>
      <c r="AU541" s="60">
        <f t="shared" si="112"/>
        <v>0.11598496973969231</v>
      </c>
      <c r="AV541" s="60">
        <f t="shared" si="113"/>
        <v>7.4671546392920021E-2</v>
      </c>
      <c r="AW541" s="60">
        <f t="shared" si="114"/>
        <v>0.1069343397807991</v>
      </c>
      <c r="AX541" s="60">
        <f t="shared" si="115"/>
        <v>1</v>
      </c>
      <c r="AY541" s="60">
        <f>SUMPRODUCT(AN541:AW541,幕後結果_最佳化!$Z$1005:$AI$1005)</f>
        <v>1.9548950582978859E-3</v>
      </c>
      <c r="AZ541" s="60">
        <f>(SUMPRODUCT(AN541:AW541,MMULT(AN541:AW541,幕後結果!$AB$9:$AK$18)))</f>
        <v>2.387293935999826E-4</v>
      </c>
      <c r="BA541" s="60">
        <f t="shared" si="116"/>
        <v>1.5450870318528423E-2</v>
      </c>
      <c r="BB541" s="102">
        <f t="shared" si="117"/>
        <v>-2.6500193256169808</v>
      </c>
      <c r="BC541" s="60"/>
      <c r="BD541" s="60"/>
    </row>
    <row r="542" spans="1:56" ht="16.2">
      <c r="A542" s="95">
        <v>541</v>
      </c>
      <c r="B542" s="60">
        <v>1.7188646649763051E-2</v>
      </c>
      <c r="C542" s="60">
        <v>0.62376645271520803</v>
      </c>
      <c r="D542" s="60">
        <v>0.60024673346564361</v>
      </c>
      <c r="E542" s="60">
        <v>0.35669665270439377</v>
      </c>
      <c r="F542" s="60">
        <v>0.66173367189562327</v>
      </c>
      <c r="G542" s="60">
        <v>0.76283635729817245</v>
      </c>
      <c r="H542" s="60">
        <v>0.76071227147454268</v>
      </c>
      <c r="I542" s="60">
        <v>0.96474022976407969</v>
      </c>
      <c r="J542" s="60">
        <v>0.50858034261132157</v>
      </c>
      <c r="K542" s="104">
        <v>0.69303347693892214</v>
      </c>
      <c r="L542" s="105"/>
      <c r="M542" s="106">
        <v>541</v>
      </c>
      <c r="N542" s="136">
        <v>-2.1156181926155924</v>
      </c>
      <c r="O542" s="136">
        <v>0.31538797670892016</v>
      </c>
      <c r="P542" s="136">
        <v>0.25398579399583593</v>
      </c>
      <c r="Q542" s="136">
        <v>-0.36730261273496528</v>
      </c>
      <c r="R542" s="136">
        <v>0.41719927396080986</v>
      </c>
      <c r="S542" s="136">
        <v>0.7154560557356423</v>
      </c>
      <c r="T542" s="136">
        <v>0.70859561693348216</v>
      </c>
      <c r="U542" s="60">
        <v>1.8085590160648883</v>
      </c>
      <c r="V542" s="60">
        <v>2.1509387847011896E-2</v>
      </c>
      <c r="W542" s="98">
        <v>0.50446728482019276</v>
      </c>
      <c r="X542" s="60"/>
      <c r="Y542" s="99">
        <v>541</v>
      </c>
      <c r="Z542" s="60">
        <f>(幕後結果!$AB$2+幕後結果!$AB$4*幕後結果_最佳化!$N1543)*12/3</f>
        <v>-0.31431505433565754</v>
      </c>
      <c r="AA542" s="60">
        <f>(幕後結果!$AC$2+幕後結果!$AC$4*幕後結果_最佳化!$O1543)*12/3</f>
        <v>4.2287963459178568E-2</v>
      </c>
      <c r="AB542" s="60">
        <f>(幕後結果!$AD$2+幕後結果!$AD$4*幕後結果_最佳化!$P1543)*12/3</f>
        <v>3.9298955457713065E-2</v>
      </c>
      <c r="AC542" s="60">
        <f>(幕後結果!$AE$2+幕後結果!$AE$4*幕後結果_最佳化!$Q1543)*12/3</f>
        <v>-3.8285608963238377E-2</v>
      </c>
      <c r="AD542" s="60">
        <f>(幕後結果!$AF$2+幕後結果!$AF$4*幕後結果_最佳化!$R1543)*12/3</f>
        <v>6.0136793182802219E-2</v>
      </c>
      <c r="AE542" s="60">
        <f>(幕後結果!$AG$2+幕後結果!$AG$4*幕後結果_最佳化!$S1543)*12/3</f>
        <v>4.2455564918154998E-2</v>
      </c>
      <c r="AF542" s="60">
        <f>(幕後結果!$AH$2+幕後結果!$AH$4*幕後結果_最佳化!$T1543)*12/3</f>
        <v>1.7297179038994439E-2</v>
      </c>
      <c r="AG542" s="60">
        <f>(幕後結果!$AI$2+幕後結果!$AI$4*幕後結果_最佳化!$U1543)*12/3</f>
        <v>0.2291805471698686</v>
      </c>
      <c r="AH542" s="60">
        <f>(幕後結果!$AJ$2+幕後結果!$AJ$4*幕後結果_最佳化!$V1543)*12/3</f>
        <v>2.5967520236869365E-2</v>
      </c>
      <c r="AI542" s="100">
        <f>(幕後結果!$AK$2+幕後結果!$AK$4*幕後結果_最佳化!$W1543)*12/3</f>
        <v>0.23452390305069581</v>
      </c>
      <c r="AJ542" s="60"/>
      <c r="AK542" s="60"/>
      <c r="AL542" s="60"/>
      <c r="AM542" s="108">
        <v>541</v>
      </c>
      <c r="AN542" s="60">
        <f t="shared" si="105"/>
        <v>0.10008986673853154</v>
      </c>
      <c r="AO542" s="60">
        <f t="shared" si="106"/>
        <v>5.7347315105732597E-3</v>
      </c>
      <c r="AP542" s="60">
        <f t="shared" si="107"/>
        <v>8.8440860571304487E-4</v>
      </c>
      <c r="AQ542" s="60">
        <f t="shared" si="108"/>
        <v>0.15952290791411308</v>
      </c>
      <c r="AR542" s="60">
        <f t="shared" si="109"/>
        <v>8.7973740920061799E-2</v>
      </c>
      <c r="AS542" s="60">
        <f t="shared" si="110"/>
        <v>0.14270229461030354</v>
      </c>
      <c r="AT542" s="60">
        <f t="shared" si="111"/>
        <v>5.81159601252682E-2</v>
      </c>
      <c r="AU542" s="60">
        <f t="shared" si="112"/>
        <v>0.14465472729003942</v>
      </c>
      <c r="AV542" s="60">
        <f t="shared" si="113"/>
        <v>0.13828314504208664</v>
      </c>
      <c r="AW542" s="60">
        <f t="shared" si="114"/>
        <v>0.16203821724330938</v>
      </c>
      <c r="AX542" s="60">
        <f t="shared" si="115"/>
        <v>0.99999999999999978</v>
      </c>
      <c r="AY542" s="60">
        <f>SUMPRODUCT(AN542:AW542,幕後結果_最佳化!$Z$1005:$AI$1005)</f>
        <v>-1.5425358784946983E-3</v>
      </c>
      <c r="AZ542" s="60">
        <f>(SUMPRODUCT(AN542:AW542,MMULT(AN542:AW542,幕後結果!$AB$9:$AK$18)))</f>
        <v>2.3276052675155268E-4</v>
      </c>
      <c r="BA542" s="60">
        <f t="shared" si="116"/>
        <v>1.5256491298839084E-2</v>
      </c>
      <c r="BB542" s="102">
        <f t="shared" si="117"/>
        <v>-2.9130246927664474</v>
      </c>
      <c r="BC542" s="60"/>
      <c r="BD542" s="60"/>
    </row>
    <row r="543" spans="1:56" ht="16.2">
      <c r="A543" s="95">
        <v>542</v>
      </c>
      <c r="B543" s="60">
        <v>0.66640135955188784</v>
      </c>
      <c r="C543" s="60">
        <v>0.98951139484786332</v>
      </c>
      <c r="D543" s="60">
        <v>2.4516975734856672E-2</v>
      </c>
      <c r="E543" s="60">
        <v>0.9998912412719978</v>
      </c>
      <c r="F543" s="60">
        <v>0.36858060935965886</v>
      </c>
      <c r="G543" s="60">
        <v>0.9737930442146574</v>
      </c>
      <c r="H543" s="60">
        <v>0.16895346769606734</v>
      </c>
      <c r="I543" s="60">
        <v>0.8209310939424479</v>
      </c>
      <c r="J543" s="60">
        <v>0.72430987946631653</v>
      </c>
      <c r="K543" s="104">
        <v>0.79867054966996065</v>
      </c>
      <c r="L543" s="105"/>
      <c r="M543" s="106">
        <v>542</v>
      </c>
      <c r="N543" s="136">
        <v>0.42999774588506928</v>
      </c>
      <c r="O543" s="136">
        <v>2.3083943978288324</v>
      </c>
      <c r="P543" s="136">
        <v>-1.9682963344598716</v>
      </c>
      <c r="Q543" s="136">
        <v>3.6977517502161117</v>
      </c>
      <c r="R543" s="136">
        <v>-0.33561498991669492</v>
      </c>
      <c r="S543" s="136">
        <v>1.9397184871955229</v>
      </c>
      <c r="T543" s="136">
        <v>-0.95830906240818448</v>
      </c>
      <c r="U543" s="60">
        <v>0.91891924657726609</v>
      </c>
      <c r="V543" s="60">
        <v>0.59569314114267646</v>
      </c>
      <c r="W543" s="98">
        <v>0.83688199720939194</v>
      </c>
      <c r="X543" s="60"/>
      <c r="Y543" s="99">
        <v>542</v>
      </c>
      <c r="Z543" s="60">
        <f>(幕後結果!$AB$2+幕後結果!$AB$4*幕後結果_最佳化!$N1544)*12/3</f>
        <v>7.999495341806262E-2</v>
      </c>
      <c r="AA543" s="60">
        <f>(幕後結果!$AC$2+幕後結果!$AC$4*幕後結果_最佳化!$O1544)*12/3</f>
        <v>0.23101639254696768</v>
      </c>
      <c r="AB543" s="60">
        <f>(幕後結果!$AD$2+幕後結果!$AD$4*幕後結果_最佳化!$P1544)*12/3</f>
        <v>-0.25350024456826026</v>
      </c>
      <c r="AC543" s="60">
        <f>(幕後結果!$AE$2+幕後結果!$AE$4*幕後結果_最佳化!$Q1544)*12/3</f>
        <v>0.31090617708962354</v>
      </c>
      <c r="AD543" s="60">
        <f>(幕後結果!$AF$2+幕後結果!$AF$4*幕後結果_最佳化!$R1544)*12/3</f>
        <v>-2.7463264767268486E-2</v>
      </c>
      <c r="AE543" s="60">
        <f>(幕後結果!$AG$2+幕後結果!$AG$4*幕後結果_最佳化!$S1544)*12/3</f>
        <v>0.11855062239168551</v>
      </c>
      <c r="AF543" s="60">
        <f>(幕後結果!$AH$2+幕後結果!$AH$4*幕後結果_最佳化!$T1544)*12/3</f>
        <v>2.3822646997893982E-2</v>
      </c>
      <c r="AG543" s="60">
        <f>(幕後結果!$AI$2+幕後結果!$AI$4*幕後結果_最佳化!$U1544)*12/3</f>
        <v>6.289518799415017E-2</v>
      </c>
      <c r="AH543" s="60">
        <f>(幕後結果!$AJ$2+幕後結果!$AJ$4*幕後結果_最佳化!$V1544)*12/3</f>
        <v>0.14806543812538836</v>
      </c>
      <c r="AI543" s="100">
        <f>(幕後結果!$AK$2+幕後結果!$AK$4*幕後結果_最佳化!$W1544)*12/3</f>
        <v>-6.4064561724829529E-3</v>
      </c>
      <c r="AJ543" s="60"/>
      <c r="AK543" s="60"/>
      <c r="AL543" s="60"/>
      <c r="AM543" s="108">
        <v>542</v>
      </c>
      <c r="AN543" s="60">
        <f t="shared" si="105"/>
        <v>0.14266953453448566</v>
      </c>
      <c r="AO543" s="60">
        <f t="shared" si="106"/>
        <v>0.1597621907630826</v>
      </c>
      <c r="AP543" s="60">
        <f t="shared" si="107"/>
        <v>0.15227374103825761</v>
      </c>
      <c r="AQ543" s="60">
        <f t="shared" si="108"/>
        <v>1.4053267989967054E-2</v>
      </c>
      <c r="AR543" s="60">
        <f t="shared" si="109"/>
        <v>0.16176064018437569</v>
      </c>
      <c r="AS543" s="60">
        <f t="shared" si="110"/>
        <v>0.10477925524635004</v>
      </c>
      <c r="AT543" s="60">
        <f t="shared" si="111"/>
        <v>9.0023568539070023E-2</v>
      </c>
      <c r="AU543" s="60">
        <f t="shared" si="112"/>
        <v>2.5878922518470113E-2</v>
      </c>
      <c r="AV543" s="60">
        <f t="shared" si="113"/>
        <v>2.2967602667812809E-2</v>
      </c>
      <c r="AW543" s="60">
        <f t="shared" si="114"/>
        <v>0.12583127651812825</v>
      </c>
      <c r="AX543" s="60">
        <f t="shared" si="115"/>
        <v>0.99999999999999978</v>
      </c>
      <c r="AY543" s="60">
        <f>SUMPRODUCT(AN543:AW543,幕後結果_最佳化!$Z$1005:$AI$1005)</f>
        <v>-6.4200378866215418E-4</v>
      </c>
      <c r="AZ543" s="60">
        <f>(SUMPRODUCT(AN543:AW543,MMULT(AN543:AW543,幕後結果!$AB$9:$AK$18)))</f>
        <v>2.9778294064862167E-4</v>
      </c>
      <c r="BA543" s="60">
        <f t="shared" si="116"/>
        <v>1.7256388401071115E-2</v>
      </c>
      <c r="BB543" s="102">
        <f t="shared" si="117"/>
        <v>-2.5232396708200815</v>
      </c>
      <c r="BC543" s="60"/>
      <c r="BD543" s="60"/>
    </row>
    <row r="544" spans="1:56" ht="16.2">
      <c r="A544" s="95">
        <v>543</v>
      </c>
      <c r="B544" s="60">
        <v>0.75175878191887624</v>
      </c>
      <c r="C544" s="60">
        <v>0.62735901482442813</v>
      </c>
      <c r="D544" s="60">
        <v>0.64746618505972764</v>
      </c>
      <c r="E544" s="60">
        <v>0.46049069534679021</v>
      </c>
      <c r="F544" s="60">
        <v>0.38153697659302255</v>
      </c>
      <c r="G544" s="60">
        <v>0.39424849882862412</v>
      </c>
      <c r="H544" s="60">
        <v>0.20978288215639029</v>
      </c>
      <c r="I544" s="60">
        <v>0.67476393209003338</v>
      </c>
      <c r="J544" s="60">
        <v>0.53585161689381478</v>
      </c>
      <c r="K544" s="104">
        <v>0.73295717703346353</v>
      </c>
      <c r="L544" s="105"/>
      <c r="M544" s="106">
        <v>543</v>
      </c>
      <c r="N544" s="136">
        <v>0.68003478442637644</v>
      </c>
      <c r="O544" s="136">
        <v>0.3248666871240487</v>
      </c>
      <c r="P544" s="136">
        <v>0.3784886417786984</v>
      </c>
      <c r="Q544" s="136">
        <v>-9.9197587015223077E-2</v>
      </c>
      <c r="R544" s="136">
        <v>-0.30144661441678949</v>
      </c>
      <c r="S544" s="136">
        <v>-0.26826285288620433</v>
      </c>
      <c r="T544" s="136">
        <v>-0.80717483090666009</v>
      </c>
      <c r="U544" s="60">
        <v>0.45310638785622337</v>
      </c>
      <c r="V544" s="60">
        <v>8.9987980543128579E-2</v>
      </c>
      <c r="W544" s="98">
        <v>0.62178135809270185</v>
      </c>
      <c r="X544" s="60"/>
      <c r="Y544" s="99">
        <v>543</v>
      </c>
      <c r="Z544" s="60">
        <f>(幕後結果!$AB$2+幕後結果!$AB$4*幕後結果_最佳化!$N1545)*12/3</f>
        <v>0.11872511106470655</v>
      </c>
      <c r="AA544" s="60">
        <f>(幕後結果!$AC$2+幕後結果!$AC$4*幕後結果_最佳化!$O1545)*12/3</f>
        <v>3.769836864385219E-2</v>
      </c>
      <c r="AB544" s="60">
        <f>(幕後結果!$AD$2+幕後結果!$AD$4*幕後結果_最佳化!$P1545)*12/3</f>
        <v>5.8715221365544239E-2</v>
      </c>
      <c r="AC544" s="60">
        <f>(幕後結果!$AE$2+幕後結果!$AE$4*幕後結果_最佳化!$Q1545)*12/3</f>
        <v>6.4350112857876812E-2</v>
      </c>
      <c r="AD544" s="60">
        <f>(幕後結果!$AF$2+幕後結果!$AF$4*幕後結果_最佳化!$R1545)*12/3</f>
        <v>1.7573357162288541E-2</v>
      </c>
      <c r="AE544" s="60">
        <f>(幕後結果!$AG$2+幕後結果!$AG$4*幕後結果_最佳化!$S1545)*12/3</f>
        <v>-1.8007545888457092E-2</v>
      </c>
      <c r="AF544" s="60">
        <f>(幕後結果!$AH$2+幕後結果!$AH$4*幕後結果_最佳化!$T1545)*12/3</f>
        <v>-2.0535698474792283E-2</v>
      </c>
      <c r="AG544" s="60">
        <f>(幕後結果!$AI$2+幕後結果!$AI$4*幕後結果_最佳化!$U1545)*12/3</f>
        <v>1.600427318496099E-2</v>
      </c>
      <c r="AH544" s="60">
        <f>(幕後結果!$AJ$2+幕後結果!$AJ$4*幕後結果_最佳化!$V1545)*12/3</f>
        <v>1.5640399449795474E-3</v>
      </c>
      <c r="AI544" s="100">
        <f>(幕後結果!$AK$2+幕後結果!$AK$4*幕後結果_最佳化!$W1545)*12/3</f>
        <v>3.9031097353288344E-2</v>
      </c>
      <c r="AJ544" s="60"/>
      <c r="AK544" s="60"/>
      <c r="AL544" s="60"/>
      <c r="AM544" s="108">
        <v>543</v>
      </c>
      <c r="AN544" s="60">
        <f t="shared" si="105"/>
        <v>0.11302021480526485</v>
      </c>
      <c r="AO544" s="60">
        <f t="shared" si="106"/>
        <v>5.3524353411026002E-2</v>
      </c>
      <c r="AP544" s="60">
        <f t="shared" si="107"/>
        <v>6.7913720358182231E-2</v>
      </c>
      <c r="AQ544" s="60">
        <f t="shared" si="108"/>
        <v>0.14708547625083013</v>
      </c>
      <c r="AR544" s="60">
        <f t="shared" si="109"/>
        <v>0.11966140756273136</v>
      </c>
      <c r="AS544" s="60">
        <f t="shared" si="110"/>
        <v>5.0519551174479496E-2</v>
      </c>
      <c r="AT544" s="60">
        <f t="shared" si="111"/>
        <v>7.6029913882806943E-2</v>
      </c>
      <c r="AU544" s="60">
        <f t="shared" si="112"/>
        <v>0.15706574462364983</v>
      </c>
      <c r="AV544" s="60">
        <f t="shared" si="113"/>
        <v>6.3526745593369252E-2</v>
      </c>
      <c r="AW544" s="60">
        <f t="shared" si="114"/>
        <v>0.15165287233766009</v>
      </c>
      <c r="AX544" s="60">
        <f t="shared" si="115"/>
        <v>1.0000000000000002</v>
      </c>
      <c r="AY544" s="60">
        <f>SUMPRODUCT(AN544:AW544,幕後結果_最佳化!$Z$1005:$AI$1005)</f>
        <v>-6.060977606881417E-4</v>
      </c>
      <c r="AZ544" s="60">
        <f>(SUMPRODUCT(AN544:AW544,MMULT(AN544:AW544,幕後結果!$AB$9:$AK$18)))</f>
        <v>3.0851103270154614E-4</v>
      </c>
      <c r="BA544" s="60">
        <f t="shared" si="116"/>
        <v>1.7564482135877111E-2</v>
      </c>
      <c r="BB544" s="102">
        <f t="shared" si="117"/>
        <v>-2.4769359793319974</v>
      </c>
      <c r="BC544" s="60"/>
      <c r="BD544" s="60"/>
    </row>
    <row r="545" spans="1:56" ht="16.2">
      <c r="A545" s="95">
        <v>544</v>
      </c>
      <c r="B545" s="60">
        <v>1.9560930712597679E-2</v>
      </c>
      <c r="C545" s="60">
        <v>0.36944569414121231</v>
      </c>
      <c r="D545" s="60">
        <v>0.4903352364994138</v>
      </c>
      <c r="E545" s="60">
        <v>0.58057099063013551</v>
      </c>
      <c r="F545" s="60">
        <v>0.70141148784940843</v>
      </c>
      <c r="G545" s="60">
        <v>0.46928061661941811</v>
      </c>
      <c r="H545" s="60">
        <v>0.40446394181528667</v>
      </c>
      <c r="I545" s="60">
        <v>0.99318225701645524</v>
      </c>
      <c r="J545" s="60">
        <v>0.2770084425048025</v>
      </c>
      <c r="K545" s="104">
        <v>0.34014307217050677</v>
      </c>
      <c r="L545" s="105"/>
      <c r="M545" s="106">
        <v>544</v>
      </c>
      <c r="N545" s="136">
        <v>-2.0629028276404804</v>
      </c>
      <c r="O545" s="136">
        <v>-0.33332179611928364</v>
      </c>
      <c r="P545" s="136">
        <v>-2.4228339638956577E-2</v>
      </c>
      <c r="Q545" s="136">
        <v>0.20335442543604923</v>
      </c>
      <c r="R545" s="136">
        <v>0.52846443653283681</v>
      </c>
      <c r="S545" s="136">
        <v>-7.7078328268358282E-2</v>
      </c>
      <c r="T545" s="136">
        <v>-0.24180936290473443</v>
      </c>
      <c r="U545" s="60">
        <v>2.4667254539055441</v>
      </c>
      <c r="V545" s="60">
        <v>-0.59175167884386692</v>
      </c>
      <c r="W545" s="98">
        <v>-0.41207269106684663</v>
      </c>
      <c r="X545" s="60"/>
      <c r="Y545" s="99">
        <v>544</v>
      </c>
      <c r="Z545" s="60">
        <f>(幕後結果!$AB$2+幕後結果!$AB$4*幕後結果_最佳化!$N1546)*12/3</f>
        <v>-0.30614956650314523</v>
      </c>
      <c r="AA545" s="60">
        <f>(幕後結果!$AC$2+幕後結果!$AC$4*幕後結果_最佳化!$O1546)*12/3</f>
        <v>-2.0879123735339417E-2</v>
      </c>
      <c r="AB545" s="60">
        <f>(幕後結果!$AD$2+幕後結果!$AD$4*幕後結果_最佳化!$P1546)*12/3</f>
        <v>-2.7260812141499512E-2</v>
      </c>
      <c r="AC545" s="60">
        <f>(幕後結果!$AE$2+幕後結果!$AE$4*幕後結果_最佳化!$Q1546)*12/3</f>
        <v>-1.4713008100620381E-2</v>
      </c>
      <c r="AD545" s="60">
        <f>(幕後結果!$AF$2+幕後結果!$AF$4*幕後結果_最佳化!$R1546)*12/3</f>
        <v>2.9642059955127486E-2</v>
      </c>
      <c r="AE545" s="60">
        <f>(幕後結果!$AG$2+幕後結果!$AG$4*幕後結果_最佳化!$S1546)*12/3</f>
        <v>5.1887940342729482E-3</v>
      </c>
      <c r="AF545" s="60">
        <f>(幕後結果!$AH$2+幕後結果!$AH$4*幕後結果_最佳化!$T1546)*12/3</f>
        <v>-9.7051684838289007E-2</v>
      </c>
      <c r="AG545" s="60">
        <f>(幕後結果!$AI$2+幕後結果!$AI$4*幕後結果_最佳化!$U1546)*12/3</f>
        <v>0.24332117554093799</v>
      </c>
      <c r="AH545" s="60">
        <f>(幕後結果!$AJ$2+幕後結果!$AJ$4*幕後結果_最佳化!$V1546)*12/3</f>
        <v>-3.6933194779310653E-2</v>
      </c>
      <c r="AI545" s="100">
        <f>(幕後結果!$AK$2+幕後結果!$AK$4*幕後結果_最佳化!$W1546)*12/3</f>
        <v>3.0858415515535569E-2</v>
      </c>
      <c r="AJ545" s="60"/>
      <c r="AK545" s="60"/>
      <c r="AL545" s="60"/>
      <c r="AM545" s="108">
        <v>544</v>
      </c>
      <c r="AN545" s="60">
        <f t="shared" si="105"/>
        <v>4.4291749349923658E-2</v>
      </c>
      <c r="AO545" s="60">
        <f t="shared" si="106"/>
        <v>0.19894116477282206</v>
      </c>
      <c r="AP545" s="60">
        <f t="shared" si="107"/>
        <v>0.15809613226676411</v>
      </c>
      <c r="AQ545" s="60">
        <f t="shared" si="108"/>
        <v>8.3081114987044055E-2</v>
      </c>
      <c r="AR545" s="60">
        <f t="shared" si="109"/>
        <v>4.0036340584789477E-2</v>
      </c>
      <c r="AS545" s="60">
        <f t="shared" si="110"/>
        <v>0.19350771008797463</v>
      </c>
      <c r="AT545" s="60">
        <f t="shared" si="111"/>
        <v>5.0445990935767578E-2</v>
      </c>
      <c r="AU545" s="60">
        <f t="shared" si="112"/>
        <v>0.12570623632136835</v>
      </c>
      <c r="AV545" s="60">
        <f t="shared" si="113"/>
        <v>8.9818540419115273E-2</v>
      </c>
      <c r="AW545" s="60">
        <f t="shared" si="114"/>
        <v>1.6075020274430914E-2</v>
      </c>
      <c r="AX545" s="60">
        <f t="shared" si="115"/>
        <v>1.0000000000000002</v>
      </c>
      <c r="AY545" s="60">
        <f>SUMPRODUCT(AN545:AW545,幕後結果_最佳化!$Z$1005:$AI$1005)</f>
        <v>-4.2598251139916763E-4</v>
      </c>
      <c r="AZ545" s="60">
        <f>(SUMPRODUCT(AN545:AW545,MMULT(AN545:AW545,幕後結果!$AB$9:$AK$18)))</f>
        <v>2.3491204353900732E-4</v>
      </c>
      <c r="BA545" s="60">
        <f t="shared" si="116"/>
        <v>1.532684062483222E-2</v>
      </c>
      <c r="BB545" s="102">
        <f t="shared" si="117"/>
        <v>-2.8268045301654232</v>
      </c>
      <c r="BC545" s="60"/>
      <c r="BD545" s="60"/>
    </row>
    <row r="546" spans="1:56" ht="16.2">
      <c r="A546" s="95">
        <v>545</v>
      </c>
      <c r="B546" s="60">
        <v>7.9320665055107487E-2</v>
      </c>
      <c r="C546" s="60">
        <v>0.27638105294641258</v>
      </c>
      <c r="D546" s="60">
        <v>0.79736441201228692</v>
      </c>
      <c r="E546" s="60">
        <v>4.5398150865516795E-2</v>
      </c>
      <c r="F546" s="60">
        <v>0.97401158029830803</v>
      </c>
      <c r="G546" s="60">
        <v>0.27662665639123274</v>
      </c>
      <c r="H546" s="60">
        <v>0.66749874490224759</v>
      </c>
      <c r="I546" s="60">
        <v>0.41318990325468774</v>
      </c>
      <c r="J546" s="60">
        <v>0.56487550155371746</v>
      </c>
      <c r="K546" s="104">
        <v>0.61044819100682823</v>
      </c>
      <c r="L546" s="105"/>
      <c r="M546" s="106">
        <v>545</v>
      </c>
      <c r="N546" s="136">
        <v>-1.4096558399682761</v>
      </c>
      <c r="O546" s="136">
        <v>-0.59362627098803789</v>
      </c>
      <c r="P546" s="136">
        <v>0.83224410046418451</v>
      </c>
      <c r="Q546" s="136">
        <v>-1.6912120953387397</v>
      </c>
      <c r="R546" s="136">
        <v>1.9433255245064691</v>
      </c>
      <c r="S546" s="136">
        <v>-0.59289217850163989</v>
      </c>
      <c r="T546" s="136">
        <v>0.43301687530408228</v>
      </c>
      <c r="U546" s="60">
        <v>-0.21934693067162475</v>
      </c>
      <c r="V546" s="60">
        <v>0.16334221570286228</v>
      </c>
      <c r="W546" s="98">
        <v>0.2804873648266436</v>
      </c>
      <c r="X546" s="60"/>
      <c r="Y546" s="99">
        <v>545</v>
      </c>
      <c r="Z546" s="60">
        <f>(幕後結果!$AB$2+幕後結果!$AB$4*幕後結果_最佳化!$N1547)*12/3</f>
        <v>-0.2049631224373393</v>
      </c>
      <c r="AA546" s="60">
        <f>(幕後結果!$AC$2+幕後結果!$AC$4*幕後結果_最佳化!$O1547)*12/3</f>
        <v>-4.7471902627469233E-2</v>
      </c>
      <c r="AB546" s="60">
        <f>(幕後結果!$AD$2+幕後結果!$AD$4*幕後結果_最佳化!$P1547)*12/3</f>
        <v>0.10196855559485107</v>
      </c>
      <c r="AC546" s="60">
        <f>(幕後結果!$AE$2+幕後結果!$AE$4*幕後結果_最佳化!$Q1547)*12/3</f>
        <v>-0.132236036147242</v>
      </c>
      <c r="AD546" s="60">
        <f>(幕後結果!$AF$2+幕後結果!$AF$4*幕後結果_最佳化!$R1547)*12/3</f>
        <v>0.18223650309438746</v>
      </c>
      <c r="AE546" s="60">
        <f>(幕後結果!$AG$2+幕後結果!$AG$4*幕後結果_最佳化!$S1547)*12/3</f>
        <v>-4.546974351392679E-2</v>
      </c>
      <c r="AF546" s="60">
        <f>(幕後結果!$AH$2+幕後結果!$AH$4*幕後結果_最佳化!$T1547)*12/3</f>
        <v>-2.4165910939190943E-2</v>
      </c>
      <c r="AG546" s="60">
        <f>(幕後結果!$AI$2+幕後結果!$AI$4*幕後結果_最佳化!$U1547)*12/3</f>
        <v>6.0686935208280647E-3</v>
      </c>
      <c r="AH546" s="60">
        <f>(幕後結果!$AJ$2+幕後結果!$AJ$4*幕後結果_最佳化!$V1547)*12/3</f>
        <v>-4.2871134972486818E-2</v>
      </c>
      <c r="AI546" s="100">
        <f>(幕後結果!$AK$2+幕後結果!$AK$4*幕後結果_最佳化!$W1547)*12/3</f>
        <v>0.15694276332881185</v>
      </c>
      <c r="AJ546" s="60"/>
      <c r="AK546" s="60"/>
      <c r="AL546" s="60"/>
      <c r="AM546" s="108">
        <v>545</v>
      </c>
      <c r="AN546" s="60">
        <f t="shared" si="105"/>
        <v>4.6306498788905477E-2</v>
      </c>
      <c r="AO546" s="60">
        <f t="shared" si="106"/>
        <v>0.1193840699198792</v>
      </c>
      <c r="AP546" s="60">
        <f t="shared" si="107"/>
        <v>0.13242132604709528</v>
      </c>
      <c r="AQ546" s="60">
        <f t="shared" si="108"/>
        <v>8.2807701779079035E-3</v>
      </c>
      <c r="AR546" s="60">
        <f t="shared" si="109"/>
        <v>4.4261516858035407E-2</v>
      </c>
      <c r="AS546" s="60">
        <f t="shared" si="110"/>
        <v>0.15717793144219716</v>
      </c>
      <c r="AT546" s="60">
        <f t="shared" si="111"/>
        <v>0.17699193720972617</v>
      </c>
      <c r="AU546" s="60">
        <f t="shared" si="112"/>
        <v>0.13441405991937339</v>
      </c>
      <c r="AV546" s="60">
        <f t="shared" si="113"/>
        <v>9.434057392006362E-2</v>
      </c>
      <c r="AW546" s="60">
        <f t="shared" si="114"/>
        <v>8.6421315716816535E-2</v>
      </c>
      <c r="AX546" s="60">
        <f t="shared" si="115"/>
        <v>1.0000000000000002</v>
      </c>
      <c r="AY546" s="60">
        <f>SUMPRODUCT(AN546:AW546,幕後結果_最佳化!$Z$1005:$AI$1005)</f>
        <v>-3.2200391722077403E-3</v>
      </c>
      <c r="AZ546" s="60">
        <f>(SUMPRODUCT(AN546:AW546,MMULT(AN546:AW546,幕後結果!$AB$9:$AK$18)))</f>
        <v>2.4202654300112557E-4</v>
      </c>
      <c r="BA546" s="60">
        <f t="shared" si="116"/>
        <v>1.5557202287079947E-2</v>
      </c>
      <c r="BB546" s="102">
        <f t="shared" si="117"/>
        <v>-2.964545830358575</v>
      </c>
      <c r="BC546" s="60"/>
      <c r="BD546" s="60"/>
    </row>
    <row r="547" spans="1:56" ht="16.2">
      <c r="A547" s="95">
        <v>546</v>
      </c>
      <c r="B547" s="60">
        <v>0.39239807636638835</v>
      </c>
      <c r="C547" s="60">
        <v>0.94874231493072925</v>
      </c>
      <c r="D547" s="60">
        <v>9.0805929245660222E-2</v>
      </c>
      <c r="E547" s="60">
        <v>0.21937077572435837</v>
      </c>
      <c r="F547" s="60">
        <v>0.7020696551574912</v>
      </c>
      <c r="G547" s="60">
        <v>0.45113189235209972</v>
      </c>
      <c r="H547" s="60">
        <v>0.20506138396750195</v>
      </c>
      <c r="I547" s="60">
        <v>0.26410720085938566</v>
      </c>
      <c r="J547" s="60">
        <v>8.2868803303695726E-2</v>
      </c>
      <c r="K547" s="104">
        <v>0.75100066540096355</v>
      </c>
      <c r="L547" s="105"/>
      <c r="M547" s="106">
        <v>546</v>
      </c>
      <c r="N547" s="136">
        <v>-0.27307423376668816</v>
      </c>
      <c r="O547" s="136">
        <v>1.6327795472508499</v>
      </c>
      <c r="P547" s="136">
        <v>-1.335808547433468</v>
      </c>
      <c r="Q547" s="136">
        <v>-0.77432004712877911</v>
      </c>
      <c r="R547" s="136">
        <v>0.53036240068483376</v>
      </c>
      <c r="S547" s="136">
        <v>-0.12280213357196398</v>
      </c>
      <c r="T547" s="136">
        <v>-0.82367760437740911</v>
      </c>
      <c r="U547" s="60">
        <v>-0.63073409536097325</v>
      </c>
      <c r="V547" s="60">
        <v>-1.3860304470650615</v>
      </c>
      <c r="W547" s="98">
        <v>0.67764206327083676</v>
      </c>
      <c r="X547" s="60"/>
      <c r="Y547" s="99">
        <v>546</v>
      </c>
      <c r="Z547" s="60">
        <f>(幕後結果!$AB$2+幕後結果!$AB$4*幕後結果_最佳化!$N1548)*12/3</f>
        <v>-2.8909266403562218E-2</v>
      </c>
      <c r="AA547" s="60">
        <f>(幕後結果!$AC$2+幕後結果!$AC$4*幕後結果_最佳化!$O1548)*12/3</f>
        <v>0.16672365416589296</v>
      </c>
      <c r="AB547" s="60">
        <f>(幕後結果!$AD$2+幕後結果!$AD$4*幕後結果_最佳化!$P1548)*12/3</f>
        <v>-0.17379317180931028</v>
      </c>
      <c r="AC547" s="60">
        <f>(幕後結果!$AE$2+幕後結果!$AE$4*幕後結果_最佳化!$Q1548)*12/3</f>
        <v>-0.12398343687557206</v>
      </c>
      <c r="AD547" s="60">
        <f>(幕後結果!$AF$2+幕後結果!$AF$4*幕後結果_最佳化!$R1548)*12/3</f>
        <v>-1.0815688154103156E-2</v>
      </c>
      <c r="AE547" s="60">
        <f>(幕後結果!$AG$2+幕後結果!$AG$4*幕後結果_最佳化!$S1548)*12/3</f>
        <v>1.003191219244878E-3</v>
      </c>
      <c r="AF547" s="60">
        <f>(幕後結果!$AH$2+幕後結果!$AH$4*幕後結果_最佳化!$T1548)*12/3</f>
        <v>-5.1574026129899302E-2</v>
      </c>
      <c r="AG547" s="60">
        <f>(幕後結果!$AI$2+幕後結果!$AI$4*幕後結果_最佳化!$U1548)*12/3</f>
        <v>-0.15603073646458876</v>
      </c>
      <c r="AH547" s="60">
        <f>(幕後結果!$AJ$2+幕後結果!$AJ$4*幕後結果_最佳化!$V1548)*12/3</f>
        <v>-8.5042835252913188E-2</v>
      </c>
      <c r="AI547" s="100">
        <f>(幕後結果!$AK$2+幕後結果!$AK$4*幕後結果_最佳化!$W1548)*12/3</f>
        <v>-3.1849683719361692E-3</v>
      </c>
      <c r="AJ547" s="60"/>
      <c r="AK547" s="60"/>
      <c r="AL547" s="60"/>
      <c r="AM547" s="108">
        <v>546</v>
      </c>
      <c r="AN547" s="60">
        <f t="shared" si="105"/>
        <v>0.13919985881103616</v>
      </c>
      <c r="AO547" s="60">
        <f t="shared" si="106"/>
        <v>6.1462485887622521E-2</v>
      </c>
      <c r="AP547" s="60">
        <f t="shared" si="107"/>
        <v>5.870541424576544E-2</v>
      </c>
      <c r="AQ547" s="60">
        <f t="shared" si="108"/>
        <v>6.983911732611689E-2</v>
      </c>
      <c r="AR547" s="60">
        <f t="shared" si="109"/>
        <v>0.10495839947406248</v>
      </c>
      <c r="AS547" s="60">
        <f t="shared" si="110"/>
        <v>0.11182785612533933</v>
      </c>
      <c r="AT547" s="60">
        <f t="shared" si="111"/>
        <v>5.6778753271023275E-2</v>
      </c>
      <c r="AU547" s="60">
        <f t="shared" si="112"/>
        <v>0.20085036941629875</v>
      </c>
      <c r="AV547" s="60">
        <f t="shared" si="113"/>
        <v>0.10713979406257448</v>
      </c>
      <c r="AW547" s="60">
        <f t="shared" si="114"/>
        <v>8.9237951380160732E-2</v>
      </c>
      <c r="AX547" s="60">
        <f t="shared" si="115"/>
        <v>1</v>
      </c>
      <c r="AY547" s="60">
        <f>SUMPRODUCT(AN547:AW547,幕後結果_最佳化!$Z$1005:$AI$1005)</f>
        <v>-1.7618126817051461E-3</v>
      </c>
      <c r="AZ547" s="60">
        <f>(SUMPRODUCT(AN547:AW547,MMULT(AN547:AW547,幕後結果!$AB$9:$AK$18)))</f>
        <v>2.3934646202655431E-4</v>
      </c>
      <c r="BA547" s="60">
        <f t="shared" si="116"/>
        <v>1.5470826158500855E-2</v>
      </c>
      <c r="BB547" s="102">
        <f t="shared" si="117"/>
        <v>-2.8868408334589506</v>
      </c>
      <c r="BC547" s="60"/>
      <c r="BD547" s="60"/>
    </row>
    <row r="548" spans="1:56" ht="16.2">
      <c r="A548" s="95">
        <v>547</v>
      </c>
      <c r="B548" s="60">
        <v>0.26192919704010587</v>
      </c>
      <c r="C548" s="60">
        <v>0.31348509612667663</v>
      </c>
      <c r="D548" s="60">
        <v>0.43680073044040135</v>
      </c>
      <c r="E548" s="60">
        <v>0.35671785400834688</v>
      </c>
      <c r="F548" s="60">
        <v>1.0523875433746444E-2</v>
      </c>
      <c r="G548" s="60">
        <v>0.34732335113475554</v>
      </c>
      <c r="H548" s="60">
        <v>0.29808068249029618</v>
      </c>
      <c r="I548" s="60">
        <v>1.5082557567676291E-2</v>
      </c>
      <c r="J548" s="60">
        <v>0.99084485449248949</v>
      </c>
      <c r="K548" s="104">
        <v>0.83758476427294681</v>
      </c>
      <c r="L548" s="105"/>
      <c r="M548" s="106">
        <v>547</v>
      </c>
      <c r="N548" s="136">
        <v>-0.63740911282716961</v>
      </c>
      <c r="O548" s="136">
        <v>-0.48599573162635507</v>
      </c>
      <c r="P548" s="136">
        <v>-0.15908556495534051</v>
      </c>
      <c r="Q548" s="136">
        <v>-0.36724576102009854</v>
      </c>
      <c r="R548" s="136">
        <v>-2.307126825886562</v>
      </c>
      <c r="S548" s="136">
        <v>-0.39255700244001834</v>
      </c>
      <c r="T548" s="136">
        <v>-0.5299287022502529</v>
      </c>
      <c r="U548" s="60">
        <v>-2.1679155154955625</v>
      </c>
      <c r="V548" s="60">
        <v>2.3592829024039821</v>
      </c>
      <c r="W548" s="98">
        <v>0.98457989050481109</v>
      </c>
      <c r="X548" s="60"/>
      <c r="Y548" s="99">
        <v>547</v>
      </c>
      <c r="Z548" s="60">
        <f>(幕後結果!$AB$2+幕後結果!$AB$4*幕後結果_最佳化!$N1549)*12/3</f>
        <v>-8.5343894587067301E-2</v>
      </c>
      <c r="AA548" s="60">
        <f>(幕後結果!$AC$2+幕後結果!$AC$4*幕後結果_最佳化!$O1549)*12/3</f>
        <v>-3.853111515898771E-2</v>
      </c>
      <c r="AB548" s="60">
        <f>(幕後結果!$AD$2+幕後結果!$AD$4*幕後結果_最佳化!$P1549)*12/3</f>
        <v>-5.4613725722687544E-2</v>
      </c>
      <c r="AC548" s="60">
        <f>(幕後結果!$AE$2+幕後結果!$AE$4*幕後結果_最佳化!$Q1549)*12/3</f>
        <v>-5.1767932121203258E-2</v>
      </c>
      <c r="AD548" s="60">
        <f>(幕後結果!$AF$2+幕後結果!$AF$4*幕後結果_最佳化!$R1549)*12/3</f>
        <v>-0.24811957184205111</v>
      </c>
      <c r="AE548" s="60">
        <f>(幕後結果!$AG$2+幕後結果!$AG$4*幕後結果_最佳化!$S1549)*12/3</f>
        <v>-6.7308248061511726E-3</v>
      </c>
      <c r="AF548" s="60">
        <f>(幕後結果!$AH$2+幕後結果!$AH$4*幕後結果_最佳化!$T1549)*12/3</f>
        <v>-8.9535383457939446E-2</v>
      </c>
      <c r="AG548" s="60">
        <f>(幕後結果!$AI$2+幕後結果!$AI$4*幕後結果_最佳化!$U1549)*12/3</f>
        <v>-0.31127309973492751</v>
      </c>
      <c r="AH548" s="60">
        <f>(幕後結果!$AJ$2+幕後結果!$AJ$4*幕後結果_最佳化!$V1549)*12/3</f>
        <v>9.7928301274520416E-2</v>
      </c>
      <c r="AI548" s="100">
        <f>(幕後結果!$AK$2+幕後結果!$AK$4*幕後結果_最佳化!$W1549)*12/3</f>
        <v>6.4150234366637152E-2</v>
      </c>
      <c r="AJ548" s="60"/>
      <c r="AK548" s="60"/>
      <c r="AL548" s="60"/>
      <c r="AM548" s="108">
        <v>547</v>
      </c>
      <c r="AN548" s="60">
        <f t="shared" si="105"/>
        <v>6.8501277565774371E-2</v>
      </c>
      <c r="AO548" s="60">
        <f t="shared" si="106"/>
        <v>0.11970572496504094</v>
      </c>
      <c r="AP548" s="60">
        <f t="shared" si="107"/>
        <v>5.7994298399338555E-2</v>
      </c>
      <c r="AQ548" s="60">
        <f t="shared" si="108"/>
        <v>9.7772953973633905E-2</v>
      </c>
      <c r="AR548" s="60">
        <f t="shared" si="109"/>
        <v>0.1140956038858931</v>
      </c>
      <c r="AS548" s="60">
        <f t="shared" si="110"/>
        <v>1.7610493414667E-3</v>
      </c>
      <c r="AT548" s="60">
        <f t="shared" si="111"/>
        <v>0.11197582164323315</v>
      </c>
      <c r="AU548" s="60">
        <f t="shared" si="112"/>
        <v>0.17073201399170029</v>
      </c>
      <c r="AV548" s="60">
        <f t="shared" si="113"/>
        <v>0.13446352635629344</v>
      </c>
      <c r="AW548" s="60">
        <f t="shared" si="114"/>
        <v>0.12299772987762553</v>
      </c>
      <c r="AX548" s="60">
        <f t="shared" si="115"/>
        <v>1</v>
      </c>
      <c r="AY548" s="60">
        <f>SUMPRODUCT(AN548:AW548,幕後結果_最佳化!$Z$1005:$AI$1005)</f>
        <v>-1.4293023063674539E-3</v>
      </c>
      <c r="AZ548" s="60">
        <f>(SUMPRODUCT(AN548:AW548,MMULT(AN548:AW548,幕後結果!$AB$9:$AK$18)))</f>
        <v>2.9012185357059724E-4</v>
      </c>
      <c r="BA548" s="60">
        <f t="shared" si="116"/>
        <v>1.703296373420073E-2</v>
      </c>
      <c r="BB548" s="102">
        <f t="shared" si="117"/>
        <v>-2.6025595426683155</v>
      </c>
      <c r="BC548" s="60"/>
      <c r="BD548" s="60"/>
    </row>
    <row r="549" spans="1:56" ht="16.2">
      <c r="A549" s="95">
        <v>548</v>
      </c>
      <c r="B549" s="60">
        <v>0.19486043798698827</v>
      </c>
      <c r="C549" s="60">
        <v>0.60692759326715096</v>
      </c>
      <c r="D549" s="60">
        <v>0.56742209525971932</v>
      </c>
      <c r="E549" s="60">
        <v>0.75525439674768347</v>
      </c>
      <c r="F549" s="60">
        <v>0.15962422289052758</v>
      </c>
      <c r="G549" s="60">
        <v>0.1146983688105303</v>
      </c>
      <c r="H549" s="60">
        <v>0.6651384202975692</v>
      </c>
      <c r="I549" s="60">
        <v>0.32836575879332375</v>
      </c>
      <c r="J549" s="60">
        <v>0.51307275644829042</v>
      </c>
      <c r="K549" s="104">
        <v>0.62895501811734045</v>
      </c>
      <c r="L549" s="105"/>
      <c r="M549" s="106">
        <v>548</v>
      </c>
      <c r="N549" s="136">
        <v>-0.86012366770974302</v>
      </c>
      <c r="O549" s="136">
        <v>0.27132014556846723</v>
      </c>
      <c r="P549" s="136">
        <v>0.16981477175246898</v>
      </c>
      <c r="Q549" s="136">
        <v>0.69111829109289291</v>
      </c>
      <c r="R549" s="136">
        <v>-0.99600349759613493</v>
      </c>
      <c r="S549" s="136">
        <v>-1.2019142892024786</v>
      </c>
      <c r="T549" s="136">
        <v>0.4265279865696654</v>
      </c>
      <c r="U549" s="60">
        <v>-0.44443029071431905</v>
      </c>
      <c r="V549" s="60">
        <v>3.2774407498060161E-2</v>
      </c>
      <c r="W549" s="98">
        <v>0.3290869553177368</v>
      </c>
      <c r="X549" s="60"/>
      <c r="Y549" s="99">
        <v>548</v>
      </c>
      <c r="Z549" s="60">
        <f>(幕後結果!$AB$2+幕後結果!$AB$4*幕後結果_最佳化!$N1550)*12/3</f>
        <v>-0.11984186285259361</v>
      </c>
      <c r="AA549" s="60">
        <f>(幕後結果!$AC$2+幕後結果!$AC$4*幕後結果_最佳化!$O1550)*12/3</f>
        <v>3.5529040001164296E-2</v>
      </c>
      <c r="AB549" s="60">
        <f>(幕後結果!$AD$2+幕後結果!$AD$4*幕後結果_最佳化!$P1550)*12/3</f>
        <v>2.3808693159732813E-2</v>
      </c>
      <c r="AC549" s="60">
        <f>(幕後結果!$AE$2+幕後結果!$AE$4*幕後結果_最佳化!$Q1550)*12/3</f>
        <v>9.0738937022844149E-2</v>
      </c>
      <c r="AD549" s="60">
        <f>(幕後結果!$AF$2+幕後結果!$AF$4*幕後結果_最佳化!$R1550)*12/3</f>
        <v>-5.2312792131432778E-2</v>
      </c>
      <c r="AE549" s="60">
        <f>(幕後結果!$AG$2+幕後結果!$AG$4*幕後結果_最佳化!$S1550)*12/3</f>
        <v>-3.4167229009669203E-2</v>
      </c>
      <c r="AF549" s="60">
        <f>(幕後結果!$AH$2+幕後結果!$AH$4*幕後結果_最佳化!$T1550)*12/3</f>
        <v>2.6524077135234549E-2</v>
      </c>
      <c r="AG549" s="60">
        <f>(幕後結果!$AI$2+幕後結果!$AI$4*幕後結果_最佳化!$U1550)*12/3</f>
        <v>-7.1324131794951548E-2</v>
      </c>
      <c r="AH549" s="60">
        <f>(幕後結果!$AJ$2+幕後結果!$AJ$4*幕後結果_最佳化!$V1550)*12/3</f>
        <v>-1.229296824096405E-2</v>
      </c>
      <c r="AI549" s="100">
        <f>(幕後結果!$AK$2+幕後結果!$AK$4*幕後結果_最佳化!$W1550)*12/3</f>
        <v>1.1162941784867361E-2</v>
      </c>
      <c r="AJ549" s="60"/>
      <c r="AK549" s="60"/>
      <c r="AL549" s="60"/>
      <c r="AM549" s="108">
        <v>548</v>
      </c>
      <c r="AN549" s="60">
        <f t="shared" si="105"/>
        <v>0.12739555910829428</v>
      </c>
      <c r="AO549" s="60">
        <f t="shared" si="106"/>
        <v>0.11521146985709882</v>
      </c>
      <c r="AP549" s="60">
        <f t="shared" si="107"/>
        <v>4.3584102291617091E-2</v>
      </c>
      <c r="AQ549" s="60">
        <f t="shared" si="108"/>
        <v>0.16200516356600794</v>
      </c>
      <c r="AR549" s="60">
        <f t="shared" si="109"/>
        <v>0.14144014923581075</v>
      </c>
      <c r="AS549" s="60">
        <f t="shared" si="110"/>
        <v>0.11980121457469621</v>
      </c>
      <c r="AT549" s="60">
        <f t="shared" si="111"/>
        <v>5.7069481543198478E-2</v>
      </c>
      <c r="AU549" s="60">
        <f t="shared" si="112"/>
        <v>5.6014574870702057E-2</v>
      </c>
      <c r="AV549" s="60">
        <f t="shared" si="113"/>
        <v>0.10442139358027892</v>
      </c>
      <c r="AW549" s="60">
        <f t="shared" si="114"/>
        <v>7.305689137229554E-2</v>
      </c>
      <c r="AX549" s="60">
        <f t="shared" si="115"/>
        <v>1</v>
      </c>
      <c r="AY549" s="60">
        <f>SUMPRODUCT(AN549:AW549,幕後結果_最佳化!$Z$1005:$AI$1005)</f>
        <v>3.6783308832286166E-3</v>
      </c>
      <c r="AZ549" s="60">
        <f>(SUMPRODUCT(AN549:AW549,MMULT(AN549:AW549,幕後結果!$AB$9:$AK$18)))</f>
        <v>2.387541476155844E-4</v>
      </c>
      <c r="BA549" s="60">
        <f t="shared" si="116"/>
        <v>1.5451671353468026E-2</v>
      </c>
      <c r="BB549" s="102">
        <f t="shared" si="117"/>
        <v>-2.538344766695309</v>
      </c>
      <c r="BC549" s="60"/>
      <c r="BD549" s="60"/>
    </row>
    <row r="550" spans="1:56" ht="16.2">
      <c r="A550" s="95">
        <v>549</v>
      </c>
      <c r="B550" s="60">
        <v>0.31538902518535972</v>
      </c>
      <c r="C550" s="60">
        <v>0.8179178292300755</v>
      </c>
      <c r="D550" s="60">
        <v>0.32419329008897591</v>
      </c>
      <c r="E550" s="60">
        <v>0.28342378058853979</v>
      </c>
      <c r="F550" s="60">
        <v>0.58913892139545854</v>
      </c>
      <c r="G550" s="60">
        <v>0.80712907980723037</v>
      </c>
      <c r="H550" s="60">
        <v>0.9923311929377796</v>
      </c>
      <c r="I550" s="60">
        <v>0.7796345109767151</v>
      </c>
      <c r="J550" s="60">
        <v>0.72108239148960984</v>
      </c>
      <c r="K550" s="104">
        <v>0.23313414537139376</v>
      </c>
      <c r="L550" s="105"/>
      <c r="M550" s="106">
        <v>549</v>
      </c>
      <c r="N550" s="136">
        <v>-0.48063202494573898</v>
      </c>
      <c r="O550" s="136">
        <v>0.90745858369700971</v>
      </c>
      <c r="P550" s="136">
        <v>-0.45600472542965087</v>
      </c>
      <c r="Q550" s="136">
        <v>-0.57270040798298938</v>
      </c>
      <c r="R550" s="136">
        <v>0.22533052175989687</v>
      </c>
      <c r="S550" s="136">
        <v>0.86736538727638057</v>
      </c>
      <c r="T550" s="136">
        <v>2.4243074574392085</v>
      </c>
      <c r="U550" s="60">
        <v>0.7709594318320252</v>
      </c>
      <c r="V550" s="60">
        <v>0.58605996759520085</v>
      </c>
      <c r="W550" s="98">
        <v>-0.72856418910040954</v>
      </c>
      <c r="X550" s="60"/>
      <c r="Y550" s="99">
        <v>549</v>
      </c>
      <c r="Z550" s="60">
        <f>(幕後結果!$AB$2+幕後結果!$AB$4*幕後結果_最佳化!$N1551)*12/3</f>
        <v>-6.105948710706733E-2</v>
      </c>
      <c r="AA550" s="60">
        <f>(幕後結果!$AC$2+幕後結果!$AC$4*幕後結果_最佳化!$O1551)*12/3</f>
        <v>9.6622020593224098E-2</v>
      </c>
      <c r="AB550" s="60">
        <f>(幕後結果!$AD$2+幕後結果!$AD$4*幕後結果_最佳化!$P1551)*12/3</f>
        <v>-5.6027327945111817E-2</v>
      </c>
      <c r="AC550" s="60">
        <f>(幕後結果!$AE$2+幕後結果!$AE$4*幕後結果_最佳化!$Q1551)*12/3</f>
        <v>-5.9615370864255467E-2</v>
      </c>
      <c r="AD550" s="60">
        <f>(幕後結果!$AF$2+幕後結果!$AF$4*幕後結果_最佳化!$R1551)*12/3</f>
        <v>8.213702711656605E-3</v>
      </c>
      <c r="AE550" s="60">
        <f>(幕後結果!$AG$2+幕後結果!$AG$4*幕後結果_最佳化!$S1551)*12/3</f>
        <v>3.9991356169176845E-2</v>
      </c>
      <c r="AF550" s="60">
        <f>(幕後結果!$AH$2+幕後結果!$AH$4*幕後結果_最佳化!$T1551)*12/3</f>
        <v>0.22738924242695191</v>
      </c>
      <c r="AG550" s="60">
        <f>(幕後結果!$AI$2+幕後結果!$AI$4*幕後結果_最佳化!$U1551)*12/3</f>
        <v>0.14131743937901298</v>
      </c>
      <c r="AH550" s="60">
        <f>(幕後結果!$AJ$2+幕後結果!$AJ$4*幕後結果_最佳化!$V1551)*12/3</f>
        <v>7.5047132664929073E-2</v>
      </c>
      <c r="AI550" s="100">
        <f>(幕後結果!$AK$2+幕後結果!$AK$4*幕後結果_最佳化!$W1551)*12/3</f>
        <v>2.2479245880300536E-2</v>
      </c>
      <c r="AJ550" s="60"/>
      <c r="AK550" s="60"/>
      <c r="AL550" s="60"/>
      <c r="AM550" s="108">
        <v>549</v>
      </c>
      <c r="AN550" s="60">
        <f t="shared" si="105"/>
        <v>0.10110727541304498</v>
      </c>
      <c r="AO550" s="60">
        <f t="shared" si="106"/>
        <v>0.14940303147838727</v>
      </c>
      <c r="AP550" s="60">
        <f t="shared" si="107"/>
        <v>1.0926409313050424E-2</v>
      </c>
      <c r="AQ550" s="60">
        <f t="shared" si="108"/>
        <v>2.5440577443296138E-2</v>
      </c>
      <c r="AR550" s="60">
        <f t="shared" si="109"/>
        <v>0.11755102924650916</v>
      </c>
      <c r="AS550" s="60">
        <f t="shared" si="110"/>
        <v>8.556001087693442E-2</v>
      </c>
      <c r="AT550" s="60">
        <f t="shared" si="111"/>
        <v>0.20717785336596997</v>
      </c>
      <c r="AU550" s="60">
        <f t="shared" si="112"/>
        <v>8.6586063762011223E-2</v>
      </c>
      <c r="AV550" s="60">
        <f t="shared" si="113"/>
        <v>0.11990902437809699</v>
      </c>
      <c r="AW550" s="60">
        <f t="shared" si="114"/>
        <v>9.6338724722699276E-2</v>
      </c>
      <c r="AX550" s="60">
        <f t="shared" si="115"/>
        <v>1</v>
      </c>
      <c r="AY550" s="60">
        <f>SUMPRODUCT(AN550:AW550,幕後結果_最佳化!$Z$1005:$AI$1005)</f>
        <v>7.0706423577740398E-4</v>
      </c>
      <c r="AZ550" s="60">
        <f>(SUMPRODUCT(AN550:AW550,MMULT(AN550:AW550,幕後結果!$AB$9:$AK$18)))</f>
        <v>2.237249087902169E-4</v>
      </c>
      <c r="BA550" s="60">
        <f t="shared" si="116"/>
        <v>1.4957436571492353E-2</v>
      </c>
      <c r="BB550" s="102">
        <f t="shared" si="117"/>
        <v>-2.8208667683497901</v>
      </c>
      <c r="BC550" s="60"/>
      <c r="BD550" s="60"/>
    </row>
    <row r="551" spans="1:56" ht="16.2">
      <c r="A551" s="95">
        <v>550</v>
      </c>
      <c r="B551" s="60">
        <v>0.57473387585097591</v>
      </c>
      <c r="C551" s="60">
        <v>1.9117258434278916E-2</v>
      </c>
      <c r="D551" s="60">
        <v>1.4064777955098196E-2</v>
      </c>
      <c r="E551" s="60">
        <v>0.81791504635146306</v>
      </c>
      <c r="F551" s="60">
        <v>0.7284889176120215</v>
      </c>
      <c r="G551" s="60">
        <v>0.27771846264819011</v>
      </c>
      <c r="H551" s="60">
        <v>0.68618087204481304</v>
      </c>
      <c r="I551" s="60">
        <v>0.41802431186267541</v>
      </c>
      <c r="J551" s="60">
        <v>0.74746041325761881</v>
      </c>
      <c r="K551" s="104">
        <v>0.15185584905768468</v>
      </c>
      <c r="L551" s="105"/>
      <c r="M551" s="106">
        <v>550</v>
      </c>
      <c r="N551" s="136">
        <v>0.18843935899082551</v>
      </c>
      <c r="O551" s="136">
        <v>-2.0723317130059518</v>
      </c>
      <c r="P551" s="136">
        <v>-2.1954748101544048</v>
      </c>
      <c r="Q551" s="136">
        <v>0.90744805441476961</v>
      </c>
      <c r="R551" s="136">
        <v>0.60824926493089515</v>
      </c>
      <c r="S551" s="136">
        <v>-0.58963269777066896</v>
      </c>
      <c r="T551" s="136">
        <v>0.48505369705961077</v>
      </c>
      <c r="U551" s="60">
        <v>-0.20695036310845402</v>
      </c>
      <c r="V551" s="60">
        <v>0.66651939110031311</v>
      </c>
      <c r="W551" s="98">
        <v>-1.0285063654362523</v>
      </c>
      <c r="X551" s="60"/>
      <c r="Y551" s="99">
        <v>550</v>
      </c>
      <c r="Z551" s="60">
        <f>(幕後結果!$AB$2+幕後結果!$AB$4*幕後結果_最佳化!$N1552)*12/3</f>
        <v>4.2578119256761006E-2</v>
      </c>
      <c r="AA551" s="60">
        <f>(幕後結果!$AC$2+幕後結果!$AC$4*幕後結果_最佳化!$O1552)*12/3</f>
        <v>-0.19437194268779123</v>
      </c>
      <c r="AB551" s="60">
        <f>(幕後結果!$AD$2+幕後結果!$AD$4*幕後結果_最佳化!$P1552)*12/3</f>
        <v>-0.4363584109746021</v>
      </c>
      <c r="AC551" s="60">
        <f>(幕後結果!$AE$2+幕後結果!$AE$4*幕後結果_最佳化!$Q1552)*12/3</f>
        <v>-9.0249901186558013E-2</v>
      </c>
      <c r="AD551" s="60">
        <f>(幕後結果!$AF$2+幕後結果!$AF$4*幕後結果_最佳化!$R1552)*12/3</f>
        <v>-0.20236491335425019</v>
      </c>
      <c r="AE551" s="60">
        <f>(幕後結果!$AG$2+幕後結果!$AG$4*幕後結果_最佳化!$S1552)*12/3</f>
        <v>-4.920920894383795E-2</v>
      </c>
      <c r="AF551" s="60">
        <f>(幕後結果!$AH$2+幕後結果!$AH$4*幕後結果_最佳化!$T1552)*12/3</f>
        <v>-7.6618749310633477E-2</v>
      </c>
      <c r="AG551" s="60">
        <f>(幕後結果!$AI$2+幕後結果!$AI$4*幕後結果_最佳化!$U1552)*12/3</f>
        <v>-0.12413954239848106</v>
      </c>
      <c r="AH551" s="60">
        <f>(幕後結果!$AJ$2+幕後結果!$AJ$4*幕後結果_最佳化!$V1552)*12/3</f>
        <v>-2.8854125207160287E-2</v>
      </c>
      <c r="AI551" s="100">
        <f>(幕後結果!$AK$2+幕後結果!$AK$4*幕後結果_最佳化!$W1552)*12/3</f>
        <v>-0.31113128204453294</v>
      </c>
      <c r="AJ551" s="60"/>
      <c r="AK551" s="60"/>
      <c r="AL551" s="60"/>
      <c r="AM551" s="108">
        <v>550</v>
      </c>
      <c r="AN551" s="60">
        <f t="shared" si="105"/>
        <v>1.3507086401442615E-2</v>
      </c>
      <c r="AO551" s="60">
        <f t="shared" si="106"/>
        <v>0.11780934578678245</v>
      </c>
      <c r="AP551" s="60">
        <f t="shared" si="107"/>
        <v>9.8141593026521895E-2</v>
      </c>
      <c r="AQ551" s="60">
        <f t="shared" si="108"/>
        <v>0.14285834612788231</v>
      </c>
      <c r="AR551" s="60">
        <f t="shared" si="109"/>
        <v>0.12882561705823495</v>
      </c>
      <c r="AS551" s="60">
        <f t="shared" si="110"/>
        <v>5.5640098244096534E-2</v>
      </c>
      <c r="AT551" s="60">
        <f t="shared" si="111"/>
        <v>0.15608624857218653</v>
      </c>
      <c r="AU551" s="60">
        <f t="shared" si="112"/>
        <v>0.10352661161705289</v>
      </c>
      <c r="AV551" s="60">
        <f t="shared" si="113"/>
        <v>0.13855474421780717</v>
      </c>
      <c r="AW551" s="60">
        <f t="shared" si="114"/>
        <v>4.5050308947992654E-2</v>
      </c>
      <c r="AX551" s="60">
        <f t="shared" si="115"/>
        <v>1</v>
      </c>
      <c r="AY551" s="60">
        <f>SUMPRODUCT(AN551:AW551,幕後結果_最佳化!$Z$1005:$AI$1005)</f>
        <v>1.7547978218788668E-3</v>
      </c>
      <c r="AZ551" s="60">
        <f>(SUMPRODUCT(AN551:AW551,MMULT(AN551:AW551,幕後結果!$AB$9:$AK$18)))</f>
        <v>3.0389868920862998E-4</v>
      </c>
      <c r="BA551" s="60">
        <f t="shared" si="116"/>
        <v>1.7432690245875133E-2</v>
      </c>
      <c r="BB551" s="102">
        <f t="shared" si="117"/>
        <v>-2.3602325055856928</v>
      </c>
      <c r="BC551" s="60"/>
      <c r="BD551" s="60"/>
    </row>
    <row r="552" spans="1:56" ht="16.2">
      <c r="A552" s="95">
        <v>551</v>
      </c>
      <c r="B552" s="60">
        <v>0.81326843786289604</v>
      </c>
      <c r="C552" s="60">
        <v>0.37433446050786578</v>
      </c>
      <c r="D552" s="60">
        <v>0.9846903200099848</v>
      </c>
      <c r="E552" s="60">
        <v>0.21431092171045685</v>
      </c>
      <c r="F552" s="60">
        <v>0.13888650706906369</v>
      </c>
      <c r="G552" s="60">
        <v>0.42339723581618194</v>
      </c>
      <c r="H552" s="60">
        <v>0.56106614794013709</v>
      </c>
      <c r="I552" s="60">
        <v>0.15209043794096155</v>
      </c>
      <c r="J552" s="60">
        <v>0.21143722802856169</v>
      </c>
      <c r="K552" s="104">
        <v>0.30662463066960477</v>
      </c>
      <c r="L552" s="105"/>
      <c r="M552" s="106">
        <v>551</v>
      </c>
      <c r="N552" s="136">
        <v>0.89000514346168502</v>
      </c>
      <c r="O552" s="136">
        <v>-0.3203949925500435</v>
      </c>
      <c r="P552" s="136">
        <v>2.1619846423155122</v>
      </c>
      <c r="Q552" s="136">
        <v>-0.7915521730837749</v>
      </c>
      <c r="R552" s="136">
        <v>-1.0853356674174399</v>
      </c>
      <c r="S552" s="136">
        <v>-0.19321004570692174</v>
      </c>
      <c r="T552" s="136">
        <v>0.15367283592695169</v>
      </c>
      <c r="U552" s="60">
        <v>-1.0275089444345016</v>
      </c>
      <c r="V552" s="60">
        <v>-0.80144433738074528</v>
      </c>
      <c r="W552" s="98">
        <v>-0.50544081020511911</v>
      </c>
      <c r="X552" s="60"/>
      <c r="Y552" s="99">
        <v>551</v>
      </c>
      <c r="Z552" s="60">
        <f>(幕後結果!$AB$2+幕後結果!$AB$4*幕後結果_最佳化!$N1553)*12/3</f>
        <v>0.15124903293645137</v>
      </c>
      <c r="AA552" s="60">
        <f>(幕後結果!$AC$2+幕後結果!$AC$4*幕後結果_最佳化!$O1553)*12/3</f>
        <v>-2.5443513943047794E-2</v>
      </c>
      <c r="AB552" s="60">
        <f>(幕後結果!$AD$2+幕後結果!$AD$4*幕後結果_最佳化!$P1553)*12/3</f>
        <v>0.32477680009045762</v>
      </c>
      <c r="AC552" s="60">
        <f>(幕後結果!$AE$2+幕後結果!$AE$4*幕後結果_最佳化!$Q1553)*12/3</f>
        <v>0.11739840846637413</v>
      </c>
      <c r="AD552" s="60">
        <f>(幕後結果!$AF$2+幕後結果!$AF$4*幕後結果_最佳化!$R1553)*12/3</f>
        <v>5.7494910598990125E-2</v>
      </c>
      <c r="AE552" s="60">
        <f>(幕後結果!$AG$2+幕後結果!$AG$4*幕後結果_最佳化!$S1553)*12/3</f>
        <v>-2.2611943459339274E-2</v>
      </c>
      <c r="AF552" s="60">
        <f>(幕後結果!$AH$2+幕後結果!$AH$4*幕後結果_最佳化!$T1553)*12/3</f>
        <v>8.5029557881189086E-2</v>
      </c>
      <c r="AG552" s="60">
        <f>(幕後結果!$AI$2+幕後結果!$AI$4*幕後結果_最佳化!$U1553)*12/3</f>
        <v>-5.3195261628747791E-2</v>
      </c>
      <c r="AH552" s="60">
        <f>(幕後結果!$AJ$2+幕後結果!$AJ$4*幕後結果_最佳化!$V1553)*12/3</f>
        <v>-6.5846694982058168E-2</v>
      </c>
      <c r="AI552" s="100">
        <f>(幕後結果!$AK$2+幕後結果!$AK$4*幕後結果_最佳化!$W1553)*12/3</f>
        <v>-8.262548755776955E-2</v>
      </c>
      <c r="AJ552" s="60"/>
      <c r="AK552" s="60"/>
      <c r="AL552" s="60"/>
      <c r="AM552" s="108">
        <v>551</v>
      </c>
      <c r="AN552" s="60">
        <f t="shared" si="105"/>
        <v>0.16561816555951855</v>
      </c>
      <c r="AO552" s="60">
        <f t="shared" si="106"/>
        <v>7.7007730667452368E-2</v>
      </c>
      <c r="AP552" s="60">
        <f t="shared" si="107"/>
        <v>7.088800748713936E-2</v>
      </c>
      <c r="AQ552" s="60">
        <f t="shared" si="108"/>
        <v>6.3465666581188324E-2</v>
      </c>
      <c r="AR552" s="60">
        <f t="shared" si="109"/>
        <v>5.5157384001134546E-3</v>
      </c>
      <c r="AS552" s="60">
        <f t="shared" si="110"/>
        <v>0.15346076522206903</v>
      </c>
      <c r="AT552" s="60">
        <f t="shared" si="111"/>
        <v>9.2939704306839288E-2</v>
      </c>
      <c r="AU552" s="60">
        <f t="shared" si="112"/>
        <v>0.109042643071771</v>
      </c>
      <c r="AV552" s="60">
        <f t="shared" si="113"/>
        <v>0.13586526209806454</v>
      </c>
      <c r="AW552" s="60">
        <f t="shared" si="114"/>
        <v>0.12619631660584404</v>
      </c>
      <c r="AX552" s="60">
        <f t="shared" si="115"/>
        <v>1</v>
      </c>
      <c r="AY552" s="60">
        <f>SUMPRODUCT(AN552:AW552,幕後結果_最佳化!$Z$1005:$AI$1005)</f>
        <v>-1.1769482089119621E-3</v>
      </c>
      <c r="AZ552" s="60">
        <f>(SUMPRODUCT(AN552:AW552,MMULT(AN552:AW552,幕後結果!$AB$9:$AK$18)))</f>
        <v>1.9790170143990234E-4</v>
      </c>
      <c r="BA552" s="60">
        <f t="shared" si="116"/>
        <v>1.4067753958606979E-2</v>
      </c>
      <c r="BB552" s="102">
        <f t="shared" si="117"/>
        <v>-3.1331901552020436</v>
      </c>
      <c r="BC552" s="60"/>
      <c r="BD552" s="60"/>
    </row>
    <row r="553" spans="1:56" ht="16.2">
      <c r="A553" s="95">
        <v>552</v>
      </c>
      <c r="B553" s="60">
        <v>0.38497730704434741</v>
      </c>
      <c r="C553" s="60">
        <v>8.0639935673212371E-3</v>
      </c>
      <c r="D553" s="60">
        <v>0.97395593690530702</v>
      </c>
      <c r="E553" s="60">
        <v>0.57334855663495188</v>
      </c>
      <c r="F553" s="60">
        <v>0.6253169561639047</v>
      </c>
      <c r="G553" s="60">
        <v>0.71031795437491696</v>
      </c>
      <c r="H553" s="60">
        <v>6.1799097956160454E-2</v>
      </c>
      <c r="I553" s="60">
        <v>0.50441420424428296</v>
      </c>
      <c r="J553" s="60">
        <v>0.82854819880964259</v>
      </c>
      <c r="K553" s="104">
        <v>0.92397234405691742</v>
      </c>
      <c r="L553" s="105"/>
      <c r="M553" s="106">
        <v>552</v>
      </c>
      <c r="N553" s="136">
        <v>-0.29243426351109686</v>
      </c>
      <c r="O553" s="136">
        <v>-2.4060062875320103</v>
      </c>
      <c r="P553" s="136">
        <v>1.9424047048460711</v>
      </c>
      <c r="Q553" s="136">
        <v>0.1849058445802613</v>
      </c>
      <c r="R553" s="136">
        <v>0.3194753407434795</v>
      </c>
      <c r="S553" s="136">
        <v>0.55431382381816041</v>
      </c>
      <c r="T553" s="136">
        <v>-1.5398447705509817</v>
      </c>
      <c r="U553" s="60">
        <v>1.1064994953376924E-2</v>
      </c>
      <c r="V553" s="60">
        <v>0.94844373734818754</v>
      </c>
      <c r="W553" s="98">
        <v>1.4323093378230805</v>
      </c>
      <c r="X553" s="60"/>
      <c r="Y553" s="99">
        <v>552</v>
      </c>
      <c r="Z553" s="60">
        <f>(幕後結果!$AB$2+幕後結果!$AB$4*幕後結果_最佳化!$N1554)*12/3</f>
        <v>-3.1908090131514799E-2</v>
      </c>
      <c r="AA553" s="60">
        <f>(幕後結果!$AC$2+幕後結果!$AC$4*幕後結果_最佳化!$O1554)*12/3</f>
        <v>-0.2258615817674301</v>
      </c>
      <c r="AB553" s="60">
        <f>(幕後結果!$AD$2+幕後結果!$AD$4*幕後結果_最佳化!$P1554)*12/3</f>
        <v>0.22012262448293798</v>
      </c>
      <c r="AC553" s="60">
        <f>(幕後結果!$AE$2+幕後結果!$AE$4*幕後結果_最佳化!$Q1554)*12/3</f>
        <v>0.12480917981933011</v>
      </c>
      <c r="AD553" s="60">
        <f>(幕後結果!$AF$2+幕後結果!$AF$4*幕後結果_最佳化!$R1554)*12/3</f>
        <v>9.0576007424805191E-2</v>
      </c>
      <c r="AE553" s="60">
        <f>(幕後結果!$AG$2+幕後結果!$AG$4*幕後結果_最佳化!$S1554)*12/3</f>
        <v>-4.4824431805722473E-3</v>
      </c>
      <c r="AF553" s="60">
        <f>(幕後結果!$AH$2+幕後結果!$AH$4*幕後結果_最佳化!$T1554)*12/3</f>
        <v>-0.17590868903135215</v>
      </c>
      <c r="AG553" s="60">
        <f>(幕後結果!$AI$2+幕後結果!$AI$4*幕後結果_最佳化!$U1554)*12/3</f>
        <v>3.2134218743960635E-2</v>
      </c>
      <c r="AH553" s="60">
        <f>(幕後結果!$AJ$2+幕後結果!$AJ$4*幕後結果_最佳化!$V1554)*12/3</f>
        <v>7.631942281203538E-3</v>
      </c>
      <c r="AI553" s="100">
        <f>(幕後結果!$AK$2+幕後結果!$AK$4*幕後結果_最佳化!$W1554)*12/3</f>
        <v>0.21562745817019244</v>
      </c>
      <c r="AJ553" s="60"/>
      <c r="AK553" s="60"/>
      <c r="AL553" s="60"/>
      <c r="AM553" s="108">
        <v>552</v>
      </c>
      <c r="AN553" s="60">
        <f t="shared" si="105"/>
        <v>0.13399314886374333</v>
      </c>
      <c r="AO553" s="60">
        <f t="shared" si="106"/>
        <v>0.16579373613031698</v>
      </c>
      <c r="AP553" s="60">
        <f t="shared" si="107"/>
        <v>0.1230509530725892</v>
      </c>
      <c r="AQ553" s="60">
        <f t="shared" si="108"/>
        <v>6.3238141708662196E-2</v>
      </c>
      <c r="AR553" s="60">
        <f t="shared" si="109"/>
        <v>0.1389601444460164</v>
      </c>
      <c r="AS553" s="60">
        <f t="shared" si="110"/>
        <v>6.6475161527533147E-2</v>
      </c>
      <c r="AT553" s="60">
        <f t="shared" si="111"/>
        <v>2.3553141436541549E-2</v>
      </c>
      <c r="AU553" s="60">
        <f t="shared" si="112"/>
        <v>0.11222796154537819</v>
      </c>
      <c r="AV553" s="60">
        <f t="shared" si="113"/>
        <v>7.9738577855001991E-2</v>
      </c>
      <c r="AW553" s="60">
        <f t="shared" si="114"/>
        <v>9.296903341421707E-2</v>
      </c>
      <c r="AX553" s="60">
        <f t="shared" si="115"/>
        <v>1</v>
      </c>
      <c r="AY553" s="60">
        <f>SUMPRODUCT(AN553:AW553,幕後結果_最佳化!$Z$1005:$AI$1005)</f>
        <v>-5.5118305375252219E-4</v>
      </c>
      <c r="AZ553" s="60">
        <f>(SUMPRODUCT(AN553:AW553,MMULT(AN553:AW553,幕後結果!$AB$9:$AK$18)))</f>
        <v>2.7780282113786523E-4</v>
      </c>
      <c r="BA553" s="60">
        <f t="shared" si="116"/>
        <v>1.6667417950536466E-2</v>
      </c>
      <c r="BB553" s="102">
        <f t="shared" si="117"/>
        <v>-2.6069534694996941</v>
      </c>
      <c r="BC553" s="60"/>
      <c r="BD553" s="60"/>
    </row>
    <row r="554" spans="1:56" ht="16.2">
      <c r="A554" s="95">
        <v>553</v>
      </c>
      <c r="B554" s="60">
        <v>0.19427419363989773</v>
      </c>
      <c r="C554" s="60">
        <v>0.91600630401036232</v>
      </c>
      <c r="D554" s="60">
        <v>0.90357019243438197</v>
      </c>
      <c r="E554" s="60">
        <v>0.82376499142634696</v>
      </c>
      <c r="F554" s="60">
        <v>0.77902554069339436</v>
      </c>
      <c r="G554" s="60">
        <v>0.74652606749395822</v>
      </c>
      <c r="H554" s="60">
        <v>3.1872036414539284E-2</v>
      </c>
      <c r="I554" s="60">
        <v>0.98307267434264944</v>
      </c>
      <c r="J554" s="60">
        <v>1.214937961640139E-2</v>
      </c>
      <c r="K554" s="104">
        <v>0.23316072028268398</v>
      </c>
      <c r="L554" s="105"/>
      <c r="M554" s="106">
        <v>553</v>
      </c>
      <c r="N554" s="136">
        <v>-0.86225285976940425</v>
      </c>
      <c r="O554" s="136">
        <v>1.3786996029701539</v>
      </c>
      <c r="P554" s="136">
        <v>1.3021660880091488</v>
      </c>
      <c r="Q554" s="136">
        <v>0.92980893916248597</v>
      </c>
      <c r="R554" s="136">
        <v>0.76890633127483021</v>
      </c>
      <c r="S554" s="136">
        <v>0.66359764494732221</v>
      </c>
      <c r="T554" s="136">
        <v>-1.8539656614454159</v>
      </c>
      <c r="U554" s="60">
        <v>2.1217986351755922</v>
      </c>
      <c r="V554" s="60">
        <v>-2.2523722280532397</v>
      </c>
      <c r="W554" s="98">
        <v>-0.72847733086006672</v>
      </c>
      <c r="X554" s="60"/>
      <c r="Y554" s="99">
        <v>553</v>
      </c>
      <c r="Z554" s="60">
        <f>(幕後結果!$AB$2+幕後結果!$AB$4*幕後結果_最佳化!$N1555)*12/3</f>
        <v>-0.12017166976684819</v>
      </c>
      <c r="AA554" s="60">
        <f>(幕後結果!$AC$2+幕後結果!$AC$4*幕後結果_最佳化!$O1555)*12/3</f>
        <v>0.14318516674988058</v>
      </c>
      <c r="AB554" s="60">
        <f>(幕後結果!$AD$2+幕後結果!$AD$4*幕後結果_最佳化!$P1555)*12/3</f>
        <v>0.2434438638987908</v>
      </c>
      <c r="AC554" s="60">
        <f>(幕後結果!$AE$2+幕後結果!$AE$4*幕後結果_最佳化!$Q1555)*12/3</f>
        <v>0.22333916893357367</v>
      </c>
      <c r="AD554" s="60">
        <f>(幕後結果!$AF$2+幕後結果!$AF$4*幕後結果_最佳化!$R1555)*12/3</f>
        <v>0.25143715710033032</v>
      </c>
      <c r="AE554" s="60">
        <f>(幕後結果!$AG$2+幕後結果!$AG$4*幕後結果_最佳化!$S1555)*12/3</f>
        <v>4.3455650590315885E-2</v>
      </c>
      <c r="AF554" s="60">
        <f>(幕後結果!$AH$2+幕後結果!$AH$4*幕後結果_最佳化!$T1555)*12/3</f>
        <v>-8.5019667334299623E-2</v>
      </c>
      <c r="AG554" s="60">
        <f>(幕後結果!$AI$2+幕後結果!$AI$4*幕後結果_最佳化!$U1555)*12/3</f>
        <v>0.25586435125519363</v>
      </c>
      <c r="AH554" s="60">
        <f>(幕後結果!$AJ$2+幕後結果!$AJ$4*幕後結果_最佳化!$V1555)*12/3</f>
        <v>-8.1108755516148004E-2</v>
      </c>
      <c r="AI554" s="100">
        <f>(幕後結果!$AK$2+幕後結果!$AK$4*幕後結果_最佳化!$W1555)*12/3</f>
        <v>-5.4275667928138781E-2</v>
      </c>
      <c r="AJ554" s="60"/>
      <c r="AK554" s="60"/>
      <c r="AL554" s="60"/>
      <c r="AM554" s="108">
        <v>553</v>
      </c>
      <c r="AN554" s="60">
        <f t="shared" si="105"/>
        <v>6.0407387021783235E-2</v>
      </c>
      <c r="AO554" s="60">
        <f t="shared" si="106"/>
        <v>0.1307095562716071</v>
      </c>
      <c r="AP554" s="60">
        <f t="shared" si="107"/>
        <v>4.6090540966392292E-2</v>
      </c>
      <c r="AQ554" s="60">
        <f t="shared" si="108"/>
        <v>3.1348787206951965E-2</v>
      </c>
      <c r="AR554" s="60">
        <f t="shared" si="109"/>
        <v>5.4580440031061779E-2</v>
      </c>
      <c r="AS554" s="60">
        <f t="shared" si="110"/>
        <v>0.10874400612488762</v>
      </c>
      <c r="AT554" s="60">
        <f t="shared" si="111"/>
        <v>0.14295872900826337</v>
      </c>
      <c r="AU554" s="60">
        <f t="shared" si="112"/>
        <v>0.14461800744638045</v>
      </c>
      <c r="AV554" s="60">
        <f t="shared" si="113"/>
        <v>0.12410007655448005</v>
      </c>
      <c r="AW554" s="60">
        <f t="shared" si="114"/>
        <v>0.15644246936819206</v>
      </c>
      <c r="AX554" s="60">
        <f t="shared" si="115"/>
        <v>0.99999999999999989</v>
      </c>
      <c r="AY554" s="60">
        <f>SUMPRODUCT(AN554:AW554,幕後結果_最佳化!$Z$1005:$AI$1005)</f>
        <v>-3.8955476435251243E-3</v>
      </c>
      <c r="AZ554" s="60">
        <f>(SUMPRODUCT(AN554:AW554,MMULT(AN554:AW554,幕後結果!$AB$9:$AK$18)))</f>
        <v>2.3410397911502315E-4</v>
      </c>
      <c r="BA554" s="60">
        <f t="shared" si="116"/>
        <v>1.5300456827004321E-2</v>
      </c>
      <c r="BB554" s="102">
        <f t="shared" si="117"/>
        <v>-3.0584412068621369</v>
      </c>
      <c r="BC554" s="60"/>
      <c r="BD554" s="60"/>
    </row>
    <row r="555" spans="1:56" ht="16.2">
      <c r="A555" s="95">
        <v>554</v>
      </c>
      <c r="B555" s="60">
        <v>0.62908625453602762</v>
      </c>
      <c r="C555" s="60">
        <v>0.82646104224038131</v>
      </c>
      <c r="D555" s="60">
        <v>0.14414482324171596</v>
      </c>
      <c r="E555" s="60">
        <v>3.8053814554515508E-2</v>
      </c>
      <c r="F555" s="60">
        <v>0.96763992369882268</v>
      </c>
      <c r="G555" s="60">
        <v>0.40005015306756886</v>
      </c>
      <c r="H555" s="60">
        <v>0.91115879185446369</v>
      </c>
      <c r="I555" s="60">
        <v>0.30381006228224905</v>
      </c>
      <c r="J555" s="60">
        <v>0.97892302632439043</v>
      </c>
      <c r="K555" s="104">
        <v>0.96796913742660462</v>
      </c>
      <c r="L555" s="105"/>
      <c r="M555" s="106">
        <v>554</v>
      </c>
      <c r="N555" s="136">
        <v>0.32943424012994188</v>
      </c>
      <c r="O555" s="136">
        <v>0.94027227809510183</v>
      </c>
      <c r="P555" s="136">
        <v>-1.0618811434653002</v>
      </c>
      <c r="Q555" s="136">
        <v>-1.773731163461967</v>
      </c>
      <c r="R555" s="136">
        <v>1.847186242308388</v>
      </c>
      <c r="S555" s="136">
        <v>-0.2532172902401027</v>
      </c>
      <c r="T555" s="136">
        <v>1.3479252798799526</v>
      </c>
      <c r="U555" s="60">
        <v>-0.51347352659547385</v>
      </c>
      <c r="V555" s="60">
        <v>2.0319971215331738</v>
      </c>
      <c r="W555" s="98">
        <v>1.8517500373440503</v>
      </c>
      <c r="X555" s="60"/>
      <c r="Y555" s="99">
        <v>554</v>
      </c>
      <c r="Z555" s="60">
        <f>(幕後結果!$AB$2+幕後結果!$AB$4*幕後結果_最佳化!$N1556)*12/3</f>
        <v>6.4417899497901804E-2</v>
      </c>
      <c r="AA555" s="60">
        <f>(幕後結果!$AC$2+幕後結果!$AC$4*幕後結果_最佳化!$O1556)*12/3</f>
        <v>9.8215067815611692E-2</v>
      </c>
      <c r="AB555" s="60">
        <f>(幕後結果!$AD$2+幕後結果!$AD$4*幕後結果_最佳化!$P1556)*12/3</f>
        <v>-0.15294644704060387</v>
      </c>
      <c r="AC555" s="60">
        <f>(幕後結果!$AE$2+幕後結果!$AE$4*幕後結果_最佳化!$Q1556)*12/3</f>
        <v>-0.20544653882975142</v>
      </c>
      <c r="AD555" s="60">
        <f>(幕後結果!$AF$2+幕後結果!$AF$4*幕後結果_最佳化!$R1556)*12/3</f>
        <v>8.2226545288057284E-2</v>
      </c>
      <c r="AE555" s="60">
        <f>(幕後結果!$AG$2+幕後結果!$AG$4*幕後結果_最佳化!$S1556)*12/3</f>
        <v>-3.1272058346815394E-2</v>
      </c>
      <c r="AF555" s="60">
        <f>(幕後結果!$AH$2+幕後結果!$AH$4*幕後結果_最佳化!$T1556)*12/3</f>
        <v>0.12891462233497789</v>
      </c>
      <c r="AG555" s="60">
        <f>(幕後結果!$AI$2+幕後結果!$AI$4*幕後結果_最佳化!$U1556)*12/3</f>
        <v>-6.7340116593550256E-2</v>
      </c>
      <c r="AH555" s="60">
        <f>(幕後結果!$AJ$2+幕後結果!$AJ$4*幕後結果_最佳化!$V1556)*12/3</f>
        <v>0.10527393961740011</v>
      </c>
      <c r="AI555" s="100">
        <f>(幕後結果!$AK$2+幕後結果!$AK$4*幕後結果_最佳化!$W1556)*12/3</f>
        <v>0.31971431991251009</v>
      </c>
      <c r="AJ555" s="60"/>
      <c r="AK555" s="60"/>
      <c r="AL555" s="60"/>
      <c r="AM555" s="108">
        <v>554</v>
      </c>
      <c r="AN555" s="60">
        <f t="shared" si="105"/>
        <v>4.1770221630371452E-4</v>
      </c>
      <c r="AO555" s="60">
        <f t="shared" si="106"/>
        <v>0.19367005888367397</v>
      </c>
      <c r="AP555" s="60">
        <f t="shared" si="107"/>
        <v>3.3088057689164105E-2</v>
      </c>
      <c r="AQ555" s="60">
        <f t="shared" si="108"/>
        <v>4.8349625605350742E-2</v>
      </c>
      <c r="AR555" s="60">
        <f t="shared" si="109"/>
        <v>0.12762258105505991</v>
      </c>
      <c r="AS555" s="60">
        <f t="shared" si="110"/>
        <v>9.5585835457361837E-2</v>
      </c>
      <c r="AT555" s="60">
        <f t="shared" si="111"/>
        <v>0.22060223840510396</v>
      </c>
      <c r="AU555" s="60">
        <f t="shared" si="112"/>
        <v>2.0403905676530609E-2</v>
      </c>
      <c r="AV555" s="60">
        <f t="shared" si="113"/>
        <v>0.15881389952687175</v>
      </c>
      <c r="AW555" s="60">
        <f t="shared" si="114"/>
        <v>0.10144609548457945</v>
      </c>
      <c r="AX555" s="60">
        <f t="shared" si="115"/>
        <v>1</v>
      </c>
      <c r="AY555" s="60">
        <f>SUMPRODUCT(AN555:AW555,幕後結果_最佳化!$Z$1005:$AI$1005)</f>
        <v>2.2743226979453531E-4</v>
      </c>
      <c r="AZ555" s="60">
        <f>(SUMPRODUCT(AN555:AW555,MMULT(AN555:AW555,幕後結果!$AB$9:$AK$18)))</f>
        <v>2.4858941335816228E-4</v>
      </c>
      <c r="BA555" s="60">
        <f t="shared" si="116"/>
        <v>1.5766718534881069E-2</v>
      </c>
      <c r="BB555" s="102">
        <f t="shared" si="117"/>
        <v>-2.7064964492008898</v>
      </c>
      <c r="BC555" s="60"/>
      <c r="BD555" s="60"/>
    </row>
    <row r="556" spans="1:56" ht="16.2">
      <c r="A556" s="95">
        <v>555</v>
      </c>
      <c r="B556" s="60">
        <v>0.87320120919273658</v>
      </c>
      <c r="C556" s="60">
        <v>0.50203910138800434</v>
      </c>
      <c r="D556" s="60">
        <v>0.54408028087813909</v>
      </c>
      <c r="E556" s="60">
        <v>0.51329966417608586</v>
      </c>
      <c r="F556" s="60">
        <v>0.29523726075214318</v>
      </c>
      <c r="G556" s="60">
        <v>0.56645011432112491</v>
      </c>
      <c r="H556" s="60">
        <v>0.15816367131128883</v>
      </c>
      <c r="I556" s="60">
        <v>0.85426754309021402</v>
      </c>
      <c r="J556" s="60">
        <v>0.78384309251934758</v>
      </c>
      <c r="K556" s="104">
        <v>0.42656615284262345</v>
      </c>
      <c r="L556" s="105"/>
      <c r="M556" s="106">
        <v>555</v>
      </c>
      <c r="N556" s="136">
        <v>1.1416546899455922</v>
      </c>
      <c r="O556" s="136">
        <v>5.1112914495944376E-3</v>
      </c>
      <c r="P556" s="136">
        <v>0.11071867282881964</v>
      </c>
      <c r="Q556" s="136">
        <v>3.334349172141015E-2</v>
      </c>
      <c r="R556" s="136">
        <v>-0.53814851416489817</v>
      </c>
      <c r="S556" s="136">
        <v>0.16734350924043392</v>
      </c>
      <c r="T556" s="136">
        <v>-1.0020336467656681</v>
      </c>
      <c r="U556" s="60">
        <v>1.0549134422893549</v>
      </c>
      <c r="V556" s="60">
        <v>0.78523838298002957</v>
      </c>
      <c r="W556" s="98">
        <v>-0.18512332679440949</v>
      </c>
      <c r="X556" s="60"/>
      <c r="Y556" s="99">
        <v>555</v>
      </c>
      <c r="Z556" s="60">
        <f>(幕後結果!$AB$2+幕後結果!$AB$4*幕後結果_最佳化!$N1557)*12/3</f>
        <v>0.19022896432536848</v>
      </c>
      <c r="AA556" s="60">
        <f>(幕後結果!$AC$2+幕後結果!$AC$4*幕後結果_最佳化!$O1557)*12/3</f>
        <v>5.7039270544178983E-3</v>
      </c>
      <c r="AB556" s="60">
        <f>(幕後結果!$AD$2+幕後結果!$AD$4*幕後結果_最佳化!$P1557)*12/3</f>
        <v>4.6820841457821949E-3</v>
      </c>
      <c r="AC556" s="60">
        <f>(幕後結果!$AE$2+幕後結果!$AE$4*幕後結果_最佳化!$Q1557)*12/3</f>
        <v>6.1640671111659495E-2</v>
      </c>
      <c r="AD556" s="60">
        <f>(幕後結果!$AF$2+幕後結果!$AF$4*幕後結果_最佳化!$R1557)*12/3</f>
        <v>-3.625141428001373E-2</v>
      </c>
      <c r="AE556" s="60">
        <f>(幕後結果!$AG$2+幕後結果!$AG$4*幕後結果_最佳化!$S1557)*12/3</f>
        <v>-4.6757124731899588E-3</v>
      </c>
      <c r="AF556" s="60">
        <f>(幕後結果!$AH$2+幕後結果!$AH$4*幕後結果_最佳化!$T1557)*12/3</f>
        <v>-3.646715053955956E-2</v>
      </c>
      <c r="AG556" s="60">
        <f>(幕後結果!$AI$2+幕後結果!$AI$4*幕後結果_最佳化!$U1557)*12/3</f>
        <v>6.6795882085194935E-2</v>
      </c>
      <c r="AH556" s="60">
        <f>(幕後結果!$AJ$2+幕後結果!$AJ$4*幕後結果_最佳化!$V1557)*12/3</f>
        <v>4.9177977238404925E-2</v>
      </c>
      <c r="AI556" s="100">
        <f>(幕後結果!$AK$2+幕後結果!$AK$4*幕後結果_最佳化!$W1557)*12/3</f>
        <v>-7.9496791244090911E-2</v>
      </c>
      <c r="AJ556" s="60"/>
      <c r="AK556" s="60"/>
      <c r="AL556" s="60"/>
      <c r="AM556" s="108">
        <v>555</v>
      </c>
      <c r="AN556" s="60">
        <f t="shared" si="105"/>
        <v>8.383286755530571E-2</v>
      </c>
      <c r="AO556" s="60">
        <f t="shared" si="106"/>
        <v>8.0509482161831583E-2</v>
      </c>
      <c r="AP556" s="60">
        <f t="shared" si="107"/>
        <v>5.3672793253392588E-2</v>
      </c>
      <c r="AQ556" s="60">
        <f t="shared" si="108"/>
        <v>0.14120202607235893</v>
      </c>
      <c r="AR556" s="60">
        <f t="shared" si="109"/>
        <v>0.11266644585239852</v>
      </c>
      <c r="AS556" s="60">
        <f t="shared" si="110"/>
        <v>7.2649310705625469E-2</v>
      </c>
      <c r="AT556" s="60">
        <f t="shared" si="111"/>
        <v>0.12340833630600921</v>
      </c>
      <c r="AU556" s="60">
        <f t="shared" si="112"/>
        <v>8.8901010974053299E-2</v>
      </c>
      <c r="AV556" s="60">
        <f t="shared" si="113"/>
        <v>0.21436757206318716</v>
      </c>
      <c r="AW556" s="60">
        <f t="shared" si="114"/>
        <v>2.8790155055837399E-2</v>
      </c>
      <c r="AX556" s="60">
        <f t="shared" si="115"/>
        <v>0.99999999999999989</v>
      </c>
      <c r="AY556" s="60">
        <f>SUMPRODUCT(AN556:AW556,幕後結果_最佳化!$Z$1005:$AI$1005)</f>
        <v>2.9154714418047054E-3</v>
      </c>
      <c r="AZ556" s="60">
        <f>(SUMPRODUCT(AN556:AW556,MMULT(AN556:AW556,幕後結果!$AB$9:$AK$18)))</f>
        <v>2.3865468364246209E-4</v>
      </c>
      <c r="BA556" s="60">
        <f t="shared" si="116"/>
        <v>1.5448452467560046E-2</v>
      </c>
      <c r="BB556" s="102">
        <f t="shared" si="117"/>
        <v>-2.5882546256434522</v>
      </c>
      <c r="BC556" s="60"/>
      <c r="BD556" s="60"/>
    </row>
    <row r="557" spans="1:56" ht="16.2">
      <c r="A557" s="95">
        <v>556</v>
      </c>
      <c r="B557" s="60">
        <v>0.21369307976440877</v>
      </c>
      <c r="C557" s="60">
        <v>5.0267614864273336E-2</v>
      </c>
      <c r="D557" s="60">
        <v>0.42594357529387694</v>
      </c>
      <c r="E557" s="60">
        <v>0.68725124622333467</v>
      </c>
      <c r="F557" s="60">
        <v>0.42340064976260683</v>
      </c>
      <c r="G557" s="60">
        <v>0.46647391359839085</v>
      </c>
      <c r="H557" s="60">
        <v>0.41707973673909615</v>
      </c>
      <c r="I557" s="60">
        <v>0.15073960230620798</v>
      </c>
      <c r="J557" s="60">
        <v>0.34628494620306882</v>
      </c>
      <c r="K557" s="104">
        <v>0.28017936872582272</v>
      </c>
      <c r="L557" s="105"/>
      <c r="M557" s="106">
        <v>556</v>
      </c>
      <c r="N557" s="136">
        <v>-0.79367242121458736</v>
      </c>
      <c r="O557" s="136">
        <v>-1.6422643601821945</v>
      </c>
      <c r="P557" s="136">
        <v>-0.18671110257677551</v>
      </c>
      <c r="Q557" s="136">
        <v>0.48807388563528031</v>
      </c>
      <c r="R557" s="136">
        <v>-0.19320132699350298</v>
      </c>
      <c r="S557" s="136">
        <v>-8.4136597494968574E-2</v>
      </c>
      <c r="T557" s="136">
        <v>-0.20936991905812702</v>
      </c>
      <c r="U557" s="60">
        <v>-1.0332664899696908</v>
      </c>
      <c r="V557" s="60">
        <v>-0.39536993691534411</v>
      </c>
      <c r="W557" s="98">
        <v>-0.58230874301135072</v>
      </c>
      <c r="X557" s="60"/>
      <c r="Y557" s="99">
        <v>556</v>
      </c>
      <c r="Z557" s="60">
        <f>(幕後結果!$AB$2+幕後結果!$AB$4*幕後結果_最佳化!$N1558)*12/3</f>
        <v>-0.10954871881446267</v>
      </c>
      <c r="AA557" s="60">
        <f>(幕後結果!$AC$2+幕後結果!$AC$4*幕後結果_最佳化!$O1558)*12/3</f>
        <v>-0.1506276779434966</v>
      </c>
      <c r="AB557" s="60">
        <f>(幕後結果!$AD$2+幕後結果!$AD$4*幕後結果_最佳化!$P1558)*12/3</f>
        <v>-9.7629533478444872E-2</v>
      </c>
      <c r="AC557" s="60">
        <f>(幕後結果!$AE$2+幕後結果!$AE$4*幕後結果_最佳化!$Q1558)*12/3</f>
        <v>2.7344595736968624E-3</v>
      </c>
      <c r="AD557" s="60">
        <f>(幕後結果!$AF$2+幕後結果!$AF$4*幕後結果_最佳化!$R1558)*12/3</f>
        <v>-9.6364231384257495E-2</v>
      </c>
      <c r="AE557" s="60">
        <f>(幕後結果!$AG$2+幕後結果!$AG$4*幕後結果_最佳化!$S1558)*12/3</f>
        <v>-1.2923337034676199E-2</v>
      </c>
      <c r="AF557" s="60">
        <f>(幕後結果!$AH$2+幕後結果!$AH$4*幕後結果_最佳化!$T1558)*12/3</f>
        <v>-0.10324907220093484</v>
      </c>
      <c r="AG557" s="60">
        <f>(幕後結果!$AI$2+幕後結果!$AI$4*幕後結果_最佳化!$U1558)*12/3</f>
        <v>-0.14404859012696619</v>
      </c>
      <c r="AH557" s="60">
        <f>(幕後結果!$AJ$2+幕後結果!$AJ$4*幕後結果_最佳化!$V1558)*12/3</f>
        <v>-7.6312733900134877E-2</v>
      </c>
      <c r="AI557" s="100">
        <f>(幕後結果!$AK$2+幕後結果!$AK$4*幕後結果_最佳化!$W1558)*12/3</f>
        <v>-0.17280390511005658</v>
      </c>
      <c r="AJ557" s="60"/>
      <c r="AK557" s="60"/>
      <c r="AL557" s="60"/>
      <c r="AM557" s="108">
        <v>556</v>
      </c>
      <c r="AN557" s="60">
        <f t="shared" si="105"/>
        <v>8.3479391521316795E-2</v>
      </c>
      <c r="AO557" s="60">
        <f t="shared" si="106"/>
        <v>0.16840931042064972</v>
      </c>
      <c r="AP557" s="60">
        <f t="shared" si="107"/>
        <v>1.2180597093732919E-2</v>
      </c>
      <c r="AQ557" s="60">
        <f t="shared" si="108"/>
        <v>0.12808436862538658</v>
      </c>
      <c r="AR557" s="60">
        <f t="shared" si="109"/>
        <v>0.15298486811371328</v>
      </c>
      <c r="AS557" s="60">
        <f t="shared" si="110"/>
        <v>0.18660548074486272</v>
      </c>
      <c r="AT557" s="60">
        <f t="shared" si="111"/>
        <v>0.1252947500018155</v>
      </c>
      <c r="AU557" s="60">
        <f t="shared" si="112"/>
        <v>1.6660477950147412E-2</v>
      </c>
      <c r="AV557" s="60">
        <f t="shared" si="113"/>
        <v>0.11949368086291703</v>
      </c>
      <c r="AW557" s="60">
        <f t="shared" si="114"/>
        <v>6.807074665458086E-3</v>
      </c>
      <c r="AX557" s="60">
        <f t="shared" si="115"/>
        <v>1</v>
      </c>
      <c r="AY557" s="60">
        <f>SUMPRODUCT(AN557:AW557,幕後結果_最佳化!$Z$1005:$AI$1005)</f>
        <v>5.4099266837976797E-3</v>
      </c>
      <c r="AZ557" s="60">
        <f>(SUMPRODUCT(AN557:AW557,MMULT(AN557:AW557,幕後結果!$AB$9:$AK$18)))</f>
        <v>2.0489633295093192E-4</v>
      </c>
      <c r="BA557" s="60">
        <f t="shared" si="116"/>
        <v>1.4314200395094793E-2</v>
      </c>
      <c r="BB557" s="102">
        <f t="shared" si="117"/>
        <v>-2.6190826089768495</v>
      </c>
      <c r="BC557" s="60"/>
      <c r="BD557" s="60"/>
    </row>
    <row r="558" spans="1:56" ht="16.2">
      <c r="A558" s="95">
        <v>557</v>
      </c>
      <c r="B558" s="60">
        <v>0.87588984127275138</v>
      </c>
      <c r="C558" s="60">
        <v>0.78057300425642584</v>
      </c>
      <c r="D558" s="60">
        <v>4.9191716023093024E-2</v>
      </c>
      <c r="E558" s="60">
        <v>5.2281561357784057E-2</v>
      </c>
      <c r="F558" s="60">
        <v>0.81556247044720309</v>
      </c>
      <c r="G558" s="60">
        <v>0.31919051122369591</v>
      </c>
      <c r="H558" s="60">
        <v>0.17631737022350813</v>
      </c>
      <c r="I558" s="60">
        <v>0.13508822645206586</v>
      </c>
      <c r="J558" s="60">
        <v>0.67194826945635189</v>
      </c>
      <c r="K558" s="104">
        <v>5.9195922587333305E-2</v>
      </c>
      <c r="L558" s="105"/>
      <c r="M558" s="106">
        <v>557</v>
      </c>
      <c r="N558" s="136">
        <v>1.1546828685799848</v>
      </c>
      <c r="O558" s="136">
        <v>0.77412987614412809</v>
      </c>
      <c r="P558" s="136">
        <v>-1.6527417574969285</v>
      </c>
      <c r="Q558" s="136">
        <v>-1.6231229583546356</v>
      </c>
      <c r="R558" s="136">
        <v>0.89858254580149466</v>
      </c>
      <c r="S558" s="136">
        <v>-0.46996360188091951</v>
      </c>
      <c r="T558" s="136">
        <v>-0.92949089732669299</v>
      </c>
      <c r="U558" s="60">
        <v>-1.1026562956033159</v>
      </c>
      <c r="V558" s="60">
        <v>0.44529931741832474</v>
      </c>
      <c r="W558" s="98">
        <v>-1.5615592941978245</v>
      </c>
      <c r="X558" s="60"/>
      <c r="Y558" s="99">
        <v>557</v>
      </c>
      <c r="Z558" s="60">
        <f>(幕後結果!$AB$2+幕後結果!$AB$4*幕後結果_最佳化!$N1559)*12/3</f>
        <v>0.19224699899456132</v>
      </c>
      <c r="AA558" s="60">
        <f>(幕後結果!$AC$2+幕後結果!$AC$4*幕後結果_最佳化!$O1559)*12/3</f>
        <v>8.043702218966077E-2</v>
      </c>
      <c r="AB558" s="60">
        <f>(幕後結果!$AD$2+幕後結果!$AD$4*幕後結果_最佳化!$P1559)*12/3</f>
        <v>-0.25409312172746323</v>
      </c>
      <c r="AC558" s="60">
        <f>(幕後結果!$AE$2+幕後結果!$AE$4*幕後結果_最佳化!$Q1559)*12/3</f>
        <v>-0.21823504745560307</v>
      </c>
      <c r="AD558" s="60">
        <f>(幕後結果!$AF$2+幕後結果!$AF$4*幕後結果_最佳化!$R1559)*12/3</f>
        <v>-5.4384893200610969E-2</v>
      </c>
      <c r="AE558" s="60">
        <f>(幕後結果!$AG$2+幕後結果!$AG$4*幕後結果_最佳化!$S1559)*12/3</f>
        <v>-4.201993279273411E-2</v>
      </c>
      <c r="AF558" s="60">
        <f>(幕後結果!$AH$2+幕後結果!$AH$4*幕後結果_最佳化!$T1559)*12/3</f>
        <v>-6.2850729660181542E-2</v>
      </c>
      <c r="AG558" s="60">
        <f>(幕後結果!$AI$2+幕後結果!$AI$4*幕後結果_最佳化!$U1559)*12/3</f>
        <v>-0.24112391774498732</v>
      </c>
      <c r="AH558" s="60">
        <f>(幕後結果!$AJ$2+幕後結果!$AJ$4*幕後結果_最佳化!$V1559)*12/3</f>
        <v>-1.4905123226030222E-2</v>
      </c>
      <c r="AI558" s="100">
        <f>(幕後結果!$AK$2+幕後結果!$AK$4*幕後結果_最佳化!$W1559)*12/3</f>
        <v>-0.35063701137141945</v>
      </c>
      <c r="AJ558" s="60"/>
      <c r="AK558" s="60"/>
      <c r="AL558" s="60"/>
      <c r="AM558" s="108">
        <v>557</v>
      </c>
      <c r="AN558" s="60">
        <f t="shared" si="105"/>
        <v>9.7511504869700852E-2</v>
      </c>
      <c r="AO558" s="60">
        <f t="shared" si="106"/>
        <v>0.17139461035378839</v>
      </c>
      <c r="AP558" s="60">
        <f t="shared" si="107"/>
        <v>2.8964845380418588E-2</v>
      </c>
      <c r="AQ558" s="60">
        <f t="shared" si="108"/>
        <v>0.10363063159522162</v>
      </c>
      <c r="AR558" s="60">
        <f t="shared" si="109"/>
        <v>9.9642869446359972E-2</v>
      </c>
      <c r="AS558" s="60">
        <f t="shared" si="110"/>
        <v>0.1572892461569621</v>
      </c>
      <c r="AT558" s="60">
        <f t="shared" si="111"/>
        <v>0.13895140893806812</v>
      </c>
      <c r="AU558" s="60">
        <f t="shared" si="112"/>
        <v>0.14510970374090762</v>
      </c>
      <c r="AV558" s="60">
        <f t="shared" si="113"/>
        <v>4.3734548171567141E-2</v>
      </c>
      <c r="AW558" s="60">
        <f t="shared" si="114"/>
        <v>1.3770631347005565E-2</v>
      </c>
      <c r="AX558" s="60">
        <f t="shared" si="115"/>
        <v>1</v>
      </c>
      <c r="AY558" s="60">
        <f>SUMPRODUCT(AN558:AW558,幕後結果_最佳化!$Z$1005:$AI$1005)</f>
        <v>3.4545475785548651E-3</v>
      </c>
      <c r="AZ558" s="60">
        <f>(SUMPRODUCT(AN558:AW558,MMULT(AN558:AW558,幕後結果!$AB$9:$AK$18)))</f>
        <v>2.186712566446157E-4</v>
      </c>
      <c r="BA558" s="60">
        <f t="shared" si="116"/>
        <v>1.4787537206871728E-2</v>
      </c>
      <c r="BB558" s="102">
        <f t="shared" si="117"/>
        <v>-2.6674795045056552</v>
      </c>
      <c r="BC558" s="60"/>
      <c r="BD558" s="60"/>
    </row>
    <row r="559" spans="1:56" ht="16.2">
      <c r="A559" s="95">
        <v>558</v>
      </c>
      <c r="B559" s="60">
        <v>0.4039556641222064</v>
      </c>
      <c r="C559" s="60">
        <v>0.25691076301603011</v>
      </c>
      <c r="D559" s="60">
        <v>0.82629650412620714</v>
      </c>
      <c r="E559" s="60">
        <v>0.60207463315445087</v>
      </c>
      <c r="F559" s="60">
        <v>1.2721139489662026E-3</v>
      </c>
      <c r="G559" s="60">
        <v>0.8274355348843887</v>
      </c>
      <c r="H559" s="60">
        <v>0.28671661695161466</v>
      </c>
      <c r="I559" s="60">
        <v>0.36975823292129251</v>
      </c>
      <c r="J559" s="60">
        <v>9.2711730158812955E-2</v>
      </c>
      <c r="K559" s="104">
        <v>0.46232429924594309</v>
      </c>
      <c r="L559" s="105"/>
      <c r="M559" s="106">
        <v>558</v>
      </c>
      <c r="N559" s="136">
        <v>-0.24312143284137278</v>
      </c>
      <c r="O559" s="136">
        <v>-0.65289879473588697</v>
      </c>
      <c r="P559" s="136">
        <v>0.93963076140218216</v>
      </c>
      <c r="Q559" s="136">
        <v>0.25872071715611872</v>
      </c>
      <c r="R559" s="136">
        <v>-3.0180311039581227</v>
      </c>
      <c r="S559" s="136">
        <v>0.94407968396086239</v>
      </c>
      <c r="T559" s="136">
        <v>-0.56300242316458604</v>
      </c>
      <c r="U559" s="60">
        <v>-0.33249374001791826</v>
      </c>
      <c r="V559" s="60">
        <v>-1.3242396683422739</v>
      </c>
      <c r="W559" s="98">
        <v>-9.457979581000002E-2</v>
      </c>
      <c r="X559" s="60"/>
      <c r="Y559" s="99">
        <v>558</v>
      </c>
      <c r="Z559" s="60">
        <f>(幕後結果!$AB$2+幕後結果!$AB$4*幕後結果_最佳化!$N1560)*12/3</f>
        <v>-2.4269646975321565E-2</v>
      </c>
      <c r="AA559" s="60">
        <f>(幕後結果!$AC$2+幕後結果!$AC$4*幕後結果_最佳化!$O1560)*12/3</f>
        <v>-5.5533556856994175E-2</v>
      </c>
      <c r="AB559" s="60">
        <f>(幕後結果!$AD$2+幕後結果!$AD$4*幕後結果_最佳化!$P1560)*12/3</f>
        <v>0.11690076500318047</v>
      </c>
      <c r="AC559" s="60">
        <f>(幕後結果!$AE$2+幕後結果!$AE$4*幕後結果_最佳化!$Q1560)*12/3</f>
        <v>9.8247038734730563E-2</v>
      </c>
      <c r="AD559" s="60">
        <f>(幕後結果!$AF$2+幕後結果!$AF$4*幕後結果_最佳化!$R1560)*12/3</f>
        <v>-0.21384349168564235</v>
      </c>
      <c r="AE559" s="60">
        <f>(幕後結果!$AG$2+幕後結果!$AG$4*幕後結果_最佳化!$S1560)*12/3</f>
        <v>5.1596378462710618E-2</v>
      </c>
      <c r="AF559" s="60">
        <f>(幕後結果!$AH$2+幕後結果!$AH$4*幕後結果_最佳化!$T1560)*12/3</f>
        <v>-4.2516534028314741E-2</v>
      </c>
      <c r="AG559" s="60">
        <f>(幕後結果!$AI$2+幕後結果!$AI$4*幕後結果_最佳化!$U1560)*12/3</f>
        <v>-4.6848383415538569E-2</v>
      </c>
      <c r="AH559" s="60">
        <f>(幕後結果!$AJ$2+幕後結果!$AJ$4*幕後結果_最佳化!$V1560)*12/3</f>
        <v>-7.3979401115042934E-2</v>
      </c>
      <c r="AI559" s="100">
        <f>(幕後結果!$AK$2+幕後結果!$AK$4*幕後結果_最佳化!$W1560)*12/3</f>
        <v>-9.1611875512593477E-2</v>
      </c>
      <c r="AJ559" s="60"/>
      <c r="AK559" s="60"/>
      <c r="AL559" s="60"/>
      <c r="AM559" s="108">
        <v>558</v>
      </c>
      <c r="AN559" s="60">
        <f t="shared" si="105"/>
        <v>0.13032165836100149</v>
      </c>
      <c r="AO559" s="60">
        <f t="shared" si="106"/>
        <v>0.11186268765846431</v>
      </c>
      <c r="AP559" s="60">
        <f t="shared" si="107"/>
        <v>0.10818425912281475</v>
      </c>
      <c r="AQ559" s="60">
        <f t="shared" si="108"/>
        <v>9.2923587245816799E-2</v>
      </c>
      <c r="AR559" s="60">
        <f t="shared" si="109"/>
        <v>6.5271380223872286E-2</v>
      </c>
      <c r="AS559" s="60">
        <f t="shared" si="110"/>
        <v>9.0394712789658681E-3</v>
      </c>
      <c r="AT559" s="60">
        <f t="shared" si="111"/>
        <v>0.12553904643151004</v>
      </c>
      <c r="AU559" s="60">
        <f t="shared" si="112"/>
        <v>0.12625262047296745</v>
      </c>
      <c r="AV559" s="60">
        <f t="shared" si="113"/>
        <v>9.716250738134867E-2</v>
      </c>
      <c r="AW559" s="60">
        <f t="shared" si="114"/>
        <v>0.13344278182323824</v>
      </c>
      <c r="AX559" s="60">
        <f t="shared" si="115"/>
        <v>0.99999999999999989</v>
      </c>
      <c r="AY559" s="60">
        <f>SUMPRODUCT(AN559:AW559,幕後結果_最佳化!$Z$1005:$AI$1005)</f>
        <v>-2.0897033994017253E-4</v>
      </c>
      <c r="AZ559" s="60">
        <f>(SUMPRODUCT(AN559:AW559,MMULT(AN559:AW559,幕後結果!$AB$9:$AK$18)))</f>
        <v>2.9315803416505594E-4</v>
      </c>
      <c r="BA559" s="60">
        <f t="shared" si="116"/>
        <v>1.7121858373583633E-2</v>
      </c>
      <c r="BB559" s="102">
        <f t="shared" si="117"/>
        <v>-2.5177740289249568</v>
      </c>
      <c r="BC559" s="60"/>
      <c r="BD559" s="60"/>
    </row>
    <row r="560" spans="1:56" ht="16.2">
      <c r="A560" s="95">
        <v>559</v>
      </c>
      <c r="B560" s="60">
        <v>0.39246523304426773</v>
      </c>
      <c r="C560" s="60">
        <v>0.28787477667164763</v>
      </c>
      <c r="D560" s="60">
        <v>0.28093476190034727</v>
      </c>
      <c r="E560" s="60">
        <v>0.59741615624932298</v>
      </c>
      <c r="F560" s="60">
        <v>0.91741761099923425</v>
      </c>
      <c r="G560" s="60">
        <v>6.8150033435703028E-2</v>
      </c>
      <c r="H560" s="60">
        <v>0.84870943280007682</v>
      </c>
      <c r="I560" s="60">
        <v>0.29153616764707557</v>
      </c>
      <c r="J560" s="60">
        <v>0.93952522322197174</v>
      </c>
      <c r="K560" s="104">
        <v>0.44531005125231338</v>
      </c>
      <c r="L560" s="105"/>
      <c r="M560" s="106">
        <v>559</v>
      </c>
      <c r="N560" s="136">
        <v>-0.27289950623213721</v>
      </c>
      <c r="O560" s="136">
        <v>-0.55960403307343354</v>
      </c>
      <c r="P560" s="136">
        <v>-0.58006687063062945</v>
      </c>
      <c r="Q560" s="136">
        <v>0.24666475211066757</v>
      </c>
      <c r="R560" s="136">
        <v>1.3879089308455241</v>
      </c>
      <c r="S560" s="136">
        <v>-1.4897116621424893</v>
      </c>
      <c r="T560" s="136">
        <v>1.0309140349138195</v>
      </c>
      <c r="U560" s="60">
        <v>-0.54890253953328816</v>
      </c>
      <c r="V560" s="60">
        <v>1.5508002797723353</v>
      </c>
      <c r="W560" s="98">
        <v>-0.13751959855793364</v>
      </c>
      <c r="X560" s="60"/>
      <c r="Y560" s="99">
        <v>559</v>
      </c>
      <c r="Z560" s="60">
        <f>(幕後結果!$AB$2+幕後結果!$AB$4*幕後結果_最佳化!$N1561)*12/3</f>
        <v>-2.8882201513504947E-2</v>
      </c>
      <c r="AA560" s="60">
        <f>(幕後結果!$AC$2+幕後結果!$AC$4*幕後結果_最佳化!$O1561)*12/3</f>
        <v>-4.6405370800258465E-2</v>
      </c>
      <c r="AB560" s="60">
        <f>(幕後結果!$AD$2+幕後結果!$AD$4*幕後結果_最佳化!$P1561)*12/3</f>
        <v>-0.12510596362371296</v>
      </c>
      <c r="AC560" s="60">
        <f>(幕後結果!$AE$2+幕後結果!$AE$4*幕後結果_最佳化!$Q1561)*12/3</f>
        <v>-1.4194667205997042E-2</v>
      </c>
      <c r="AD560" s="60">
        <f>(幕後結果!$AF$2+幕後結果!$AF$4*幕後結果_最佳化!$R1561)*12/3</f>
        <v>5.4045282947080608E-2</v>
      </c>
      <c r="AE560" s="60">
        <f>(幕後結果!$AG$2+幕後結果!$AG$4*幕後結果_最佳化!$S1561)*12/3</f>
        <v>-7.7712509133382429E-2</v>
      </c>
      <c r="AF560" s="60">
        <f>(幕後結果!$AH$2+幕後結果!$AH$4*幕後結果_最佳化!$T1561)*12/3</f>
        <v>4.2188955359359452E-2</v>
      </c>
      <c r="AG560" s="60">
        <f>(幕後結果!$AI$2+幕後結果!$AI$4*幕後結果_最佳化!$U1561)*12/3</f>
        <v>-7.9738385950834142E-2</v>
      </c>
      <c r="AH560" s="60">
        <f>(幕後結果!$AJ$2+幕後結果!$AJ$4*幕後結果_最佳化!$V1561)*12/3</f>
        <v>4.2278598926129569E-2</v>
      </c>
      <c r="AI560" s="100">
        <f>(幕後結果!$AK$2+幕後結果!$AK$4*幕後結果_最佳化!$W1561)*12/3</f>
        <v>-3.2345036482181448E-2</v>
      </c>
      <c r="AJ560" s="60"/>
      <c r="AK560" s="60"/>
      <c r="AL560" s="60"/>
      <c r="AM560" s="108">
        <v>559</v>
      </c>
      <c r="AN560" s="60">
        <f t="shared" si="105"/>
        <v>6.6673709772570658E-2</v>
      </c>
      <c r="AO560" s="60">
        <f t="shared" si="106"/>
        <v>0.159154900625609</v>
      </c>
      <c r="AP560" s="60">
        <f t="shared" si="107"/>
        <v>4.8712593004874932E-2</v>
      </c>
      <c r="AQ560" s="60">
        <f t="shared" si="108"/>
        <v>1.8405106999773165E-2</v>
      </c>
      <c r="AR560" s="60">
        <f t="shared" si="109"/>
        <v>0.16098272434855315</v>
      </c>
      <c r="AS560" s="60">
        <f t="shared" si="110"/>
        <v>9.2524605350300659E-3</v>
      </c>
      <c r="AT560" s="60">
        <f t="shared" si="111"/>
        <v>0.24710399989462944</v>
      </c>
      <c r="AU560" s="60">
        <f t="shared" si="112"/>
        <v>1.4573021703383364E-2</v>
      </c>
      <c r="AV560" s="60">
        <f t="shared" si="113"/>
        <v>0.12485428366158124</v>
      </c>
      <c r="AW560" s="60">
        <f t="shared" si="114"/>
        <v>0.15028719945399496</v>
      </c>
      <c r="AX560" s="60">
        <f t="shared" si="115"/>
        <v>1</v>
      </c>
      <c r="AY560" s="60">
        <f>SUMPRODUCT(AN560:AW560,幕後結果_最佳化!$Z$1005:$AI$1005)</f>
        <v>3.6703060891913816E-5</v>
      </c>
      <c r="AZ560" s="60">
        <f>(SUMPRODUCT(AN560:AW560,MMULT(AN560:AW560,幕後結果!$AB$9:$AK$18)))</f>
        <v>2.9763413161693807E-4</v>
      </c>
      <c r="BA560" s="60">
        <f t="shared" si="116"/>
        <v>1.7252076153812274E-2</v>
      </c>
      <c r="BB560" s="102">
        <f t="shared" si="117"/>
        <v>-2.4845297781528966</v>
      </c>
      <c r="BC560" s="60"/>
      <c r="BD560" s="60"/>
    </row>
    <row r="561" spans="1:56" ht="16.2">
      <c r="A561" s="95">
        <v>560</v>
      </c>
      <c r="B561" s="60">
        <v>0.60100057901559523</v>
      </c>
      <c r="C561" s="60">
        <v>0.11851176445290945</v>
      </c>
      <c r="D561" s="60">
        <v>0.24536637704731357</v>
      </c>
      <c r="E561" s="60">
        <v>0.40351262672266097</v>
      </c>
      <c r="F561" s="60">
        <v>0.54627710788230188</v>
      </c>
      <c r="G561" s="60">
        <v>0.18187363063674256</v>
      </c>
      <c r="H561" s="60">
        <v>0.29615095219641052</v>
      </c>
      <c r="I561" s="60">
        <v>0.59777096822485642</v>
      </c>
      <c r="J561" s="60">
        <v>0.53014180369120867</v>
      </c>
      <c r="K561" s="104">
        <v>0.71417181922118789</v>
      </c>
      <c r="L561" s="105"/>
      <c r="M561" s="106">
        <v>560</v>
      </c>
      <c r="N561" s="136">
        <v>0.25593783144290305</v>
      </c>
      <c r="O561" s="136">
        <v>-1.1824592413190107</v>
      </c>
      <c r="P561" s="136">
        <v>-0.68914383978819616</v>
      </c>
      <c r="Q561" s="136">
        <v>-0.24426543266631298</v>
      </c>
      <c r="R561" s="136">
        <v>0.11626088544373112</v>
      </c>
      <c r="S561" s="136">
        <v>-0.90824790131755562</v>
      </c>
      <c r="T561" s="136">
        <v>-0.53550325933617982</v>
      </c>
      <c r="U561" s="60">
        <v>0.24758170996840742</v>
      </c>
      <c r="V561" s="60">
        <v>7.5626324366605199E-2</v>
      </c>
      <c r="W561" s="98">
        <v>0.56561377510285071</v>
      </c>
      <c r="X561" s="60"/>
      <c r="Y561" s="99">
        <v>560</v>
      </c>
      <c r="Z561" s="60">
        <f>(幕後結果!$AB$2+幕後結果!$AB$4*幕後結果_最佳化!$N1562)*12/3</f>
        <v>5.3033476167992116E-2</v>
      </c>
      <c r="AA561" s="60">
        <f>(幕後結果!$AC$2+幕後結果!$AC$4*幕後結果_最佳化!$O1562)*12/3</f>
        <v>-0.10799762822324281</v>
      </c>
      <c r="AB561" s="60">
        <f>(幕後結果!$AD$2+幕後結果!$AD$4*幕後結果_最佳化!$P1562)*12/3</f>
        <v>-0.16368726453623794</v>
      </c>
      <c r="AC561" s="60">
        <f>(幕後結果!$AE$2+幕後結果!$AE$4*幕後結果_最佳化!$Q1562)*12/3</f>
        <v>-7.3059847209123716E-2</v>
      </c>
      <c r="AD561" s="60">
        <f>(幕後結果!$AF$2+幕後結果!$AF$4*幕後結果_最佳化!$R1562)*12/3</f>
        <v>-0.10290079957898723</v>
      </c>
      <c r="AE561" s="60">
        <f>(幕後結果!$AG$2+幕後結果!$AG$4*幕後結果_最佳化!$S1562)*12/3</f>
        <v>-5.8496608726885675E-2</v>
      </c>
      <c r="AF561" s="60">
        <f>(幕後結果!$AH$2+幕後結果!$AH$4*幕後結果_最佳化!$T1562)*12/3</f>
        <v>-0.10275880850846596</v>
      </c>
      <c r="AG561" s="60">
        <f>(幕後結果!$AI$2+幕後結果!$AI$4*幕後結果_最佳化!$U1562)*12/3</f>
        <v>-6.3244367904210619E-2</v>
      </c>
      <c r="AH561" s="60">
        <f>(幕後結果!$AJ$2+幕後結果!$AJ$4*幕後結果_最佳化!$V1562)*12/3</f>
        <v>-5.4997111854711393E-2</v>
      </c>
      <c r="AI561" s="100">
        <f>(幕後結果!$AK$2+幕後結果!$AK$4*幕後結果_最佳化!$W1562)*12/3</f>
        <v>-3.1073404877718692E-2</v>
      </c>
      <c r="AJ561" s="60"/>
      <c r="AK561" s="60"/>
      <c r="AL561" s="60"/>
      <c r="AM561" s="108">
        <v>560</v>
      </c>
      <c r="AN561" s="60">
        <f t="shared" si="105"/>
        <v>0.17665085086718091</v>
      </c>
      <c r="AO561" s="60">
        <f t="shared" si="106"/>
        <v>9.5048426272357073E-3</v>
      </c>
      <c r="AP561" s="60">
        <f t="shared" si="107"/>
        <v>1.95123830363329E-2</v>
      </c>
      <c r="AQ561" s="60">
        <f t="shared" si="108"/>
        <v>0.10649320346105011</v>
      </c>
      <c r="AR561" s="60">
        <f t="shared" si="109"/>
        <v>0.18756525964872101</v>
      </c>
      <c r="AS561" s="60">
        <f t="shared" si="110"/>
        <v>0.17483689237167946</v>
      </c>
      <c r="AT561" s="60">
        <f t="shared" si="111"/>
        <v>0.13614307574378279</v>
      </c>
      <c r="AU561" s="60">
        <f t="shared" si="112"/>
        <v>4.1297371884226067E-2</v>
      </c>
      <c r="AV561" s="60">
        <f t="shared" si="113"/>
        <v>2.3071380206216189E-2</v>
      </c>
      <c r="AW561" s="60">
        <f t="shared" si="114"/>
        <v>0.1249247401535748</v>
      </c>
      <c r="AX561" s="60">
        <f t="shared" si="115"/>
        <v>1</v>
      </c>
      <c r="AY561" s="60">
        <f>SUMPRODUCT(AN561:AW561,幕後結果_最佳化!$Z$1005:$AI$1005)</f>
        <v>2.5967798864843504E-3</v>
      </c>
      <c r="AZ561" s="60">
        <f>(SUMPRODUCT(AN561:AW561,MMULT(AN561:AW561,幕後結果!$AB$9:$AK$18)))</f>
        <v>2.5034908493300353E-4</v>
      </c>
      <c r="BA561" s="60">
        <f t="shared" si="116"/>
        <v>1.5822423484820634E-2</v>
      </c>
      <c r="BB561" s="102">
        <f t="shared" si="117"/>
        <v>-2.5472216789154238</v>
      </c>
      <c r="BC561" s="60"/>
      <c r="BD561" s="60"/>
    </row>
    <row r="562" spans="1:56" ht="16.2">
      <c r="A562" s="95">
        <v>561</v>
      </c>
      <c r="B562" s="60">
        <v>0.43701945416242793</v>
      </c>
      <c r="C562" s="60">
        <v>2.6565151060198522E-2</v>
      </c>
      <c r="D562" s="60">
        <v>0.9077494005803266</v>
      </c>
      <c r="E562" s="60">
        <v>0.44306487021396013</v>
      </c>
      <c r="F562" s="60">
        <v>0.40123081441653818</v>
      </c>
      <c r="G562" s="60">
        <v>0.59946903265488616</v>
      </c>
      <c r="H562" s="60">
        <v>0.93893224930621311</v>
      </c>
      <c r="I562" s="60">
        <v>0.993030444472917</v>
      </c>
      <c r="J562" s="60">
        <v>0.77204963710500563</v>
      </c>
      <c r="K562" s="104">
        <v>0.48797659460122089</v>
      </c>
      <c r="L562" s="105"/>
      <c r="M562" s="106">
        <v>561</v>
      </c>
      <c r="N562" s="136">
        <v>-0.15853034857101272</v>
      </c>
      <c r="O562" s="136">
        <v>-1.9338603349935624</v>
      </c>
      <c r="P562" s="136">
        <v>1.3270226240845622</v>
      </c>
      <c r="Q562" s="136">
        <v>-0.14320315214774793</v>
      </c>
      <c r="R562" s="136">
        <v>-0.2501625714029545</v>
      </c>
      <c r="S562" s="136">
        <v>0.25197299842326321</v>
      </c>
      <c r="T562" s="136">
        <v>1.545871928046983</v>
      </c>
      <c r="U562" s="60">
        <v>2.4588286978474478</v>
      </c>
      <c r="V562" s="60">
        <v>0.74561383042048834</v>
      </c>
      <c r="W562" s="98">
        <v>-3.014277186148389E-2</v>
      </c>
      <c r="X562" s="60"/>
      <c r="Y562" s="99">
        <v>561</v>
      </c>
      <c r="Z562" s="60">
        <f>(幕後結果!$AB$2+幕後結果!$AB$4*幕後結果_最佳化!$N1563)*12/3</f>
        <v>-1.116668411667957E-2</v>
      </c>
      <c r="AA562" s="60">
        <f>(幕後結果!$AC$2+幕後結果!$AC$4*幕後結果_最佳化!$O1563)*12/3</f>
        <v>-0.18022671440195184</v>
      </c>
      <c r="AB562" s="60">
        <f>(幕後結果!$AD$2+幕後結果!$AD$4*幕後結果_最佳化!$P1563)*12/3</f>
        <v>0.13657987527098253</v>
      </c>
      <c r="AC562" s="60">
        <f>(幕後結果!$AE$2+幕後結果!$AE$4*幕後結果_最佳化!$Q1563)*12/3</f>
        <v>5.9908021015293883E-2</v>
      </c>
      <c r="AD562" s="60">
        <f>(幕後結果!$AF$2+幕後結果!$AF$4*幕後結果_最佳化!$R1563)*12/3</f>
        <v>2.6467911226656531E-3</v>
      </c>
      <c r="AE562" s="60">
        <f>(幕後結果!$AG$2+幕後結果!$AG$4*幕後結果_最佳化!$S1563)*12/3</f>
        <v>-1.1493105074104301E-2</v>
      </c>
      <c r="AF562" s="60">
        <f>(幕後結果!$AH$2+幕後結果!$AH$4*幕後結果_最佳化!$T1563)*12/3</f>
        <v>9.5456823416322778E-2</v>
      </c>
      <c r="AG562" s="60">
        <f>(幕後結果!$AI$2+幕後結果!$AI$4*幕後結果_最佳化!$U1563)*12/3</f>
        <v>0.33554088788158903</v>
      </c>
      <c r="AH562" s="60">
        <f>(幕後結果!$AJ$2+幕後結果!$AJ$4*幕後結果_最佳化!$V1563)*12/3</f>
        <v>3.3511235759239852E-2</v>
      </c>
      <c r="AI562" s="100">
        <f>(幕後結果!$AK$2+幕後結果!$AK$4*幕後結果_最佳化!$W1563)*12/3</f>
        <v>0.12612449206580453</v>
      </c>
      <c r="AJ562" s="60"/>
      <c r="AK562" s="60"/>
      <c r="AL562" s="60"/>
      <c r="AM562" s="108">
        <v>561</v>
      </c>
      <c r="AN562" s="60">
        <f t="shared" si="105"/>
        <v>5.3482258011461954E-2</v>
      </c>
      <c r="AO562" s="60">
        <f t="shared" si="106"/>
        <v>3.6463064122672667E-2</v>
      </c>
      <c r="AP562" s="60">
        <f t="shared" si="107"/>
        <v>0.19146375251782294</v>
      </c>
      <c r="AQ562" s="60">
        <f t="shared" si="108"/>
        <v>0.12051040832492321</v>
      </c>
      <c r="AR562" s="60">
        <f t="shared" si="109"/>
        <v>4.3683258683917897E-2</v>
      </c>
      <c r="AS562" s="60">
        <f t="shared" si="110"/>
        <v>0.22799990368604892</v>
      </c>
      <c r="AT562" s="60">
        <f t="shared" si="111"/>
        <v>3.147232843051339E-3</v>
      </c>
      <c r="AU562" s="60">
        <f t="shared" si="112"/>
        <v>0.13763101532406802</v>
      </c>
      <c r="AV562" s="60">
        <f t="shared" si="113"/>
        <v>0.11442751699976374</v>
      </c>
      <c r="AW562" s="60">
        <f t="shared" si="114"/>
        <v>7.1191589486269302E-2</v>
      </c>
      <c r="AX562" s="60">
        <f t="shared" si="115"/>
        <v>1</v>
      </c>
      <c r="AY562" s="60">
        <f>SUMPRODUCT(AN562:AW562,幕後結果_最佳化!$Z$1005:$AI$1005)</f>
        <v>-3.3082941543662258E-3</v>
      </c>
      <c r="AZ562" s="60">
        <f>(SUMPRODUCT(AN562:AW562,MMULT(AN562:AW562,幕後結果!$AB$9:$AK$18)))</f>
        <v>2.7087329205614851E-4</v>
      </c>
      <c r="BA562" s="60">
        <f t="shared" si="116"/>
        <v>1.6458228703482902E-2</v>
      </c>
      <c r="BB562" s="102">
        <f t="shared" si="117"/>
        <v>-2.8076104049148127</v>
      </c>
      <c r="BC562" s="60"/>
      <c r="BD562" s="60"/>
    </row>
    <row r="563" spans="1:56" ht="16.2">
      <c r="A563" s="95">
        <v>562</v>
      </c>
      <c r="B563" s="60">
        <v>0.89078006732497994</v>
      </c>
      <c r="C563" s="60">
        <v>0.35721017079158557</v>
      </c>
      <c r="D563" s="60">
        <v>1.4987272334087809E-2</v>
      </c>
      <c r="E563" s="60">
        <v>0.28552993010685834</v>
      </c>
      <c r="F563" s="60">
        <v>0.21517037445487031</v>
      </c>
      <c r="G563" s="60">
        <v>0.8740796891931828</v>
      </c>
      <c r="H563" s="60">
        <v>8.7052218043772722E-3</v>
      </c>
      <c r="I563" s="60">
        <v>0.17383431006750216</v>
      </c>
      <c r="J563" s="60">
        <v>0.72287817041010771</v>
      </c>
      <c r="K563" s="104">
        <v>0.22186479894935784</v>
      </c>
      <c r="L563" s="105"/>
      <c r="M563" s="106">
        <v>562</v>
      </c>
      <c r="N563" s="136">
        <v>1.2306872317777025</v>
      </c>
      <c r="O563" s="136">
        <v>-0.36592593716168892</v>
      </c>
      <c r="P563" s="136">
        <v>-2.170426584737196</v>
      </c>
      <c r="Q563" s="136">
        <v>-0.56649127830145385</v>
      </c>
      <c r="R563" s="136">
        <v>-0.78860869242694243</v>
      </c>
      <c r="S563" s="136">
        <v>1.1458901155513801</v>
      </c>
      <c r="T563" s="136">
        <v>-2.3779233708262097</v>
      </c>
      <c r="U563" s="60">
        <v>-0.9391210065093567</v>
      </c>
      <c r="V563" s="60">
        <v>0.59141310883312959</v>
      </c>
      <c r="W563" s="98">
        <v>-0.7659104326408287</v>
      </c>
      <c r="X563" s="60"/>
      <c r="Y563" s="99">
        <v>562</v>
      </c>
      <c r="Z563" s="60">
        <f>(幕後結果!$AB$2+幕後結果!$AB$4*幕後結果_最佳化!$N1564)*12/3</f>
        <v>0.20401989866435996</v>
      </c>
      <c r="AA563" s="60">
        <f>(幕後結果!$AC$2+幕後結果!$AC$4*幕後結果_最佳化!$O1564)*12/3</f>
        <v>-3.0541308130755802E-2</v>
      </c>
      <c r="AB563" s="60">
        <f>(幕後結果!$AD$2+幕後結果!$AD$4*幕後結果_最佳化!$P1564)*12/3</f>
        <v>-0.3756975424186017</v>
      </c>
      <c r="AC563" s="60">
        <f>(幕後結果!$AE$2+幕後結果!$AE$4*幕後結果_最佳化!$Q1564)*12/3</f>
        <v>-0.17392368766327113</v>
      </c>
      <c r="AD563" s="60">
        <f>(幕後結果!$AF$2+幕後結果!$AF$4*幕後結果_最佳化!$R1564)*12/3</f>
        <v>-0.27681091481470321</v>
      </c>
      <c r="AE563" s="60">
        <f>(幕後結果!$AG$2+幕後結果!$AG$4*幕後結果_最佳化!$S1564)*12/3</f>
        <v>3.1280592748408602E-2</v>
      </c>
      <c r="AF563" s="60">
        <f>(幕後結果!$AH$2+幕後結果!$AH$4*幕後結果_最佳化!$T1564)*12/3</f>
        <v>-0.22274061466429487</v>
      </c>
      <c r="AG563" s="60">
        <f>(幕後結果!$AI$2+幕後結果!$AI$4*幕後結果_最佳化!$U1564)*12/3</f>
        <v>-0.27241710262856322</v>
      </c>
      <c r="AH563" s="60">
        <f>(幕後結果!$AJ$2+幕後結果!$AJ$4*幕後結果_最佳化!$V1564)*12/3</f>
        <v>4.1591186575065733E-3</v>
      </c>
      <c r="AI563" s="100">
        <f>(幕後結果!$AK$2+幕後結果!$AK$4*幕後結果_最佳化!$W1564)*12/3</f>
        <v>-0.34025921182573238</v>
      </c>
      <c r="AJ563" s="60"/>
      <c r="AK563" s="60"/>
      <c r="AL563" s="60"/>
      <c r="AM563" s="108">
        <v>562</v>
      </c>
      <c r="AN563" s="60">
        <f t="shared" si="105"/>
        <v>0.20886631069899561</v>
      </c>
      <c r="AO563" s="60">
        <f t="shared" si="106"/>
        <v>5.6562047660708527E-2</v>
      </c>
      <c r="AP563" s="60">
        <f t="shared" si="107"/>
        <v>3.7299142257536382E-2</v>
      </c>
      <c r="AQ563" s="60">
        <f t="shared" si="108"/>
        <v>0.12757390118006903</v>
      </c>
      <c r="AR563" s="60">
        <f t="shared" si="109"/>
        <v>1.1347889634436083E-2</v>
      </c>
      <c r="AS563" s="60">
        <f t="shared" si="110"/>
        <v>5.1093700837518595E-2</v>
      </c>
      <c r="AT563" s="60">
        <f t="shared" si="111"/>
        <v>8.5587219078559151E-2</v>
      </c>
      <c r="AU563" s="60">
        <f t="shared" si="112"/>
        <v>0.21125181308140795</v>
      </c>
      <c r="AV563" s="60">
        <f t="shared" si="113"/>
        <v>2.5204611717840462E-2</v>
      </c>
      <c r="AW563" s="60">
        <f t="shared" si="114"/>
        <v>0.18521336385292828</v>
      </c>
      <c r="AX563" s="60">
        <f t="shared" si="115"/>
        <v>1</v>
      </c>
      <c r="AY563" s="60">
        <f>SUMPRODUCT(AN563:AW563,幕後結果_最佳化!$Z$1005:$AI$1005)</f>
        <v>-5.4466921603735056E-4</v>
      </c>
      <c r="AZ563" s="60">
        <f>(SUMPRODUCT(AN563:AW563,MMULT(AN563:AW563,幕後結果!$AB$9:$AK$18)))</f>
        <v>2.9263639170607749E-4</v>
      </c>
      <c r="BA563" s="60">
        <f t="shared" si="116"/>
        <v>1.7106618359748298E-2</v>
      </c>
      <c r="BB563" s="102">
        <f t="shared" si="117"/>
        <v>-2.5396409917147755</v>
      </c>
      <c r="BC563" s="60"/>
      <c r="BD563" s="60"/>
    </row>
    <row r="564" spans="1:56" ht="16.2">
      <c r="A564" s="95">
        <v>563</v>
      </c>
      <c r="B564" s="60">
        <v>0.26536590829049111</v>
      </c>
      <c r="C564" s="60">
        <v>0.43764403776202854</v>
      </c>
      <c r="D564" s="60">
        <v>0.33546677924224855</v>
      </c>
      <c r="E564" s="60">
        <v>0.7462690438100954</v>
      </c>
      <c r="F564" s="60">
        <v>0.76914275153363865</v>
      </c>
      <c r="G564" s="60">
        <v>0.34303597878037895</v>
      </c>
      <c r="H564" s="60">
        <v>6.1442474443778261E-2</v>
      </c>
      <c r="I564" s="60">
        <v>0.20610734098199868</v>
      </c>
      <c r="J564" s="60">
        <v>0.49947655635941701</v>
      </c>
      <c r="K564" s="104">
        <v>0.8228186899036638</v>
      </c>
      <c r="L564" s="105"/>
      <c r="M564" s="106">
        <v>563</v>
      </c>
      <c r="N564" s="136">
        <v>-0.62688927715933318</v>
      </c>
      <c r="O564" s="136">
        <v>-0.15694515085387653</v>
      </c>
      <c r="P564" s="136">
        <v>-0.42486710127654698</v>
      </c>
      <c r="Q564" s="136">
        <v>0.66279491252486822</v>
      </c>
      <c r="R564" s="136">
        <v>0.73602662134247754</v>
      </c>
      <c r="S564" s="136">
        <v>-0.40419142686244036</v>
      </c>
      <c r="T564" s="136">
        <v>-1.5427767648538795</v>
      </c>
      <c r="U564" s="60">
        <v>-0.82000250004788366</v>
      </c>
      <c r="V564" s="60">
        <v>-1.3120790061295646E-3</v>
      </c>
      <c r="W564" s="98">
        <v>0.92616041639318558</v>
      </c>
      <c r="X564" s="60"/>
      <c r="Y564" s="99">
        <v>563</v>
      </c>
      <c r="Z564" s="60">
        <f>(幕後結果!$AB$2+幕後結果!$AB$4*幕後結果_最佳化!$N1565)*12/3</f>
        <v>-8.3714396428678325E-2</v>
      </c>
      <c r="AA564" s="60">
        <f>(幕後結果!$AC$2+幕後結果!$AC$4*幕後結果_最佳化!$O1565)*12/3</f>
        <v>-6.5637843540228913E-3</v>
      </c>
      <c r="AB564" s="60">
        <f>(幕後結果!$AD$2+幕後結果!$AD$4*幕後結果_最佳化!$P1565)*12/3</f>
        <v>-8.6500025669028521E-2</v>
      </c>
      <c r="AC564" s="60">
        <f>(幕後結果!$AE$2+幕後結果!$AE$4*幕後結果_最佳化!$Q1565)*12/3</f>
        <v>3.9785893126732155E-2</v>
      </c>
      <c r="AD564" s="60">
        <f>(幕後結果!$AF$2+幕後結果!$AF$4*幕後結果_最佳化!$R1565)*12/3</f>
        <v>3.337976431368591E-2</v>
      </c>
      <c r="AE564" s="60">
        <f>(幕後結果!$AG$2+幕後結果!$AG$4*幕後結果_最佳化!$S1565)*12/3</f>
        <v>-1.8575979024262394E-2</v>
      </c>
      <c r="AF564" s="60">
        <f>(幕後結果!$AH$2+幕後結果!$AH$4*幕後結果_最佳化!$T1565)*12/3</f>
        <v>-0.16305713859847706</v>
      </c>
      <c r="AG564" s="60">
        <f>(幕後結果!$AI$2+幕後結果!$AI$4*幕後結果_最佳化!$U1565)*12/3</f>
        <v>-0.15472074279990217</v>
      </c>
      <c r="AH564" s="60">
        <f>(幕後結果!$AJ$2+幕後結果!$AJ$4*幕後結果_最佳化!$V1565)*12/3</f>
        <v>-3.3302619340643519E-2</v>
      </c>
      <c r="AI564" s="100">
        <f>(幕後結果!$AK$2+幕後結果!$AK$4*幕後結果_最佳化!$W1565)*12/3</f>
        <v>2.775783951788395E-2</v>
      </c>
      <c r="AJ564" s="60"/>
      <c r="AK564" s="60"/>
      <c r="AL564" s="60"/>
      <c r="AM564" s="108">
        <v>563</v>
      </c>
      <c r="AN564" s="60">
        <f t="shared" si="105"/>
        <v>0.10647122190986018</v>
      </c>
      <c r="AO564" s="60">
        <f t="shared" si="106"/>
        <v>0.14177309973391164</v>
      </c>
      <c r="AP564" s="60">
        <f t="shared" si="107"/>
        <v>4.9482172714214873E-2</v>
      </c>
      <c r="AQ564" s="60">
        <f t="shared" si="108"/>
        <v>9.0910895726386526E-2</v>
      </c>
      <c r="AR564" s="60">
        <f t="shared" si="109"/>
        <v>0.2082406410639446</v>
      </c>
      <c r="AS564" s="60">
        <f t="shared" si="110"/>
        <v>0.10425070582580111</v>
      </c>
      <c r="AT564" s="60">
        <f t="shared" si="111"/>
        <v>1.7290019404743964E-2</v>
      </c>
      <c r="AU564" s="60">
        <f t="shared" si="112"/>
        <v>9.5513023378731202E-2</v>
      </c>
      <c r="AV564" s="60">
        <f t="shared" si="113"/>
        <v>3.9737832974148755E-2</v>
      </c>
      <c r="AW564" s="60">
        <f t="shared" si="114"/>
        <v>0.14633038726825728</v>
      </c>
      <c r="AX564" s="60">
        <f t="shared" si="115"/>
        <v>1.0000000000000002</v>
      </c>
      <c r="AY564" s="60">
        <f>SUMPRODUCT(AN564:AW564,幕後結果_最佳化!$Z$1005:$AI$1005)</f>
        <v>-9.8346616159676386E-4</v>
      </c>
      <c r="AZ564" s="60">
        <f>(SUMPRODUCT(AN564:AW564,MMULT(AN564:AW564,幕後結果!$AB$9:$AK$18)))</f>
        <v>2.7968161631645875E-4</v>
      </c>
      <c r="BA564" s="60">
        <f t="shared" si="116"/>
        <v>1.6723684292537299E-2</v>
      </c>
      <c r="BB564" s="102">
        <f t="shared" si="117"/>
        <v>-2.6240310085965404</v>
      </c>
      <c r="BC564" s="60"/>
      <c r="BD564" s="60"/>
    </row>
    <row r="565" spans="1:56" ht="16.2">
      <c r="A565" s="95">
        <v>564</v>
      </c>
      <c r="B565" s="60">
        <v>0.66412535990045862</v>
      </c>
      <c r="C565" s="60">
        <v>0.90864487160067009</v>
      </c>
      <c r="D565" s="60">
        <v>0.37511902602807989</v>
      </c>
      <c r="E565" s="60">
        <v>0.44019874926154512</v>
      </c>
      <c r="F565" s="60">
        <v>0.66307963365634781</v>
      </c>
      <c r="G565" s="60">
        <v>0.16027324526357156</v>
      </c>
      <c r="H565" s="60">
        <v>6.8017321450671187E-2</v>
      </c>
      <c r="I565" s="60">
        <v>0.58531585187782853</v>
      </c>
      <c r="J565" s="60">
        <v>0.66348240859042029</v>
      </c>
      <c r="K565" s="104">
        <v>0.30831029987865821</v>
      </c>
      <c r="L565" s="105"/>
      <c r="M565" s="106">
        <v>564</v>
      </c>
      <c r="N565" s="136">
        <v>0.42374844532612688</v>
      </c>
      <c r="O565" s="136">
        <v>1.3324564080764778</v>
      </c>
      <c r="P565" s="136">
        <v>-0.31832548851243186</v>
      </c>
      <c r="Q565" s="136">
        <v>-0.15046533434512277</v>
      </c>
      <c r="R565" s="136">
        <v>0.42088270806153488</v>
      </c>
      <c r="S565" s="136">
        <v>-0.99333548421180184</v>
      </c>
      <c r="T565" s="136">
        <v>-1.4907214468487451</v>
      </c>
      <c r="U565" s="60">
        <v>0.21551182166813235</v>
      </c>
      <c r="V565" s="60">
        <v>0.42198607316879727</v>
      </c>
      <c r="W565" s="98">
        <v>-0.50064554933780769</v>
      </c>
      <c r="X565" s="60"/>
      <c r="Y565" s="99">
        <v>564</v>
      </c>
      <c r="Z565" s="60">
        <f>(幕後結果!$AB$2+幕後結果!$AB$4*幕後結果_最佳化!$N1566)*12/3</f>
        <v>7.9026951248299615E-2</v>
      </c>
      <c r="AA565" s="60">
        <f>(幕後結果!$AC$2+幕後結果!$AC$4*幕後結果_最佳化!$O1566)*12/3</f>
        <v>0.13615463136478853</v>
      </c>
      <c r="AB565" s="60">
        <f>(幕後結果!$AD$2+幕後結果!$AD$4*幕後結果_最佳化!$P1566)*12/3</f>
        <v>-1.9943977051705905E-2</v>
      </c>
      <c r="AC565" s="60">
        <f>(幕後結果!$AE$2+幕後結果!$AE$4*幕後結果_最佳化!$Q1566)*12/3</f>
        <v>2.3986714515403917E-2</v>
      </c>
      <c r="AD565" s="60">
        <f>(幕後結果!$AF$2+幕後結果!$AF$4*幕後結果_最佳化!$R1566)*12/3</f>
        <v>6.4961236809871786E-2</v>
      </c>
      <c r="AE565" s="60">
        <f>(幕後結果!$AG$2+幕後結果!$AG$4*幕後結果_最佳化!$S1566)*12/3</f>
        <v>-4.096516953315938E-2</v>
      </c>
      <c r="AF565" s="60">
        <f>(幕後結果!$AH$2+幕後結果!$AH$4*幕後結果_最佳化!$T1566)*12/3</f>
        <v>-7.3181820566129235E-2</v>
      </c>
      <c r="AG565" s="60">
        <f>(幕後結果!$AI$2+幕後結果!$AI$4*幕後結果_最佳化!$U1566)*12/3</f>
        <v>-5.9863493720767692E-2</v>
      </c>
      <c r="AH565" s="60">
        <f>(幕後結果!$AJ$2+幕後結果!$AJ$4*幕後結果_最佳化!$V1566)*12/3</f>
        <v>1.791112545714818E-2</v>
      </c>
      <c r="AI565" s="100">
        <f>(幕後結果!$AK$2+幕後結果!$AK$4*幕後結果_最佳化!$W1566)*12/3</f>
        <v>-0.1373709006479836</v>
      </c>
      <c r="AJ565" s="60"/>
      <c r="AK565" s="60"/>
      <c r="AL565" s="60"/>
      <c r="AM565" s="108">
        <v>564</v>
      </c>
      <c r="AN565" s="60">
        <f t="shared" si="105"/>
        <v>0.1380500700949582</v>
      </c>
      <c r="AO565" s="60">
        <f t="shared" si="106"/>
        <v>2.9799762896167904E-2</v>
      </c>
      <c r="AP565" s="60">
        <f t="shared" si="107"/>
        <v>0.10616706924546654</v>
      </c>
      <c r="AQ565" s="60">
        <f t="shared" si="108"/>
        <v>0.1444099926161834</v>
      </c>
      <c r="AR565" s="60">
        <f t="shared" si="109"/>
        <v>8.8453559365856804E-2</v>
      </c>
      <c r="AS565" s="60">
        <f t="shared" si="110"/>
        <v>0.11370186232217243</v>
      </c>
      <c r="AT565" s="60">
        <f t="shared" si="111"/>
        <v>6.5814872610007033E-3</v>
      </c>
      <c r="AU565" s="60">
        <f t="shared" si="112"/>
        <v>0.13715840846932428</v>
      </c>
      <c r="AV565" s="60">
        <f t="shared" si="113"/>
        <v>9.171151645832841E-2</v>
      </c>
      <c r="AW565" s="60">
        <f t="shared" si="114"/>
        <v>0.14396627127054129</v>
      </c>
      <c r="AX565" s="60">
        <f t="shared" si="115"/>
        <v>1</v>
      </c>
      <c r="AY565" s="60">
        <f>SUMPRODUCT(AN565:AW565,幕後結果_最佳化!$Z$1005:$AI$1005)</f>
        <v>-1.5214964238018059E-3</v>
      </c>
      <c r="AZ565" s="60">
        <f>(SUMPRODUCT(AN565:AW565,MMULT(AN565:AW565,幕後結果!$AB$9:$AK$18)))</f>
        <v>2.8143661253270368E-4</v>
      </c>
      <c r="BA565" s="60">
        <f t="shared" si="116"/>
        <v>1.6776072619439381E-2</v>
      </c>
      <c r="BB565" s="102">
        <f t="shared" si="117"/>
        <v>-2.6479079717578302</v>
      </c>
      <c r="BC565" s="60"/>
      <c r="BD565" s="60"/>
    </row>
    <row r="566" spans="1:56" ht="16.2">
      <c r="A566" s="95">
        <v>565</v>
      </c>
      <c r="B566" s="60">
        <v>0.19829290858886317</v>
      </c>
      <c r="C566" s="60">
        <v>0.32147518666317731</v>
      </c>
      <c r="D566" s="60">
        <v>0.25455677501492202</v>
      </c>
      <c r="E566" s="60">
        <v>0.33018965171368175</v>
      </c>
      <c r="F566" s="60">
        <v>0.71153283086052888</v>
      </c>
      <c r="G566" s="60">
        <v>0.89924600300655788</v>
      </c>
      <c r="H566" s="60">
        <v>0.85107339354502032</v>
      </c>
      <c r="I566" s="60">
        <v>0.48185945865440782</v>
      </c>
      <c r="J566" s="60">
        <v>0.5157819315721206</v>
      </c>
      <c r="K566" s="104">
        <v>0.6371522182683278</v>
      </c>
      <c r="L566" s="105"/>
      <c r="M566" s="106">
        <v>565</v>
      </c>
      <c r="N566" s="136">
        <v>-0.84773455570167089</v>
      </c>
      <c r="O566" s="136">
        <v>-0.46357764562404447</v>
      </c>
      <c r="P566" s="136">
        <v>-0.6602186121222936</v>
      </c>
      <c r="Q566" s="136">
        <v>-0.43938954134159314</v>
      </c>
      <c r="R566" s="136">
        <v>0.55786827238858583</v>
      </c>
      <c r="S566" s="136">
        <v>1.2772670168908413</v>
      </c>
      <c r="T566" s="136">
        <v>1.0410481261847482</v>
      </c>
      <c r="U566" s="60">
        <v>-4.5487275214508349E-2</v>
      </c>
      <c r="V566" s="60">
        <v>3.9569759645412921E-2</v>
      </c>
      <c r="W566" s="98">
        <v>0.35085709164624362</v>
      </c>
      <c r="X566" s="60"/>
      <c r="Y566" s="99">
        <v>565</v>
      </c>
      <c r="Z566" s="60">
        <f>(幕後結果!$AB$2+幕後結果!$AB$4*幕後結果_最佳化!$N1567)*12/3</f>
        <v>-0.11792281812236542</v>
      </c>
      <c r="AA566" s="60">
        <f>(幕後結果!$AC$2+幕後結果!$AC$4*幕後結果_最佳化!$O1567)*12/3</f>
        <v>-3.5937167647520162E-2</v>
      </c>
      <c r="AB566" s="60">
        <f>(幕後結果!$AD$2+幕後結果!$AD$4*幕後結果_最佳化!$P1567)*12/3</f>
        <v>-0.13462571391817096</v>
      </c>
      <c r="AC566" s="60">
        <f>(幕後結果!$AE$2+幕後結果!$AE$4*幕後結果_最佳化!$Q1567)*12/3</f>
        <v>-0.1006418636471879</v>
      </c>
      <c r="AD566" s="60">
        <f>(幕後結果!$AF$2+幕後結果!$AF$4*幕後結果_最佳化!$R1567)*12/3</f>
        <v>-3.6253581221605199E-2</v>
      </c>
      <c r="AE566" s="60">
        <f>(幕後結果!$AG$2+幕後結果!$AG$4*幕後結果_最佳化!$S1567)*12/3</f>
        <v>4.5857570618198763E-2</v>
      </c>
      <c r="AF566" s="60">
        <f>(幕後結果!$AH$2+幕後結果!$AH$4*幕後結果_最佳化!$T1567)*12/3</f>
        <v>4.0076604359785238E-2</v>
      </c>
      <c r="AG566" s="60">
        <f>(幕後結果!$AI$2+幕後結果!$AI$4*幕後結果_最佳化!$U1567)*12/3</f>
        <v>1.3913422158612243E-2</v>
      </c>
      <c r="AH566" s="60">
        <f>(幕後結果!$AJ$2+幕後結果!$AJ$4*幕後結果_最佳化!$V1567)*12/3</f>
        <v>2.2150080964527027E-3</v>
      </c>
      <c r="AI566" s="100">
        <f>(幕後結果!$AK$2+幕後結果!$AK$4*幕後結果_最佳化!$W1567)*12/3</f>
        <v>8.7319208859772623E-2</v>
      </c>
      <c r="AJ566" s="60"/>
      <c r="AK566" s="60"/>
      <c r="AL566" s="60"/>
      <c r="AM566" s="108">
        <v>565</v>
      </c>
      <c r="AN566" s="60">
        <f t="shared" si="105"/>
        <v>5.9606904922933392E-2</v>
      </c>
      <c r="AO566" s="60">
        <f t="shared" si="106"/>
        <v>7.8614751937725783E-2</v>
      </c>
      <c r="AP566" s="60">
        <f t="shared" si="107"/>
        <v>0.11233736020557521</v>
      </c>
      <c r="AQ566" s="60">
        <f t="shared" si="108"/>
        <v>0.13693943205801046</v>
      </c>
      <c r="AR566" s="60">
        <f t="shared" si="109"/>
        <v>0.13139221688137159</v>
      </c>
      <c r="AS566" s="60">
        <f t="shared" si="110"/>
        <v>2.9939562469622004E-2</v>
      </c>
      <c r="AT566" s="60">
        <f t="shared" si="111"/>
        <v>0.13225521094997594</v>
      </c>
      <c r="AU566" s="60">
        <f t="shared" si="112"/>
        <v>9.5549557584690761E-2</v>
      </c>
      <c r="AV566" s="60">
        <f t="shared" si="113"/>
        <v>0.12726789955755649</v>
      </c>
      <c r="AW566" s="60">
        <f t="shared" si="114"/>
        <v>9.6097103432538411E-2</v>
      </c>
      <c r="AX566" s="60">
        <f t="shared" si="115"/>
        <v>1</v>
      </c>
      <c r="AY566" s="60">
        <f>SUMPRODUCT(AN566:AW566,幕後結果_最佳化!$Z$1005:$AI$1005)</f>
        <v>7.0509811942327718E-4</v>
      </c>
      <c r="AZ566" s="60">
        <f>(SUMPRODUCT(AN566:AW566,MMULT(AN566:AW566,幕後結果!$AB$9:$AK$18)))</f>
        <v>3.1918749499768446E-4</v>
      </c>
      <c r="BA566" s="60">
        <f t="shared" si="116"/>
        <v>1.7865819180706056E-2</v>
      </c>
      <c r="BB566" s="102">
        <f t="shared" si="117"/>
        <v>-2.3617669838584576</v>
      </c>
      <c r="BC566" s="60"/>
      <c r="BD566" s="60"/>
    </row>
    <row r="567" spans="1:56" ht="16.2">
      <c r="A567" s="95">
        <v>566</v>
      </c>
      <c r="B567" s="60">
        <v>0.44743290417675086</v>
      </c>
      <c r="C567" s="60">
        <v>0.92817432127278421</v>
      </c>
      <c r="D567" s="60">
        <v>0.9841805162844266</v>
      </c>
      <c r="E567" s="60">
        <v>0.86521665092053035</v>
      </c>
      <c r="F567" s="60">
        <v>0.52800953287152552</v>
      </c>
      <c r="G567" s="60">
        <v>0.58074067808437713</v>
      </c>
      <c r="H567" s="60">
        <v>0.37702736047156171</v>
      </c>
      <c r="I567" s="60">
        <v>0.20569301133890083</v>
      </c>
      <c r="J567" s="60">
        <v>0.10985494803474549</v>
      </c>
      <c r="K567" s="104">
        <v>0.26749407339879649</v>
      </c>
      <c r="L567" s="105"/>
      <c r="M567" s="106">
        <v>566</v>
      </c>
      <c r="N567" s="136">
        <v>-0.13214979775282079</v>
      </c>
      <c r="O567" s="136">
        <v>1.4623279698326059</v>
      </c>
      <c r="P567" s="136">
        <v>2.1489423844345987</v>
      </c>
      <c r="Q567" s="136">
        <v>1.1040609524021157</v>
      </c>
      <c r="R567" s="136">
        <v>7.0267268231492069E-2</v>
      </c>
      <c r="S567" s="136">
        <v>0.20378867416110363</v>
      </c>
      <c r="T567" s="136">
        <v>-0.31329740570870324</v>
      </c>
      <c r="U567" s="60">
        <v>-0.82145697333004741</v>
      </c>
      <c r="V567" s="60">
        <v>-1.2272998923450278</v>
      </c>
      <c r="W567" s="98">
        <v>-0.62040961046132426</v>
      </c>
      <c r="X567" s="60"/>
      <c r="Y567" s="99">
        <v>566</v>
      </c>
      <c r="Z567" s="60">
        <f>(幕後結果!$AB$2+幕後結果!$AB$4*幕後結果_最佳化!$N1568)*12/3</f>
        <v>-7.0803979490201216E-3</v>
      </c>
      <c r="AA567" s="60">
        <f>(幕後結果!$AC$2+幕後結果!$AC$4*幕後結果_最佳化!$O1568)*12/3</f>
        <v>0.14987570310547949</v>
      </c>
      <c r="AB567" s="60">
        <f>(幕後結果!$AD$2+幕後結果!$AD$4*幕後結果_最佳化!$P1568)*12/3</f>
        <v>0.38256813575421544</v>
      </c>
      <c r="AC567" s="60">
        <f>(幕後結果!$AE$2+幕後結果!$AE$4*幕後結果_最佳化!$Q1568)*12/3</f>
        <v>0.32277923336452818</v>
      </c>
      <c r="AD567" s="60">
        <f>(幕後結果!$AF$2+幕後結果!$AF$4*幕後結果_最佳化!$R1568)*12/3</f>
        <v>0.26863891078195312</v>
      </c>
      <c r="AE567" s="60">
        <f>(幕後結果!$AG$2+幕後結果!$AG$4*幕後結果_最佳化!$S1568)*12/3</f>
        <v>2.356118211572468E-2</v>
      </c>
      <c r="AF567" s="60">
        <f>(幕後結果!$AH$2+幕後結果!$AH$4*幕後結果_最佳化!$T1568)*12/3</f>
        <v>9.6853120091692002E-2</v>
      </c>
      <c r="AG567" s="60">
        <f>(幕後結果!$AI$2+幕後結果!$AI$4*幕後結果_最佳化!$U1568)*12/3</f>
        <v>1.3329265289063134E-2</v>
      </c>
      <c r="AH567" s="60">
        <f>(幕後結果!$AJ$2+幕後結果!$AJ$4*幕後結果_最佳化!$V1568)*12/3</f>
        <v>-2.9490752636058104E-2</v>
      </c>
      <c r="AI567" s="100">
        <f>(幕後結果!$AK$2+幕後結果!$AK$4*幕後結果_最佳化!$W1568)*12/3</f>
        <v>-5.6618791852130236E-2</v>
      </c>
      <c r="AJ567" s="60"/>
      <c r="AK567" s="60"/>
      <c r="AL567" s="60"/>
      <c r="AM567" s="108">
        <v>566</v>
      </c>
      <c r="AN567" s="60">
        <f t="shared" si="105"/>
        <v>4.8167769980462197E-2</v>
      </c>
      <c r="AO567" s="60">
        <f t="shared" si="106"/>
        <v>0.13636010475481289</v>
      </c>
      <c r="AP567" s="60">
        <f t="shared" si="107"/>
        <v>8.7998003247534928E-2</v>
      </c>
      <c r="AQ567" s="60">
        <f t="shared" si="108"/>
        <v>0.14050172091198129</v>
      </c>
      <c r="AR567" s="60">
        <f t="shared" si="109"/>
        <v>1.7284001009638304E-2</v>
      </c>
      <c r="AS567" s="60">
        <f t="shared" si="110"/>
        <v>0.1557964541016307</v>
      </c>
      <c r="AT567" s="60">
        <f t="shared" si="111"/>
        <v>2.6342651799637951E-2</v>
      </c>
      <c r="AU567" s="60">
        <f t="shared" si="112"/>
        <v>0.15866499244253809</v>
      </c>
      <c r="AV567" s="60">
        <f t="shared" si="113"/>
        <v>0.11369000733418244</v>
      </c>
      <c r="AW567" s="60">
        <f t="shared" si="114"/>
        <v>0.11519429441758101</v>
      </c>
      <c r="AX567" s="60">
        <f t="shared" si="115"/>
        <v>0.99999999999999978</v>
      </c>
      <c r="AY567" s="60">
        <f>SUMPRODUCT(AN567:AW567,幕後結果_最佳化!$Z$1005:$AI$1005)</f>
        <v>-2.1762474783713066E-3</v>
      </c>
      <c r="AZ567" s="60">
        <f>(SUMPRODUCT(AN567:AW567,MMULT(AN567:AW567,幕後結果!$AB$9:$AK$18)))</f>
        <v>2.3213241242743039E-4</v>
      </c>
      <c r="BA567" s="60">
        <f t="shared" si="116"/>
        <v>1.5235892242577407E-2</v>
      </c>
      <c r="BB567" s="102">
        <f t="shared" si="117"/>
        <v>-2.9585564639531676</v>
      </c>
      <c r="BC567" s="60"/>
      <c r="BD567" s="60"/>
    </row>
    <row r="568" spans="1:56" ht="16.2">
      <c r="A568" s="95">
        <v>567</v>
      </c>
      <c r="B568" s="60">
        <v>0.20773735803199722</v>
      </c>
      <c r="C568" s="60">
        <v>0.24719757447622515</v>
      </c>
      <c r="D568" s="60">
        <v>0.68274702863099712</v>
      </c>
      <c r="E568" s="60">
        <v>5.1657714205698202E-2</v>
      </c>
      <c r="F568" s="60">
        <v>0.44516634610568429</v>
      </c>
      <c r="G568" s="60">
        <v>0.79745709132251452</v>
      </c>
      <c r="H568" s="60">
        <v>0.51557213647081412</v>
      </c>
      <c r="I568" s="60">
        <v>0.75303049768918573</v>
      </c>
      <c r="J568" s="60">
        <v>0.37237889816157077</v>
      </c>
      <c r="K568" s="104">
        <v>7.5653590984544383E-2</v>
      </c>
      <c r="L568" s="105"/>
      <c r="M568" s="106">
        <v>567</v>
      </c>
      <c r="N568" s="136">
        <v>-0.8142971953231104</v>
      </c>
      <c r="O568" s="136">
        <v>-0.68333505348169821</v>
      </c>
      <c r="P568" s="136">
        <v>0.47539431926194514</v>
      </c>
      <c r="Q568" s="136">
        <v>-1.6289886183121975</v>
      </c>
      <c r="R568" s="136">
        <v>-0.13788324532886342</v>
      </c>
      <c r="S568" s="136">
        <v>0.8325726000648852</v>
      </c>
      <c r="T568" s="136">
        <v>3.9043474905897692E-2</v>
      </c>
      <c r="U568" s="60">
        <v>0.68405726702274428</v>
      </c>
      <c r="V568" s="60">
        <v>-0.32555931775892361</v>
      </c>
      <c r="W568" s="98">
        <v>-1.4349295223772129</v>
      </c>
      <c r="X568" s="60"/>
      <c r="Y568" s="99">
        <v>567</v>
      </c>
      <c r="Z568" s="60">
        <f>(幕後結果!$AB$2+幕後結果!$AB$4*幕後結果_最佳化!$N1569)*12/3</f>
        <v>-0.11274344851254919</v>
      </c>
      <c r="AA568" s="60">
        <f>(幕後結果!$AC$2+幕後結果!$AC$4*幕後結果_最佳化!$O1569)*12/3</f>
        <v>-5.7366409038934578E-2</v>
      </c>
      <c r="AB568" s="60">
        <f>(幕後結果!$AD$2+幕後結果!$AD$4*幕後結果_最佳化!$P1569)*12/3</f>
        <v>4.1202104966420641E-2</v>
      </c>
      <c r="AC568" s="60">
        <f>(幕後結果!$AE$2+幕後結果!$AE$4*幕後結果_最佳化!$Q1569)*12/3</f>
        <v>-0.14031746308471055</v>
      </c>
      <c r="AD568" s="60">
        <f>(幕後結果!$AF$2+幕後結果!$AF$4*幕後結果_最佳化!$R1569)*12/3</f>
        <v>-3.4257392759368524E-2</v>
      </c>
      <c r="AE568" s="60">
        <f>(幕後結果!$AG$2+幕後結果!$AG$4*幕後結果_最佳化!$S1569)*12/3</f>
        <v>2.2221475582373185E-2</v>
      </c>
      <c r="AF568" s="60">
        <f>(幕後結果!$AH$2+幕後結果!$AH$4*幕後結果_最佳化!$T1569)*12/3</f>
        <v>-3.9245609457473227E-2</v>
      </c>
      <c r="AG568" s="60">
        <f>(幕後結果!$AI$2+幕後結果!$AI$4*幕後結果_最佳化!$U1569)*12/3</f>
        <v>7.4685359484103361E-2</v>
      </c>
      <c r="AH568" s="60">
        <f>(幕後結果!$AJ$2+幕後結果!$AJ$4*幕後結果_最佳化!$V1569)*12/3</f>
        <v>-3.7513425510273528E-2</v>
      </c>
      <c r="AI568" s="100">
        <f>(幕後結果!$AK$2+幕後結果!$AK$4*幕後結果_最佳化!$W1569)*12/3</f>
        <v>-0.12633719984069536</v>
      </c>
      <c r="AJ568" s="60"/>
      <c r="AK568" s="60"/>
      <c r="AL568" s="60"/>
      <c r="AM568" s="108">
        <v>567</v>
      </c>
      <c r="AN568" s="60">
        <f t="shared" si="105"/>
        <v>0.11985518150103759</v>
      </c>
      <c r="AO568" s="60">
        <f t="shared" si="106"/>
        <v>0.1035089547550513</v>
      </c>
      <c r="AP568" s="60">
        <f t="shared" si="107"/>
        <v>0.14464351056683072</v>
      </c>
      <c r="AQ568" s="60">
        <f t="shared" si="108"/>
        <v>0.15099645403185741</v>
      </c>
      <c r="AR568" s="60">
        <f t="shared" si="109"/>
        <v>0.17773225319397107</v>
      </c>
      <c r="AS568" s="60">
        <f t="shared" si="110"/>
        <v>0.12696473201327738</v>
      </c>
      <c r="AT568" s="60">
        <f t="shared" si="111"/>
        <v>2.3432080824364408E-2</v>
      </c>
      <c r="AU568" s="60">
        <f t="shared" si="112"/>
        <v>7.7395162607501455E-2</v>
      </c>
      <c r="AV568" s="60">
        <f t="shared" si="113"/>
        <v>3.7428107050687616E-2</v>
      </c>
      <c r="AW568" s="60">
        <f t="shared" si="114"/>
        <v>3.8043563455421141E-2</v>
      </c>
      <c r="AX568" s="60">
        <f t="shared" si="115"/>
        <v>1.0000000000000002</v>
      </c>
      <c r="AY568" s="60">
        <f>SUMPRODUCT(AN568:AW568,幕後結果_最佳化!$Z$1005:$AI$1005)</f>
        <v>2.9504416905856397E-3</v>
      </c>
      <c r="AZ568" s="60">
        <f>(SUMPRODUCT(AN568:AW568,MMULT(AN568:AW568,幕後結果!$AB$9:$AK$18)))</f>
        <v>3.2489798961297695E-4</v>
      </c>
      <c r="BA568" s="60">
        <f t="shared" si="116"/>
        <v>1.8024926896189536E-2</v>
      </c>
      <c r="BB568" s="102">
        <f t="shared" si="117"/>
        <v>-2.2163506426125745</v>
      </c>
      <c r="BC568" s="60"/>
      <c r="BD568" s="60"/>
    </row>
    <row r="569" spans="1:56" ht="16.2">
      <c r="A569" s="95">
        <v>568</v>
      </c>
      <c r="B569" s="60">
        <v>0.18822640397887835</v>
      </c>
      <c r="C569" s="60">
        <v>0.3979109477111773</v>
      </c>
      <c r="D569" s="60">
        <v>0.83465765802436853</v>
      </c>
      <c r="E569" s="60">
        <v>0.63257763998490368</v>
      </c>
      <c r="F569" s="60">
        <v>0.30992106133096886</v>
      </c>
      <c r="G569" s="60">
        <v>0.37544411576272374</v>
      </c>
      <c r="H569" s="60">
        <v>0.30799959912209718</v>
      </c>
      <c r="I569" s="60">
        <v>9.6976062514045669E-2</v>
      </c>
      <c r="J569" s="60">
        <v>0.21036637889421228</v>
      </c>
      <c r="K569" s="104">
        <v>0.47899617462658295</v>
      </c>
      <c r="L569" s="105"/>
      <c r="M569" s="106">
        <v>568</v>
      </c>
      <c r="N569" s="136">
        <v>-0.88445098989800308</v>
      </c>
      <c r="O569" s="136">
        <v>-0.25875809087199209</v>
      </c>
      <c r="P569" s="136">
        <v>0.97273568666860988</v>
      </c>
      <c r="Q569" s="136">
        <v>0.33868808166953218</v>
      </c>
      <c r="R569" s="136">
        <v>-0.49607411293309328</v>
      </c>
      <c r="S569" s="136">
        <v>-0.31746837613288509</v>
      </c>
      <c r="T569" s="136">
        <v>-0.50152853849563894</v>
      </c>
      <c r="U569" s="60">
        <v>-1.2989761184836679</v>
      </c>
      <c r="V569" s="60">
        <v>-0.8051506374019165</v>
      </c>
      <c r="W569" s="98">
        <v>-5.267312899188803E-2</v>
      </c>
      <c r="X569" s="60"/>
      <c r="Y569" s="99">
        <v>568</v>
      </c>
      <c r="Z569" s="60">
        <f>(幕後結果!$AB$2+幕後結果!$AB$4*幕後結果_最佳化!$N1570)*12/3</f>
        <v>-0.12361010866516892</v>
      </c>
      <c r="AA569" s="60">
        <f>(幕後結果!$AC$2+幕後結果!$AC$4*幕後結果_最佳化!$O1570)*12/3</f>
        <v>-1.5953619131486019E-2</v>
      </c>
      <c r="AB569" s="60">
        <f>(幕後結果!$AD$2+幕後結果!$AD$4*幕後結果_最佳化!$P1570)*12/3</f>
        <v>0.13562891874350727</v>
      </c>
      <c r="AC569" s="60">
        <f>(幕後結果!$AE$2+幕後結果!$AE$4*幕後結果_最佳化!$Q1570)*12/3</f>
        <v>0.1023568596393914</v>
      </c>
      <c r="AD569" s="60">
        <f>(幕後結果!$AF$2+幕後結果!$AF$4*幕後結果_最佳化!$R1570)*12/3</f>
        <v>3.0242598053027609E-2</v>
      </c>
      <c r="AE569" s="60">
        <f>(幕後結果!$AG$2+幕後結果!$AG$4*幕後結果_最佳化!$S1570)*12/3</f>
        <v>-7.8619938576318642E-3</v>
      </c>
      <c r="AF569" s="60">
        <f>(幕後結果!$AH$2+幕後結果!$AH$4*幕後結果_最佳化!$T1570)*12/3</f>
        <v>-5.1931699078377934E-2</v>
      </c>
      <c r="AG569" s="60">
        <f>(幕後結果!$AI$2+幕後結果!$AI$4*幕後結果_最佳化!$U1570)*12/3</f>
        <v>-0.13241457335158949</v>
      </c>
      <c r="AH569" s="60">
        <f>(幕後結果!$AJ$2+幕後結果!$AJ$4*幕後結果_最佳化!$V1570)*12/3</f>
        <v>-7.1880638819316625E-2</v>
      </c>
      <c r="AI569" s="100">
        <f>(幕後結果!$AK$2+幕後結果!$AK$4*幕後結果_最佳化!$W1570)*12/3</f>
        <v>-4.8357665304616139E-2</v>
      </c>
      <c r="AJ569" s="60"/>
      <c r="AK569" s="60"/>
      <c r="AL569" s="60"/>
      <c r="AM569" s="108">
        <v>568</v>
      </c>
      <c r="AN569" s="60">
        <f t="shared" si="105"/>
        <v>2.9975181403291119E-2</v>
      </c>
      <c r="AO569" s="60">
        <f t="shared" si="106"/>
        <v>0.16653179197673235</v>
      </c>
      <c r="AP569" s="60">
        <f t="shared" si="107"/>
        <v>0.17332431395368778</v>
      </c>
      <c r="AQ569" s="60">
        <f t="shared" si="108"/>
        <v>0.16751973666479356</v>
      </c>
      <c r="AR569" s="60">
        <f t="shared" si="109"/>
        <v>3.0810530177577969E-2</v>
      </c>
      <c r="AS569" s="60">
        <f t="shared" si="110"/>
        <v>0.15598375676735329</v>
      </c>
      <c r="AT569" s="60">
        <f t="shared" si="111"/>
        <v>4.9326295539883824E-2</v>
      </c>
      <c r="AU569" s="60">
        <f t="shared" si="112"/>
        <v>9.8493523709691735E-2</v>
      </c>
      <c r="AV569" s="60">
        <f t="shared" si="113"/>
        <v>7.3190766271045385E-2</v>
      </c>
      <c r="AW569" s="60">
        <f t="shared" si="114"/>
        <v>5.4844103535942997E-2</v>
      </c>
      <c r="AX569" s="60">
        <f t="shared" si="115"/>
        <v>1</v>
      </c>
      <c r="AY569" s="60">
        <f>SUMPRODUCT(AN569:AW569,幕後結果_最佳化!$Z$1005:$AI$1005)</f>
        <v>7.6895838952695684E-4</v>
      </c>
      <c r="AZ569" s="60">
        <f>(SUMPRODUCT(AN569:AW569,MMULT(AN569:AW569,幕後結果!$AB$9:$AK$18)))</f>
        <v>2.875023943004409E-4</v>
      </c>
      <c r="BA569" s="60">
        <f t="shared" si="116"/>
        <v>1.69558955617343E-2</v>
      </c>
      <c r="BB569" s="102">
        <f t="shared" si="117"/>
        <v>-2.4847429295066825</v>
      </c>
      <c r="BC569" s="60"/>
      <c r="BD569" s="60"/>
    </row>
    <row r="570" spans="1:56" ht="16.2">
      <c r="A570" s="95">
        <v>569</v>
      </c>
      <c r="B570" s="60">
        <v>0.37404830561641433</v>
      </c>
      <c r="C570" s="60">
        <v>0.77983499349127405</v>
      </c>
      <c r="D570" s="60">
        <v>0.23271252408186349</v>
      </c>
      <c r="E570" s="60">
        <v>0.6053564199583723</v>
      </c>
      <c r="F570" s="60">
        <v>0.32857999101799629</v>
      </c>
      <c r="G570" s="60">
        <v>0.33677607232501972</v>
      </c>
      <c r="H570" s="60">
        <v>0.77060107900867947</v>
      </c>
      <c r="I570" s="60">
        <v>0.88704623940645777</v>
      </c>
      <c r="J570" s="60">
        <v>0.89372052905451471</v>
      </c>
      <c r="K570" s="104">
        <v>0.5663869620033426</v>
      </c>
      <c r="L570" s="105"/>
      <c r="M570" s="106">
        <v>569</v>
      </c>
      <c r="N570" s="136">
        <v>-0.32115014474951764</v>
      </c>
      <c r="O570" s="136">
        <v>0.77163605579975636</v>
      </c>
      <c r="P570" s="136">
        <v>-0.72994296513494583</v>
      </c>
      <c r="Q570" s="136">
        <v>0.2672363892097076</v>
      </c>
      <c r="R570" s="136">
        <v>-0.44383762731145754</v>
      </c>
      <c r="S570" s="136">
        <v>-0.42127792936500591</v>
      </c>
      <c r="T570" s="136">
        <v>0.74082782460308405</v>
      </c>
      <c r="U570" s="60">
        <v>1.2109683860070564</v>
      </c>
      <c r="V570" s="60">
        <v>1.2465598208787561</v>
      </c>
      <c r="W570" s="98">
        <v>0.16718297992418082</v>
      </c>
      <c r="X570" s="60"/>
      <c r="Y570" s="99">
        <v>569</v>
      </c>
      <c r="Z570" s="60">
        <f>(幕後結果!$AB$2+幕後結果!$AB$4*幕後結果_最佳化!$N1571)*12/3</f>
        <v>-3.6356113567621071E-2</v>
      </c>
      <c r="AA570" s="60">
        <f>(幕後結果!$AC$2+幕後結果!$AC$4*幕後結果_最佳化!$O1571)*12/3</f>
        <v>8.3103888993164871E-2</v>
      </c>
      <c r="AB570" s="60">
        <f>(幕後結果!$AD$2+幕後結果!$AD$4*幕後結果_最佳化!$P1571)*12/3</f>
        <v>-0.10480657991143294</v>
      </c>
      <c r="AC570" s="60">
        <f>(幕後結果!$AE$2+幕後結果!$AE$4*幕後結果_最佳化!$Q1571)*12/3</f>
        <v>5.3524618227682626E-3</v>
      </c>
      <c r="AD570" s="60">
        <f>(幕後結果!$AF$2+幕後結果!$AF$4*幕後結果_最佳化!$R1571)*12/3</f>
        <v>-6.4151548683601026E-2</v>
      </c>
      <c r="AE570" s="60">
        <f>(幕後結果!$AG$2+幕後結果!$AG$4*幕後結果_最佳化!$S1571)*12/3</f>
        <v>-7.2842703866446258E-3</v>
      </c>
      <c r="AF570" s="60">
        <f>(幕後結果!$AH$2+幕後結果!$AH$4*幕後結果_最佳化!$T1571)*12/3</f>
        <v>7.1431644980066863E-2</v>
      </c>
      <c r="AG570" s="60">
        <f>(幕後結果!$AI$2+幕後結果!$AI$4*幕後結果_最佳化!$U1571)*12/3</f>
        <v>9.4559969402235391E-2</v>
      </c>
      <c r="AH570" s="60">
        <f>(幕後結果!$AJ$2+幕後結果!$AJ$4*幕後結果_最佳化!$V1571)*12/3</f>
        <v>9.1071770269174609E-2</v>
      </c>
      <c r="AI570" s="100">
        <f>(幕後結果!$AK$2+幕後結果!$AK$4*幕後結果_最佳化!$W1571)*12/3</f>
        <v>4.9463311888622297E-2</v>
      </c>
      <c r="AJ570" s="60"/>
      <c r="AK570" s="60"/>
      <c r="AL570" s="60"/>
      <c r="AM570" s="108">
        <v>569</v>
      </c>
      <c r="AN570" s="60">
        <f t="shared" si="105"/>
        <v>3.0234646344927622E-2</v>
      </c>
      <c r="AO570" s="60">
        <f t="shared" si="106"/>
        <v>0.18145065323017157</v>
      </c>
      <c r="AP570" s="60">
        <f t="shared" si="107"/>
        <v>0.14717846201608259</v>
      </c>
      <c r="AQ570" s="60">
        <f t="shared" si="108"/>
        <v>1.3601355404680543E-2</v>
      </c>
      <c r="AR570" s="60">
        <f t="shared" si="109"/>
        <v>0.11639510839142952</v>
      </c>
      <c r="AS570" s="60">
        <f t="shared" si="110"/>
        <v>8.3955226031281957E-2</v>
      </c>
      <c r="AT570" s="60">
        <f t="shared" si="111"/>
        <v>3.1258662189411347E-2</v>
      </c>
      <c r="AU570" s="60">
        <f t="shared" si="112"/>
        <v>0.17428816543462405</v>
      </c>
      <c r="AV570" s="60">
        <f t="shared" si="113"/>
        <v>0.1443058866166454</v>
      </c>
      <c r="AW570" s="60">
        <f t="shared" si="114"/>
        <v>7.7331834340745281E-2</v>
      </c>
      <c r="AX570" s="60">
        <f t="shared" si="115"/>
        <v>0.99999999999999989</v>
      </c>
      <c r="AY570" s="60">
        <f>SUMPRODUCT(AN570:AW570,幕後結果_最佳化!$Z$1005:$AI$1005)</f>
        <v>-4.9313733169554655E-3</v>
      </c>
      <c r="AZ570" s="60">
        <f>(SUMPRODUCT(AN570:AW570,MMULT(AN570:AW570,幕後結果!$AB$9:$AK$18)))</f>
        <v>2.8683445416181934E-4</v>
      </c>
      <c r="BA570" s="60">
        <f t="shared" si="116"/>
        <v>1.69361877103975E-2</v>
      </c>
      <c r="BB570" s="102">
        <f t="shared" si="117"/>
        <v>-2.8242113358008383</v>
      </c>
      <c r="BC570" s="60"/>
      <c r="BD570" s="60"/>
    </row>
    <row r="571" spans="1:56" ht="16.2">
      <c r="A571" s="95">
        <v>570</v>
      </c>
      <c r="B571" s="60">
        <v>0.18101295883367552</v>
      </c>
      <c r="C571" s="60">
        <v>7.9607253331855921E-2</v>
      </c>
      <c r="D571" s="60">
        <v>0.94782863572878995</v>
      </c>
      <c r="E571" s="60">
        <v>0.22230014666975939</v>
      </c>
      <c r="F571" s="60">
        <v>0.20243117672687916</v>
      </c>
      <c r="G571" s="60">
        <v>0.92236166056418134</v>
      </c>
      <c r="H571" s="60">
        <v>0.4847746482227151</v>
      </c>
      <c r="I571" s="60">
        <v>0.26945556597045028</v>
      </c>
      <c r="J571" s="60">
        <v>0.44848419980714271</v>
      </c>
      <c r="K571" s="104">
        <v>0.62226177527195614</v>
      </c>
      <c r="L571" s="105"/>
      <c r="M571" s="106">
        <v>570</v>
      </c>
      <c r="N571" s="136">
        <v>-0.91151152170009753</v>
      </c>
      <c r="O571" s="136">
        <v>-1.4077182802059345</v>
      </c>
      <c r="P571" s="136">
        <v>1.6241550169268255</v>
      </c>
      <c r="Q571" s="136">
        <v>-0.76444803400376737</v>
      </c>
      <c r="R571" s="136">
        <v>-0.8329687507824487</v>
      </c>
      <c r="S571" s="136">
        <v>1.4211378824589613</v>
      </c>
      <c r="T571" s="136">
        <v>-3.8173566451527891E-2</v>
      </c>
      <c r="U571" s="60">
        <v>-0.61446040223892495</v>
      </c>
      <c r="V571" s="60">
        <v>-0.1294919432756555</v>
      </c>
      <c r="W571" s="98">
        <v>0.31142644908206152</v>
      </c>
      <c r="X571" s="60"/>
      <c r="Y571" s="99">
        <v>570</v>
      </c>
      <c r="Z571" s="60">
        <f>(幕後結果!$AB$2+幕後結果!$AB$4*幕後結果_最佳化!$N1572)*12/3</f>
        <v>-0.12780172231093684</v>
      </c>
      <c r="AA571" s="60">
        <f>(幕後結果!$AC$2+幕後結果!$AC$4*幕後結果_最佳化!$O1572)*12/3</f>
        <v>-0.12759440147673082</v>
      </c>
      <c r="AB571" s="60">
        <f>(幕後結果!$AD$2+幕後結果!$AD$4*幕後結果_最佳化!$P1572)*12/3</f>
        <v>0.20234420606155401</v>
      </c>
      <c r="AC571" s="60">
        <f>(幕後結果!$AE$2+幕後結果!$AE$4*幕後結果_最佳化!$Q1572)*12/3</f>
        <v>1.332285283094487E-2</v>
      </c>
      <c r="AD571" s="60">
        <f>(幕後結果!$AF$2+幕後結果!$AF$4*幕後結果_最佳化!$R1572)*12/3</f>
        <v>-1.4753206312044196E-2</v>
      </c>
      <c r="AE571" s="60">
        <f>(幕後結果!$AG$2+幕後結果!$AG$4*幕後結果_最佳化!$S1572)*12/3</f>
        <v>4.9628005172377899E-2</v>
      </c>
      <c r="AF571" s="60">
        <f>(幕後結果!$AH$2+幕後結果!$AH$4*幕後結果_最佳化!$T1572)*12/3</f>
        <v>-3.6891688034986964E-2</v>
      </c>
      <c r="AG571" s="60">
        <f>(幕後結果!$AI$2+幕後結果!$AI$4*幕後結果_最佳化!$U1572)*12/3</f>
        <v>-3.5625556546386369E-3</v>
      </c>
      <c r="AH571" s="60">
        <f>(幕後結果!$AJ$2+幕後結果!$AJ$4*幕後結果_最佳化!$V1572)*12/3</f>
        <v>-2.3845458204242376E-2</v>
      </c>
      <c r="AI571" s="100">
        <f>(幕後結果!$AK$2+幕後結果!$AK$4*幕後結果_最佳化!$W1572)*12/3</f>
        <v>0.10858995747026308</v>
      </c>
      <c r="AJ571" s="60"/>
      <c r="AK571" s="60"/>
      <c r="AL571" s="60"/>
      <c r="AM571" s="108">
        <v>570</v>
      </c>
      <c r="AN571" s="60">
        <f t="shared" si="105"/>
        <v>0.15196746548881465</v>
      </c>
      <c r="AO571" s="60">
        <f t="shared" si="106"/>
        <v>2.1486975020329233E-2</v>
      </c>
      <c r="AP571" s="60">
        <f t="shared" si="107"/>
        <v>9.722540674908145E-2</v>
      </c>
      <c r="AQ571" s="60">
        <f t="shared" si="108"/>
        <v>5.5738205125858663E-2</v>
      </c>
      <c r="AR571" s="60">
        <f t="shared" si="109"/>
        <v>0.15174355764864331</v>
      </c>
      <c r="AS571" s="60">
        <f t="shared" si="110"/>
        <v>8.9420918187506804E-2</v>
      </c>
      <c r="AT571" s="60">
        <f t="shared" si="111"/>
        <v>5.986225375445161E-2</v>
      </c>
      <c r="AU571" s="60">
        <f t="shared" si="112"/>
        <v>0.15213737359259594</v>
      </c>
      <c r="AV571" s="60">
        <f t="shared" si="113"/>
        <v>4.2348115587091763E-2</v>
      </c>
      <c r="AW571" s="60">
        <f t="shared" si="114"/>
        <v>0.17806972884562652</v>
      </c>
      <c r="AX571" s="60">
        <f t="shared" si="115"/>
        <v>0.99999999999999989</v>
      </c>
      <c r="AY571" s="60">
        <f>SUMPRODUCT(AN571:AW571,幕後結果_最佳化!$Z$1005:$AI$1005)</f>
        <v>-3.6363859828817081E-3</v>
      </c>
      <c r="AZ571" s="60">
        <f>(SUMPRODUCT(AN571:AW571,MMULT(AN571:AW571,幕後結果!$AB$9:$AK$18)))</f>
        <v>3.124126511538577E-4</v>
      </c>
      <c r="BA571" s="60">
        <f t="shared" si="116"/>
        <v>1.7675198758538974E-2</v>
      </c>
      <c r="BB571" s="102">
        <f t="shared" si="117"/>
        <v>-2.6328635178939503</v>
      </c>
      <c r="BC571" s="60"/>
      <c r="BD571" s="60"/>
    </row>
    <row r="572" spans="1:56" ht="16.2">
      <c r="A572" s="95">
        <v>571</v>
      </c>
      <c r="B572" s="60">
        <v>0.1812045914366438</v>
      </c>
      <c r="C572" s="60">
        <v>0.39080656080461407</v>
      </c>
      <c r="D572" s="60">
        <v>0.23889314905910619</v>
      </c>
      <c r="E572" s="60">
        <v>0.36301366608020169</v>
      </c>
      <c r="F572" s="60">
        <v>0.21193173430217915</v>
      </c>
      <c r="G572" s="60">
        <v>0.37095417935989849</v>
      </c>
      <c r="H572" s="60">
        <v>0.84701687880559251</v>
      </c>
      <c r="I572" s="60">
        <v>0.46777526915385459</v>
      </c>
      <c r="J572" s="60">
        <v>0.35128886787219216</v>
      </c>
      <c r="K572" s="104">
        <v>0.63960490692812355</v>
      </c>
      <c r="L572" s="105"/>
      <c r="M572" s="106">
        <v>571</v>
      </c>
      <c r="N572" s="136">
        <v>-0.91078402193170649</v>
      </c>
      <c r="O572" s="136">
        <v>-0.27721747571528355</v>
      </c>
      <c r="P572" s="136">
        <v>-0.70986751274149229</v>
      </c>
      <c r="Q572" s="136">
        <v>-0.35041491821023563</v>
      </c>
      <c r="R572" s="136">
        <v>-0.79973652088204372</v>
      </c>
      <c r="S572" s="136">
        <v>-0.32932723756447929</v>
      </c>
      <c r="T572" s="136">
        <v>1.0237227591932672</v>
      </c>
      <c r="U572" s="60">
        <v>-8.0863461451073246E-2</v>
      </c>
      <c r="V572" s="60">
        <v>-0.38184311583977915</v>
      </c>
      <c r="W572" s="98">
        <v>0.35740292659252065</v>
      </c>
      <c r="X572" s="60"/>
      <c r="Y572" s="99">
        <v>571</v>
      </c>
      <c r="Z572" s="60">
        <f>(幕後結果!$AB$2+幕後結果!$AB$4*幕後結果_最佳化!$N1573)*12/3</f>
        <v>-0.12768903428326678</v>
      </c>
      <c r="AA572" s="60">
        <f>(幕後結果!$AC$2+幕後結果!$AC$4*幕後結果_最佳化!$O1573)*12/3</f>
        <v>-1.7696205363744767E-2</v>
      </c>
      <c r="AB572" s="60">
        <f>(幕後結果!$AD$2+幕後結果!$AD$4*幕後結果_最佳化!$P1573)*12/3</f>
        <v>-0.13638842594690639</v>
      </c>
      <c r="AC572" s="60">
        <f>(幕後結果!$AE$2+幕後結果!$AE$4*幕後結果_最佳化!$Q1573)*12/3</f>
        <v>-9.2699562413835077E-2</v>
      </c>
      <c r="AD572" s="60">
        <f>(幕後結果!$AF$2+幕後結果!$AF$4*幕後結果_最佳化!$R1573)*12/3</f>
        <v>-0.1516183609764615</v>
      </c>
      <c r="AE572" s="60">
        <f>(幕後結果!$AG$2+幕後結果!$AG$4*幕後結果_最佳化!$S1573)*12/3</f>
        <v>-9.2713313955948631E-3</v>
      </c>
      <c r="AF572" s="60">
        <f>(幕後結果!$AH$2+幕後結果!$AH$4*幕後結果_最佳化!$T1573)*12/3</f>
        <v>3.1236330159316081E-2</v>
      </c>
      <c r="AG572" s="60">
        <f>(幕後結果!$AI$2+幕後結果!$AI$4*幕後結果_最佳化!$U1573)*12/3</f>
        <v>-4.6763211856120195E-2</v>
      </c>
      <c r="AH572" s="60">
        <f>(幕後結果!$AJ$2+幕後結果!$AJ$4*幕後結果_最佳化!$V1573)*12/3</f>
        <v>-4.4258456556967508E-2</v>
      </c>
      <c r="AI572" s="100">
        <f>(幕後結果!$AK$2+幕後結果!$AK$4*幕後結果_最佳化!$W1573)*12/3</f>
        <v>2.4432003104322392E-2</v>
      </c>
      <c r="AJ572" s="60"/>
      <c r="AK572" s="60"/>
      <c r="AL572" s="60"/>
      <c r="AM572" s="108">
        <v>571</v>
      </c>
      <c r="AN572" s="60">
        <f t="shared" si="105"/>
        <v>0.17800813088284625</v>
      </c>
      <c r="AO572" s="60">
        <f t="shared" si="106"/>
        <v>3.2476649039353371E-2</v>
      </c>
      <c r="AP572" s="60">
        <f t="shared" si="107"/>
        <v>1.0088065497688594E-2</v>
      </c>
      <c r="AQ572" s="60">
        <f t="shared" si="108"/>
        <v>6.2103092745646779E-2</v>
      </c>
      <c r="AR572" s="60">
        <f t="shared" si="109"/>
        <v>0.18753969396766992</v>
      </c>
      <c r="AS572" s="60">
        <f t="shared" si="110"/>
        <v>0.13963166388924822</v>
      </c>
      <c r="AT572" s="60">
        <f t="shared" si="111"/>
        <v>0.18675333060126892</v>
      </c>
      <c r="AU572" s="60">
        <f t="shared" si="112"/>
        <v>2.2666906909311987E-2</v>
      </c>
      <c r="AV572" s="60">
        <f t="shared" si="113"/>
        <v>7.2235919811025673E-2</v>
      </c>
      <c r="AW572" s="60">
        <f t="shared" si="114"/>
        <v>0.10849654665594026</v>
      </c>
      <c r="AX572" s="60">
        <f t="shared" si="115"/>
        <v>0.99999999999999978</v>
      </c>
      <c r="AY572" s="60">
        <f>SUMPRODUCT(AN572:AW572,幕後結果_最佳化!$Z$1005:$AI$1005)</f>
        <v>2.8694374680472406E-3</v>
      </c>
      <c r="AZ572" s="60">
        <f>(SUMPRODUCT(AN572:AW572,MMULT(AN572:AW572,幕後結果!$AB$9:$AK$18)))</f>
        <v>2.4190621884167345E-4</v>
      </c>
      <c r="BA572" s="60">
        <f t="shared" si="116"/>
        <v>1.5553334653432796E-2</v>
      </c>
      <c r="BB572" s="102">
        <f t="shared" si="117"/>
        <v>-2.5737607673167093</v>
      </c>
      <c r="BC572" s="60"/>
      <c r="BD572" s="60"/>
    </row>
    <row r="573" spans="1:56" ht="16.2">
      <c r="A573" s="95">
        <v>572</v>
      </c>
      <c r="B573" s="60">
        <v>0.28251586859791211</v>
      </c>
      <c r="C573" s="60">
        <v>0.73264107997538952</v>
      </c>
      <c r="D573" s="60">
        <v>0.74497326423214871</v>
      </c>
      <c r="E573" s="60">
        <v>0.46113984188559876</v>
      </c>
      <c r="F573" s="60">
        <v>0.90660334646496876</v>
      </c>
      <c r="G573" s="60">
        <v>0.30106321818466353</v>
      </c>
      <c r="H573" s="60">
        <v>0.13735701809774281</v>
      </c>
      <c r="I573" s="60">
        <v>0.94759300725533846</v>
      </c>
      <c r="J573" s="60">
        <v>0.70506212935139501</v>
      </c>
      <c r="K573" s="104">
        <v>1.4390598805925192E-2</v>
      </c>
      <c r="L573" s="105"/>
      <c r="M573" s="106">
        <v>572</v>
      </c>
      <c r="N573" s="136">
        <v>-0.57538383061181597</v>
      </c>
      <c r="O573" s="136">
        <v>0.62082033807293469</v>
      </c>
      <c r="P573" s="136">
        <v>0.65875443450901272</v>
      </c>
      <c r="Q573" s="136">
        <v>-9.7562524294156114E-2</v>
      </c>
      <c r="R573" s="136">
        <v>1.3201249403851856</v>
      </c>
      <c r="S573" s="136">
        <v>-0.52134503143707733</v>
      </c>
      <c r="T573" s="136">
        <v>-1.0922709246438789</v>
      </c>
      <c r="U573" s="60">
        <v>1.6219503218623568</v>
      </c>
      <c r="V573" s="60">
        <v>0.53901610604942507</v>
      </c>
      <c r="W573" s="98">
        <v>-2.1864705416588528</v>
      </c>
      <c r="X573" s="60"/>
      <c r="Y573" s="99">
        <v>572</v>
      </c>
      <c r="Z573" s="60">
        <f>(幕後結果!$AB$2+幕後結果!$AB$4*幕後結果_最佳化!$N1574)*12/3</f>
        <v>-7.5736322155827818E-2</v>
      </c>
      <c r="AA573" s="60">
        <f>(幕後結果!$AC$2+幕後結果!$AC$4*幕後結果_最佳化!$O1574)*12/3</f>
        <v>6.8943775594749651E-2</v>
      </c>
      <c r="AB573" s="60">
        <f>(幕後結果!$AD$2+幕後結果!$AD$4*幕後結果_最佳化!$P1574)*12/3</f>
        <v>0.11424822926256832</v>
      </c>
      <c r="AC573" s="60">
        <f>(幕後結果!$AE$2+幕後結果!$AE$4*幕後結果_最佳化!$Q1574)*12/3</f>
        <v>6.2153429343159504E-2</v>
      </c>
      <c r="AD573" s="60">
        <f>(幕後結果!$AF$2+幕後結果!$AF$4*幕後結果_最佳化!$R1574)*12/3</f>
        <v>0.19548882626611919</v>
      </c>
      <c r="AE573" s="60">
        <f>(幕後結果!$AG$2+幕後結果!$AG$4*幕後結果_最佳化!$S1574)*12/3</f>
        <v>-2.5169235572199623E-2</v>
      </c>
      <c r="AF573" s="60">
        <f>(幕後結果!$AH$2+幕後結果!$AH$4*幕後結果_最佳化!$T1574)*12/3</f>
        <v>-7.1853597172545636E-2</v>
      </c>
      <c r="AG573" s="60">
        <f>(幕後結果!$AI$2+幕後結果!$AI$4*幕後結果_最佳化!$U1574)*12/3</f>
        <v>0.16243712896732404</v>
      </c>
      <c r="AH573" s="60">
        <f>(幕後結果!$AJ$2+幕後結果!$AJ$4*幕後結果_最佳化!$V1574)*12/3</f>
        <v>3.3203959598187595E-2</v>
      </c>
      <c r="AI573" s="100">
        <f>(幕後結果!$AK$2+幕後結果!$AK$4*幕後結果_最佳化!$W1574)*12/3</f>
        <v>-0.22787625839346939</v>
      </c>
      <c r="AJ573" s="60"/>
      <c r="AK573" s="60"/>
      <c r="AL573" s="60"/>
      <c r="AM573" s="108">
        <v>572</v>
      </c>
      <c r="AN573" s="60">
        <f t="shared" si="105"/>
        <v>0.15248749315773033</v>
      </c>
      <c r="AO573" s="60">
        <f t="shared" si="106"/>
        <v>7.8399975658318716E-2</v>
      </c>
      <c r="AP573" s="60">
        <f t="shared" si="107"/>
        <v>9.2290863463823078E-2</v>
      </c>
      <c r="AQ573" s="60">
        <f t="shared" si="108"/>
        <v>1.2616986138075943E-2</v>
      </c>
      <c r="AR573" s="60">
        <f t="shared" si="109"/>
        <v>0.14855892731887504</v>
      </c>
      <c r="AS573" s="60">
        <f t="shared" si="110"/>
        <v>3.1593341994691215E-2</v>
      </c>
      <c r="AT573" s="60">
        <f t="shared" si="111"/>
        <v>0.13246745582366229</v>
      </c>
      <c r="AU573" s="60">
        <f t="shared" si="112"/>
        <v>0.16753921265261079</v>
      </c>
      <c r="AV573" s="60">
        <f t="shared" si="113"/>
        <v>0.16048563138570149</v>
      </c>
      <c r="AW573" s="60">
        <f t="shared" si="114"/>
        <v>2.3560112406511194E-2</v>
      </c>
      <c r="AX573" s="60">
        <f t="shared" si="115"/>
        <v>1</v>
      </c>
      <c r="AY573" s="60">
        <f>SUMPRODUCT(AN573:AW573,幕後結果_最佳化!$Z$1005:$AI$1005)</f>
        <v>1.0417858127760159E-4</v>
      </c>
      <c r="AZ573" s="60">
        <f>(SUMPRODUCT(AN573:AW573,MMULT(AN573:AW573,幕後結果!$AB$9:$AK$18)))</f>
        <v>2.72220675675011E-4</v>
      </c>
      <c r="BA573" s="60">
        <f t="shared" si="116"/>
        <v>1.6499111360161522E-2</v>
      </c>
      <c r="BB573" s="102">
        <f t="shared" si="117"/>
        <v>-2.5938258421636253</v>
      </c>
      <c r="BC573" s="60"/>
      <c r="BD573" s="60"/>
    </row>
    <row r="574" spans="1:56" ht="16.2">
      <c r="A574" s="95">
        <v>573</v>
      </c>
      <c r="B574" s="60">
        <v>0.96079485529646735</v>
      </c>
      <c r="C574" s="60">
        <v>0.83277113528466828</v>
      </c>
      <c r="D574" s="60">
        <v>0.73344694814991174</v>
      </c>
      <c r="E574" s="60">
        <v>0.78694146251994668</v>
      </c>
      <c r="F574" s="60">
        <v>0.94833686936820749</v>
      </c>
      <c r="G574" s="60">
        <v>0.7892796575394998</v>
      </c>
      <c r="H574" s="60">
        <v>0.77192786173038197</v>
      </c>
      <c r="I574" s="60">
        <v>0.59866206526044929</v>
      </c>
      <c r="J574" s="60">
        <v>0.87521138240657326</v>
      </c>
      <c r="K574" s="104">
        <v>0.90817237533322381</v>
      </c>
      <c r="L574" s="105"/>
      <c r="M574" s="106">
        <v>573</v>
      </c>
      <c r="N574" s="136">
        <v>1.7599853567665087</v>
      </c>
      <c r="O574" s="136">
        <v>0.96517387592997372</v>
      </c>
      <c r="P574" s="136">
        <v>0.62327152937833563</v>
      </c>
      <c r="Q574" s="136">
        <v>0.7958537002441054</v>
      </c>
      <c r="R574" s="136">
        <v>1.6289374492537838</v>
      </c>
      <c r="S574" s="136">
        <v>0.80392431773841599</v>
      </c>
      <c r="T574" s="136">
        <v>0.74521083046018544</v>
      </c>
      <c r="U574" s="60">
        <v>0.24988553545697295</v>
      </c>
      <c r="V574" s="60">
        <v>1.1513768458234914</v>
      </c>
      <c r="W574" s="98">
        <v>1.3295843741122571</v>
      </c>
      <c r="X574" s="60"/>
      <c r="Y574" s="99">
        <v>573</v>
      </c>
      <c r="Z574" s="60">
        <f>(幕後結果!$AB$2+幕後結果!$AB$4*幕後結果_最佳化!$N1575)*12/3</f>
        <v>0.28600695123258518</v>
      </c>
      <c r="AA574" s="60">
        <f>(幕後結果!$AC$2+幕後結果!$AC$4*幕後結果_最佳化!$O1575)*12/3</f>
        <v>9.7815797230948229E-2</v>
      </c>
      <c r="AB574" s="60">
        <f>(幕後結果!$AD$2+幕後結果!$AD$4*幕後結果_最佳化!$P1575)*12/3</f>
        <v>0.11920350556084429</v>
      </c>
      <c r="AC574" s="60">
        <f>(幕後結果!$AE$2+幕後結果!$AE$4*幕後結果_最佳化!$Q1575)*12/3</f>
        <v>0.21243331667584772</v>
      </c>
      <c r="AD574" s="60">
        <f>(幕後結果!$AF$2+幕後結果!$AF$4*幕後結果_最佳化!$R1575)*12/3</f>
        <v>0.2558940282779274</v>
      </c>
      <c r="AE574" s="60">
        <f>(幕後結果!$AG$2+幕後結果!$AG$4*幕後結果_最佳化!$S1575)*12/3</f>
        <v>1.504047476597227E-2</v>
      </c>
      <c r="AF574" s="60">
        <f>(幕後結果!$AH$2+幕後結果!$AH$4*幕後結果_最佳化!$T1575)*12/3</f>
        <v>0.19807344437621652</v>
      </c>
      <c r="AG574" s="60">
        <f>(幕後結果!$AI$2+幕後結果!$AI$4*幕後結果_最佳化!$U1575)*12/3</f>
        <v>0.11750297060747776</v>
      </c>
      <c r="AH574" s="60">
        <f>(幕後結果!$AJ$2+幕後結果!$AJ$4*幕後結果_最佳化!$V1575)*12/3</f>
        <v>0.11443067445708766</v>
      </c>
      <c r="AI574" s="100">
        <f>(幕後結果!$AK$2+幕後結果!$AK$4*幕後結果_最佳化!$W1575)*12/3</f>
        <v>0.21794537942319125</v>
      </c>
      <c r="AJ574" s="60"/>
      <c r="AK574" s="60"/>
      <c r="AL574" s="60"/>
      <c r="AM574" s="108">
        <v>573</v>
      </c>
      <c r="AN574" s="60">
        <f t="shared" si="105"/>
        <v>0.13377522885986989</v>
      </c>
      <c r="AO574" s="60">
        <f t="shared" si="106"/>
        <v>0.18248847201832055</v>
      </c>
      <c r="AP574" s="60">
        <f t="shared" si="107"/>
        <v>0.13352828591896007</v>
      </c>
      <c r="AQ574" s="60">
        <f t="shared" si="108"/>
        <v>8.3262906508962758E-2</v>
      </c>
      <c r="AR574" s="60">
        <f t="shared" si="109"/>
        <v>9.3931550283572876E-2</v>
      </c>
      <c r="AS574" s="60">
        <f t="shared" si="110"/>
        <v>3.2264981874539682E-2</v>
      </c>
      <c r="AT574" s="60">
        <f t="shared" si="111"/>
        <v>0.13664705446561998</v>
      </c>
      <c r="AU574" s="60">
        <f t="shared" si="112"/>
        <v>5.4209262472223671E-2</v>
      </c>
      <c r="AV574" s="60">
        <f t="shared" si="113"/>
        <v>8.6035139661337023E-2</v>
      </c>
      <c r="AW574" s="60">
        <f t="shared" si="114"/>
        <v>6.3857117936593613E-2</v>
      </c>
      <c r="AX574" s="60">
        <f t="shared" si="115"/>
        <v>1</v>
      </c>
      <c r="AY574" s="60">
        <f>SUMPRODUCT(AN574:AW574,幕後結果_最佳化!$Z$1005:$AI$1005)</f>
        <v>3.0414544829674402E-3</v>
      </c>
      <c r="AZ574" s="60">
        <f>(SUMPRODUCT(AN574:AW574,MMULT(AN574:AW574,幕後結果!$AB$9:$AK$18)))</f>
        <v>2.8912146840069419E-4</v>
      </c>
      <c r="BA574" s="60">
        <f t="shared" si="116"/>
        <v>1.7003572224703084E-2</v>
      </c>
      <c r="BB574" s="102">
        <f t="shared" si="117"/>
        <v>-2.3441277509396157</v>
      </c>
      <c r="BC574" s="60"/>
      <c r="BD574" s="60"/>
    </row>
    <row r="575" spans="1:56" ht="16.2">
      <c r="A575" s="95">
        <v>574</v>
      </c>
      <c r="B575" s="60">
        <v>0.54611712465282269</v>
      </c>
      <c r="C575" s="60">
        <v>0.85711736481276568</v>
      </c>
      <c r="D575" s="60">
        <v>0.5645790748164512</v>
      </c>
      <c r="E575" s="60">
        <v>0.25530099985471377</v>
      </c>
      <c r="F575" s="60">
        <v>0.46008642213074658</v>
      </c>
      <c r="G575" s="60">
        <v>0.79736226877823557</v>
      </c>
      <c r="H575" s="60">
        <v>0.83792501693361898</v>
      </c>
      <c r="I575" s="60">
        <v>0.18686040663644943</v>
      </c>
      <c r="J575" s="60">
        <v>0.67525649918703756</v>
      </c>
      <c r="K575" s="104">
        <v>0.82874418522281279</v>
      </c>
      <c r="L575" s="105"/>
      <c r="M575" s="106">
        <v>574</v>
      </c>
      <c r="N575" s="136">
        <v>0.11585715704072655</v>
      </c>
      <c r="O575" s="136">
        <v>1.0674575553495698</v>
      </c>
      <c r="P575" s="136">
        <v>0.16258925159026807</v>
      </c>
      <c r="Q575" s="136">
        <v>-0.65790060838086872</v>
      </c>
      <c r="R575" s="136">
        <v>-0.10021599941714787</v>
      </c>
      <c r="S575" s="136">
        <v>0.83223650488477785</v>
      </c>
      <c r="T575" s="136">
        <v>0.98596565634059674</v>
      </c>
      <c r="U575" s="60">
        <v>-0.88952533553468927</v>
      </c>
      <c r="V575" s="60">
        <v>0.4544749723586114</v>
      </c>
      <c r="W575" s="98">
        <v>0.9492143008946694</v>
      </c>
      <c r="X575" s="60"/>
      <c r="Y575" s="99">
        <v>574</v>
      </c>
      <c r="Z575" s="60">
        <f>(幕後結果!$AB$2+幕後結果!$AB$4*幕後結果_最佳化!$N1576)*12/3</f>
        <v>3.1335304431134803E-2</v>
      </c>
      <c r="AA575" s="60">
        <f>(幕後結果!$AC$2+幕後結果!$AC$4*幕後結果_最佳化!$O1576)*12/3</f>
        <v>0.11100018190548532</v>
      </c>
      <c r="AB575" s="60">
        <f>(幕後結果!$AD$2+幕後結果!$AD$4*幕後結果_最佳化!$P1576)*12/3</f>
        <v>4.8887739719094749E-2</v>
      </c>
      <c r="AC575" s="60">
        <f>(幕後結果!$AE$2+幕後結果!$AE$4*幕後結果_最佳化!$Q1576)*12/3</f>
        <v>-4.6509092591313222E-3</v>
      </c>
      <c r="AD575" s="60">
        <f>(幕後結果!$AF$2+幕後結果!$AF$4*幕後結果_最佳化!$R1576)*12/3</f>
        <v>3.7617146073790908E-2</v>
      </c>
      <c r="AE575" s="60">
        <f>(幕後結果!$AG$2+幕後結果!$AG$4*幕後結果_最佳化!$S1576)*12/3</f>
        <v>3.596816809542222E-2</v>
      </c>
      <c r="AF575" s="60">
        <f>(幕後結果!$AH$2+幕後結果!$AH$4*幕後結果_最佳化!$T1576)*12/3</f>
        <v>0.14331413555479391</v>
      </c>
      <c r="AG575" s="60">
        <f>(幕後結果!$AI$2+幕後結果!$AI$4*幕後結果_最佳化!$U1576)*12/3</f>
        <v>-5.3315640731240142E-2</v>
      </c>
      <c r="AH575" s="60">
        <f>(幕後結果!$AJ$2+幕後結果!$AJ$4*幕後結果_最佳化!$V1576)*12/3</f>
        <v>5.2638905673531328E-2</v>
      </c>
      <c r="AI575" s="100">
        <f>(幕後結果!$AK$2+幕後結果!$AK$4*幕後結果_最佳化!$W1576)*12/3</f>
        <v>0.17203523213162406</v>
      </c>
      <c r="AJ575" s="60"/>
      <c r="AK575" s="60"/>
      <c r="AL575" s="60"/>
      <c r="AM575" s="108">
        <v>574</v>
      </c>
      <c r="AN575" s="60">
        <f t="shared" si="105"/>
        <v>0.10876059991165252</v>
      </c>
      <c r="AO575" s="60">
        <f t="shared" si="106"/>
        <v>0.16647164581839061</v>
      </c>
      <c r="AP575" s="60">
        <f t="shared" si="107"/>
        <v>0.1229017708562129</v>
      </c>
      <c r="AQ575" s="60">
        <f t="shared" si="108"/>
        <v>2.9286013036435236E-2</v>
      </c>
      <c r="AR575" s="60">
        <f t="shared" si="109"/>
        <v>5.3393349380255167E-2</v>
      </c>
      <c r="AS575" s="60">
        <f t="shared" si="110"/>
        <v>6.3521009384510579E-2</v>
      </c>
      <c r="AT575" s="60">
        <f t="shared" si="111"/>
        <v>0.10514931920860442</v>
      </c>
      <c r="AU575" s="60">
        <f t="shared" si="112"/>
        <v>0.16643247801511424</v>
      </c>
      <c r="AV575" s="60">
        <f t="shared" si="113"/>
        <v>4.1718549776755438E-3</v>
      </c>
      <c r="AW575" s="60">
        <f t="shared" si="114"/>
        <v>0.17991195941114885</v>
      </c>
      <c r="AX575" s="60">
        <f t="shared" si="115"/>
        <v>1</v>
      </c>
      <c r="AY575" s="60">
        <f>SUMPRODUCT(AN575:AW575,幕後結果_最佳化!$Z$1005:$AI$1005)</f>
        <v>-3.8857373843752025E-3</v>
      </c>
      <c r="AZ575" s="60">
        <f>(SUMPRODUCT(AN575:AW575,MMULT(AN575:AW575,幕後結果!$AB$9:$AK$18)))</f>
        <v>3.0330513739360043E-4</v>
      </c>
      <c r="BA575" s="60">
        <f t="shared" si="116"/>
        <v>1.7415657822591728E-2</v>
      </c>
      <c r="BB575" s="102">
        <f t="shared" si="117"/>
        <v>-2.6864180417970993</v>
      </c>
      <c r="BC575" s="60"/>
      <c r="BD575" s="60"/>
    </row>
    <row r="576" spans="1:56" ht="16.2">
      <c r="A576" s="95">
        <v>575</v>
      </c>
      <c r="B576" s="60">
        <v>0.29759716854628127</v>
      </c>
      <c r="C576" s="60">
        <v>0.22879877396507098</v>
      </c>
      <c r="D576" s="60">
        <v>0.56187196256942173</v>
      </c>
      <c r="E576" s="60">
        <v>0.8880895893377414</v>
      </c>
      <c r="F576" s="60">
        <v>8.8911475109388682E-2</v>
      </c>
      <c r="G576" s="60">
        <v>0.80227717064882675</v>
      </c>
      <c r="H576" s="60">
        <v>0.24016303748591472</v>
      </c>
      <c r="I576" s="60">
        <v>0.96970170907688558</v>
      </c>
      <c r="J576" s="60">
        <v>5.7663628552955259E-3</v>
      </c>
      <c r="K576" s="104">
        <v>0.2896873924146055</v>
      </c>
      <c r="L576" s="105"/>
      <c r="M576" s="106">
        <v>575</v>
      </c>
      <c r="N576" s="136">
        <v>-0.5313239131771661</v>
      </c>
      <c r="O576" s="136">
        <v>-0.74280863319094592</v>
      </c>
      <c r="P576" s="136">
        <v>0.15571702754121713</v>
      </c>
      <c r="Q576" s="136">
        <v>1.2164308937467663</v>
      </c>
      <c r="R576" s="136">
        <v>-1.3474885140364958</v>
      </c>
      <c r="S576" s="136">
        <v>0.84978315125710246</v>
      </c>
      <c r="T576" s="136">
        <v>-0.70577820979804662</v>
      </c>
      <c r="U576" s="60">
        <v>1.8764276422485544</v>
      </c>
      <c r="V576" s="60">
        <v>-2.5261285989955655</v>
      </c>
      <c r="W576" s="98">
        <v>-0.55429819584591866</v>
      </c>
      <c r="X576" s="60"/>
      <c r="Y576" s="99">
        <v>575</v>
      </c>
      <c r="Z576" s="60">
        <f>(幕後結果!$AB$2+幕後結果!$AB$4*幕後結果_最佳化!$N1577)*12/3</f>
        <v>-6.8911543082705834E-2</v>
      </c>
      <c r="AA576" s="60">
        <f>(幕後結果!$AC$2+幕後結果!$AC$4*幕後結果_最佳化!$O1577)*12/3</f>
        <v>-6.3705850804539263E-2</v>
      </c>
      <c r="AB576" s="60">
        <f>(幕後結果!$AD$2+幕後結果!$AD$4*幕後結果_最佳化!$P1577)*12/3</f>
        <v>-1.2448706553928648E-2</v>
      </c>
      <c r="AC576" s="60">
        <f>(幕後結果!$AE$2+幕後結果!$AE$4*幕後結果_最佳化!$Q1577)*12/3</f>
        <v>0.12769911175067922</v>
      </c>
      <c r="AD576" s="60">
        <f>(幕後結果!$AF$2+幕後結果!$AF$4*幕後結果_最佳化!$R1577)*12/3</f>
        <v>-0.11771660845985914</v>
      </c>
      <c r="AE576" s="60">
        <f>(幕後結果!$AG$2+幕後結果!$AG$4*幕後結果_最佳化!$S1577)*12/3</f>
        <v>4.4043102430166396E-2</v>
      </c>
      <c r="AF576" s="60">
        <f>(幕後結果!$AH$2+幕後結果!$AH$4*幕後結果_最佳化!$T1577)*12/3</f>
        <v>-8.0874169536997068E-2</v>
      </c>
      <c r="AG576" s="60">
        <f>(幕後結果!$AI$2+幕後結果!$AI$4*幕後結果_最佳化!$U1577)*12/3</f>
        <v>0.17748192680440533</v>
      </c>
      <c r="AH576" s="60">
        <f>(幕後結果!$AJ$2+幕後結果!$AJ$4*幕後結果_最佳化!$V1577)*12/3</f>
        <v>-0.13384630656582147</v>
      </c>
      <c r="AI576" s="100">
        <f>(幕後結果!$AK$2+幕後結果!$AK$4*幕後結果_最佳化!$W1577)*12/3</f>
        <v>-0.15259303081230624</v>
      </c>
      <c r="AJ576" s="60"/>
      <c r="AK576" s="60"/>
      <c r="AL576" s="60"/>
      <c r="AM576" s="108">
        <v>575</v>
      </c>
      <c r="AN576" s="60">
        <f t="shared" si="105"/>
        <v>0.13695355353048164</v>
      </c>
      <c r="AO576" s="60">
        <f t="shared" si="106"/>
        <v>0.10630747169793056</v>
      </c>
      <c r="AP576" s="60">
        <f t="shared" si="107"/>
        <v>0.17338749125335015</v>
      </c>
      <c r="AQ576" s="60">
        <f t="shared" si="108"/>
        <v>0.12855808723974332</v>
      </c>
      <c r="AR576" s="60">
        <f t="shared" si="109"/>
        <v>0.15709610410965832</v>
      </c>
      <c r="AS576" s="60">
        <f t="shared" si="110"/>
        <v>4.8682442446240509E-2</v>
      </c>
      <c r="AT576" s="60">
        <f t="shared" si="111"/>
        <v>2.2758456242330978E-2</v>
      </c>
      <c r="AU576" s="60">
        <f t="shared" si="112"/>
        <v>0.10578956280964873</v>
      </c>
      <c r="AV576" s="60">
        <f t="shared" si="113"/>
        <v>8.3542788949283728E-2</v>
      </c>
      <c r="AW576" s="60">
        <f t="shared" si="114"/>
        <v>3.6924041721332165E-2</v>
      </c>
      <c r="AX576" s="60">
        <f t="shared" si="115"/>
        <v>1.0000000000000002</v>
      </c>
      <c r="AY576" s="60">
        <f>SUMPRODUCT(AN576:AW576,幕後結果_最佳化!$Z$1005:$AI$1005)</f>
        <v>2.095025374403064E-3</v>
      </c>
      <c r="AZ576" s="60">
        <f>(SUMPRODUCT(AN576:AW576,MMULT(AN576:AW576,幕後結果!$AB$9:$AK$18)))</f>
        <v>3.5017523370588005E-4</v>
      </c>
      <c r="BA576" s="60">
        <f t="shared" si="116"/>
        <v>1.8712969665605726E-2</v>
      </c>
      <c r="BB576" s="102">
        <f t="shared" si="117"/>
        <v>-2.1805718362594324</v>
      </c>
      <c r="BC576" s="60"/>
      <c r="BD576" s="60"/>
    </row>
    <row r="577" spans="1:56" ht="16.2">
      <c r="A577" s="95">
        <v>576</v>
      </c>
      <c r="B577" s="60">
        <v>9.6360042221187436E-2</v>
      </c>
      <c r="C577" s="60">
        <v>0.62252699714452842</v>
      </c>
      <c r="D577" s="60">
        <v>0.36767830356658493</v>
      </c>
      <c r="E577" s="60">
        <v>0.40680241416872343</v>
      </c>
      <c r="F577" s="60">
        <v>0.61141871419543214</v>
      </c>
      <c r="G577" s="60">
        <v>0.52089845270690405</v>
      </c>
      <c r="H577" s="60">
        <v>0.42705422745932831</v>
      </c>
      <c r="I577" s="60">
        <v>6.3026354806229978E-2</v>
      </c>
      <c r="J577" s="60">
        <v>0.99444837695606259</v>
      </c>
      <c r="K577" s="104">
        <v>0.59795392012733051</v>
      </c>
      <c r="L577" s="105"/>
      <c r="M577" s="106">
        <v>576</v>
      </c>
      <c r="N577" s="136">
        <v>-1.3025744524761484</v>
      </c>
      <c r="O577" s="136">
        <v>0.31212437100297824</v>
      </c>
      <c r="P577" s="136">
        <v>-0.33800873246300389</v>
      </c>
      <c r="Q577" s="136">
        <v>-0.2357781443848988</v>
      </c>
      <c r="R577" s="136">
        <v>0.28301860955355734</v>
      </c>
      <c r="S577" s="136">
        <v>5.2408634062725501E-2</v>
      </c>
      <c r="T577" s="136">
        <v>-0.1838789038243992</v>
      </c>
      <c r="U577" s="60">
        <v>-1.5298546546815288</v>
      </c>
      <c r="V577" s="60">
        <v>2.5394325242410125</v>
      </c>
      <c r="W577" s="98">
        <v>0.24805460278128083</v>
      </c>
      <c r="X577" s="60"/>
      <c r="Y577" s="99">
        <v>576</v>
      </c>
      <c r="Z577" s="60">
        <f>(幕後結果!$AB$2+幕後結果!$AB$4*幕後結果_最佳化!$N1578)*12/3</f>
        <v>-0.18837646374554584</v>
      </c>
      <c r="AA577" s="60">
        <f>(幕後結果!$AC$2+幕後結果!$AC$4*幕後結果_最佳化!$O1578)*12/3</f>
        <v>4.0367950476770227E-2</v>
      </c>
      <c r="AB577" s="60">
        <f>(幕後結果!$AD$2+幕後結果!$AD$4*幕後結果_最佳化!$P1578)*12/3</f>
        <v>-5.6586844645271688E-2</v>
      </c>
      <c r="AC577" s="60">
        <f>(幕後結果!$AE$2+幕後結果!$AE$4*幕後結果_最佳化!$Q1578)*12/3</f>
        <v>-4.9730649410887361E-2</v>
      </c>
      <c r="AD577" s="60">
        <f>(幕後結果!$AF$2+幕後結果!$AF$4*幕後結果_最佳化!$R1578)*12/3</f>
        <v>2.4271464608919117E-3</v>
      </c>
      <c r="AE577" s="60">
        <f>(幕後結果!$AG$2+幕後結果!$AG$4*幕後結果_最佳化!$S1578)*12/3</f>
        <v>9.1864613187976236E-3</v>
      </c>
      <c r="AF577" s="60">
        <f>(幕後結果!$AH$2+幕後結果!$AH$4*幕後結果_最佳化!$T1578)*12/3</f>
        <v>-5.1461997257137952E-2</v>
      </c>
      <c r="AG577" s="60">
        <f>(幕後結果!$AI$2+幕後結果!$AI$4*幕後結果_最佳化!$U1578)*12/3</f>
        <v>-0.18745314040815839</v>
      </c>
      <c r="AH577" s="60">
        <f>(幕後結果!$AJ$2+幕後結果!$AJ$4*幕後結果_最佳化!$V1578)*12/3</f>
        <v>0.1337139473350534</v>
      </c>
      <c r="AI577" s="100">
        <f>(幕後結果!$AK$2+幕後結果!$AK$4*幕後結果_最佳化!$W1578)*12/3</f>
        <v>7.3750518720791594E-2</v>
      </c>
      <c r="AJ577" s="60"/>
      <c r="AK577" s="60"/>
      <c r="AL577" s="60"/>
      <c r="AM577" s="108">
        <v>576</v>
      </c>
      <c r="AN577" s="60">
        <f t="shared" si="105"/>
        <v>9.3433526377948994E-2</v>
      </c>
      <c r="AO577" s="60">
        <f t="shared" si="106"/>
        <v>0.15820749820515378</v>
      </c>
      <c r="AP577" s="60">
        <f t="shared" si="107"/>
        <v>7.9077580648353532E-2</v>
      </c>
      <c r="AQ577" s="60">
        <f t="shared" si="108"/>
        <v>5.6239035623893423E-2</v>
      </c>
      <c r="AR577" s="60">
        <f t="shared" si="109"/>
        <v>0.14550733401190119</v>
      </c>
      <c r="AS577" s="60">
        <f t="shared" si="110"/>
        <v>0.10914562610372507</v>
      </c>
      <c r="AT577" s="60">
        <f t="shared" si="111"/>
        <v>0.11422343488366381</v>
      </c>
      <c r="AU577" s="60">
        <f t="shared" si="112"/>
        <v>0.15165983967521915</v>
      </c>
      <c r="AV577" s="60">
        <f t="shared" si="113"/>
        <v>9.7825935405214271E-3</v>
      </c>
      <c r="AW577" s="60">
        <f t="shared" si="114"/>
        <v>8.2723530929619593E-2</v>
      </c>
      <c r="AX577" s="60">
        <f t="shared" si="115"/>
        <v>1</v>
      </c>
      <c r="AY577" s="60">
        <f>SUMPRODUCT(AN577:AW577,幕後結果_最佳化!$Z$1005:$AI$1005)</f>
        <v>-2.1559775518318041E-4</v>
      </c>
      <c r="AZ577" s="60">
        <f>(SUMPRODUCT(AN577:AW577,MMULT(AN577:AW577,幕後結果!$AB$9:$AK$18)))</f>
        <v>2.6954152061033163E-4</v>
      </c>
      <c r="BA577" s="60">
        <f t="shared" si="116"/>
        <v>1.6417719714087325E-2</v>
      </c>
      <c r="BB577" s="102">
        <f t="shared" si="117"/>
        <v>-2.6261623724875491</v>
      </c>
      <c r="BC577" s="60"/>
      <c r="BD577" s="60"/>
    </row>
    <row r="578" spans="1:56" ht="16.2">
      <c r="A578" s="95">
        <v>577</v>
      </c>
      <c r="B578" s="60">
        <v>0.96260050233401984</v>
      </c>
      <c r="C578" s="60">
        <v>0.73567749926413994</v>
      </c>
      <c r="D578" s="60">
        <v>2.7233619840486556E-2</v>
      </c>
      <c r="E578" s="60">
        <v>0.87748171763191385</v>
      </c>
      <c r="F578" s="60">
        <v>0.2162439970192167</v>
      </c>
      <c r="G578" s="60">
        <v>0.40620486091332353</v>
      </c>
      <c r="H578" s="60">
        <v>0.84481909416578338</v>
      </c>
      <c r="I578" s="60">
        <v>0.70516580434155784</v>
      </c>
      <c r="J578" s="60">
        <v>0.38731860609640534</v>
      </c>
      <c r="K578" s="104">
        <v>0.44059122084619173</v>
      </c>
      <c r="L578" s="105"/>
      <c r="M578" s="106">
        <v>577</v>
      </c>
      <c r="N578" s="136">
        <v>1.7816949226686065</v>
      </c>
      <c r="O578" s="136">
        <v>0.63007578560835864</v>
      </c>
      <c r="P578" s="136">
        <v>-1.9231020123490916</v>
      </c>
      <c r="Q578" s="136">
        <v>1.1624898019509455</v>
      </c>
      <c r="R578" s="136">
        <v>-0.7849412860863122</v>
      </c>
      <c r="S578" s="136">
        <v>-0.23731848613967063</v>
      </c>
      <c r="T578" s="136">
        <v>1.0144631348151283</v>
      </c>
      <c r="U578" s="60">
        <v>0.53931663666626983</v>
      </c>
      <c r="V578" s="60">
        <v>-0.28631455379761223</v>
      </c>
      <c r="W578" s="98">
        <v>-0.14947042870853389</v>
      </c>
      <c r="X578" s="60"/>
      <c r="Y578" s="99">
        <v>577</v>
      </c>
      <c r="Z578" s="60">
        <f>(幕後結果!$AB$2+幕後結果!$AB$4*幕後結果_最佳化!$N1579)*12/3</f>
        <v>0.28936971266478617</v>
      </c>
      <c r="AA578" s="60">
        <f>(幕後結果!$AC$2+幕後結果!$AC$4*幕後結果_最佳化!$O1579)*12/3</f>
        <v>6.5197034923169681E-2</v>
      </c>
      <c r="AB578" s="60">
        <f>(幕後結果!$AD$2+幕後結果!$AD$4*幕後結果_最佳化!$P1579)*12/3</f>
        <v>-0.30273453304559517</v>
      </c>
      <c r="AC578" s="60">
        <f>(幕後結果!$AE$2+幕後結果!$AE$4*幕後結果_最佳化!$Q1579)*12/3</f>
        <v>5.3678102681857465E-2</v>
      </c>
      <c r="AD578" s="60">
        <f>(幕後結果!$AF$2+幕後結果!$AF$4*幕後結果_最佳化!$R1579)*12/3</f>
        <v>-0.179894401285806</v>
      </c>
      <c r="AE578" s="60">
        <f>(幕後結果!$AG$2+幕後結果!$AG$4*幕後結果_最佳化!$S1579)*12/3</f>
        <v>-1.236681111273096E-2</v>
      </c>
      <c r="AF578" s="60">
        <f>(幕後結果!$AH$2+幕後結果!$AH$4*幕後結果_最佳化!$T1579)*12/3</f>
        <v>0.14069807212618868</v>
      </c>
      <c r="AG578" s="60">
        <f>(幕後結果!$AI$2+幕後結果!$AI$4*幕後結果_最佳化!$U1579)*12/3</f>
        <v>-1.2977109279644119E-2</v>
      </c>
      <c r="AH578" s="60">
        <f>(幕後結果!$AJ$2+幕後結果!$AJ$4*幕後結果_最佳化!$V1579)*12/3</f>
        <v>1.300305981925081E-3</v>
      </c>
      <c r="AI578" s="100">
        <f>(幕後結果!$AK$2+幕後結果!$AK$4*幕後結果_最佳化!$W1579)*12/3</f>
        <v>-0.19599305778085649</v>
      </c>
      <c r="AJ578" s="60"/>
      <c r="AK578" s="60"/>
      <c r="AL578" s="60"/>
      <c r="AM578" s="108">
        <v>577</v>
      </c>
      <c r="AN578" s="60">
        <f t="shared" si="105"/>
        <v>3.1625751866888402E-2</v>
      </c>
      <c r="AO578" s="60">
        <f t="shared" si="106"/>
        <v>4.0532176283081041E-2</v>
      </c>
      <c r="AP578" s="60">
        <f t="shared" si="107"/>
        <v>9.6427713553607519E-2</v>
      </c>
      <c r="AQ578" s="60">
        <f t="shared" si="108"/>
        <v>0.10370627103766838</v>
      </c>
      <c r="AR578" s="60">
        <f t="shared" si="109"/>
        <v>0.20493521909832912</v>
      </c>
      <c r="AS578" s="60">
        <f t="shared" si="110"/>
        <v>1.0176633687963415E-2</v>
      </c>
      <c r="AT578" s="60">
        <f t="shared" si="111"/>
        <v>0.20168792687085071</v>
      </c>
      <c r="AU578" s="60">
        <f t="shared" si="112"/>
        <v>9.6854341649440984E-2</v>
      </c>
      <c r="AV578" s="60">
        <f t="shared" si="113"/>
        <v>3.671546726098146E-2</v>
      </c>
      <c r="AW578" s="60">
        <f t="shared" si="114"/>
        <v>0.17733849869118901</v>
      </c>
      <c r="AX578" s="60">
        <f t="shared" si="115"/>
        <v>1</v>
      </c>
      <c r="AY578" s="60">
        <f>SUMPRODUCT(AN578:AW578,幕後結果_最佳化!$Z$1005:$AI$1005)</f>
        <v>-1.5623397437162637E-3</v>
      </c>
      <c r="AZ578" s="60">
        <f>(SUMPRODUCT(AN578:AW578,MMULT(AN578:AW578,幕後結果!$AB$9:$AK$18)))</f>
        <v>4.1023818029775535E-4</v>
      </c>
      <c r="BA578" s="60">
        <f t="shared" si="116"/>
        <v>2.0254337320627286E-2</v>
      </c>
      <c r="BB578" s="102">
        <f t="shared" si="117"/>
        <v>-2.1952009112850721</v>
      </c>
      <c r="BC578" s="60"/>
      <c r="BD578" s="60"/>
    </row>
    <row r="579" spans="1:56" ht="16.2">
      <c r="A579" s="95">
        <v>578</v>
      </c>
      <c r="B579" s="60">
        <v>0.74608018455504777</v>
      </c>
      <c r="C579" s="60">
        <v>0.36751933276659621</v>
      </c>
      <c r="D579" s="60">
        <v>0.37484951076356676</v>
      </c>
      <c r="E579" s="60">
        <v>0.41765257269140332</v>
      </c>
      <c r="F579" s="60">
        <v>0.16522051272923055</v>
      </c>
      <c r="G579" s="60">
        <v>0.65330481411763541</v>
      </c>
      <c r="H579" s="60">
        <v>0.68377150679290088</v>
      </c>
      <c r="I579" s="60">
        <v>0.7525450091373842</v>
      </c>
      <c r="J579" s="60">
        <v>0.83711434449819477</v>
      </c>
      <c r="K579" s="104">
        <v>0.15299049797121489</v>
      </c>
      <c r="L579" s="105"/>
      <c r="M579" s="106">
        <v>578</v>
      </c>
      <c r="N579" s="136">
        <v>0.66220534231941486</v>
      </c>
      <c r="O579" s="136">
        <v>-0.33843066918726</v>
      </c>
      <c r="P579" s="136">
        <v>-0.31903625385007178</v>
      </c>
      <c r="Q579" s="136">
        <v>-0.20790243817304771</v>
      </c>
      <c r="R579" s="136">
        <v>-0.97322593144293645</v>
      </c>
      <c r="S579" s="136">
        <v>0.39425826628341804</v>
      </c>
      <c r="T579" s="136">
        <v>0.47827148871333425</v>
      </c>
      <c r="U579" s="60">
        <v>0.68252034641280079</v>
      </c>
      <c r="V579" s="60">
        <v>0.98266709405656993</v>
      </c>
      <c r="W579" s="98">
        <v>-1.0236915328057932</v>
      </c>
      <c r="X579" s="60"/>
      <c r="Y579" s="99">
        <v>578</v>
      </c>
      <c r="Z579" s="60">
        <f>(幕後結果!$AB$2+幕後結果!$AB$4*幕後結果_最佳化!$N1580)*12/3</f>
        <v>0.11596337181366251</v>
      </c>
      <c r="AA579" s="60">
        <f>(幕後結果!$AC$2+幕後結果!$AC$4*幕後結果_最佳化!$O1580)*12/3</f>
        <v>-2.6747760124417524E-2</v>
      </c>
      <c r="AB579" s="60">
        <f>(幕後結果!$AD$2+幕後結果!$AD$4*幕後結果_最佳化!$P1580)*12/3</f>
        <v>-7.594328680497156E-2</v>
      </c>
      <c r="AC579" s="60">
        <f>(幕後結果!$AE$2+幕後結果!$AE$4*幕後結果_最佳化!$Q1580)*12/3</f>
        <v>-1.3506954107485281E-2</v>
      </c>
      <c r="AD579" s="60">
        <f>(幕後結果!$AF$2+幕後結果!$AF$4*幕後結果_最佳化!$R1580)*12/3</f>
        <v>-0.13112256722153681</v>
      </c>
      <c r="AE579" s="60">
        <f>(幕後結果!$AG$2+幕後結果!$AG$4*幕後結果_最佳化!$S1580)*12/3</f>
        <v>7.6682505472157646E-3</v>
      </c>
      <c r="AF579" s="60">
        <f>(幕後結果!$AH$2+幕後結果!$AH$4*幕後結果_最佳化!$T1580)*12/3</f>
        <v>5.1663846862190867E-2</v>
      </c>
      <c r="AG579" s="60">
        <f>(幕後結果!$AI$2+幕後結果!$AI$4*幕後結果_最佳化!$U1580)*12/3</f>
        <v>4.7528363109577892E-2</v>
      </c>
      <c r="AH579" s="60">
        <f>(幕後結果!$AJ$2+幕後結果!$AJ$4*幕後結果_最佳化!$V1580)*12/3</f>
        <v>5.931455232771523E-2</v>
      </c>
      <c r="AI579" s="100">
        <f>(幕後結果!$AK$2+幕後結果!$AK$4*幕後結果_最佳化!$W1580)*12/3</f>
        <v>-0.16325205572532248</v>
      </c>
      <c r="AJ579" s="60"/>
      <c r="AK579" s="60"/>
      <c r="AL579" s="60"/>
      <c r="AM579" s="108">
        <v>578</v>
      </c>
      <c r="AN579" s="60">
        <f t="shared" si="105"/>
        <v>7.3877361181767465E-2</v>
      </c>
      <c r="AO579" s="60">
        <f t="shared" si="106"/>
        <v>9.1399182825222386E-2</v>
      </c>
      <c r="AP579" s="60">
        <f t="shared" si="107"/>
        <v>0.14510435216221074</v>
      </c>
      <c r="AQ579" s="60">
        <f t="shared" si="108"/>
        <v>3.2849764681813547E-2</v>
      </c>
      <c r="AR579" s="60">
        <f t="shared" si="109"/>
        <v>0.11727913174700395</v>
      </c>
      <c r="AS579" s="60">
        <f t="shared" si="110"/>
        <v>0.11765050317208514</v>
      </c>
      <c r="AT579" s="60">
        <f t="shared" si="111"/>
        <v>0.12017350324665607</v>
      </c>
      <c r="AU579" s="60">
        <f t="shared" si="112"/>
        <v>0.14374341822184281</v>
      </c>
      <c r="AV579" s="60">
        <f t="shared" si="113"/>
        <v>0.1464951696927192</v>
      </c>
      <c r="AW579" s="60">
        <f t="shared" si="114"/>
        <v>1.1427613068678609E-2</v>
      </c>
      <c r="AX579" s="60">
        <f t="shared" si="115"/>
        <v>1</v>
      </c>
      <c r="AY579" s="60">
        <f>SUMPRODUCT(AN579:AW579,幕後結果_最佳化!$Z$1005:$AI$1005)</f>
        <v>-1.0802811616365733E-3</v>
      </c>
      <c r="AZ579" s="60">
        <f>(SUMPRODUCT(AN579:AW579,MMULT(AN579:AW579,幕後結果!$AB$9:$AK$18)))</f>
        <v>2.6069277166068596E-4</v>
      </c>
      <c r="BA579" s="60">
        <f t="shared" si="116"/>
        <v>1.6145983143205804E-2</v>
      </c>
      <c r="BB579" s="102">
        <f t="shared" si="117"/>
        <v>-2.7239147205565728</v>
      </c>
      <c r="BC579" s="60"/>
      <c r="BD579" s="60"/>
    </row>
    <row r="580" spans="1:56" ht="16.2">
      <c r="A580" s="95">
        <v>579</v>
      </c>
      <c r="B580" s="60">
        <v>0.8878736450478677</v>
      </c>
      <c r="C580" s="60">
        <v>0.37976598955995633</v>
      </c>
      <c r="D580" s="60">
        <v>0.3578568710043204</v>
      </c>
      <c r="E580" s="60">
        <v>0.89423237354944574</v>
      </c>
      <c r="F580" s="60">
        <v>0.7038255393281696</v>
      </c>
      <c r="G580" s="60">
        <v>0.7472439891687026</v>
      </c>
      <c r="H580" s="60">
        <v>0.38250831530345364</v>
      </c>
      <c r="I580" s="60">
        <v>0.93586542573732734</v>
      </c>
      <c r="J580" s="60">
        <v>0.92421951078115994</v>
      </c>
      <c r="K580" s="104">
        <v>0.31567162493787793</v>
      </c>
      <c r="L580" s="105"/>
      <c r="M580" s="106">
        <v>579</v>
      </c>
      <c r="N580" s="136">
        <v>1.2152973299696537</v>
      </c>
      <c r="O580" s="136">
        <v>-0.30609544084244539</v>
      </c>
      <c r="P580" s="136">
        <v>-0.36419320327074189</v>
      </c>
      <c r="Q580" s="136">
        <v>1.2493550184499591</v>
      </c>
      <c r="R580" s="136">
        <v>0.53543524876125725</v>
      </c>
      <c r="S580" s="136">
        <v>0.66584211650307223</v>
      </c>
      <c r="T580" s="136">
        <v>-0.29889962845213253</v>
      </c>
      <c r="U580" s="60">
        <v>1.5209628968368847</v>
      </c>
      <c r="V580" s="60">
        <v>1.4340395442405021</v>
      </c>
      <c r="W580" s="98">
        <v>-0.4798370721322533</v>
      </c>
      <c r="X580" s="60"/>
      <c r="Y580" s="99">
        <v>579</v>
      </c>
      <c r="Z580" s="60">
        <f>(幕後結果!$AB$2+幕後結果!$AB$4*幕後結果_最佳化!$N1581)*12/3</f>
        <v>0.20163603855039677</v>
      </c>
      <c r="AA580" s="60">
        <f>(幕後結果!$AC$2+幕後結果!$AC$4*幕後結果_最佳化!$O1581)*12/3</f>
        <v>-2.4694654564906174E-2</v>
      </c>
      <c r="AB580" s="60">
        <f>(幕後結果!$AD$2+幕後結果!$AD$4*幕後結果_最佳化!$P1581)*12/3</f>
        <v>-8.2341893220110485E-2</v>
      </c>
      <c r="AC580" s="60">
        <f>(幕後結果!$AE$2+幕後結果!$AE$4*幕後結果_最佳化!$Q1581)*12/3</f>
        <v>0.14361105802372898</v>
      </c>
      <c r="AD580" s="60">
        <f>(幕後結果!$AF$2+幕後結果!$AF$4*幕後結果_最佳化!$R1581)*12/3</f>
        <v>2.8780240403513901E-2</v>
      </c>
      <c r="AE580" s="60">
        <f>(幕後結果!$AG$2+幕後結果!$AG$4*幕後結果_最佳化!$S1581)*12/3</f>
        <v>1.2364164476324407E-2</v>
      </c>
      <c r="AF580" s="60">
        <f>(幕後結果!$AH$2+幕後結果!$AH$4*幕後結果_最佳化!$T1581)*12/3</f>
        <v>1.7082336536557628E-2</v>
      </c>
      <c r="AG580" s="60">
        <f>(幕後結果!$AI$2+幕後結果!$AI$4*幕後結果_最佳化!$U1581)*12/3</f>
        <v>0.15438110024315999</v>
      </c>
      <c r="AH580" s="60">
        <f>(幕後結果!$AJ$2+幕後結果!$AJ$4*幕後結果_最佳化!$V1581)*12/3</f>
        <v>0.10563952899460553</v>
      </c>
      <c r="AI580" s="100">
        <f>(幕後結果!$AK$2+幕後結果!$AK$4*幕後結果_最佳化!$W1581)*12/3</f>
        <v>-0.10074312323623784</v>
      </c>
      <c r="AJ580" s="60"/>
      <c r="AK580" s="60"/>
      <c r="AL580" s="60"/>
      <c r="AM580" s="108">
        <v>579</v>
      </c>
      <c r="AN580" s="60">
        <f t="shared" ref="AN580:AN643" si="118">B1581/SUM($B1581:$K1581)</f>
        <v>0.10706309900899473</v>
      </c>
      <c r="AO580" s="60">
        <f t="shared" ref="AO580:AO643" si="119">C1581/SUM($B1581:$K1581)</f>
        <v>7.5829446363038108E-2</v>
      </c>
      <c r="AP580" s="60">
        <f t="shared" ref="AP580:AP643" si="120">D1581/SUM($B1581:$K1581)</f>
        <v>0.12439524405339869</v>
      </c>
      <c r="AQ580" s="60">
        <f t="shared" ref="AQ580:AQ643" si="121">E1581/SUM($B1581:$K1581)</f>
        <v>0.10359072802355163</v>
      </c>
      <c r="AR580" s="60">
        <f t="shared" ref="AR580:AR643" si="122">F1581/SUM($B1581:$K1581)</f>
        <v>0.12472488128191921</v>
      </c>
      <c r="AS580" s="60">
        <f t="shared" ref="AS580:AS643" si="123">G1581/SUM($B1581:$K1581)</f>
        <v>2.9385874580933086E-2</v>
      </c>
      <c r="AT580" s="60">
        <f t="shared" ref="AT580:AT643" si="124">H1581/SUM($B1581:$K1581)</f>
        <v>8.298588660683083E-2</v>
      </c>
      <c r="AU580" s="60">
        <f t="shared" ref="AU580:AU643" si="125">I1581/SUM($B1581:$K1581)</f>
        <v>0.17711785774665298</v>
      </c>
      <c r="AV580" s="60">
        <f t="shared" ref="AV580:AV643" si="126">J1581/SUM($B1581:$K1581)</f>
        <v>4.7709649579035035E-2</v>
      </c>
      <c r="AW580" s="60">
        <f t="shared" ref="AW580:AW643" si="127">K1581/SUM($B1581:$K1581)</f>
        <v>0.12719733275564568</v>
      </c>
      <c r="AX580" s="60">
        <f t="shared" ref="AX580:AX643" si="128">SUM(AN580:AW580)</f>
        <v>1</v>
      </c>
      <c r="AY580" s="60">
        <f>SUMPRODUCT(AN580:AW580,幕後結果_最佳化!$Z$1005:$AI$1005)</f>
        <v>-1.5623004735124978E-3</v>
      </c>
      <c r="AZ580" s="60">
        <f>(SUMPRODUCT(AN580:AW580,MMULT(AN580:AW580,幕後結果!$AB$9:$AK$18)))</f>
        <v>3.4186786266811287E-4</v>
      </c>
      <c r="BA580" s="60">
        <f t="shared" ref="BA580:BA643" si="129">AZ580^0.5</f>
        <v>1.8489669079464695E-2</v>
      </c>
      <c r="BB580" s="102">
        <f t="shared" ref="BB580:BB643" si="130">(AY580-$BC$2)/$BA580</f>
        <v>-2.4047104511401969</v>
      </c>
      <c r="BC580" s="60"/>
      <c r="BD580" s="60"/>
    </row>
    <row r="581" spans="1:56" ht="16.2">
      <c r="A581" s="95">
        <v>580</v>
      </c>
      <c r="B581" s="60">
        <v>0.54027720493934961</v>
      </c>
      <c r="C581" s="60">
        <v>0.86696495731440271</v>
      </c>
      <c r="D581" s="60">
        <v>0.87763253464530822</v>
      </c>
      <c r="E581" s="60">
        <v>0.95896066856576545</v>
      </c>
      <c r="F581" s="60">
        <v>0.47582416047701281</v>
      </c>
      <c r="G581" s="60">
        <v>7.978469414448508E-2</v>
      </c>
      <c r="H581" s="60">
        <v>5.2458793474772447E-2</v>
      </c>
      <c r="I581" s="60">
        <v>0.79241348521883648</v>
      </c>
      <c r="J581" s="60">
        <v>0.86908065001881263</v>
      </c>
      <c r="K581" s="104">
        <v>0.76586271051849741</v>
      </c>
      <c r="L581" s="105"/>
      <c r="M581" s="106">
        <v>580</v>
      </c>
      <c r="N581" s="136">
        <v>0.10113210810281546</v>
      </c>
      <c r="O581" s="136">
        <v>1.1121583193245839</v>
      </c>
      <c r="P581" s="136">
        <v>1.163233123844752</v>
      </c>
      <c r="Q581" s="136">
        <v>1.738750477780878</v>
      </c>
      <c r="R581" s="136">
        <v>-6.0636981207776226E-2</v>
      </c>
      <c r="S581" s="136">
        <v>-1.4065212862930472</v>
      </c>
      <c r="T581" s="136">
        <v>-1.621466695802211</v>
      </c>
      <c r="U581" s="60">
        <v>0.81482405501132937</v>
      </c>
      <c r="V581" s="60">
        <v>1.1220558362648927</v>
      </c>
      <c r="W581" s="98">
        <v>0.7252892831163873</v>
      </c>
      <c r="X581" s="60"/>
      <c r="Y581" s="99">
        <v>580</v>
      </c>
      <c r="Z581" s="60">
        <f>(幕後結果!$AB$2+幕後結果!$AB$4*幕後結果_最佳化!$N1582)*12/3</f>
        <v>2.905442848552714E-2</v>
      </c>
      <c r="AA581" s="60">
        <f>(幕後結果!$AC$2+幕後結果!$AC$4*幕後結果_最佳化!$O1582)*12/3</f>
        <v>0.11537471476152644</v>
      </c>
      <c r="AB581" s="60">
        <f>(幕後結果!$AD$2+幕後結果!$AD$4*幕後結果_最佳化!$P1582)*12/3</f>
        <v>0.21179330833066304</v>
      </c>
      <c r="AC581" s="60">
        <f>(幕後結果!$AE$2+幕後結果!$AE$4*幕後結果_最佳化!$Q1582)*12/3</f>
        <v>0.3113145770778557</v>
      </c>
      <c r="AD581" s="60">
        <f>(幕後結果!$AF$2+幕後結果!$AF$4*幕後結果_最佳化!$R1582)*12/3</f>
        <v>0.17155418478843332</v>
      </c>
      <c r="AE581" s="60">
        <f>(幕後結果!$AG$2+幕後結果!$AG$4*幕後結果_最佳化!$S1582)*12/3</f>
        <v>-4.4300666668100432E-2</v>
      </c>
      <c r="AF581" s="60">
        <f>(幕後結果!$AH$2+幕後結果!$AH$4*幕後結果_最佳化!$T1582)*12/3</f>
        <v>-5.4236983874121091E-2</v>
      </c>
      <c r="AG581" s="60">
        <f>(幕後結果!$AI$2+幕後結果!$AI$4*幕後結果_最佳化!$U1582)*12/3</f>
        <v>6.7847098994504487E-2</v>
      </c>
      <c r="AH581" s="60">
        <f>(幕後結果!$AJ$2+幕後結果!$AJ$4*幕後結果_最佳化!$V1582)*12/3</f>
        <v>8.169114060089934E-2</v>
      </c>
      <c r="AI581" s="100">
        <f>(幕後結果!$AK$2+幕後結果!$AK$4*幕後結果_最佳化!$W1582)*12/3</f>
        <v>7.9996156818277431E-2</v>
      </c>
      <c r="AJ581" s="60"/>
      <c r="AK581" s="60"/>
      <c r="AL581" s="60"/>
      <c r="AM581" s="108">
        <v>580</v>
      </c>
      <c r="AN581" s="60">
        <f t="shared" si="118"/>
        <v>0.10349475527483144</v>
      </c>
      <c r="AO581" s="60">
        <f t="shared" si="119"/>
        <v>0.18219764833747998</v>
      </c>
      <c r="AP581" s="60">
        <f t="shared" si="120"/>
        <v>4.762820612708657E-2</v>
      </c>
      <c r="AQ581" s="60">
        <f t="shared" si="121"/>
        <v>0.1388096683512417</v>
      </c>
      <c r="AR581" s="60">
        <f t="shared" si="122"/>
        <v>5.6786729110141904E-2</v>
      </c>
      <c r="AS581" s="60">
        <f t="shared" si="123"/>
        <v>0.14891319857364588</v>
      </c>
      <c r="AT581" s="60">
        <f t="shared" si="124"/>
        <v>9.6045038544192954E-2</v>
      </c>
      <c r="AU581" s="60">
        <f t="shared" si="125"/>
        <v>9.3763606524430061E-3</v>
      </c>
      <c r="AV581" s="60">
        <f t="shared" si="126"/>
        <v>2.8169825110978829E-2</v>
      </c>
      <c r="AW581" s="60">
        <f t="shared" si="127"/>
        <v>0.18857856991795788</v>
      </c>
      <c r="AX581" s="60">
        <f t="shared" si="128"/>
        <v>1.0000000000000002</v>
      </c>
      <c r="AY581" s="60">
        <f>SUMPRODUCT(AN581:AW581,幕後結果_最佳化!$Z$1005:$AI$1005)</f>
        <v>1.2004546101101335E-3</v>
      </c>
      <c r="AZ581" s="60">
        <f>(SUMPRODUCT(AN581:AW581,MMULT(AN581:AW581,幕後結果!$AB$9:$AK$18)))</f>
        <v>2.3660758939653918E-4</v>
      </c>
      <c r="BA581" s="60">
        <f t="shared" si="129"/>
        <v>1.5382054134495145E-2</v>
      </c>
      <c r="BB581" s="102">
        <f t="shared" si="130"/>
        <v>-2.7109217680086193</v>
      </c>
      <c r="BC581" s="60"/>
      <c r="BD581" s="60"/>
    </row>
    <row r="582" spans="1:56" ht="16.2">
      <c r="A582" s="95">
        <v>581</v>
      </c>
      <c r="B582" s="60">
        <v>0.95232823289825896</v>
      </c>
      <c r="C582" s="60">
        <v>0.36554263078121174</v>
      </c>
      <c r="D582" s="60">
        <v>5.0954907276938632E-2</v>
      </c>
      <c r="E582" s="60">
        <v>0.74817651422307163</v>
      </c>
      <c r="F582" s="60">
        <v>0.42293960374550954</v>
      </c>
      <c r="G582" s="60">
        <v>0.54568816461720382</v>
      </c>
      <c r="H582" s="60">
        <v>0.88701923381791592</v>
      </c>
      <c r="I582" s="60">
        <v>0.77549348837026222</v>
      </c>
      <c r="J582" s="60">
        <v>0.26128221640466376</v>
      </c>
      <c r="K582" s="104">
        <v>0.12464648345926954</v>
      </c>
      <c r="L582" s="105"/>
      <c r="M582" s="106">
        <v>581</v>
      </c>
      <c r="N582" s="136">
        <v>1.6678599374013821</v>
      </c>
      <c r="O582" s="136">
        <v>-0.34368224977141848</v>
      </c>
      <c r="P582" s="136">
        <v>-1.6356645408962689</v>
      </c>
      <c r="Q582" s="136">
        <v>0.66876253131832586</v>
      </c>
      <c r="R582" s="136">
        <v>-0.1943789034457421</v>
      </c>
      <c r="S582" s="136">
        <v>0.1147747406464978</v>
      </c>
      <c r="T582" s="136">
        <v>1.2108274763069733</v>
      </c>
      <c r="U582" s="60">
        <v>0.75706149166035908</v>
      </c>
      <c r="V582" s="60">
        <v>-0.63939741099042791</v>
      </c>
      <c r="W582" s="98">
        <v>-1.1520684005194592</v>
      </c>
      <c r="X582" s="60"/>
      <c r="Y582" s="99">
        <v>581</v>
      </c>
      <c r="Z582" s="60">
        <f>(幕後結果!$AB$2+幕後結果!$AB$4*幕後結果_最佳化!$N1583)*12/3</f>
        <v>0.27173693733348403</v>
      </c>
      <c r="AA582" s="60">
        <f>(幕後結果!$AC$2+幕後結果!$AC$4*幕後結果_最佳化!$O1583)*12/3</f>
        <v>-2.9240722966656963E-2</v>
      </c>
      <c r="AB582" s="60">
        <f>(幕後結果!$AD$2+幕後結果!$AD$4*幕後結果_最佳化!$P1583)*12/3</f>
        <v>-0.28884931927516999</v>
      </c>
      <c r="AC582" s="60">
        <f>(幕後結果!$AE$2+幕後結果!$AE$4*幕後結果_最佳化!$Q1583)*12/3</f>
        <v>8.5420279123975262E-4</v>
      </c>
      <c r="AD582" s="60">
        <f>(幕後結果!$AF$2+幕後結果!$AF$4*幕後結果_最佳化!$R1583)*12/3</f>
        <v>-0.15432521746534175</v>
      </c>
      <c r="AE582" s="60">
        <f>(幕後結果!$AG$2+幕後結果!$AG$4*幕後結果_最佳化!$S1583)*12/3</f>
        <v>-1.2911735968574582E-2</v>
      </c>
      <c r="AF582" s="60">
        <f>(幕後結果!$AH$2+幕後結果!$AH$4*幕後結果_最佳化!$T1583)*12/3</f>
        <v>0.12181354354585194</v>
      </c>
      <c r="AG582" s="60">
        <f>(幕後結果!$AI$2+幕後結果!$AI$4*幕後結果_最佳化!$U1583)*12/3</f>
        <v>3.3295878517044381E-2</v>
      </c>
      <c r="AH582" s="60">
        <f>(幕後結果!$AJ$2+幕後結果!$AJ$4*幕後結果_最佳化!$V1583)*12/3</f>
        <v>-3.8469791889502301E-2</v>
      </c>
      <c r="AI582" s="100">
        <f>(幕後結果!$AK$2+幕後結果!$AK$4*幕後結果_最佳化!$W1583)*12/3</f>
        <v>-0.30543136597961951</v>
      </c>
      <c r="AJ582" s="60"/>
      <c r="AK582" s="60"/>
      <c r="AL582" s="60"/>
      <c r="AM582" s="108">
        <v>581</v>
      </c>
      <c r="AN582" s="60">
        <f t="shared" si="118"/>
        <v>8.3920870272354925E-2</v>
      </c>
      <c r="AO582" s="60">
        <f t="shared" si="119"/>
        <v>7.3920527400121339E-2</v>
      </c>
      <c r="AP582" s="60">
        <f t="shared" si="120"/>
        <v>7.9759795575249537E-2</v>
      </c>
      <c r="AQ582" s="60">
        <f t="shared" si="121"/>
        <v>7.4975591810961778E-2</v>
      </c>
      <c r="AR582" s="60">
        <f t="shared" si="122"/>
        <v>0.1002457201284231</v>
      </c>
      <c r="AS582" s="60">
        <f t="shared" si="123"/>
        <v>0.13945396300301763</v>
      </c>
      <c r="AT582" s="60">
        <f t="shared" si="124"/>
        <v>8.6621661161273525E-2</v>
      </c>
      <c r="AU582" s="60">
        <f t="shared" si="125"/>
        <v>0.11589835553284233</v>
      </c>
      <c r="AV582" s="60">
        <f t="shared" si="126"/>
        <v>0.13745709108102483</v>
      </c>
      <c r="AW582" s="60">
        <f t="shared" si="127"/>
        <v>0.10774642403473093</v>
      </c>
      <c r="AX582" s="60">
        <f t="shared" si="128"/>
        <v>0.99999999999999989</v>
      </c>
      <c r="AY582" s="60">
        <f>SUMPRODUCT(AN582:AW582,幕後結果_最佳化!$Z$1005:$AI$1005)</f>
        <v>-2.0136067116740021E-3</v>
      </c>
      <c r="AZ582" s="60">
        <f>(SUMPRODUCT(AN582:AW582,MMULT(AN582:AW582,幕後結果!$AB$9:$AK$18)))</f>
        <v>2.2689209188432222E-4</v>
      </c>
      <c r="BA582" s="60">
        <f t="shared" si="129"/>
        <v>1.5062937691045603E-2</v>
      </c>
      <c r="BB582" s="102">
        <f t="shared" si="130"/>
        <v>-2.9817295691512817</v>
      </c>
      <c r="BC582" s="60"/>
      <c r="BD582" s="60"/>
    </row>
    <row r="583" spans="1:56" ht="16.2">
      <c r="A583" s="95">
        <v>582</v>
      </c>
      <c r="B583" s="60">
        <v>0.71543676690055702</v>
      </c>
      <c r="C583" s="60">
        <v>4.1610845271334185E-2</v>
      </c>
      <c r="D583" s="60">
        <v>0.35879412974759739</v>
      </c>
      <c r="E583" s="60">
        <v>0.68383749476455269</v>
      </c>
      <c r="F583" s="60">
        <v>7.3795729748842742E-2</v>
      </c>
      <c r="G583" s="60">
        <v>0.61768258183349012</v>
      </c>
      <c r="H583" s="60">
        <v>0.21616808508236396</v>
      </c>
      <c r="I583" s="60">
        <v>6.5818154811520202E-2</v>
      </c>
      <c r="J583" s="60">
        <v>8.5103035015262396E-2</v>
      </c>
      <c r="K583" s="104">
        <v>0.29307823473555628</v>
      </c>
      <c r="L583" s="105"/>
      <c r="M583" s="106">
        <v>582</v>
      </c>
      <c r="N583" s="136">
        <v>0.56933846746233874</v>
      </c>
      <c r="O583" s="136">
        <v>-1.7322914104890974</v>
      </c>
      <c r="P583" s="136">
        <v>-0.36168390017772151</v>
      </c>
      <c r="Q583" s="136">
        <v>0.47845694647836817</v>
      </c>
      <c r="R583" s="136">
        <v>-1.4480915105275991</v>
      </c>
      <c r="S583" s="136">
        <v>0.29940003386038283</v>
      </c>
      <c r="T583" s="136">
        <v>-0.78520024787885656</v>
      </c>
      <c r="U583" s="60">
        <v>-1.507680535207905</v>
      </c>
      <c r="V583" s="60">
        <v>-1.3715419682191192</v>
      </c>
      <c r="W583" s="98">
        <v>-0.54441420999196088</v>
      </c>
      <c r="X583" s="60"/>
      <c r="Y583" s="99">
        <v>582</v>
      </c>
      <c r="Z583" s="60">
        <f>(幕後結果!$AB$2+幕後結果!$AB$4*幕後結果_最佳化!$N1584)*12/3</f>
        <v>0.1015785081776636</v>
      </c>
      <c r="AA583" s="60">
        <f>(幕後結果!$AC$2+幕後結果!$AC$4*幕後結果_最佳化!$O1584)*12/3</f>
        <v>-0.16206639160559672</v>
      </c>
      <c r="AB583" s="60">
        <f>(幕後結果!$AD$2+幕後結果!$AD$4*幕後結果_最佳化!$P1584)*12/3</f>
        <v>-0.12933911602422959</v>
      </c>
      <c r="AC583" s="60">
        <f>(幕後結果!$AE$2+幕後結果!$AE$4*幕後結果_最佳化!$Q1584)*12/3</f>
        <v>1.9076598301837257E-2</v>
      </c>
      <c r="AD583" s="60">
        <f>(幕後結果!$AF$2+幕後結果!$AF$4*幕後結果_最佳化!$R1584)*12/3</f>
        <v>-0.2239703416331644</v>
      </c>
      <c r="AE583" s="60">
        <f>(幕後結果!$AG$2+幕後結果!$AG$4*幕後結果_最佳化!$S1584)*12/3</f>
        <v>-1.8625678715086889E-3</v>
      </c>
      <c r="AF583" s="60">
        <f>(幕後結果!$AH$2+幕後結果!$AH$4*幕後結果_最佳化!$T1584)*12/3</f>
        <v>-0.11173968072658874</v>
      </c>
      <c r="AG583" s="60">
        <f>(幕後結果!$AI$2+幕後結果!$AI$4*幕後結果_最佳化!$U1584)*12/3</f>
        <v>-0.22969388403253074</v>
      </c>
      <c r="AH583" s="60">
        <f>(幕後結果!$AJ$2+幕後結果!$AJ$4*幕後結果_最佳化!$V1584)*12/3</f>
        <v>-0.133065780763372</v>
      </c>
      <c r="AI583" s="100">
        <f>(幕後結果!$AK$2+幕後結果!$AK$4*幕後結果_最佳化!$W1584)*12/3</f>
        <v>-0.29266958006852317</v>
      </c>
      <c r="AJ583" s="60"/>
      <c r="AK583" s="60"/>
      <c r="AL583" s="60"/>
      <c r="AM583" s="108">
        <v>582</v>
      </c>
      <c r="AN583" s="60">
        <f t="shared" si="118"/>
        <v>2.42741340283791E-2</v>
      </c>
      <c r="AO583" s="60">
        <f t="shared" si="119"/>
        <v>0.17228000506972835</v>
      </c>
      <c r="AP583" s="60">
        <f t="shared" si="120"/>
        <v>9.8677873376506076E-2</v>
      </c>
      <c r="AQ583" s="60">
        <f t="shared" si="121"/>
        <v>4.5909474235643517E-2</v>
      </c>
      <c r="AR583" s="60">
        <f t="shared" si="122"/>
        <v>1.3975993045919731E-2</v>
      </c>
      <c r="AS583" s="60">
        <f t="shared" si="123"/>
        <v>0.12207074686703842</v>
      </c>
      <c r="AT583" s="60">
        <f t="shared" si="124"/>
        <v>0.12166457185439528</v>
      </c>
      <c r="AU583" s="60">
        <f t="shared" si="125"/>
        <v>0.14236570922164579</v>
      </c>
      <c r="AV583" s="60">
        <f t="shared" si="126"/>
        <v>0.15755569996554503</v>
      </c>
      <c r="AW583" s="60">
        <f t="shared" si="127"/>
        <v>0.1012257923351986</v>
      </c>
      <c r="AX583" s="60">
        <f t="shared" si="128"/>
        <v>0.99999999999999989</v>
      </c>
      <c r="AY583" s="60">
        <f>SUMPRODUCT(AN583:AW583,幕後結果_最佳化!$Z$1005:$AI$1005)</f>
        <v>-3.3901224920264467E-3</v>
      </c>
      <c r="AZ583" s="60">
        <f>(SUMPRODUCT(AN583:AW583,MMULT(AN583:AW583,幕後結果!$AB$9:$AK$18)))</f>
        <v>2.2873444710521355E-4</v>
      </c>
      <c r="BA583" s="60">
        <f t="shared" si="129"/>
        <v>1.5123969290672787E-2</v>
      </c>
      <c r="BB583" s="102">
        <f t="shared" si="130"/>
        <v>-3.0607125419498415</v>
      </c>
      <c r="BC583" s="60"/>
      <c r="BD583" s="60"/>
    </row>
    <row r="584" spans="1:56" ht="16.2">
      <c r="A584" s="95">
        <v>583</v>
      </c>
      <c r="B584" s="60">
        <v>3.4716962258616313E-2</v>
      </c>
      <c r="C584" s="60">
        <v>0.65874646212155774</v>
      </c>
      <c r="D584" s="60">
        <v>0.44769377310340319</v>
      </c>
      <c r="E584" s="60">
        <v>0.56762317699254328</v>
      </c>
      <c r="F584" s="60">
        <v>0.81488928866427757</v>
      </c>
      <c r="G584" s="60">
        <v>0.37174700703766783</v>
      </c>
      <c r="H584" s="60">
        <v>3.6593672445277559E-3</v>
      </c>
      <c r="I584" s="60">
        <v>0.36453553242184178</v>
      </c>
      <c r="J584" s="60">
        <v>0.29235883875724711</v>
      </c>
      <c r="K584" s="104">
        <v>4.4106291684094634E-2</v>
      </c>
      <c r="L584" s="105"/>
      <c r="M584" s="106">
        <v>583</v>
      </c>
      <c r="N584" s="136">
        <v>-1.8155858584313209</v>
      </c>
      <c r="O584" s="136">
        <v>0.40904440290982552</v>
      </c>
      <c r="P584" s="136">
        <v>-0.13149019029917305</v>
      </c>
      <c r="Q584" s="136">
        <v>0.17032615125506709</v>
      </c>
      <c r="R584" s="136">
        <v>0.89605868233358921</v>
      </c>
      <c r="S584" s="136">
        <v>-0.32722989159880433</v>
      </c>
      <c r="T584" s="136">
        <v>-2.6819822409321175</v>
      </c>
      <c r="U584" s="60">
        <v>-0.34636148696870467</v>
      </c>
      <c r="V584" s="60">
        <v>-0.5465067086449048</v>
      </c>
      <c r="W584" s="98">
        <v>-1.7049026430416845</v>
      </c>
      <c r="X584" s="60"/>
      <c r="Y584" s="99">
        <v>583</v>
      </c>
      <c r="Z584" s="60">
        <f>(幕後結果!$AB$2+幕後結果!$AB$4*幕後結果_最佳化!$N1585)*12/3</f>
        <v>-0.26784074129052177</v>
      </c>
      <c r="AA584" s="60">
        <f>(幕後結果!$AC$2+幕後結果!$AC$4*幕後結果_最佳化!$O1585)*12/3</f>
        <v>5.0801155181314527E-2</v>
      </c>
      <c r="AB584" s="60">
        <f>(幕後結果!$AD$2+幕後結果!$AD$4*幕後結果_最佳化!$P1585)*12/3</f>
        <v>-1.9857510440638576E-2</v>
      </c>
      <c r="AC584" s="60">
        <f>(幕後結果!$AE$2+幕後結果!$AE$4*幕後結果_最佳化!$Q1585)*12/3</f>
        <v>-3.5499414143449377E-3</v>
      </c>
      <c r="AD584" s="60">
        <f>(幕後結果!$AF$2+幕後結果!$AF$4*幕後結果_最佳化!$R1585)*12/3</f>
        <v>8.4951176542842829E-2</v>
      </c>
      <c r="AE584" s="60">
        <f>(幕後結果!$AG$2+幕後結果!$AG$4*幕後結果_最佳化!$S1585)*12/3</f>
        <v>-2.9474794579377414E-3</v>
      </c>
      <c r="AF584" s="60">
        <f>(幕後結果!$AH$2+幕後結果!$AH$4*幕後結果_最佳化!$T1585)*12/3</f>
        <v>-0.27725359730101629</v>
      </c>
      <c r="AG584" s="60">
        <f>(幕後結果!$AI$2+幕後結果!$AI$4*幕後結果_最佳化!$U1585)*12/3</f>
        <v>-0.12331928165986135</v>
      </c>
      <c r="AH584" s="60">
        <f>(幕後結果!$AJ$2+幕後結果!$AJ$4*幕後結果_最佳化!$V1585)*12/3</f>
        <v>-6.0853309162159828E-2</v>
      </c>
      <c r="AI584" s="100">
        <f>(幕後結果!$AK$2+幕後結果!$AK$4*幕後結果_最佳化!$W1585)*12/3</f>
        <v>-0.2840759824677011</v>
      </c>
      <c r="AJ584" s="60"/>
      <c r="AK584" s="60"/>
      <c r="AL584" s="60"/>
      <c r="AM584" s="108">
        <v>583</v>
      </c>
      <c r="AN584" s="60">
        <f t="shared" si="118"/>
        <v>2.2882647555805862E-2</v>
      </c>
      <c r="AO584" s="60">
        <f t="shared" si="119"/>
        <v>0.13048472162384028</v>
      </c>
      <c r="AP584" s="60">
        <f t="shared" si="120"/>
        <v>2.8563477858888141E-2</v>
      </c>
      <c r="AQ584" s="60">
        <f t="shared" si="121"/>
        <v>0.21430617551303394</v>
      </c>
      <c r="AR584" s="60">
        <f t="shared" si="122"/>
        <v>7.5595600718066272E-2</v>
      </c>
      <c r="AS584" s="60">
        <f t="shared" si="123"/>
        <v>3.6515938581889014E-2</v>
      </c>
      <c r="AT584" s="60">
        <f t="shared" si="124"/>
        <v>0.16858256023531162</v>
      </c>
      <c r="AU584" s="60">
        <f t="shared" si="125"/>
        <v>6.7433933263079338E-2</v>
      </c>
      <c r="AV584" s="60">
        <f t="shared" si="126"/>
        <v>0.12150615303888357</v>
      </c>
      <c r="AW584" s="60">
        <f t="shared" si="127"/>
        <v>0.13412879161120214</v>
      </c>
      <c r="AX584" s="60">
        <f t="shared" si="128"/>
        <v>1.0000000000000002</v>
      </c>
      <c r="AY584" s="60">
        <f>SUMPRODUCT(AN584:AW584,幕後結果_最佳化!$Z$1005:$AI$1005)</f>
        <v>2.8941790621951442E-3</v>
      </c>
      <c r="AZ584" s="60">
        <f>(SUMPRODUCT(AN584:AW584,MMULT(AN584:AW584,幕後結果!$AB$9:$AK$18)))</f>
        <v>2.8903093821776521E-4</v>
      </c>
      <c r="BA584" s="60">
        <f t="shared" si="129"/>
        <v>1.7000909923229557E-2</v>
      </c>
      <c r="BB584" s="102">
        <f t="shared" si="130"/>
        <v>-2.3531576320595669</v>
      </c>
      <c r="BC584" s="60"/>
      <c r="BD584" s="60"/>
    </row>
    <row r="585" spans="1:56" ht="16.2">
      <c r="A585" s="95">
        <v>584</v>
      </c>
      <c r="B585" s="60">
        <v>0.89869821212646284</v>
      </c>
      <c r="C585" s="60">
        <v>8.012847864065531E-3</v>
      </c>
      <c r="D585" s="60">
        <v>0.7473204939218856</v>
      </c>
      <c r="E585" s="60">
        <v>0.74419176206701265</v>
      </c>
      <c r="F585" s="60">
        <v>0.63162165898120515</v>
      </c>
      <c r="G585" s="60">
        <v>0.20703426575147454</v>
      </c>
      <c r="H585" s="60">
        <v>0.21394290550569051</v>
      </c>
      <c r="I585" s="60">
        <v>0.88675571839583078</v>
      </c>
      <c r="J585" s="60">
        <v>0.6267998267213275</v>
      </c>
      <c r="K585" s="104">
        <v>0.55862647415312705</v>
      </c>
      <c r="L585" s="105"/>
      <c r="M585" s="106">
        <v>584</v>
      </c>
      <c r="N585" s="136">
        <v>1.2741688681703123</v>
      </c>
      <c r="O585" s="136">
        <v>-2.4083298224188328</v>
      </c>
      <c r="P585" s="136">
        <v>0.66608149452156507</v>
      </c>
      <c r="Q585" s="136">
        <v>0.65632276073020945</v>
      </c>
      <c r="R585" s="136">
        <v>0.33615142338515114</v>
      </c>
      <c r="S585" s="136">
        <v>-0.81675486309640177</v>
      </c>
      <c r="T585" s="136">
        <v>-0.79281466507123188</v>
      </c>
      <c r="U585" s="60">
        <v>1.2094537660811215</v>
      </c>
      <c r="V585" s="60">
        <v>0.32338941275428557</v>
      </c>
      <c r="W585" s="98">
        <v>0.14748774541699158</v>
      </c>
      <c r="X585" s="60"/>
      <c r="Y585" s="99">
        <v>584</v>
      </c>
      <c r="Z585" s="60">
        <f>(幕後結果!$AB$2+幕後結果!$AB$4*幕後結果_最佳化!$N1586)*12/3</f>
        <v>0.21075510334461223</v>
      </c>
      <c r="AA585" s="60">
        <f>(幕後結果!$AC$2+幕後結果!$AC$4*幕後結果_最佳化!$O1586)*12/3</f>
        <v>-0.22917569370269297</v>
      </c>
      <c r="AB585" s="60">
        <f>(幕後結果!$AD$2+幕後結果!$AD$4*幕後結果_最佳化!$P1586)*12/3</f>
        <v>1.3618484802569391E-2</v>
      </c>
      <c r="AC585" s="60">
        <f>(幕後結果!$AE$2+幕後結果!$AE$4*幕後結果_最佳化!$Q1586)*12/3</f>
        <v>0.11472989290249021</v>
      </c>
      <c r="AD585" s="60">
        <f>(幕後結果!$AF$2+幕後結果!$AF$4*幕後結果_最佳化!$R1586)*12/3</f>
        <v>-3.3136347040794386E-3</v>
      </c>
      <c r="AE585" s="60">
        <f>(幕後結果!$AG$2+幕後結果!$AG$4*幕後結果_最佳化!$S1586)*12/3</f>
        <v>-7.3000754485290656E-2</v>
      </c>
      <c r="AF585" s="60">
        <f>(幕後結果!$AH$2+幕後結果!$AH$4*幕後結果_最佳化!$T1586)*12/3</f>
        <v>-9.5617999183679095E-2</v>
      </c>
      <c r="AG585" s="60">
        <f>(幕後結果!$AI$2+幕後結果!$AI$4*幕後結果_最佳化!$U1586)*12/3</f>
        <v>9.5961092688871444E-2</v>
      </c>
      <c r="AH585" s="60">
        <f>(幕後結果!$AJ$2+幕後結果!$AJ$4*幕後結果_最佳化!$V1586)*12/3</f>
        <v>-4.2019612263467315E-2</v>
      </c>
      <c r="AI585" s="100">
        <f>(幕後結果!$AK$2+幕後結果!$AK$4*幕後結果_最佳化!$W1586)*12/3</f>
        <v>-7.8469669811374862E-2</v>
      </c>
      <c r="AJ585" s="60"/>
      <c r="AK585" s="60"/>
      <c r="AL585" s="60"/>
      <c r="AM585" s="108">
        <v>584</v>
      </c>
      <c r="AN585" s="60">
        <f t="shared" si="118"/>
        <v>4.7761133904483083E-2</v>
      </c>
      <c r="AO585" s="60">
        <f t="shared" si="119"/>
        <v>0.1757136218326156</v>
      </c>
      <c r="AP585" s="60">
        <f t="shared" si="120"/>
        <v>0.17686592491326408</v>
      </c>
      <c r="AQ585" s="60">
        <f t="shared" si="121"/>
        <v>0.14019785617571859</v>
      </c>
      <c r="AR585" s="60">
        <f t="shared" si="122"/>
        <v>0.1207518105358146</v>
      </c>
      <c r="AS585" s="60">
        <f t="shared" si="123"/>
        <v>8.0172441256668253E-2</v>
      </c>
      <c r="AT585" s="60">
        <f t="shared" si="124"/>
        <v>3.5896908078118128E-2</v>
      </c>
      <c r="AU585" s="60">
        <f t="shared" si="125"/>
        <v>1.5052861292312156E-2</v>
      </c>
      <c r="AV585" s="60">
        <f t="shared" si="126"/>
        <v>4.8297171067011278E-2</v>
      </c>
      <c r="AW585" s="60">
        <f t="shared" si="127"/>
        <v>0.15929027094399442</v>
      </c>
      <c r="AX585" s="60">
        <f t="shared" si="128"/>
        <v>1.0000000000000002</v>
      </c>
      <c r="AY585" s="60">
        <f>SUMPRODUCT(AN585:AW585,幕後結果_最佳化!$Z$1005:$AI$1005)</f>
        <v>-7.0804206798565387E-4</v>
      </c>
      <c r="AZ585" s="60">
        <f>(SUMPRODUCT(AN585:AW585,MMULT(AN585:AW585,幕後結果!$AB$9:$AK$18)))</f>
        <v>3.627038110429667E-4</v>
      </c>
      <c r="BA585" s="60">
        <f t="shared" si="129"/>
        <v>1.9044784352755657E-2</v>
      </c>
      <c r="BB585" s="102">
        <f t="shared" si="130"/>
        <v>-2.2897629744847099</v>
      </c>
      <c r="BC585" s="60"/>
      <c r="BD585" s="60"/>
    </row>
    <row r="586" spans="1:56" ht="16.2">
      <c r="A586" s="95">
        <v>585</v>
      </c>
      <c r="B586" s="60">
        <v>0.5009847577987343</v>
      </c>
      <c r="C586" s="60">
        <v>0.49735422711816724</v>
      </c>
      <c r="D586" s="60">
        <v>0.37228471855468537</v>
      </c>
      <c r="E586" s="60">
        <v>0.24923776463005431</v>
      </c>
      <c r="F586" s="60">
        <v>0.7729101293070868</v>
      </c>
      <c r="G586" s="60">
        <v>0.12551901697211831</v>
      </c>
      <c r="H586" s="60">
        <v>0.89740888709400979</v>
      </c>
      <c r="I586" s="60">
        <v>0.7558841077445082</v>
      </c>
      <c r="J586" s="60">
        <v>5.3565458732989235E-3</v>
      </c>
      <c r="K586" s="104">
        <v>0.38929480140359773</v>
      </c>
      <c r="L586" s="105"/>
      <c r="M586" s="106">
        <v>585</v>
      </c>
      <c r="N586" s="136">
        <v>2.4684242487019808E-3</v>
      </c>
      <c r="O586" s="136">
        <v>-6.6320177302677833E-3</v>
      </c>
      <c r="P586" s="136">
        <v>-0.32580824911240819</v>
      </c>
      <c r="Q586" s="136">
        <v>-0.67689034681571358</v>
      </c>
      <c r="R586" s="136">
        <v>0.74846497891462482</v>
      </c>
      <c r="S586" s="136">
        <v>-1.1478317344505158</v>
      </c>
      <c r="T586" s="136">
        <v>1.2669246722290302</v>
      </c>
      <c r="U586" s="60">
        <v>0.69312392492100838</v>
      </c>
      <c r="V586" s="60">
        <v>-2.5519206405987216</v>
      </c>
      <c r="W586" s="98">
        <v>-0.28115749687840841</v>
      </c>
      <c r="X586" s="60"/>
      <c r="Y586" s="99">
        <v>585</v>
      </c>
      <c r="Z586" s="60">
        <f>(幕後結果!$AB$2+幕後結果!$AB$4*幕後結果_最佳化!$N1587)*12/3</f>
        <v>1.3771652573760916E-2</v>
      </c>
      <c r="AA586" s="60">
        <f>(幕後結果!$AC$2+幕後結果!$AC$4*幕後結果_最佳化!$O1587)*12/3</f>
        <v>6.8079918694814376E-3</v>
      </c>
      <c r="AB586" s="60">
        <f>(幕後結果!$AD$2+幕後結果!$AD$4*幕後結果_最佳化!$P1587)*12/3</f>
        <v>-6.5722925688334072E-2</v>
      </c>
      <c r="AC586" s="60">
        <f>(幕後結果!$AE$2+幕後結果!$AE$4*幕後結果_最佳化!$Q1587)*12/3</f>
        <v>-6.9420332011746411E-2</v>
      </c>
      <c r="AD586" s="60">
        <f>(幕後結果!$AF$2+幕後結果!$AF$4*幕後結果_最佳化!$R1587)*12/3</f>
        <v>2.5558698322922596E-2</v>
      </c>
      <c r="AE586" s="60">
        <f>(幕後結果!$AG$2+幕後結果!$AG$4*幕後結果_最佳化!$S1587)*12/3</f>
        <v>-6.165585669496864E-2</v>
      </c>
      <c r="AF586" s="60">
        <f>(幕後結果!$AH$2+幕後結果!$AH$4*幕後結果_最佳化!$T1587)*12/3</f>
        <v>9.4946536758149083E-2</v>
      </c>
      <c r="AG586" s="60">
        <f>(幕後結果!$AI$2+幕後結果!$AI$4*幕後結果_最佳化!$U1587)*12/3</f>
        <v>5.886010066151115E-2</v>
      </c>
      <c r="AH586" s="60">
        <f>(幕後結果!$AJ$2+幕後結果!$AJ$4*幕後結果_最佳化!$V1587)*12/3</f>
        <v>-0.18207135465821858</v>
      </c>
      <c r="AI586" s="100">
        <f>(幕後結果!$AK$2+幕後結果!$AK$4*幕後結果_最佳化!$W1587)*12/3</f>
        <v>-8.4107744142529375E-2</v>
      </c>
      <c r="AJ586" s="60"/>
      <c r="AK586" s="60"/>
      <c r="AL586" s="60"/>
      <c r="AM586" s="108">
        <v>585</v>
      </c>
      <c r="AN586" s="60">
        <f t="shared" si="118"/>
        <v>9.8035647112284657E-2</v>
      </c>
      <c r="AO586" s="60">
        <f t="shared" si="119"/>
        <v>0.18507967067939299</v>
      </c>
      <c r="AP586" s="60">
        <f t="shared" si="120"/>
        <v>5.1184932042739495E-2</v>
      </c>
      <c r="AQ586" s="60">
        <f t="shared" si="121"/>
        <v>0.18750695069047149</v>
      </c>
      <c r="AR586" s="60">
        <f t="shared" si="122"/>
        <v>6.8065944770419648E-2</v>
      </c>
      <c r="AS586" s="60">
        <f t="shared" si="123"/>
        <v>2.2225351932961483E-2</v>
      </c>
      <c r="AT586" s="60">
        <f t="shared" si="124"/>
        <v>0.1904439361446553</v>
      </c>
      <c r="AU586" s="60">
        <f t="shared" si="125"/>
        <v>8.8929422264937913E-2</v>
      </c>
      <c r="AV586" s="60">
        <f t="shared" si="126"/>
        <v>5.2105097235650356E-2</v>
      </c>
      <c r="AW586" s="60">
        <f t="shared" si="127"/>
        <v>5.6423047126486763E-2</v>
      </c>
      <c r="AX586" s="60">
        <f t="shared" si="128"/>
        <v>1</v>
      </c>
      <c r="AY586" s="60">
        <f>SUMPRODUCT(AN586:AW586,幕後結果_最佳化!$Z$1005:$AI$1005)</f>
        <v>6.408541538571468E-3</v>
      </c>
      <c r="AZ586" s="60">
        <f>(SUMPRODUCT(AN586:AW586,MMULT(AN586:AW586,幕後結果!$AB$9:$AK$18)))</f>
        <v>2.9187517091424991E-4</v>
      </c>
      <c r="BA586" s="60">
        <f t="shared" si="129"/>
        <v>1.7084354565339889E-2</v>
      </c>
      <c r="BB586" s="102">
        <f t="shared" si="130"/>
        <v>-2.1359576870092045</v>
      </c>
      <c r="BC586" s="60"/>
      <c r="BD586" s="60"/>
    </row>
    <row r="587" spans="1:56" ht="16.2">
      <c r="A587" s="95">
        <v>586</v>
      </c>
      <c r="B587" s="60">
        <v>0.62430705676049825</v>
      </c>
      <c r="C587" s="60">
        <v>0.55808514679958354</v>
      </c>
      <c r="D587" s="60">
        <v>0.35491939285294061</v>
      </c>
      <c r="E587" s="60">
        <v>0.75081066825281928</v>
      </c>
      <c r="F587" s="60">
        <v>0.43026442299168433</v>
      </c>
      <c r="G587" s="60">
        <v>0.26581556611812407</v>
      </c>
      <c r="H587" s="60">
        <v>0.4800512894371467</v>
      </c>
      <c r="I587" s="60">
        <v>5.8947916261501643E-2</v>
      </c>
      <c r="J587" s="60">
        <v>0.33897427255898505</v>
      </c>
      <c r="K587" s="104">
        <v>0.35585324788271833</v>
      </c>
      <c r="L587" s="105"/>
      <c r="M587" s="106">
        <v>586</v>
      </c>
      <c r="N587" s="136">
        <v>0.31681248988687899</v>
      </c>
      <c r="O587" s="136">
        <v>0.14611613858642747</v>
      </c>
      <c r="P587" s="136">
        <v>-0.37207261407737668</v>
      </c>
      <c r="Q587" s="136">
        <v>0.67704301387361754</v>
      </c>
      <c r="R587" s="136">
        <v>-0.17570100465536534</v>
      </c>
      <c r="S587" s="136">
        <v>-0.62551800935882229</v>
      </c>
      <c r="T587" s="136">
        <v>-5.0024858531619899E-2</v>
      </c>
      <c r="U587" s="60">
        <v>-1.5636668250028378</v>
      </c>
      <c r="V587" s="60">
        <v>-0.41526414603060646</v>
      </c>
      <c r="W587" s="98">
        <v>-0.3695651848399788</v>
      </c>
      <c r="X587" s="60"/>
      <c r="Y587" s="99">
        <v>586</v>
      </c>
      <c r="Z587" s="60">
        <f>(幕後結果!$AB$2+幕後結果!$AB$4*幕後結果_最佳化!$N1588)*12/3</f>
        <v>6.2462819644363878E-2</v>
      </c>
      <c r="AA587" s="60">
        <f>(幕後結果!$AC$2+幕後結果!$AC$4*幕後結果_最佳化!$O1588)*12/3</f>
        <v>2.1037468693114712E-2</v>
      </c>
      <c r="AB587" s="60">
        <f>(幕後結果!$AD$2+幕後結果!$AD$4*幕後結果_最佳化!$P1588)*12/3</f>
        <v>-6.819490924834315E-2</v>
      </c>
      <c r="AC587" s="60">
        <f>(幕後結果!$AE$2+幕後結果!$AE$4*幕後結果_最佳化!$Q1588)*12/3</f>
        <v>7.425188025845815E-2</v>
      </c>
      <c r="AD587" s="60">
        <f>(幕後結果!$AF$2+幕後結果!$AF$4*幕後結果_最佳化!$R1588)*12/3</f>
        <v>-2.8165652877168424E-2</v>
      </c>
      <c r="AE587" s="60">
        <f>(幕後結果!$AG$2+幕後結果!$AG$4*幕後結果_最佳化!$S1588)*12/3</f>
        <v>-2.7410923651969465E-2</v>
      </c>
      <c r="AF587" s="60">
        <f>(幕後結果!$AH$2+幕後結果!$AH$4*幕後結果_最佳化!$T1588)*12/3</f>
        <v>1.0974519163550448E-2</v>
      </c>
      <c r="AG587" s="60">
        <f>(幕後結果!$AI$2+幕後結果!$AI$4*幕後結果_最佳化!$U1588)*12/3</f>
        <v>-0.20274039073737163</v>
      </c>
      <c r="AH587" s="60">
        <f>(幕後結果!$AJ$2+幕後結果!$AJ$4*幕後結果_最佳化!$V1588)*12/3</f>
        <v>-4.7758605365320776E-2</v>
      </c>
      <c r="AI587" s="100">
        <f>(幕後結果!$AK$2+幕後結果!$AK$4*幕後結果_最佳化!$W1588)*12/3</f>
        <v>-0.18331934552723342</v>
      </c>
      <c r="AJ587" s="60"/>
      <c r="AK587" s="60"/>
      <c r="AL587" s="60"/>
      <c r="AM587" s="108">
        <v>586</v>
      </c>
      <c r="AN587" s="60">
        <f t="shared" si="118"/>
        <v>1.6215914805214744E-2</v>
      </c>
      <c r="AO587" s="60">
        <f t="shared" si="119"/>
        <v>0.1428684458696331</v>
      </c>
      <c r="AP587" s="60">
        <f t="shared" si="120"/>
        <v>0.12695839689949165</v>
      </c>
      <c r="AQ587" s="60">
        <f t="shared" si="121"/>
        <v>1.5627131301591719E-2</v>
      </c>
      <c r="AR587" s="60">
        <f t="shared" si="122"/>
        <v>0.1544120138091461</v>
      </c>
      <c r="AS587" s="60">
        <f t="shared" si="123"/>
        <v>7.6172823581197549E-2</v>
      </c>
      <c r="AT587" s="60">
        <f t="shared" si="124"/>
        <v>0.19975028629830555</v>
      </c>
      <c r="AU587" s="60">
        <f t="shared" si="125"/>
        <v>3.7867541053848805E-2</v>
      </c>
      <c r="AV587" s="60">
        <f t="shared" si="126"/>
        <v>3.1599479010790285E-2</v>
      </c>
      <c r="AW587" s="60">
        <f t="shared" si="127"/>
        <v>0.19852796737078052</v>
      </c>
      <c r="AX587" s="60">
        <f t="shared" si="128"/>
        <v>1.0000000000000002</v>
      </c>
      <c r="AY587" s="60">
        <f>SUMPRODUCT(AN587:AW587,幕後結果_最佳化!$Z$1005:$AI$1005)</f>
        <v>-3.820012323979854E-3</v>
      </c>
      <c r="AZ587" s="60">
        <f>(SUMPRODUCT(AN587:AW587,MMULT(AN587:AW587,幕後結果!$AB$9:$AK$18)))</f>
        <v>3.6192628060653024E-4</v>
      </c>
      <c r="BA587" s="60">
        <f t="shared" si="129"/>
        <v>1.902436018915039E-2</v>
      </c>
      <c r="BB587" s="102">
        <f t="shared" si="130"/>
        <v>-2.4557993992683298</v>
      </c>
      <c r="BC587" s="60"/>
      <c r="BD587" s="60"/>
    </row>
    <row r="588" spans="1:56" ht="16.2">
      <c r="A588" s="95">
        <v>587</v>
      </c>
      <c r="B588" s="60">
        <v>0.6267794556552384</v>
      </c>
      <c r="C588" s="60">
        <v>0.68606008684642483</v>
      </c>
      <c r="D588" s="60">
        <v>0.13342658265557872</v>
      </c>
      <c r="E588" s="60">
        <v>0.36085680126561015</v>
      </c>
      <c r="F588" s="60">
        <v>1.0240025781396822E-2</v>
      </c>
      <c r="G588" s="60">
        <v>0.80886654561968863</v>
      </c>
      <c r="H588" s="60">
        <v>0.41203053520998623</v>
      </c>
      <c r="I588" s="60">
        <v>0.26965844985901222</v>
      </c>
      <c r="J588" s="60">
        <v>0.67296461479234382</v>
      </c>
      <c r="K588" s="104">
        <v>0.88245405736642413</v>
      </c>
      <c r="L588" s="105"/>
      <c r="M588" s="106">
        <v>587</v>
      </c>
      <c r="N588" s="136">
        <v>0.32333560940308492</v>
      </c>
      <c r="O588" s="136">
        <v>0.48471316534725567</v>
      </c>
      <c r="P588" s="136">
        <v>-1.1103385543267748</v>
      </c>
      <c r="Q588" s="136">
        <v>-0.35616953891395409</v>
      </c>
      <c r="R588" s="136">
        <v>-2.3174349274055017</v>
      </c>
      <c r="S588" s="136">
        <v>0.87372706368492647</v>
      </c>
      <c r="T588" s="136">
        <v>-0.22232477062178532</v>
      </c>
      <c r="U588" s="60">
        <v>-0.61384629808250668</v>
      </c>
      <c r="V588" s="60">
        <v>0.44811421380610539</v>
      </c>
      <c r="W588" s="98">
        <v>1.1873441874308006</v>
      </c>
      <c r="X588" s="60"/>
      <c r="Y588" s="99">
        <v>587</v>
      </c>
      <c r="Z588" s="60">
        <f>(幕後結果!$AB$2+幕後結果!$AB$4*幕後結果_最佳化!$N1589)*12/3</f>
        <v>6.3473235735853534E-2</v>
      </c>
      <c r="AA588" s="60">
        <f>(幕後結果!$AC$2+幕後結果!$AC$4*幕後結果_最佳化!$O1589)*12/3</f>
        <v>5.3940719007806448E-2</v>
      </c>
      <c r="AB588" s="60">
        <f>(幕後結果!$AD$2+幕後結果!$AD$4*幕後結果_最佳化!$P1589)*12/3</f>
        <v>-0.17597447808633934</v>
      </c>
      <c r="AC588" s="60">
        <f>(幕後結果!$AE$2+幕後結果!$AE$4*幕後結果_最佳化!$Q1589)*12/3</f>
        <v>-7.6707235757709907E-2</v>
      </c>
      <c r="AD588" s="60">
        <f>(幕後結果!$AF$2+幕後結果!$AF$4*幕後結果_最佳化!$R1589)*12/3</f>
        <v>-0.28525025663626741</v>
      </c>
      <c r="AE588" s="60">
        <f>(幕後結果!$AG$2+幕後結果!$AG$4*幕後結果_最佳化!$S1589)*12/3</f>
        <v>4.7358774462520951E-2</v>
      </c>
      <c r="AF588" s="60">
        <f>(幕後結果!$AH$2+幕後結果!$AH$4*幕後結果_最佳化!$T1589)*12/3</f>
        <v>-6.5075258914477898E-3</v>
      </c>
      <c r="AG588" s="60">
        <f>(幕後結果!$AI$2+幕後結果!$AI$4*幕後結果_最佳化!$U1589)*12/3</f>
        <v>-0.1480238849663964</v>
      </c>
      <c r="AH588" s="60">
        <f>(幕後結果!$AJ$2+幕後結果!$AJ$4*幕後結果_最佳化!$V1589)*12/3</f>
        <v>3.7687633676802473E-2</v>
      </c>
      <c r="AI588" s="100">
        <f>(幕後結果!$AK$2+幕後結果!$AK$4*幕後結果_最佳化!$W1589)*12/3</f>
        <v>5.8307562248003486E-2</v>
      </c>
      <c r="AJ588" s="60"/>
      <c r="AK588" s="60"/>
      <c r="AL588" s="60"/>
      <c r="AM588" s="108">
        <v>587</v>
      </c>
      <c r="AN588" s="60">
        <f t="shared" si="118"/>
        <v>0.25111875008667067</v>
      </c>
      <c r="AO588" s="60">
        <f t="shared" si="119"/>
        <v>7.6826638089224145E-2</v>
      </c>
      <c r="AP588" s="60">
        <f t="shared" si="120"/>
        <v>1.3491614934672247E-2</v>
      </c>
      <c r="AQ588" s="60">
        <f t="shared" si="121"/>
        <v>3.2838856708503276E-2</v>
      </c>
      <c r="AR588" s="60">
        <f t="shared" si="122"/>
        <v>4.159387234383248E-2</v>
      </c>
      <c r="AS588" s="60">
        <f t="shared" si="123"/>
        <v>9.7271594106367442E-3</v>
      </c>
      <c r="AT588" s="60">
        <f t="shared" si="124"/>
        <v>5.221701486920656E-2</v>
      </c>
      <c r="AU588" s="60">
        <f t="shared" si="125"/>
        <v>0.24068720059566096</v>
      </c>
      <c r="AV588" s="60">
        <f t="shared" si="126"/>
        <v>0.13407139728716319</v>
      </c>
      <c r="AW588" s="60">
        <f t="shared" si="127"/>
        <v>0.14742749567442978</v>
      </c>
      <c r="AX588" s="60">
        <f t="shared" si="128"/>
        <v>1</v>
      </c>
      <c r="AY588" s="60">
        <f>SUMPRODUCT(AN588:AW588,幕後結果_最佳化!$Z$1005:$AI$1005)</f>
        <v>-2.1055920459366194E-3</v>
      </c>
      <c r="AZ588" s="60">
        <f>(SUMPRODUCT(AN588:AW588,MMULT(AN588:AW588,幕後結果!$AB$9:$AK$18)))</f>
        <v>2.7020917508550457E-4</v>
      </c>
      <c r="BA588" s="60">
        <f t="shared" si="129"/>
        <v>1.6438040488011476E-2</v>
      </c>
      <c r="BB588" s="102">
        <f t="shared" si="130"/>
        <v>-2.7378927603177465</v>
      </c>
      <c r="BC588" s="60"/>
      <c r="BD588" s="60"/>
    </row>
    <row r="589" spans="1:56" ht="16.2">
      <c r="A589" s="95">
        <v>588</v>
      </c>
      <c r="B589" s="60">
        <v>0.58452598184358151</v>
      </c>
      <c r="C589" s="60">
        <v>0.99533068732629504</v>
      </c>
      <c r="D589" s="60">
        <v>0.86907856900214164</v>
      </c>
      <c r="E589" s="60">
        <v>2.7850386444428832E-2</v>
      </c>
      <c r="F589" s="60">
        <v>0.97001251268256339</v>
      </c>
      <c r="G589" s="60">
        <v>0.23380167587813361</v>
      </c>
      <c r="H589" s="60">
        <v>0.84872111683250884</v>
      </c>
      <c r="I589" s="60">
        <v>0.80754279236290394</v>
      </c>
      <c r="J589" s="60">
        <v>0.33915836333360705</v>
      </c>
      <c r="K589" s="104">
        <v>5.7501431186090635E-2</v>
      </c>
      <c r="L589" s="105"/>
      <c r="M589" s="106">
        <v>588</v>
      </c>
      <c r="N589" s="136">
        <v>0.21348583523504908</v>
      </c>
      <c r="O589" s="136">
        <v>2.5994023148262078</v>
      </c>
      <c r="P589" s="136">
        <v>1.1220460469228284</v>
      </c>
      <c r="Q589" s="136">
        <v>-1.9133694470250016</v>
      </c>
      <c r="R589" s="136">
        <v>1.8809775365478176</v>
      </c>
      <c r="S589" s="136">
        <v>-0.72638407384327897</v>
      </c>
      <c r="T589" s="136">
        <v>1.0309638630222826</v>
      </c>
      <c r="U589" s="60">
        <v>0.86887699212545355</v>
      </c>
      <c r="V589" s="60">
        <v>-0.41476119878889101</v>
      </c>
      <c r="W589" s="98">
        <v>-1.5760995516430445</v>
      </c>
      <c r="X589" s="60"/>
      <c r="Y589" s="99">
        <v>588</v>
      </c>
      <c r="Z589" s="60">
        <f>(幕後結果!$AB$2+幕後結果!$AB$4*幕後結果_最佳化!$N1590)*12/3</f>
        <v>4.6457760365497959E-2</v>
      </c>
      <c r="AA589" s="60">
        <f>(幕後結果!$AC$2+幕後結果!$AC$4*幕後結果_最佳化!$O1590)*12/3</f>
        <v>0.25973301934683968</v>
      </c>
      <c r="AB589" s="60">
        <f>(幕後結果!$AD$2+幕後結果!$AD$4*幕後結果_最佳化!$P1590)*12/3</f>
        <v>0.25477805311818491</v>
      </c>
      <c r="AC589" s="60">
        <f>(幕後結果!$AE$2+幕後結果!$AE$4*幕後結果_最佳化!$Q1590)*12/3</f>
        <v>-2.3373179385285322E-2</v>
      </c>
      <c r="AD589" s="60">
        <f>(幕後結果!$AF$2+幕後結果!$AF$4*幕後結果_最佳化!$R1590)*12/3</f>
        <v>0.33666612990676076</v>
      </c>
      <c r="AE589" s="60">
        <f>(幕後結果!$AG$2+幕後結果!$AG$4*幕後結果_最佳化!$S1590)*12/3</f>
        <v>-3.6061660538433488E-2</v>
      </c>
      <c r="AF589" s="60">
        <f>(幕後結果!$AH$2+幕後結果!$AH$4*幕後結果_最佳化!$T1590)*12/3</f>
        <v>0.21193344481350693</v>
      </c>
      <c r="AG589" s="60">
        <f>(幕後結果!$AI$2+幕後結果!$AI$4*幕後結果_最佳化!$U1590)*12/3</f>
        <v>0.16144906368005746</v>
      </c>
      <c r="AH589" s="60">
        <f>(幕後結果!$AJ$2+幕後結果!$AJ$4*幕後結果_最佳化!$V1590)*12/3</f>
        <v>6.0240345414944484E-3</v>
      </c>
      <c r="AI589" s="100">
        <f>(幕後結果!$AK$2+幕後結果!$AK$4*幕後結果_最佳化!$W1590)*12/3</f>
        <v>-5.3585808820876463E-2</v>
      </c>
      <c r="AJ589" s="60"/>
      <c r="AK589" s="60"/>
      <c r="AL589" s="60"/>
      <c r="AM589" s="108">
        <v>588</v>
      </c>
      <c r="AN589" s="60">
        <f t="shared" si="118"/>
        <v>3.8891884285147935E-2</v>
      </c>
      <c r="AO589" s="60">
        <f t="shared" si="119"/>
        <v>0.13434052304084113</v>
      </c>
      <c r="AP589" s="60">
        <f t="shared" si="120"/>
        <v>2.4756840848500959E-2</v>
      </c>
      <c r="AQ589" s="60">
        <f t="shared" si="121"/>
        <v>0.13399886844106043</v>
      </c>
      <c r="AR589" s="60">
        <f t="shared" si="122"/>
        <v>5.4156487128596616E-2</v>
      </c>
      <c r="AS589" s="60">
        <f t="shared" si="123"/>
        <v>0.11476097973300609</v>
      </c>
      <c r="AT589" s="60">
        <f t="shared" si="124"/>
        <v>0.15987972723111621</v>
      </c>
      <c r="AU589" s="60">
        <f t="shared" si="125"/>
        <v>0.16039322561486233</v>
      </c>
      <c r="AV589" s="60">
        <f t="shared" si="126"/>
        <v>0.10865070716987114</v>
      </c>
      <c r="AW589" s="60">
        <f t="shared" si="127"/>
        <v>7.0170756506997126E-2</v>
      </c>
      <c r="AX589" s="60">
        <f t="shared" si="128"/>
        <v>1</v>
      </c>
      <c r="AY589" s="60">
        <f>SUMPRODUCT(AN589:AW589,幕後結果_最佳化!$Z$1005:$AI$1005)</f>
        <v>1.0632796585491127E-3</v>
      </c>
      <c r="AZ589" s="60">
        <f>(SUMPRODUCT(AN589:AW589,MMULT(AN589:AW589,幕後結果!$AB$9:$AK$18)))</f>
        <v>2.3024789874303257E-4</v>
      </c>
      <c r="BA589" s="60">
        <f t="shared" si="129"/>
        <v>1.5173921666564401E-2</v>
      </c>
      <c r="BB589" s="102">
        <f t="shared" si="130"/>
        <v>-2.7571461920511773</v>
      </c>
      <c r="BC589" s="60"/>
      <c r="BD589" s="60"/>
    </row>
    <row r="590" spans="1:56" ht="16.2">
      <c r="A590" s="95">
        <v>589</v>
      </c>
      <c r="B590" s="60">
        <v>0.67417688642875184</v>
      </c>
      <c r="C590" s="60">
        <v>0.78871166785623803</v>
      </c>
      <c r="D590" s="60">
        <v>0.10538573825461373</v>
      </c>
      <c r="E590" s="60">
        <v>0.74012826487891048</v>
      </c>
      <c r="F590" s="60">
        <v>0.80233127933790493</v>
      </c>
      <c r="G590" s="60">
        <v>8.5412492465601675E-2</v>
      </c>
      <c r="H590" s="60">
        <v>0.15645716254645903</v>
      </c>
      <c r="I590" s="60">
        <v>0.80536013815620033</v>
      </c>
      <c r="J590" s="60">
        <v>7.8940035449452051E-2</v>
      </c>
      <c r="K590" s="104">
        <v>0.77603520887669175</v>
      </c>
      <c r="L590" s="105"/>
      <c r="M590" s="106">
        <v>589</v>
      </c>
      <c r="N590" s="136">
        <v>0.45147640466899747</v>
      </c>
      <c r="O590" s="136">
        <v>0.80195901906953226</v>
      </c>
      <c r="P590" s="136">
        <v>-1.2514468966312582</v>
      </c>
      <c r="Q590" s="136">
        <v>0.64374088923045114</v>
      </c>
      <c r="R590" s="136">
        <v>0.84997777763695903</v>
      </c>
      <c r="S590" s="136">
        <v>-1.3695577853105318</v>
      </c>
      <c r="T590" s="136">
        <v>-1.0091257603601873</v>
      </c>
      <c r="U590" s="60">
        <v>0.86092432441291411</v>
      </c>
      <c r="V590" s="60">
        <v>-1.4122374026387712</v>
      </c>
      <c r="W590" s="98">
        <v>0.75887124401869299</v>
      </c>
      <c r="X590" s="60"/>
      <c r="Y590" s="99">
        <v>589</v>
      </c>
      <c r="Z590" s="60">
        <f>(幕後結果!$AB$2+幕後結果!$AB$4*幕後結果_最佳化!$N1591)*12/3</f>
        <v>8.332194787293648E-2</v>
      </c>
      <c r="AA590" s="60">
        <f>(幕後結果!$AC$2+幕後結果!$AC$4*幕後結果_最佳化!$O1591)*12/3</f>
        <v>8.4528608852644169E-2</v>
      </c>
      <c r="AB590" s="60">
        <f>(幕後結果!$AD$2+幕後結果!$AD$4*幕後結果_最佳化!$P1591)*12/3</f>
        <v>-0.18818611908274438</v>
      </c>
      <c r="AC590" s="60">
        <f>(幕後結果!$AE$2+幕後結果!$AE$4*幕後結果_最佳化!$Q1591)*12/3</f>
        <v>2.3575120836068969E-2</v>
      </c>
      <c r="AD590" s="60">
        <f>(幕後結果!$AF$2+幕後結果!$AF$4*幕後結果_最佳化!$R1591)*12/3</f>
        <v>1.6925504234902237E-2</v>
      </c>
      <c r="AE590" s="60">
        <f>(幕後結果!$AG$2+幕後結果!$AG$4*幕後結果_最佳化!$S1591)*12/3</f>
        <v>-5.9995901924106664E-2</v>
      </c>
      <c r="AF590" s="60">
        <f>(幕後結果!$AH$2+幕後結果!$AH$4*幕後結果_最佳化!$T1591)*12/3</f>
        <v>-7.0540172027326695E-2</v>
      </c>
      <c r="AG590" s="60">
        <f>(幕後結果!$AI$2+幕後結果!$AI$4*幕後結果_最佳化!$U1591)*12/3</f>
        <v>-1.5810827826035469E-2</v>
      </c>
      <c r="AH590" s="60">
        <f>(幕後結果!$AJ$2+幕後結果!$AJ$4*幕後結果_最佳化!$V1591)*12/3</f>
        <v>-0.10226759472053648</v>
      </c>
      <c r="AI590" s="100">
        <f>(幕後結果!$AK$2+幕後結果!$AK$4*幕後結果_最佳化!$W1591)*12/3</f>
        <v>-4.8270709447465275E-2</v>
      </c>
      <c r="AJ590" s="60"/>
      <c r="AK590" s="60"/>
      <c r="AL590" s="60"/>
      <c r="AM590" s="108">
        <v>589</v>
      </c>
      <c r="AN590" s="60">
        <f t="shared" si="118"/>
        <v>0.11482572785751238</v>
      </c>
      <c r="AO590" s="60">
        <f t="shared" si="119"/>
        <v>5.6534724838302039E-3</v>
      </c>
      <c r="AP590" s="60">
        <f t="shared" si="120"/>
        <v>0.16284155502043118</v>
      </c>
      <c r="AQ590" s="60">
        <f t="shared" si="121"/>
        <v>2.7785830419956456E-2</v>
      </c>
      <c r="AR590" s="60">
        <f t="shared" si="122"/>
        <v>0.17575901184828518</v>
      </c>
      <c r="AS590" s="60">
        <f t="shared" si="123"/>
        <v>2.8455060724891713E-2</v>
      </c>
      <c r="AT590" s="60">
        <f t="shared" si="124"/>
        <v>0.17738913724546879</v>
      </c>
      <c r="AU590" s="60">
        <f t="shared" si="125"/>
        <v>9.9320089756555194E-2</v>
      </c>
      <c r="AV590" s="60">
        <f t="shared" si="126"/>
        <v>0.14317023672558432</v>
      </c>
      <c r="AW590" s="60">
        <f t="shared" si="127"/>
        <v>6.4799877917484719E-2</v>
      </c>
      <c r="AX590" s="60">
        <f t="shared" si="128"/>
        <v>1.0000000000000002</v>
      </c>
      <c r="AY590" s="60">
        <f>SUMPRODUCT(AN590:AW590,幕後結果_最佳化!$Z$1005:$AI$1005)</f>
        <v>-8.2270722964949646E-4</v>
      </c>
      <c r="AZ590" s="60">
        <f>(SUMPRODUCT(AN590:AW590,MMULT(AN590:AW590,幕後結果!$AB$9:$AK$18)))</f>
        <v>3.4150585976120188E-4</v>
      </c>
      <c r="BA590" s="60">
        <f t="shared" si="129"/>
        <v>1.8479877157632892E-2</v>
      </c>
      <c r="BB590" s="102">
        <f t="shared" si="130"/>
        <v>-2.3659630882118909</v>
      </c>
      <c r="BC590" s="60"/>
      <c r="BD590" s="60"/>
    </row>
    <row r="591" spans="1:56" ht="16.2">
      <c r="A591" s="95">
        <v>590</v>
      </c>
      <c r="B591" s="60">
        <v>0.47027377468579212</v>
      </c>
      <c r="C591" s="60">
        <v>0.18804397985222687</v>
      </c>
      <c r="D591" s="60">
        <v>0.66719110556699612</v>
      </c>
      <c r="E591" s="60">
        <v>0.19140456267774097</v>
      </c>
      <c r="F591" s="60">
        <v>0.55835824313451554</v>
      </c>
      <c r="G591" s="60">
        <v>0.59791978494661535</v>
      </c>
      <c r="H591" s="60">
        <v>0.67026368740425624</v>
      </c>
      <c r="I591" s="60">
        <v>0.65030058741305385</v>
      </c>
      <c r="J591" s="60">
        <v>0.36697772692903774</v>
      </c>
      <c r="K591" s="104">
        <v>0.9245749036539368</v>
      </c>
      <c r="L591" s="105"/>
      <c r="M591" s="106">
        <v>590</v>
      </c>
      <c r="N591" s="136">
        <v>-7.4581681748631501E-2</v>
      </c>
      <c r="O591" s="136">
        <v>-0.885127331860046</v>
      </c>
      <c r="P591" s="136">
        <v>0.43217010012476259</v>
      </c>
      <c r="Q591" s="136">
        <v>-0.87273208446734918</v>
      </c>
      <c r="R591" s="136">
        <v>0.14680807131300719</v>
      </c>
      <c r="S591" s="136">
        <v>0.24796636619577106</v>
      </c>
      <c r="T591" s="136">
        <v>0.44064140149083925</v>
      </c>
      <c r="U591" s="60">
        <v>0.3861321166782587</v>
      </c>
      <c r="V591" s="60">
        <v>-0.33986864016181179</v>
      </c>
      <c r="W591" s="98">
        <v>1.4365349005939583</v>
      </c>
      <c r="X591" s="60"/>
      <c r="Y591" s="99">
        <v>590</v>
      </c>
      <c r="Z591" s="60">
        <f>(幕後結果!$AB$2+幕後結果!$AB$4*幕後結果_最佳化!$N1592)*12/3</f>
        <v>1.8367697684906308E-3</v>
      </c>
      <c r="AA591" s="60">
        <f>(幕後結果!$AC$2+幕後結果!$AC$4*幕後結果_最佳化!$O1592)*12/3</f>
        <v>-7.8441483338658691E-2</v>
      </c>
      <c r="AB591" s="60">
        <f>(幕後結果!$AD$2+幕後結果!$AD$4*幕後結果_最佳化!$P1592)*12/3</f>
        <v>2.7230727977394273E-2</v>
      </c>
      <c r="AC591" s="60">
        <f>(幕後結果!$AE$2+幕後結果!$AE$4*幕後結果_最佳化!$Q1592)*12/3</f>
        <v>-5.4404032561114944E-2</v>
      </c>
      <c r="AD591" s="60">
        <f>(幕後結果!$AF$2+幕後結果!$AF$4*幕後結果_最佳化!$R1592)*12/3</f>
        <v>-5.6936784826355112E-3</v>
      </c>
      <c r="AE591" s="60">
        <f>(幕後結果!$AG$2+幕後結果!$AG$4*幕後結果_最佳化!$S1592)*12/3</f>
        <v>-8.58859591364604E-3</v>
      </c>
      <c r="AF591" s="60">
        <f>(幕後結果!$AH$2+幕後結果!$AH$4*幕後結果_最佳化!$T1592)*12/3</f>
        <v>1.4096617465344748E-2</v>
      </c>
      <c r="AG591" s="60">
        <f>(幕後結果!$AI$2+幕後結果!$AI$4*幕後結果_最佳化!$U1592)*12/3</f>
        <v>5.1205533789254153E-2</v>
      </c>
      <c r="AH591" s="60">
        <f>(幕後結果!$AJ$2+幕後結果!$AJ$4*幕後結果_最佳化!$V1592)*12/3</f>
        <v>-4.5727291858797869E-2</v>
      </c>
      <c r="AI591" s="100">
        <f>(幕後結果!$AK$2+幕後結果!$AK$4*幕後結果_最佳化!$W1592)*12/3</f>
        <v>0.21583915970325052</v>
      </c>
      <c r="AJ591" s="60"/>
      <c r="AK591" s="60"/>
      <c r="AL591" s="60"/>
      <c r="AM591" s="108">
        <v>590</v>
      </c>
      <c r="AN591" s="60">
        <f t="shared" si="118"/>
        <v>0.11586820033477489</v>
      </c>
      <c r="AO591" s="60">
        <f t="shared" si="119"/>
        <v>0.21701467334991761</v>
      </c>
      <c r="AP591" s="60">
        <f t="shared" si="120"/>
        <v>0.17775311385241988</v>
      </c>
      <c r="AQ591" s="60">
        <f t="shared" si="121"/>
        <v>4.7915982793857496E-2</v>
      </c>
      <c r="AR591" s="60">
        <f t="shared" si="122"/>
        <v>3.7639753329002025E-2</v>
      </c>
      <c r="AS591" s="60">
        <f t="shared" si="123"/>
        <v>7.2976309859420108E-2</v>
      </c>
      <c r="AT591" s="60">
        <f t="shared" si="124"/>
        <v>5.0735569017174215E-2</v>
      </c>
      <c r="AU591" s="60">
        <f t="shared" si="125"/>
        <v>0.17501030966358405</v>
      </c>
      <c r="AV591" s="60">
        <f t="shared" si="126"/>
        <v>6.5842568966112514E-2</v>
      </c>
      <c r="AW591" s="60">
        <f t="shared" si="127"/>
        <v>3.9243518833737251E-2</v>
      </c>
      <c r="AX591" s="60">
        <f t="shared" si="128"/>
        <v>0.99999999999999989</v>
      </c>
      <c r="AY591" s="60">
        <f>SUMPRODUCT(AN591:AW591,幕後結果_最佳化!$Z$1005:$AI$1005)</f>
        <v>-6.7761509309149915E-4</v>
      </c>
      <c r="AZ591" s="60">
        <f>(SUMPRODUCT(AN591:AW591,MMULT(AN591:AW591,幕後結果!$AB$9:$AK$18)))</f>
        <v>2.7818107563804944E-4</v>
      </c>
      <c r="BA591" s="60">
        <f t="shared" si="129"/>
        <v>1.6678761214132466E-2</v>
      </c>
      <c r="BB591" s="102">
        <f t="shared" si="130"/>
        <v>-2.6127608959451227</v>
      </c>
      <c r="BC591" s="60"/>
      <c r="BD591" s="60"/>
    </row>
    <row r="592" spans="1:56" ht="16.2">
      <c r="A592" s="95">
        <v>591</v>
      </c>
      <c r="B592" s="60">
        <v>0.66953289305609509</v>
      </c>
      <c r="C592" s="60">
        <v>0.63311931898401874</v>
      </c>
      <c r="D592" s="60">
        <v>5.8750594024418845E-2</v>
      </c>
      <c r="E592" s="60">
        <v>9.3878063406884538E-2</v>
      </c>
      <c r="F592" s="60">
        <v>0.1349988427647979</v>
      </c>
      <c r="G592" s="60">
        <v>0.42829987038632389</v>
      </c>
      <c r="H592" s="60">
        <v>0.14147934333796952</v>
      </c>
      <c r="I592" s="60">
        <v>0.49053033921206413</v>
      </c>
      <c r="J592" s="60">
        <v>0.56695038315868018</v>
      </c>
      <c r="K592" s="104">
        <v>0.49908190140959796</v>
      </c>
      <c r="L592" s="105"/>
      <c r="M592" s="106">
        <v>591</v>
      </c>
      <c r="N592" s="136">
        <v>0.43862371031818298</v>
      </c>
      <c r="O592" s="136">
        <v>0.34012637257404693</v>
      </c>
      <c r="P592" s="136">
        <v>-1.5653486229140305</v>
      </c>
      <c r="Q592" s="136">
        <v>-1.3172461568571352</v>
      </c>
      <c r="R592" s="136">
        <v>-1.1030678861860048</v>
      </c>
      <c r="S592" s="136">
        <v>-0.1807042269654783</v>
      </c>
      <c r="T592" s="136">
        <v>-1.0736965978937683</v>
      </c>
      <c r="U592" s="60">
        <v>-2.3739148982204708E-2</v>
      </c>
      <c r="V592" s="60">
        <v>0.16861531467144211</v>
      </c>
      <c r="W592" s="98">
        <v>-2.3013339169625927E-3</v>
      </c>
      <c r="X592" s="60"/>
      <c r="Y592" s="99">
        <v>591</v>
      </c>
      <c r="Z592" s="60">
        <f>(幕後結果!$AB$2+幕後結果!$AB$4*幕後結果_最佳化!$N1593)*12/3</f>
        <v>8.1331095312470958E-2</v>
      </c>
      <c r="AA592" s="60">
        <f>(幕後結果!$AC$2+幕後結果!$AC$4*幕後結果_最佳化!$O1593)*12/3</f>
        <v>3.9657703828248514E-2</v>
      </c>
      <c r="AB592" s="60">
        <f>(幕後結果!$AD$2+幕後結果!$AD$4*幕後結果_最佳化!$P1593)*12/3</f>
        <v>-0.25423843809147756</v>
      </c>
      <c r="AC592" s="60">
        <f>(幕後結果!$AE$2+幕後結果!$AE$4*幕後結果_最佳化!$Q1593)*12/3</f>
        <v>-0.20763158070099177</v>
      </c>
      <c r="AD592" s="60">
        <f>(幕後結果!$AF$2+幕後結果!$AF$4*幕後結果_最佳化!$R1593)*12/3</f>
        <v>-0.23929718386143498</v>
      </c>
      <c r="AE592" s="60">
        <f>(幕後結果!$AG$2+幕後結果!$AG$4*幕後結果_最佳化!$S1593)*12/3</f>
        <v>-1.2466175634977048E-2</v>
      </c>
      <c r="AF592" s="60">
        <f>(幕後結果!$AH$2+幕後結果!$AH$4*幕後結果_最佳化!$T1593)*12/3</f>
        <v>-0.10975570139155479</v>
      </c>
      <c r="AG592" s="60">
        <f>(幕後結果!$AI$2+幕後結果!$AI$4*幕後結果_最佳化!$U1593)*12/3</f>
        <v>-0.15022534749028027</v>
      </c>
      <c r="AH592" s="60">
        <f>(幕後結果!$AJ$2+幕後結果!$AJ$4*幕後結果_最佳化!$V1593)*12/3</f>
        <v>-1.9307468641946227E-2</v>
      </c>
      <c r="AI592" s="100">
        <f>(幕後結果!$AK$2+幕後結果!$AK$4*幕後結果_最佳化!$W1593)*12/3</f>
        <v>-0.1305438339184245</v>
      </c>
      <c r="AJ592" s="60"/>
      <c r="AK592" s="60"/>
      <c r="AL592" s="60"/>
      <c r="AM592" s="108">
        <v>591</v>
      </c>
      <c r="AN592" s="60">
        <f t="shared" si="118"/>
        <v>0.15765946327462999</v>
      </c>
      <c r="AO592" s="60">
        <f t="shared" si="119"/>
        <v>8.3573949821230578E-2</v>
      </c>
      <c r="AP592" s="60">
        <f t="shared" si="120"/>
        <v>4.4378263580926343E-2</v>
      </c>
      <c r="AQ592" s="60">
        <f t="shared" si="121"/>
        <v>0.20065392878137728</v>
      </c>
      <c r="AR592" s="60">
        <f t="shared" si="122"/>
        <v>1.3129457759315722E-2</v>
      </c>
      <c r="AS592" s="60">
        <f t="shared" si="123"/>
        <v>2.5812581129099125E-2</v>
      </c>
      <c r="AT592" s="60">
        <f t="shared" si="124"/>
        <v>1.1642226645582202E-4</v>
      </c>
      <c r="AU592" s="60">
        <f t="shared" si="125"/>
        <v>0.14764642053627747</v>
      </c>
      <c r="AV592" s="60">
        <f t="shared" si="126"/>
        <v>0.1895006908050236</v>
      </c>
      <c r="AW592" s="60">
        <f t="shared" si="127"/>
        <v>0.137528822045664</v>
      </c>
      <c r="AX592" s="60">
        <f t="shared" si="128"/>
        <v>0.99999999999999989</v>
      </c>
      <c r="AY592" s="60">
        <f>SUMPRODUCT(AN592:AW592,幕後結果_最佳化!$Z$1005:$AI$1005)</f>
        <v>9.4872296842231406E-4</v>
      </c>
      <c r="AZ592" s="60">
        <f>(SUMPRODUCT(AN592:AW592,MMULT(AN592:AW592,幕後結果!$AB$9:$AK$18)))</f>
        <v>2.5364791823372204E-4</v>
      </c>
      <c r="BA592" s="60">
        <f t="shared" si="129"/>
        <v>1.5926327832671349E-2</v>
      </c>
      <c r="BB592" s="102">
        <f t="shared" si="130"/>
        <v>-2.6340834794018635</v>
      </c>
      <c r="BC592" s="60"/>
      <c r="BD592" s="60"/>
    </row>
    <row r="593" spans="1:56" ht="16.2">
      <c r="A593" s="95">
        <v>592</v>
      </c>
      <c r="B593" s="60">
        <v>0.40293888251028154</v>
      </c>
      <c r="C593" s="60">
        <v>0.9680684253064924</v>
      </c>
      <c r="D593" s="60">
        <v>0.65394531912146969</v>
      </c>
      <c r="E593" s="60">
        <v>0.46244934508601454</v>
      </c>
      <c r="F593" s="60">
        <v>0.32343439583144074</v>
      </c>
      <c r="G593" s="60">
        <v>0.35166386485128776</v>
      </c>
      <c r="H593" s="60">
        <v>0.27908676219536455</v>
      </c>
      <c r="I593" s="60">
        <v>0.61478254955116762</v>
      </c>
      <c r="J593" s="60">
        <v>0.85280322584598478</v>
      </c>
      <c r="K593" s="104">
        <v>0.757851225651335</v>
      </c>
      <c r="L593" s="105"/>
      <c r="M593" s="106">
        <v>592</v>
      </c>
      <c r="N593" s="136">
        <v>-0.24574741571422956</v>
      </c>
      <c r="O593" s="136">
        <v>1.8531340365983846</v>
      </c>
      <c r="P593" s="136">
        <v>0.39599412573041798</v>
      </c>
      <c r="Q593" s="136">
        <v>-9.4264951985609496E-2</v>
      </c>
      <c r="R593" s="136">
        <v>-0.45811643541285013</v>
      </c>
      <c r="S593" s="136">
        <v>-0.38083224672108384</v>
      </c>
      <c r="T593" s="136">
        <v>-0.58555659437098506</v>
      </c>
      <c r="U593" s="60">
        <v>0.29180607398861846</v>
      </c>
      <c r="V593" s="60">
        <v>1.0485320404042944</v>
      </c>
      <c r="W593" s="98">
        <v>0.69940726532349839</v>
      </c>
      <c r="X593" s="60"/>
      <c r="Y593" s="99">
        <v>592</v>
      </c>
      <c r="Z593" s="60">
        <f>(幕後結果!$AB$2+幕後結果!$AB$4*幕後結果_最佳化!$N1594)*12/3</f>
        <v>-2.467640563490443E-2</v>
      </c>
      <c r="AA593" s="60">
        <f>(幕後結果!$AC$2+幕後結果!$AC$4*幕後結果_最佳化!$O1594)*12/3</f>
        <v>0.18809115578230048</v>
      </c>
      <c r="AB593" s="60">
        <f>(幕後結果!$AD$2+幕後結果!$AD$4*幕後結果_最佳化!$P1594)*12/3</f>
        <v>0.11290235367092986</v>
      </c>
      <c r="AC593" s="60">
        <f>(幕後結果!$AE$2+幕後結果!$AE$4*幕後結果_最佳化!$Q1594)*12/3</f>
        <v>7.8339771488024137E-2</v>
      </c>
      <c r="AD593" s="60">
        <f>(幕後結果!$AF$2+幕後結果!$AF$4*幕後結果_最佳化!$R1594)*12/3</f>
        <v>6.8764367711929009E-2</v>
      </c>
      <c r="AE593" s="60">
        <f>(幕後結果!$AG$2+幕後結果!$AG$4*幕後結果_最佳化!$S1594)*12/3</f>
        <v>1.657058741011434E-3</v>
      </c>
      <c r="AF593" s="60">
        <f>(幕後結果!$AH$2+幕後結果!$AH$4*幕後結果_最佳化!$T1594)*12/3</f>
        <v>2.6017613063289521E-2</v>
      </c>
      <c r="AG593" s="60">
        <f>(幕後結果!$AI$2+幕後結果!$AI$4*幕後結果_最佳化!$U1594)*12/3</f>
        <v>1.196926563205517E-2</v>
      </c>
      <c r="AH593" s="60">
        <f>(幕後結果!$AJ$2+幕後結果!$AJ$4*幕後結果_最佳化!$V1594)*12/3</f>
        <v>9.1847623766872763E-2</v>
      </c>
      <c r="AI593" s="100">
        <f>(幕後結果!$AK$2+幕後結果!$AK$4*幕後結果_最佳化!$W1594)*12/3</f>
        <v>0.13445185228067288</v>
      </c>
      <c r="AJ593" s="60"/>
      <c r="AK593" s="60"/>
      <c r="AL593" s="60"/>
      <c r="AM593" s="108">
        <v>592</v>
      </c>
      <c r="AN593" s="60">
        <f t="shared" si="118"/>
        <v>3.7092812252571342E-2</v>
      </c>
      <c r="AO593" s="60">
        <f t="shared" si="119"/>
        <v>0.1078497423287421</v>
      </c>
      <c r="AP593" s="60">
        <f t="shared" si="120"/>
        <v>0.10362922397285855</v>
      </c>
      <c r="AQ593" s="60">
        <f t="shared" si="121"/>
        <v>3.1728543788559257E-2</v>
      </c>
      <c r="AR593" s="60">
        <f t="shared" si="122"/>
        <v>2.8259060109607648E-2</v>
      </c>
      <c r="AS593" s="60">
        <f t="shared" si="123"/>
        <v>1.651518392804821E-2</v>
      </c>
      <c r="AT593" s="60">
        <f t="shared" si="124"/>
        <v>0.22005657637313442</v>
      </c>
      <c r="AU593" s="60">
        <f t="shared" si="125"/>
        <v>0.15023368018061897</v>
      </c>
      <c r="AV593" s="60">
        <f t="shared" si="126"/>
        <v>0.21642818202066963</v>
      </c>
      <c r="AW593" s="60">
        <f t="shared" si="127"/>
        <v>8.8206995045190029E-2</v>
      </c>
      <c r="AX593" s="60">
        <f t="shared" si="128"/>
        <v>1</v>
      </c>
      <c r="AY593" s="60">
        <f>SUMPRODUCT(AN593:AW593,幕後結果_最佳化!$Z$1005:$AI$1005)</f>
        <v>-2.5073238164868583E-3</v>
      </c>
      <c r="AZ593" s="60">
        <f>(SUMPRODUCT(AN593:AW593,MMULT(AN593:AW593,幕後結果!$AB$9:$AK$18)))</f>
        <v>2.6984162404389457E-4</v>
      </c>
      <c r="BA593" s="60">
        <f t="shared" si="129"/>
        <v>1.6426856791361352E-2</v>
      </c>
      <c r="BB593" s="102">
        <f t="shared" si="130"/>
        <v>-2.764212557107451</v>
      </c>
      <c r="BC593" s="60"/>
      <c r="BD593" s="60"/>
    </row>
    <row r="594" spans="1:56" ht="16.2">
      <c r="A594" s="95">
        <v>593</v>
      </c>
      <c r="B594" s="60">
        <v>0.65650522035623804</v>
      </c>
      <c r="C594" s="60">
        <v>0.57996983902329191</v>
      </c>
      <c r="D594" s="60">
        <v>0.98600079843745281</v>
      </c>
      <c r="E594" s="60">
        <v>0.8392015999060578</v>
      </c>
      <c r="F594" s="60">
        <v>0.73203276904105641</v>
      </c>
      <c r="G594" s="60">
        <v>0.96280112637150439</v>
      </c>
      <c r="H594" s="60">
        <v>0.54622111809442964</v>
      </c>
      <c r="I594" s="60">
        <v>0.64451941011924507</v>
      </c>
      <c r="J594" s="60">
        <v>0.40506513027639723</v>
      </c>
      <c r="K594" s="104">
        <v>0.28873707582815689</v>
      </c>
      <c r="L594" s="105"/>
      <c r="M594" s="106">
        <v>593</v>
      </c>
      <c r="N594" s="136">
        <v>0.40294381278727232</v>
      </c>
      <c r="O594" s="136">
        <v>0.20181632076431122</v>
      </c>
      <c r="P594" s="136">
        <v>2.1973087506099303</v>
      </c>
      <c r="Q594" s="136">
        <v>0.9911818321947794</v>
      </c>
      <c r="R594" s="136">
        <v>0.61897252043104956</v>
      </c>
      <c r="S594" s="136">
        <v>1.7841595241931234</v>
      </c>
      <c r="T594" s="136">
        <v>0.11611958930898962</v>
      </c>
      <c r="U594" s="60">
        <v>0.37056550347464234</v>
      </c>
      <c r="V594" s="60">
        <v>-0.24025798977356036</v>
      </c>
      <c r="W594" s="98">
        <v>-0.55707797999443709</v>
      </c>
      <c r="X594" s="60"/>
      <c r="Y594" s="99">
        <v>593</v>
      </c>
      <c r="Z594" s="60">
        <f>(幕後結果!$AB$2+幕後結果!$AB$4*幕後結果_最佳化!$N1595)*12/3</f>
        <v>7.5804361896293582E-2</v>
      </c>
      <c r="AA594" s="60">
        <f>(幕後結果!$AC$2+幕後結果!$AC$4*幕後結果_最佳化!$O1595)*12/3</f>
        <v>2.628247302845203E-2</v>
      </c>
      <c r="AB594" s="60">
        <f>(幕後結果!$AD$2+幕後結果!$AD$4*幕後結果_最佳化!$P1595)*12/3</f>
        <v>0.3480857056115812</v>
      </c>
      <c r="AC594" s="60">
        <f>(幕後結果!$AE$2+幕後結果!$AE$4*幕後結果_最佳化!$Q1595)*12/3</f>
        <v>0.29953272029101868</v>
      </c>
      <c r="AD594" s="60">
        <f>(幕後結果!$AF$2+幕後結果!$AF$4*幕後結果_最佳化!$R1595)*12/3</f>
        <v>0.26651092894657569</v>
      </c>
      <c r="AE594" s="60">
        <f>(幕後結果!$AG$2+幕後結果!$AG$4*幕後結果_最佳化!$S1595)*12/3</f>
        <v>6.8143864465174703E-2</v>
      </c>
      <c r="AF594" s="60">
        <f>(幕後結果!$AH$2+幕後結果!$AH$4*幕後結果_最佳化!$T1595)*12/3</f>
        <v>0.11571607370870979</v>
      </c>
      <c r="AG594" s="60">
        <f>(幕後結果!$AI$2+幕後結果!$AI$4*幕後結果_最佳化!$U1595)*12/3</f>
        <v>0.18699825343198107</v>
      </c>
      <c r="AH594" s="60">
        <f>(幕後結果!$AJ$2+幕後結果!$AJ$4*幕後結果_最佳化!$V1595)*12/3</f>
        <v>4.0814547948936963E-2</v>
      </c>
      <c r="AI594" s="100">
        <f>(幕後結果!$AK$2+幕後結果!$AK$4*幕後結果_最佳化!$W1595)*12/3</f>
        <v>1.8390952153861058E-2</v>
      </c>
      <c r="AJ594" s="60"/>
      <c r="AK594" s="60"/>
      <c r="AL594" s="60"/>
      <c r="AM594" s="108">
        <v>593</v>
      </c>
      <c r="AN594" s="60">
        <f t="shared" si="118"/>
        <v>0.14531825792190853</v>
      </c>
      <c r="AO594" s="60">
        <f t="shared" si="119"/>
        <v>0.13058387433286914</v>
      </c>
      <c r="AP594" s="60">
        <f t="shared" si="120"/>
        <v>0.11975189615157344</v>
      </c>
      <c r="AQ594" s="60">
        <f t="shared" si="121"/>
        <v>5.1070340291353754E-4</v>
      </c>
      <c r="AR594" s="60">
        <f t="shared" si="122"/>
        <v>0.14820571236985841</v>
      </c>
      <c r="AS594" s="60">
        <f t="shared" si="123"/>
        <v>9.2215947334352066E-2</v>
      </c>
      <c r="AT594" s="60">
        <f t="shared" si="124"/>
        <v>0.11500236559659317</v>
      </c>
      <c r="AU594" s="60">
        <f t="shared" si="125"/>
        <v>7.4621555513843627E-2</v>
      </c>
      <c r="AV594" s="60">
        <f t="shared" si="126"/>
        <v>6.8222224217140956E-2</v>
      </c>
      <c r="AW594" s="60">
        <f t="shared" si="127"/>
        <v>0.10556746315894706</v>
      </c>
      <c r="AX594" s="60">
        <f t="shared" si="128"/>
        <v>0.99999999999999989</v>
      </c>
      <c r="AY594" s="60">
        <f>SUMPRODUCT(AN594:AW594,幕後結果_最佳化!$Z$1005:$AI$1005)</f>
        <v>-1.0073072767845912E-3</v>
      </c>
      <c r="AZ594" s="60">
        <f>(SUMPRODUCT(AN594:AW594,MMULT(AN594:AW594,幕後結果!$AB$9:$AK$18)))</f>
        <v>2.668699332787159E-4</v>
      </c>
      <c r="BA594" s="60">
        <f t="shared" si="129"/>
        <v>1.6336154176510329E-2</v>
      </c>
      <c r="BB594" s="102">
        <f t="shared" si="130"/>
        <v>-2.6877383013389213</v>
      </c>
      <c r="BC594" s="60"/>
      <c r="BD594" s="60"/>
    </row>
    <row r="595" spans="1:56" ht="16.2">
      <c r="A595" s="95">
        <v>594</v>
      </c>
      <c r="B595" s="60">
        <v>0.92088928059384112</v>
      </c>
      <c r="C595" s="60">
        <v>0.31396532127511545</v>
      </c>
      <c r="D595" s="60">
        <v>0.86852357190062568</v>
      </c>
      <c r="E595" s="60">
        <v>0.66400040126400595</v>
      </c>
      <c r="F595" s="60">
        <v>0.17264498121726968</v>
      </c>
      <c r="G595" s="60">
        <v>0.51611013897279379</v>
      </c>
      <c r="H595" s="60">
        <v>0.29395953093148242</v>
      </c>
      <c r="I595" s="60">
        <v>0.22997094470388713</v>
      </c>
      <c r="J595" s="60">
        <v>0.29711487780507406</v>
      </c>
      <c r="K595" s="104">
        <v>0.81153357083911093</v>
      </c>
      <c r="L595" s="105"/>
      <c r="M595" s="106">
        <v>594</v>
      </c>
      <c r="N595" s="136">
        <v>1.4110786014692969</v>
      </c>
      <c r="O595" s="136">
        <v>-0.4846415389652538</v>
      </c>
      <c r="P595" s="136">
        <v>1.1194391045407268</v>
      </c>
      <c r="Q595" s="136">
        <v>0.42340582253572501</v>
      </c>
      <c r="R595" s="136">
        <v>-0.94376458390812057</v>
      </c>
      <c r="S595" s="136">
        <v>4.0393111426333776E-2</v>
      </c>
      <c r="T595" s="136">
        <v>-0.54185403769771656</v>
      </c>
      <c r="U595" s="60">
        <v>-0.73894253996943071</v>
      </c>
      <c r="V595" s="60">
        <v>-0.53271662559499866</v>
      </c>
      <c r="W595" s="98">
        <v>0.88356170647555676</v>
      </c>
      <c r="X595" s="60"/>
      <c r="Y595" s="99">
        <v>594</v>
      </c>
      <c r="Z595" s="60">
        <f>(幕後結果!$AB$2+幕後結果!$AB$4*幕後結果_最佳化!$N1596)*12/3</f>
        <v>0.23196210365530279</v>
      </c>
      <c r="AA595" s="60">
        <f>(幕後結果!$AC$2+幕後結果!$AC$4*幕後結果_最佳化!$O1596)*12/3</f>
        <v>-4.2437638985832388E-2</v>
      </c>
      <c r="AB595" s="60">
        <f>(幕後結果!$AD$2+幕後結果!$AD$4*幕後結果_最佳化!$P1596)*12/3</f>
        <v>0.15094194519454834</v>
      </c>
      <c r="AC595" s="60">
        <f>(幕後結果!$AE$2+幕後結果!$AE$4*幕後結果_最佳化!$Q1596)*12/3</f>
        <v>0.17108197398435734</v>
      </c>
      <c r="AD595" s="60">
        <f>(幕後結果!$AF$2+幕後結果!$AF$4*幕後結果_最佳化!$R1596)*12/3</f>
        <v>-8.2798896586102006E-4</v>
      </c>
      <c r="AE595" s="60">
        <f>(幕後結果!$AG$2+幕後結果!$AG$4*幕後結果_最佳化!$S1596)*12/3</f>
        <v>-1.2804655544138626E-2</v>
      </c>
      <c r="AF595" s="60">
        <f>(幕後結果!$AH$2+幕後結果!$AH$4*幕後結果_最佳化!$T1596)*12/3</f>
        <v>2.1549248955887904E-2</v>
      </c>
      <c r="AG595" s="60">
        <f>(幕後結果!$AI$2+幕後結果!$AI$4*幕後結果_最佳化!$U1596)*12/3</f>
        <v>-6.971859264701348E-2</v>
      </c>
      <c r="AH595" s="60">
        <f>(幕後結果!$AJ$2+幕後結果!$AJ$4*幕後結果_最佳化!$V1596)*12/3</f>
        <v>-4.3703850637171006E-2</v>
      </c>
      <c r="AI595" s="100">
        <f>(幕後結果!$AK$2+幕後結果!$AK$4*幕後結果_最佳化!$W1596)*12/3</f>
        <v>1.3812644318402761E-2</v>
      </c>
      <c r="AJ595" s="60"/>
      <c r="AK595" s="60"/>
      <c r="AL595" s="60"/>
      <c r="AM595" s="108">
        <v>594</v>
      </c>
      <c r="AN595" s="60">
        <f t="shared" si="118"/>
        <v>0.1864127429710547</v>
      </c>
      <c r="AO595" s="60">
        <f t="shared" si="119"/>
        <v>0.13865292500747445</v>
      </c>
      <c r="AP595" s="60">
        <f t="shared" si="120"/>
        <v>0.15768509068857858</v>
      </c>
      <c r="AQ595" s="60">
        <f t="shared" si="121"/>
        <v>8.2949734840349607E-2</v>
      </c>
      <c r="AR595" s="60">
        <f t="shared" si="122"/>
        <v>0.18750215078219445</v>
      </c>
      <c r="AS595" s="60">
        <f t="shared" si="123"/>
        <v>0.10060401336378171</v>
      </c>
      <c r="AT595" s="60">
        <f t="shared" si="124"/>
        <v>4.7070210065297737E-3</v>
      </c>
      <c r="AU595" s="60">
        <f t="shared" si="125"/>
        <v>5.3255371567619871E-3</v>
      </c>
      <c r="AV595" s="60">
        <f t="shared" si="126"/>
        <v>8.9292451038911438E-2</v>
      </c>
      <c r="AW595" s="60">
        <f t="shared" si="127"/>
        <v>4.6868333144363249E-2</v>
      </c>
      <c r="AX595" s="60">
        <f t="shared" si="128"/>
        <v>0.99999999999999989</v>
      </c>
      <c r="AY595" s="60">
        <f>SUMPRODUCT(AN595:AW595,幕後結果_最佳化!$Z$1005:$AI$1005)</f>
        <v>3.0125903989994562E-3</v>
      </c>
      <c r="AZ595" s="60">
        <f>(SUMPRODUCT(AN595:AW595,MMULT(AN595:AW595,幕後結果!$AB$9:$AK$18)))</f>
        <v>3.0648950680656634E-4</v>
      </c>
      <c r="BA595" s="60">
        <f t="shared" si="129"/>
        <v>1.7506841714214655E-2</v>
      </c>
      <c r="BB595" s="102">
        <f t="shared" si="130"/>
        <v>-2.2783898005209027</v>
      </c>
      <c r="BC595" s="60"/>
      <c r="BD595" s="60"/>
    </row>
    <row r="596" spans="1:56" ht="16.2">
      <c r="A596" s="95">
        <v>595</v>
      </c>
      <c r="B596" s="60">
        <v>0.43760198662015237</v>
      </c>
      <c r="C596" s="60">
        <v>0.97605910968516318</v>
      </c>
      <c r="D596" s="60">
        <v>0.13726439383664935</v>
      </c>
      <c r="E596" s="60">
        <v>0.78160613593339656</v>
      </c>
      <c r="F596" s="60">
        <v>0.71658970542284961</v>
      </c>
      <c r="G596" s="60">
        <v>0.34627799967681372</v>
      </c>
      <c r="H596" s="60">
        <v>0.17217501566218485</v>
      </c>
      <c r="I596" s="60">
        <v>0.36346179430303893</v>
      </c>
      <c r="J596" s="60">
        <v>0.16155684079397492</v>
      </c>
      <c r="K596" s="104">
        <v>0.68969245695478132</v>
      </c>
      <c r="L596" s="105"/>
      <c r="M596" s="106">
        <v>595</v>
      </c>
      <c r="N596" s="136">
        <v>-0.15705186453180658</v>
      </c>
      <c r="O596" s="136">
        <v>1.9784161382044485</v>
      </c>
      <c r="P596" s="136">
        <v>-1.0926926051113979</v>
      </c>
      <c r="Q596" s="136">
        <v>0.77762905336333643</v>
      </c>
      <c r="R596" s="136">
        <v>0.57274023700217969</v>
      </c>
      <c r="S596" s="136">
        <v>-0.39538876486903568</v>
      </c>
      <c r="T596" s="136">
        <v>-0.94560512096833682</v>
      </c>
      <c r="U596" s="60">
        <v>-0.34922075109433248</v>
      </c>
      <c r="V596" s="60">
        <v>-0.98807956766349692</v>
      </c>
      <c r="W596" s="98">
        <v>0.49497879893108815</v>
      </c>
      <c r="X596" s="60"/>
      <c r="Y596" s="99">
        <v>595</v>
      </c>
      <c r="Z596" s="60">
        <f>(幕後結果!$AB$2+幕後結果!$AB$4*幕後結果_最佳化!$N1597)*12/3</f>
        <v>-1.0937670366354568E-2</v>
      </c>
      <c r="AA596" s="60">
        <f>(幕後結果!$AC$2+幕後結果!$AC$4*幕後結果_最佳化!$O1597)*12/3</f>
        <v>0.20009538813326735</v>
      </c>
      <c r="AB596" s="60">
        <f>(幕後結果!$AD$2+幕後結果!$AD$4*幕後結果_最佳化!$P1597)*12/3</f>
        <v>-0.12307561468195555</v>
      </c>
      <c r="AC596" s="60">
        <f>(幕後結果!$AE$2+幕後結果!$AE$4*幕後結果_最佳化!$Q1597)*12/3</f>
        <v>6.0666649107717817E-2</v>
      </c>
      <c r="AD596" s="60">
        <f>(幕後結果!$AF$2+幕後結果!$AF$4*幕後結果_最佳化!$R1597)*12/3</f>
        <v>5.7221849026812398E-2</v>
      </c>
      <c r="AE596" s="60">
        <f>(幕後結果!$AG$2+幕後結果!$AG$4*幕後結果_最佳化!$S1597)*12/3</f>
        <v>2.1618795375858736E-4</v>
      </c>
      <c r="AF596" s="60">
        <f>(幕後結果!$AH$2+幕後結果!$AH$4*幕後結果_最佳化!$T1597)*12/3</f>
        <v>-2.780049972515591E-2</v>
      </c>
      <c r="AG596" s="60">
        <f>(幕後結果!$AI$2+幕後結果!$AI$4*幕後結果_最佳化!$U1597)*12/3</f>
        <v>-0.10547996790386195</v>
      </c>
      <c r="AH596" s="60">
        <f>(幕後結果!$AJ$2+幕後結果!$AJ$4*幕後結果_最佳化!$V1597)*12/3</f>
        <v>-3.8471849872391502E-2</v>
      </c>
      <c r="AI596" s="100">
        <f>(幕後結果!$AK$2+幕後結果!$AK$4*幕後結果_最佳化!$W1597)*12/3</f>
        <v>-3.8385094355755107E-2</v>
      </c>
      <c r="AJ596" s="60"/>
      <c r="AK596" s="60"/>
      <c r="AL596" s="60"/>
      <c r="AM596" s="108">
        <v>595</v>
      </c>
      <c r="AN596" s="60">
        <f t="shared" si="118"/>
        <v>0.15437129358325966</v>
      </c>
      <c r="AO596" s="60">
        <f t="shared" si="119"/>
        <v>2.2120060032556212E-2</v>
      </c>
      <c r="AP596" s="60">
        <f t="shared" si="120"/>
        <v>0.21997699945442023</v>
      </c>
      <c r="AQ596" s="60">
        <f t="shared" si="121"/>
        <v>3.642171124292462E-2</v>
      </c>
      <c r="AR596" s="60">
        <f t="shared" si="122"/>
        <v>0.17322892356674316</v>
      </c>
      <c r="AS596" s="60">
        <f t="shared" si="123"/>
        <v>6.6738967753014961E-3</v>
      </c>
      <c r="AT596" s="60">
        <f t="shared" si="124"/>
        <v>2.1573119538674967E-2</v>
      </c>
      <c r="AU596" s="60">
        <f t="shared" si="125"/>
        <v>0.17461871605452123</v>
      </c>
      <c r="AV596" s="60">
        <f t="shared" si="126"/>
        <v>0.12656615282748679</v>
      </c>
      <c r="AW596" s="60">
        <f t="shared" si="127"/>
        <v>6.4449126924111588E-2</v>
      </c>
      <c r="AX596" s="60">
        <f t="shared" si="128"/>
        <v>1</v>
      </c>
      <c r="AY596" s="60">
        <f>SUMPRODUCT(AN596:AW596,幕後結果_最佳化!$Z$1005:$AI$1005)</f>
        <v>-2.9241385153822878E-3</v>
      </c>
      <c r="AZ596" s="60">
        <f>(SUMPRODUCT(AN596:AW596,MMULT(AN596:AW596,幕後結果!$AB$9:$AK$18)))</f>
        <v>3.9743434906115092E-4</v>
      </c>
      <c r="BA596" s="60">
        <f t="shared" si="129"/>
        <v>1.993575554277166E-2</v>
      </c>
      <c r="BB596" s="102">
        <f t="shared" si="130"/>
        <v>-2.2985905107568034</v>
      </c>
      <c r="BC596" s="60"/>
      <c r="BD596" s="60"/>
    </row>
    <row r="597" spans="1:56" ht="16.2">
      <c r="A597" s="95">
        <v>596</v>
      </c>
      <c r="B597" s="60">
        <v>0.9367548783514037</v>
      </c>
      <c r="C597" s="60">
        <v>5.8585754644587151E-2</v>
      </c>
      <c r="D597" s="60">
        <v>0.85475546501682298</v>
      </c>
      <c r="E597" s="60">
        <v>0.62332768527850302</v>
      </c>
      <c r="F597" s="60">
        <v>0.35154177428584266</v>
      </c>
      <c r="G597" s="60">
        <v>0.93755533304022198</v>
      </c>
      <c r="H597" s="60">
        <v>0.14529588900104118</v>
      </c>
      <c r="I597" s="60">
        <v>0.43664619523689208</v>
      </c>
      <c r="J597" s="60">
        <v>0.40420885548414986</v>
      </c>
      <c r="K597" s="104">
        <v>0.81229484902204718</v>
      </c>
      <c r="L597" s="105"/>
      <c r="M597" s="106">
        <v>596</v>
      </c>
      <c r="N597" s="136">
        <v>1.5280898012708108</v>
      </c>
      <c r="O597" s="136">
        <v>-1.5667569680568287</v>
      </c>
      <c r="P597" s="136">
        <v>1.0570493399069554</v>
      </c>
      <c r="Q597" s="136">
        <v>0.31423227750959692</v>
      </c>
      <c r="R597" s="136">
        <v>-0.38116132015215481</v>
      </c>
      <c r="S597" s="136">
        <v>1.5345706205551077</v>
      </c>
      <c r="T597" s="136">
        <v>-1.0568243086221336</v>
      </c>
      <c r="U597" s="60">
        <v>-0.15947787238714312</v>
      </c>
      <c r="V597" s="60">
        <v>-0.24246779153751094</v>
      </c>
      <c r="W597" s="98">
        <v>0.886384623957025</v>
      </c>
      <c r="X597" s="60"/>
      <c r="Y597" s="99">
        <v>596</v>
      </c>
      <c r="Z597" s="60">
        <f>(幕後結果!$AB$2+幕後結果!$AB$4*幕後結果_最佳化!$N1598)*12/3</f>
        <v>0.25008686725502405</v>
      </c>
      <c r="AA597" s="60">
        <f>(幕後結果!$AC$2+幕後結果!$AC$4*幕後結果_最佳化!$O1598)*12/3</f>
        <v>-0.14786423412506056</v>
      </c>
      <c r="AB597" s="60">
        <f>(幕後結果!$AD$2+幕後結果!$AD$4*幕後結果_最佳化!$P1598)*12/3</f>
        <v>0.10469885950819184</v>
      </c>
      <c r="AC597" s="60">
        <f>(幕後結果!$AE$2+幕後結果!$AE$4*幕後結果_最佳化!$Q1598)*12/3</f>
        <v>0.13408199660695791</v>
      </c>
      <c r="AD597" s="60">
        <f>(幕後結果!$AF$2+幕後結果!$AF$4*幕後結果_最佳化!$R1598)*12/3</f>
        <v>-4.1360498166817068E-3</v>
      </c>
      <c r="AE597" s="60">
        <f>(幕後結果!$AG$2+幕後結果!$AG$4*幕後結果_最佳化!$S1598)*12/3</f>
        <v>3.3732111192870021E-2</v>
      </c>
      <c r="AF597" s="60">
        <f>(幕後結果!$AH$2+幕後結果!$AH$4*幕後結果_最佳化!$T1598)*12/3</f>
        <v>-5.2678912213936398E-2</v>
      </c>
      <c r="AG597" s="60">
        <f>(幕後結果!$AI$2+幕後結果!$AI$4*幕後結果_最佳化!$U1598)*12/3</f>
        <v>6.9864052587967976E-3</v>
      </c>
      <c r="AH597" s="60">
        <f>(幕後結果!$AJ$2+幕後結果!$AJ$4*幕後結果_最佳化!$V1598)*12/3</f>
        <v>-2.4881940063564006E-2</v>
      </c>
      <c r="AI597" s="100">
        <f>(幕後結果!$AK$2+幕後結果!$AK$4*幕後結果_最佳化!$W1598)*12/3</f>
        <v>3.4312641165656375E-2</v>
      </c>
      <c r="AJ597" s="60"/>
      <c r="AK597" s="60"/>
      <c r="AL597" s="60"/>
      <c r="AM597" s="108">
        <v>596</v>
      </c>
      <c r="AN597" s="60">
        <f t="shared" si="118"/>
        <v>3.2829696874589892E-2</v>
      </c>
      <c r="AO597" s="60">
        <f t="shared" si="119"/>
        <v>7.7317865306630637E-2</v>
      </c>
      <c r="AP597" s="60">
        <f t="shared" si="120"/>
        <v>7.7595961544584216E-2</v>
      </c>
      <c r="AQ597" s="60">
        <f t="shared" si="121"/>
        <v>0.19790024672327763</v>
      </c>
      <c r="AR597" s="60">
        <f t="shared" si="122"/>
        <v>4.7451265697745333E-2</v>
      </c>
      <c r="AS597" s="60">
        <f t="shared" si="123"/>
        <v>0.19944537885795852</v>
      </c>
      <c r="AT597" s="60">
        <f t="shared" si="124"/>
        <v>7.9943843894422131E-3</v>
      </c>
      <c r="AU597" s="60">
        <f t="shared" si="125"/>
        <v>8.6657823302038611E-2</v>
      </c>
      <c r="AV597" s="60">
        <f t="shared" si="126"/>
        <v>0.15203921766816489</v>
      </c>
      <c r="AW597" s="60">
        <f t="shared" si="127"/>
        <v>0.120768159635568</v>
      </c>
      <c r="AX597" s="60">
        <f t="shared" si="128"/>
        <v>0.99999999999999989</v>
      </c>
      <c r="AY597" s="60">
        <f>SUMPRODUCT(AN597:AW597,幕後結果_最佳化!$Z$1005:$AI$1005)</f>
        <v>-9.6143210452229828E-4</v>
      </c>
      <c r="AZ597" s="60">
        <f>(SUMPRODUCT(AN597:AW597,MMULT(AN597:AW597,幕後結果!$AB$9:$AK$18)))</f>
        <v>2.3268086573204424E-4</v>
      </c>
      <c r="BA597" s="60">
        <f t="shared" si="129"/>
        <v>1.5253880349997645E-2</v>
      </c>
      <c r="BB597" s="102">
        <f t="shared" si="130"/>
        <v>-2.8754278320092546</v>
      </c>
      <c r="BC597" s="60"/>
      <c r="BD597" s="60"/>
    </row>
    <row r="598" spans="1:56" ht="16.2">
      <c r="A598" s="95">
        <v>597</v>
      </c>
      <c r="B598" s="60">
        <v>0.97163683869731776</v>
      </c>
      <c r="C598" s="60">
        <v>0.59341599564561176</v>
      </c>
      <c r="D598" s="60">
        <v>9.0807193924772101E-2</v>
      </c>
      <c r="E598" s="60">
        <v>0.49873355356318183</v>
      </c>
      <c r="F598" s="60">
        <v>0.34678451114013931</v>
      </c>
      <c r="G598" s="60">
        <v>0.13223771910557125</v>
      </c>
      <c r="H598" s="60">
        <v>0.50013855051293876</v>
      </c>
      <c r="I598" s="60">
        <v>0.7420421277806426</v>
      </c>
      <c r="J598" s="60">
        <v>0.45409011028650537</v>
      </c>
      <c r="K598" s="104">
        <v>0.14707784418498449</v>
      </c>
      <c r="L598" s="105"/>
      <c r="M598" s="106">
        <v>597</v>
      </c>
      <c r="N598" s="136">
        <v>1.9054136472606895</v>
      </c>
      <c r="O598" s="136">
        <v>0.23634108480500046</v>
      </c>
      <c r="P598" s="136">
        <v>-1.3358008109749515</v>
      </c>
      <c r="Q598" s="136">
        <v>-3.1745157787165215E-3</v>
      </c>
      <c r="R598" s="136">
        <v>-0.39401627664244199</v>
      </c>
      <c r="S598" s="136">
        <v>-1.115875481557677</v>
      </c>
      <c r="T598" s="136">
        <v>3.4729464017833683E-4</v>
      </c>
      <c r="U598" s="60">
        <v>0.64965399872394325</v>
      </c>
      <c r="V598" s="60">
        <v>-0.11533421384386261</v>
      </c>
      <c r="W598" s="98">
        <v>-1.0490487360435483</v>
      </c>
      <c r="X598" s="60"/>
      <c r="Y598" s="99">
        <v>597</v>
      </c>
      <c r="Z598" s="60">
        <f>(幕後結果!$AB$2+幕後結果!$AB$4*幕後結果_最佳化!$N1599)*12/3</f>
        <v>0.30853345630551676</v>
      </c>
      <c r="AA598" s="60">
        <f>(幕後結果!$AC$2+幕後結果!$AC$4*幕後結果_最佳化!$O1599)*12/3</f>
        <v>2.6676928618181352E-2</v>
      </c>
      <c r="AB598" s="60">
        <f>(幕後結果!$AD$2+幕後結果!$AD$4*幕後結果_最佳化!$P1599)*12/3</f>
        <v>-0.22119330765686693</v>
      </c>
      <c r="AC598" s="60">
        <f>(幕後結果!$AE$2+幕後結果!$AE$4*幕後結果_最佳化!$Q1599)*12/3</f>
        <v>-2.5964023647010757E-2</v>
      </c>
      <c r="AD598" s="60">
        <f>(幕後結果!$AF$2+幕後結果!$AF$4*幕後結果_最佳化!$R1599)*12/3</f>
        <v>-0.13412165804703258</v>
      </c>
      <c r="AE598" s="60">
        <f>(幕後結果!$AG$2+幕後結果!$AG$4*幕後結果_最佳化!$S1599)*12/3</f>
        <v>-6.3505257575597218E-2</v>
      </c>
      <c r="AF598" s="60">
        <f>(幕後結果!$AH$2+幕後結果!$AH$4*幕後結果_最佳化!$T1599)*12/3</f>
        <v>3.9761022583021256E-2</v>
      </c>
      <c r="AG598" s="60">
        <f>(幕後結果!$AI$2+幕後結果!$AI$4*幕後結果_最佳化!$U1599)*12/3</f>
        <v>-3.6093897363917909E-2</v>
      </c>
      <c r="AH598" s="60">
        <f>(幕後結果!$AJ$2+幕後結果!$AJ$4*幕後結果_最佳化!$V1599)*12/3</f>
        <v>-2.9158805835128851E-2</v>
      </c>
      <c r="AI598" s="100">
        <f>(幕後結果!$AK$2+幕後結果!$AK$4*幕後結果_最佳化!$W1599)*12/3</f>
        <v>-0.31418843886885445</v>
      </c>
      <c r="AJ598" s="60"/>
      <c r="AK598" s="60"/>
      <c r="AL598" s="60"/>
      <c r="AM598" s="108">
        <v>597</v>
      </c>
      <c r="AN598" s="60">
        <f t="shared" si="118"/>
        <v>0.14867663133328171</v>
      </c>
      <c r="AO598" s="60">
        <f t="shared" si="119"/>
        <v>0.18251713289729368</v>
      </c>
      <c r="AP598" s="60">
        <f t="shared" si="120"/>
        <v>0.10784572753384411</v>
      </c>
      <c r="AQ598" s="60">
        <f t="shared" si="121"/>
        <v>0.12074390601179631</v>
      </c>
      <c r="AR598" s="60">
        <f t="shared" si="122"/>
        <v>2.9455935385456065E-2</v>
      </c>
      <c r="AS598" s="60">
        <f t="shared" si="123"/>
        <v>0.17699071096497082</v>
      </c>
      <c r="AT598" s="60">
        <f t="shared" si="124"/>
        <v>7.3986074753427389E-2</v>
      </c>
      <c r="AU598" s="60">
        <f t="shared" si="125"/>
        <v>4.6494760795116517E-2</v>
      </c>
      <c r="AV598" s="60">
        <f t="shared" si="126"/>
        <v>0.10655367254377611</v>
      </c>
      <c r="AW598" s="60">
        <f t="shared" si="127"/>
        <v>6.73544778103755E-3</v>
      </c>
      <c r="AX598" s="60">
        <f t="shared" si="128"/>
        <v>1.0000000000000002</v>
      </c>
      <c r="AY598" s="60">
        <f>SUMPRODUCT(AN598:AW598,幕後結果_最佳化!$Z$1005:$AI$1005)</f>
        <v>4.618946203709391E-3</v>
      </c>
      <c r="AZ598" s="60">
        <f>(SUMPRODUCT(AN598:AW598,MMULT(AN598:AW598,幕後結果!$AB$9:$AK$18)))</f>
        <v>2.1032003891481848E-4</v>
      </c>
      <c r="BA598" s="60">
        <f t="shared" si="129"/>
        <v>1.4502414933893544E-2</v>
      </c>
      <c r="BB598" s="102">
        <f t="shared" si="130"/>
        <v>-2.6396330522045739</v>
      </c>
      <c r="BC598" s="60"/>
      <c r="BD598" s="60"/>
    </row>
    <row r="599" spans="1:56" ht="16.2">
      <c r="A599" s="95">
        <v>598</v>
      </c>
      <c r="B599" s="60">
        <v>0.54469912804053622</v>
      </c>
      <c r="C599" s="60">
        <v>0.12638997520134732</v>
      </c>
      <c r="D599" s="60">
        <v>0.33183300337632615</v>
      </c>
      <c r="E599" s="60">
        <v>0.35180949342455903</v>
      </c>
      <c r="F599" s="60">
        <v>0.50870946677608631</v>
      </c>
      <c r="G599" s="60">
        <v>0.18997199704915735</v>
      </c>
      <c r="H599" s="60">
        <v>0.474842104938207</v>
      </c>
      <c r="I599" s="60">
        <v>0.36826746813422151</v>
      </c>
      <c r="J599" s="60">
        <v>0.53622815815541891</v>
      </c>
      <c r="K599" s="104">
        <v>1.7527858899425652E-2</v>
      </c>
      <c r="L599" s="105"/>
      <c r="M599" s="106">
        <v>598</v>
      </c>
      <c r="N599" s="136">
        <v>0.1122795652349948</v>
      </c>
      <c r="O599" s="136">
        <v>-1.143623165233199</v>
      </c>
      <c r="P599" s="136">
        <v>-0.43485730486039265</v>
      </c>
      <c r="Q599" s="136">
        <v>-0.38043978469315054</v>
      </c>
      <c r="R599" s="136">
        <v>2.1833130143564215E-2</v>
      </c>
      <c r="S599" s="136">
        <v>-0.87799949255632093</v>
      </c>
      <c r="T599" s="136">
        <v>-6.3103346015645351E-2</v>
      </c>
      <c r="U599" s="60">
        <v>-0.33644550908668064</v>
      </c>
      <c r="V599" s="60">
        <v>9.093569938349709E-2</v>
      </c>
      <c r="W599" s="98">
        <v>-2.1077142054651472</v>
      </c>
      <c r="X599" s="60"/>
      <c r="Y599" s="99">
        <v>598</v>
      </c>
      <c r="Z599" s="60">
        <f>(幕後結果!$AB$2+幕後結果!$AB$4*幕後結果_最佳化!$N1600)*12/3</f>
        <v>3.0781143753822026E-2</v>
      </c>
      <c r="AA599" s="60">
        <f>(幕後結果!$AC$2+幕後結果!$AC$4*幕後結果_最佳化!$O1600)*12/3</f>
        <v>-0.10393905546219841</v>
      </c>
      <c r="AB599" s="60">
        <f>(幕後結果!$AD$2+幕後結果!$AD$4*幕後結果_最佳化!$P1600)*12/3</f>
        <v>-0.12132242134164395</v>
      </c>
      <c r="AC599" s="60">
        <f>(幕後結果!$AE$2+幕後結果!$AE$4*幕後結果_最佳化!$Q1600)*12/3</f>
        <v>-7.0456336800237301E-2</v>
      </c>
      <c r="AD599" s="60">
        <f>(幕後結果!$AF$2+幕後結果!$AF$4*幕後結果_最佳化!$R1600)*12/3</f>
        <v>-9.1107844870566765E-2</v>
      </c>
      <c r="AE599" s="60">
        <f>(幕後結果!$AG$2+幕後結果!$AG$4*幕後結果_最佳化!$S1600)*12/3</f>
        <v>-5.5800978013282994E-2</v>
      </c>
      <c r="AF599" s="60">
        <f>(幕後結果!$AH$2+幕後結果!$AH$4*幕後結果_最佳化!$T1600)*12/3</f>
        <v>-5.9520203731903441E-2</v>
      </c>
      <c r="AG599" s="60">
        <f>(幕後結果!$AI$2+幕後結果!$AI$4*幕後結果_最佳化!$U1600)*12/3</f>
        <v>-0.10076421039802487</v>
      </c>
      <c r="AH599" s="60">
        <f>(幕後結果!$AJ$2+幕後結果!$AJ$4*幕後結果_最佳化!$V1600)*12/3</f>
        <v>-5.4210928999292897E-2</v>
      </c>
      <c r="AI599" s="100">
        <f>(幕後結果!$AK$2+幕後結果!$AK$4*幕後結果_最佳化!$W1600)*12/3</f>
        <v>-0.37976808492891062</v>
      </c>
      <c r="AJ599" s="60"/>
      <c r="AK599" s="60"/>
      <c r="AL599" s="60"/>
      <c r="AM599" s="108">
        <v>598</v>
      </c>
      <c r="AN599" s="60">
        <f t="shared" si="118"/>
        <v>6.8194932790163837E-2</v>
      </c>
      <c r="AO599" s="60">
        <f t="shared" si="119"/>
        <v>0.15965043693200906</v>
      </c>
      <c r="AP599" s="60">
        <f t="shared" si="120"/>
        <v>0.17370735187482284</v>
      </c>
      <c r="AQ599" s="60">
        <f t="shared" si="121"/>
        <v>0.10581288044433552</v>
      </c>
      <c r="AR599" s="60">
        <f t="shared" si="122"/>
        <v>6.1122421000786596E-2</v>
      </c>
      <c r="AS599" s="60">
        <f t="shared" si="123"/>
        <v>7.8053280390145099E-2</v>
      </c>
      <c r="AT599" s="60">
        <f t="shared" si="124"/>
        <v>4.7133694563184621E-2</v>
      </c>
      <c r="AU599" s="60">
        <f t="shared" si="125"/>
        <v>0.15432615269365629</v>
      </c>
      <c r="AV599" s="60">
        <f t="shared" si="126"/>
        <v>9.0826688667978994E-2</v>
      </c>
      <c r="AW599" s="60">
        <f t="shared" si="127"/>
        <v>6.1172160642917209E-2</v>
      </c>
      <c r="AX599" s="60">
        <f t="shared" si="128"/>
        <v>1</v>
      </c>
      <c r="AY599" s="60">
        <f>SUMPRODUCT(AN599:AW599,幕後結果_最佳化!$Z$1005:$AI$1005)</f>
        <v>-9.2297127799607329E-4</v>
      </c>
      <c r="AZ599" s="60">
        <f>(SUMPRODUCT(AN599:AW599,MMULT(AN599:AW599,幕後結果!$AB$9:$AK$18)))</f>
        <v>3.0061177131402084E-4</v>
      </c>
      <c r="BA599" s="60">
        <f t="shared" si="129"/>
        <v>1.733815939810281E-2</v>
      </c>
      <c r="BB599" s="102">
        <f t="shared" si="130"/>
        <v>-2.527544606770157</v>
      </c>
      <c r="BC599" s="60"/>
      <c r="BD599" s="60"/>
    </row>
    <row r="600" spans="1:56" ht="16.2">
      <c r="A600" s="95">
        <v>599</v>
      </c>
      <c r="B600" s="60">
        <v>0.50857969321089458</v>
      </c>
      <c r="C600" s="60">
        <v>0.66889207430061282</v>
      </c>
      <c r="D600" s="60">
        <v>0.7195147476176591</v>
      </c>
      <c r="E600" s="60">
        <v>8.1174860002225957E-2</v>
      </c>
      <c r="F600" s="60">
        <v>0.13173491445479213</v>
      </c>
      <c r="G600" s="60">
        <v>0.68883389333959211</v>
      </c>
      <c r="H600" s="60">
        <v>2.9347275857749988E-2</v>
      </c>
      <c r="I600" s="60">
        <v>0.16194375293665586</v>
      </c>
      <c r="J600" s="60">
        <v>0.62601187431256888</v>
      </c>
      <c r="K600" s="104">
        <v>0.37378245982473368</v>
      </c>
      <c r="L600" s="105"/>
      <c r="M600" s="106">
        <v>599</v>
      </c>
      <c r="N600" s="136">
        <v>2.1507759664969834E-2</v>
      </c>
      <c r="O600" s="136">
        <v>0.43685590632663379</v>
      </c>
      <c r="P600" s="136">
        <v>0.58140058280431239</v>
      </c>
      <c r="Q600" s="136">
        <v>-1.3972123632474063</v>
      </c>
      <c r="R600" s="136">
        <v>-1.1182275307790024</v>
      </c>
      <c r="S600" s="136">
        <v>0.49254769537990617</v>
      </c>
      <c r="T600" s="136">
        <v>-1.8904743215125661</v>
      </c>
      <c r="U600" s="60">
        <v>-0.98650063076328431</v>
      </c>
      <c r="V600" s="60">
        <v>0.32130898065705621</v>
      </c>
      <c r="W600" s="98">
        <v>-0.32185186611502142</v>
      </c>
      <c r="X600" s="60"/>
      <c r="Y600" s="99">
        <v>599</v>
      </c>
      <c r="Z600" s="60">
        <f>(幕後結果!$AB$2+幕後結果!$AB$4*幕後結果_最佳化!$N1601)*12/3</f>
        <v>1.6720801493702087E-2</v>
      </c>
      <c r="AA600" s="60">
        <f>(幕後結果!$AC$2+幕後結果!$AC$4*幕後結果_最佳化!$O1601)*12/3</f>
        <v>4.988335156355559E-2</v>
      </c>
      <c r="AB600" s="60">
        <f>(幕後結果!$AD$2+幕後結果!$AD$4*幕後結果_最佳化!$P1601)*12/3</f>
        <v>9.5417215493693475E-2</v>
      </c>
      <c r="AC600" s="60">
        <f>(幕後結果!$AE$2+幕後結果!$AE$4*幕後結果_最佳化!$Q1601)*12/3</f>
        <v>-6.4329058926502258E-2</v>
      </c>
      <c r="AD600" s="60">
        <f>(幕後結果!$AF$2+幕後結果!$AF$4*幕後結果_最佳化!$R1601)*12/3</f>
        <v>-5.8649516154868429E-2</v>
      </c>
      <c r="AE600" s="60">
        <f>(幕後結果!$AG$2+幕後結果!$AG$4*幕後結果_最佳化!$S1601)*12/3</f>
        <v>1.8981608512912175E-2</v>
      </c>
      <c r="AF600" s="60">
        <f>(幕後結果!$AH$2+幕後結果!$AH$4*幕後結果_最佳化!$T1601)*12/3</f>
        <v>-0.13312840353728517</v>
      </c>
      <c r="AG600" s="60">
        <f>(幕後結果!$AI$2+幕後結果!$AI$4*幕後結果_最佳化!$U1601)*12/3</f>
        <v>-0.16530762811568672</v>
      </c>
      <c r="AH600" s="60">
        <f>(幕後結果!$AJ$2+幕後結果!$AJ$4*幕後結果_最佳化!$V1601)*12/3</f>
        <v>3.1339750067212718E-3</v>
      </c>
      <c r="AI600" s="100">
        <f>(幕後結果!$AK$2+幕後結果!$AK$4*幕後結果_最佳化!$W1601)*12/3</f>
        <v>-8.7653198565814161E-2</v>
      </c>
      <c r="AJ600" s="60"/>
      <c r="AK600" s="60"/>
      <c r="AL600" s="60"/>
      <c r="AM600" s="108">
        <v>599</v>
      </c>
      <c r="AN600" s="60">
        <f t="shared" si="118"/>
        <v>0.16551771070891111</v>
      </c>
      <c r="AO600" s="60">
        <f t="shared" si="119"/>
        <v>0.11317543946130243</v>
      </c>
      <c r="AP600" s="60">
        <f t="shared" si="120"/>
        <v>1.4973029784788493E-2</v>
      </c>
      <c r="AQ600" s="60">
        <f t="shared" si="121"/>
        <v>6.4291184869685838E-2</v>
      </c>
      <c r="AR600" s="60">
        <f t="shared" si="122"/>
        <v>0.14970166060936238</v>
      </c>
      <c r="AS600" s="60">
        <f t="shared" si="123"/>
        <v>9.9289696300343719E-2</v>
      </c>
      <c r="AT600" s="60">
        <f t="shared" si="124"/>
        <v>0.14846470489176292</v>
      </c>
      <c r="AU600" s="60">
        <f t="shared" si="125"/>
        <v>4.2777319247126874E-4</v>
      </c>
      <c r="AV600" s="60">
        <f t="shared" si="126"/>
        <v>0.10938664772220269</v>
      </c>
      <c r="AW600" s="60">
        <f t="shared" si="127"/>
        <v>0.13477215245916918</v>
      </c>
      <c r="AX600" s="60">
        <f t="shared" si="128"/>
        <v>1</v>
      </c>
      <c r="AY600" s="60">
        <f>SUMPRODUCT(AN600:AW600,幕後結果_最佳化!$Z$1005:$AI$1005)</f>
        <v>2.3049961955550319E-3</v>
      </c>
      <c r="AZ600" s="60">
        <f>(SUMPRODUCT(AN600:AW600,MMULT(AN600:AW600,幕後結果!$AB$9:$AK$18)))</f>
        <v>2.3036356179731096E-4</v>
      </c>
      <c r="BA600" s="60">
        <f t="shared" si="129"/>
        <v>1.5177732432656433E-2</v>
      </c>
      <c r="BB600" s="102">
        <f t="shared" si="130"/>
        <v>-2.6746422092077928</v>
      </c>
      <c r="BC600" s="60"/>
      <c r="BD600" s="60"/>
    </row>
    <row r="601" spans="1:56" ht="16.2">
      <c r="A601" s="95">
        <v>600</v>
      </c>
      <c r="B601" s="60">
        <v>0.56760062302280745</v>
      </c>
      <c r="C601" s="60">
        <v>0.13703335322806187</v>
      </c>
      <c r="D601" s="60">
        <v>0.74844670433660898</v>
      </c>
      <c r="E601" s="60">
        <v>0.28579175846089178</v>
      </c>
      <c r="F601" s="60">
        <v>0.71127500726796811</v>
      </c>
      <c r="G601" s="60">
        <v>0.80942522188206523</v>
      </c>
      <c r="H601" s="60">
        <v>0.40195373106163146</v>
      </c>
      <c r="I601" s="60">
        <v>0.16455591876373576</v>
      </c>
      <c r="J601" s="60">
        <v>0.70687893176790317</v>
      </c>
      <c r="K601" s="104">
        <v>0.37675750111566586</v>
      </c>
      <c r="L601" s="105"/>
      <c r="M601" s="106">
        <v>600</v>
      </c>
      <c r="N601" s="136">
        <v>0.17026879108050058</v>
      </c>
      <c r="O601" s="136">
        <v>-1.0937452864518964</v>
      </c>
      <c r="P601" s="136">
        <v>0.66960975897078401</v>
      </c>
      <c r="Q601" s="136">
        <v>-0.5657209122777529</v>
      </c>
      <c r="R601" s="136">
        <v>0.55711335210898971</v>
      </c>
      <c r="S601" s="136">
        <v>0.87578016278085746</v>
      </c>
      <c r="T601" s="136">
        <v>-0.24829332641195587</v>
      </c>
      <c r="U601" s="60">
        <v>-0.9759044079897804</v>
      </c>
      <c r="V601" s="60">
        <v>0.54428969595154675</v>
      </c>
      <c r="W601" s="98">
        <v>-0.31400794800224352</v>
      </c>
      <c r="X601" s="60"/>
      <c r="Y601" s="99">
        <v>600</v>
      </c>
      <c r="Z601" s="60">
        <f>(幕後結果!$AB$2+幕後結果!$AB$4*幕後結果_最佳化!$N1602)*12/3</f>
        <v>3.9763540409556847E-2</v>
      </c>
      <c r="AA601" s="60">
        <f>(幕後結果!$AC$2+幕後結果!$AC$4*幕後結果_最佳化!$O1602)*12/3</f>
        <v>-9.9204579707135962E-2</v>
      </c>
      <c r="AB601" s="60">
        <f>(幕後結果!$AD$2+幕後結果!$AD$4*幕後結果_最佳化!$P1602)*12/3</f>
        <v>5.8477538583525744E-2</v>
      </c>
      <c r="AC601" s="60">
        <f>(幕後結果!$AE$2+幕後結果!$AE$4*幕後結果_最佳化!$Q1602)*12/3</f>
        <v>-4.7748535169225559E-3</v>
      </c>
      <c r="AD601" s="60">
        <f>(幕後結果!$AF$2+幕後結果!$AF$4*幕後結果_最佳化!$R1602)*12/3</f>
        <v>4.7976408926305253E-2</v>
      </c>
      <c r="AE601" s="60">
        <f>(幕後結果!$AG$2+幕後結果!$AG$4*幕後結果_最佳化!$S1602)*12/3</f>
        <v>1.2231624659774058E-2</v>
      </c>
      <c r="AF601" s="60">
        <f>(幕後結果!$AH$2+幕後結果!$AH$4*幕後結果_最佳化!$T1602)*12/3</f>
        <v>-3.2455014461775497E-2</v>
      </c>
      <c r="AG601" s="60">
        <f>(幕後結果!$AI$2+幕後結果!$AI$4*幕後結果_最佳化!$U1602)*12/3</f>
        <v>-7.8369020097448033E-2</v>
      </c>
      <c r="AH601" s="60">
        <f>(幕後結果!$AJ$2+幕後結果!$AJ$4*幕後結果_最佳化!$V1602)*12/3</f>
        <v>3.417221110963993E-3</v>
      </c>
      <c r="AI601" s="100">
        <f>(幕後結果!$AK$2+幕後結果!$AK$4*幕後結果_最佳化!$W1602)*12/3</f>
        <v>-4.7005524424286273E-2</v>
      </c>
      <c r="AJ601" s="60"/>
      <c r="AK601" s="60"/>
      <c r="AL601" s="60"/>
      <c r="AM601" s="108">
        <v>600</v>
      </c>
      <c r="AN601" s="60">
        <f t="shared" si="118"/>
        <v>0.14834615786486341</v>
      </c>
      <c r="AO601" s="60">
        <f t="shared" si="119"/>
        <v>9.0455642706836537E-2</v>
      </c>
      <c r="AP601" s="60">
        <f t="shared" si="120"/>
        <v>1.365761761489776E-2</v>
      </c>
      <c r="AQ601" s="60">
        <f t="shared" si="121"/>
        <v>3.9320656670665923E-3</v>
      </c>
      <c r="AR601" s="60">
        <f t="shared" si="122"/>
        <v>0.10545923542034563</v>
      </c>
      <c r="AS601" s="60">
        <f t="shared" si="123"/>
        <v>0.12068245555922623</v>
      </c>
      <c r="AT601" s="60">
        <f t="shared" si="124"/>
        <v>0.1857378799888062</v>
      </c>
      <c r="AU601" s="60">
        <f t="shared" si="125"/>
        <v>7.9325340386605311E-2</v>
      </c>
      <c r="AV601" s="60">
        <f t="shared" si="126"/>
        <v>0.1798913618747108</v>
      </c>
      <c r="AW601" s="60">
        <f t="shared" si="127"/>
        <v>7.2512242916641531E-2</v>
      </c>
      <c r="AX601" s="60">
        <f t="shared" si="128"/>
        <v>1</v>
      </c>
      <c r="AY601" s="60">
        <f>SUMPRODUCT(AN601:AW601,幕後結果_最佳化!$Z$1005:$AI$1005)</f>
        <v>5.5232771841832356E-4</v>
      </c>
      <c r="AZ601" s="60">
        <f>(SUMPRODUCT(AN601:AW601,MMULT(AN601:AW601,幕後結果!$AB$9:$AK$18)))</f>
        <v>1.9665437420804234E-4</v>
      </c>
      <c r="BA601" s="60">
        <f t="shared" si="129"/>
        <v>1.4023351033474215E-2</v>
      </c>
      <c r="BB601" s="102">
        <f t="shared" si="130"/>
        <v>-3.0197969216128406</v>
      </c>
      <c r="BC601" s="60"/>
      <c r="BD601" s="60"/>
    </row>
    <row r="602" spans="1:56" ht="16.2">
      <c r="A602" s="95">
        <v>601</v>
      </c>
      <c r="B602" s="60">
        <v>0.54751103798371625</v>
      </c>
      <c r="C602" s="60">
        <v>0.76118643204518266</v>
      </c>
      <c r="D602" s="60">
        <v>0.75159761756244792</v>
      </c>
      <c r="E602" s="60">
        <v>1.7760162932823453E-2</v>
      </c>
      <c r="F602" s="60">
        <v>0.87159624494460441</v>
      </c>
      <c r="G602" s="60">
        <v>0.11532596181533905</v>
      </c>
      <c r="H602" s="60">
        <v>0.14897444420448469</v>
      </c>
      <c r="I602" s="60">
        <v>8.6687757391013198E-2</v>
      </c>
      <c r="J602" s="60">
        <v>0.72832361654812638</v>
      </c>
      <c r="K602" s="104">
        <v>0.23318315322131178</v>
      </c>
      <c r="L602" s="105"/>
      <c r="M602" s="106">
        <v>601</v>
      </c>
      <c r="N602" s="136">
        <v>0.11937543261422587</v>
      </c>
      <c r="O602" s="136">
        <v>0.71012417531154004</v>
      </c>
      <c r="P602" s="136">
        <v>0.67952580181475475</v>
      </c>
      <c r="Q602" s="136">
        <v>-2.1023762968144881</v>
      </c>
      <c r="R602" s="136">
        <v>1.1339690992087177</v>
      </c>
      <c r="S602" s="136">
        <v>-1.1986812187627236</v>
      </c>
      <c r="T602" s="136">
        <v>-1.0408419900278105</v>
      </c>
      <c r="U602" s="60">
        <v>-1.3614373650156992</v>
      </c>
      <c r="V602" s="60">
        <v>0.60775079712789681</v>
      </c>
      <c r="W602" s="98">
        <v>-0.7284040146454499</v>
      </c>
      <c r="X602" s="60"/>
      <c r="Y602" s="99">
        <v>601</v>
      </c>
      <c r="Z602" s="60">
        <f>(幕後結果!$AB$2+幕後結果!$AB$4*幕後結果_最佳化!$N1603)*12/3</f>
        <v>3.1880277161578707E-2</v>
      </c>
      <c r="AA602" s="60">
        <f>(幕後結果!$AC$2+幕後結果!$AC$4*幕後結果_最佳化!$O1603)*12/3</f>
        <v>7.6255715714043049E-2</v>
      </c>
      <c r="AB602" s="60">
        <f>(幕後結果!$AD$2+幕後結果!$AD$4*幕後結果_最佳化!$P1603)*12/3</f>
        <v>0.1203368084416692</v>
      </c>
      <c r="AC602" s="60">
        <f>(幕後結果!$AE$2+幕後結果!$AE$4*幕後結果_最佳化!$Q1603)*12/3</f>
        <v>-0.11959751848460425</v>
      </c>
      <c r="AD602" s="60">
        <f>(幕後結果!$AF$2+幕後結果!$AF$4*幕後結果_最佳化!$R1603)*12/3</f>
        <v>0.14859404635504903</v>
      </c>
      <c r="AE602" s="60">
        <f>(幕後結果!$AG$2+幕後結果!$AG$4*幕後結果_最佳化!$S1603)*12/3</f>
        <v>-6.9043473152319609E-2</v>
      </c>
      <c r="AF602" s="60">
        <f>(幕後結果!$AH$2+幕後結果!$AH$4*幕後結果_最佳化!$T1603)*12/3</f>
        <v>-6.1321893859481676E-2</v>
      </c>
      <c r="AG602" s="60">
        <f>(幕後結果!$AI$2+幕後結果!$AI$4*幕後結果_最佳化!$U1603)*12/3</f>
        <v>-0.18716815576317813</v>
      </c>
      <c r="AH602" s="60">
        <f>(幕後結果!$AJ$2+幕後結果!$AJ$4*幕後結果_最佳化!$V1603)*12/3</f>
        <v>-1.6395441718363456E-2</v>
      </c>
      <c r="AI602" s="100">
        <f>(幕後結果!$AK$2+幕後結果!$AK$4*幕後結果_最佳化!$W1603)*12/3</f>
        <v>-9.8348719796867878E-2</v>
      </c>
      <c r="AJ602" s="60"/>
      <c r="AK602" s="60"/>
      <c r="AL602" s="60"/>
      <c r="AM602" s="108">
        <v>601</v>
      </c>
      <c r="AN602" s="60">
        <f t="shared" si="118"/>
        <v>8.2802470554268121E-2</v>
      </c>
      <c r="AO602" s="60">
        <f t="shared" si="119"/>
        <v>6.0149523644453938E-2</v>
      </c>
      <c r="AP602" s="60">
        <f t="shared" si="120"/>
        <v>7.0378031589339432E-2</v>
      </c>
      <c r="AQ602" s="60">
        <f t="shared" si="121"/>
        <v>1.4495267494667098E-2</v>
      </c>
      <c r="AR602" s="60">
        <f t="shared" si="122"/>
        <v>7.5709062896450588E-2</v>
      </c>
      <c r="AS602" s="60">
        <f t="shared" si="123"/>
        <v>7.8490289392315962E-2</v>
      </c>
      <c r="AT602" s="60">
        <f t="shared" si="124"/>
        <v>0.242356162572126</v>
      </c>
      <c r="AU602" s="60">
        <f t="shared" si="125"/>
        <v>6.8068108105037356E-2</v>
      </c>
      <c r="AV602" s="60">
        <f t="shared" si="126"/>
        <v>8.4597908793432625E-2</v>
      </c>
      <c r="AW602" s="60">
        <f t="shared" si="127"/>
        <v>0.22295317495790898</v>
      </c>
      <c r="AX602" s="60">
        <f t="shared" si="128"/>
        <v>1</v>
      </c>
      <c r="AY602" s="60">
        <f>SUMPRODUCT(AN602:AW602,幕後結果_最佳化!$Z$1005:$AI$1005)</f>
        <v>-3.7723473386858742E-3</v>
      </c>
      <c r="AZ602" s="60">
        <f>(SUMPRODUCT(AN602:AW602,MMULT(AN602:AW602,幕後結果!$AB$9:$AK$18)))</f>
        <v>2.9847351664107936E-4</v>
      </c>
      <c r="BA602" s="60">
        <f t="shared" si="129"/>
        <v>1.7276386098981446E-2</v>
      </c>
      <c r="BB602" s="102">
        <f t="shared" si="130"/>
        <v>-2.7015110145887227</v>
      </c>
      <c r="BC602" s="60"/>
      <c r="BD602" s="60"/>
    </row>
    <row r="603" spans="1:56" ht="16.2">
      <c r="A603" s="95">
        <v>602</v>
      </c>
      <c r="B603" s="60">
        <v>0.75768566056213005</v>
      </c>
      <c r="C603" s="60">
        <v>0.49888193389008118</v>
      </c>
      <c r="D603" s="60">
        <v>0.97605882862531312</v>
      </c>
      <c r="E603" s="60">
        <v>0.15023986756443075</v>
      </c>
      <c r="F603" s="60">
        <v>0.27038709303450337</v>
      </c>
      <c r="G603" s="60">
        <v>0.80350966860256534</v>
      </c>
      <c r="H603" s="60">
        <v>0.72280134359899373</v>
      </c>
      <c r="I603" s="60">
        <v>7.4643759462055703E-2</v>
      </c>
      <c r="J603" s="60">
        <v>0.73013171661662479</v>
      </c>
      <c r="K603" s="104">
        <v>0.82469477559685855</v>
      </c>
      <c r="L603" s="105"/>
      <c r="M603" s="106">
        <v>602</v>
      </c>
      <c r="N603" s="136">
        <v>0.69887735757563452</v>
      </c>
      <c r="O603" s="136">
        <v>-2.8025797928136718E-3</v>
      </c>
      <c r="P603" s="136">
        <v>1.9784111513209499</v>
      </c>
      <c r="Q603" s="136">
        <v>-1.0354051639113901</v>
      </c>
      <c r="R603" s="136">
        <v>-0.61164269137726557</v>
      </c>
      <c r="S603" s="136">
        <v>0.85422440603682792</v>
      </c>
      <c r="T603" s="136">
        <v>0.59118374509219218</v>
      </c>
      <c r="U603" s="60">
        <v>-1.4420526584548643</v>
      </c>
      <c r="V603" s="60">
        <v>0.61321140167760335</v>
      </c>
      <c r="W603" s="98">
        <v>0.93340587378803763</v>
      </c>
      <c r="X603" s="60"/>
      <c r="Y603" s="99">
        <v>602</v>
      </c>
      <c r="Z603" s="60">
        <f>(幕後結果!$AB$2+幕後結果!$AB$4*幕後結果_最佳化!$N1604)*12/3</f>
        <v>0.12164378196561237</v>
      </c>
      <c r="AA603" s="60">
        <f>(幕後結果!$AC$2+幕後結果!$AC$4*幕後結果_最佳化!$O1604)*12/3</f>
        <v>5.8074379072438507E-3</v>
      </c>
      <c r="AB603" s="60">
        <f>(幕後結果!$AD$2+幕後結果!$AD$4*幕後結果_最佳化!$P1604)*12/3</f>
        <v>0.30583921347184195</v>
      </c>
      <c r="AC603" s="60">
        <f>(幕後結果!$AE$2+幕後結果!$AE$4*幕後結果_最佳化!$Q1604)*12/3</f>
        <v>8.1821907391407822E-2</v>
      </c>
      <c r="AD603" s="60">
        <f>(幕後結果!$AF$2+幕後結果!$AF$4*幕後結果_最佳化!$R1604)*12/3</f>
        <v>9.2880666394013225E-2</v>
      </c>
      <c r="AE603" s="60">
        <f>(幕後結果!$AG$2+幕後結果!$AG$4*幕後結果_最佳化!$S1604)*12/3</f>
        <v>2.1534528020367066E-2</v>
      </c>
      <c r="AF603" s="60">
        <f>(幕後結果!$AH$2+幕後結果!$AH$4*幕後結果_最佳化!$T1604)*12/3</f>
        <v>0.1300658663478351</v>
      </c>
      <c r="AG603" s="60">
        <f>(幕後結果!$AI$2+幕後結果!$AI$4*幕後結果_最佳化!$U1604)*12/3</f>
        <v>-6.1262686467564192E-2</v>
      </c>
      <c r="AH603" s="60">
        <f>(幕後結果!$AJ$2+幕後結果!$AJ$4*幕後結果_最佳化!$V1604)*12/3</f>
        <v>4.0351258333325785E-2</v>
      </c>
      <c r="AI603" s="100">
        <f>(幕後結果!$AK$2+幕後結果!$AK$4*幕後結果_最佳化!$W1604)*12/3</f>
        <v>0.18905581945413219</v>
      </c>
      <c r="AJ603" s="60"/>
      <c r="AK603" s="60"/>
      <c r="AL603" s="60"/>
      <c r="AM603" s="108">
        <v>602</v>
      </c>
      <c r="AN603" s="60">
        <f t="shared" si="118"/>
        <v>5.1343540210397526E-2</v>
      </c>
      <c r="AO603" s="60">
        <f t="shared" si="119"/>
        <v>0.13363393242839405</v>
      </c>
      <c r="AP603" s="60">
        <f t="shared" si="120"/>
        <v>6.9958843507228169E-2</v>
      </c>
      <c r="AQ603" s="60">
        <f t="shared" si="121"/>
        <v>2.7541832013811423E-2</v>
      </c>
      <c r="AR603" s="60">
        <f t="shared" si="122"/>
        <v>0.12919238054656421</v>
      </c>
      <c r="AS603" s="60">
        <f t="shared" si="123"/>
        <v>0.13588561759844708</v>
      </c>
      <c r="AT603" s="60">
        <f t="shared" si="124"/>
        <v>0.15265744792907207</v>
      </c>
      <c r="AU603" s="60">
        <f t="shared" si="125"/>
        <v>8.7590290772844512E-2</v>
      </c>
      <c r="AV603" s="60">
        <f t="shared" si="126"/>
        <v>6.5119004682648265E-2</v>
      </c>
      <c r="AW603" s="60">
        <f t="shared" si="127"/>
        <v>0.14707711031059259</v>
      </c>
      <c r="AX603" s="60">
        <f t="shared" si="128"/>
        <v>1</v>
      </c>
      <c r="AY603" s="60">
        <f>SUMPRODUCT(AN603:AW603,幕後結果_最佳化!$Z$1005:$AI$1005)</f>
        <v>-2.776479272787946E-3</v>
      </c>
      <c r="AZ603" s="60">
        <f>(SUMPRODUCT(AN603:AW603,MMULT(AN603:AW603,幕後結果!$AB$9:$AK$18)))</f>
        <v>2.5501513293269576E-4</v>
      </c>
      <c r="BA603" s="60">
        <f t="shared" si="129"/>
        <v>1.5969193246144143E-2</v>
      </c>
      <c r="BB603" s="102">
        <f t="shared" si="130"/>
        <v>-2.8602872148107297</v>
      </c>
      <c r="BC603" s="60"/>
      <c r="BD603" s="60"/>
    </row>
    <row r="604" spans="1:56" ht="16.2">
      <c r="A604" s="95">
        <v>603</v>
      </c>
      <c r="B604" s="60">
        <v>0.92756191052465375</v>
      </c>
      <c r="C604" s="60">
        <v>0.64404190391272143</v>
      </c>
      <c r="D604" s="60">
        <v>0.20230319688381004</v>
      </c>
      <c r="E604" s="60">
        <v>9.9492505929624553E-2</v>
      </c>
      <c r="F604" s="60">
        <v>0.31655713149529396</v>
      </c>
      <c r="G604" s="60">
        <v>0.64090340381260713</v>
      </c>
      <c r="H604" s="60">
        <v>0.79360733316278131</v>
      </c>
      <c r="I604" s="60">
        <v>0.36904220988292669</v>
      </c>
      <c r="J604" s="60">
        <v>0.85749415672595619</v>
      </c>
      <c r="K604" s="104">
        <v>0.11134557255548172</v>
      </c>
      <c r="L604" s="105"/>
      <c r="M604" s="106">
        <v>603</v>
      </c>
      <c r="N604" s="136">
        <v>1.4578707260695083</v>
      </c>
      <c r="O604" s="136">
        <v>0.36928380953055068</v>
      </c>
      <c r="P604" s="136">
        <v>-0.83342266982290802</v>
      </c>
      <c r="Q604" s="136">
        <v>-1.2844486727042417</v>
      </c>
      <c r="R604" s="136">
        <v>-0.47734810268523775</v>
      </c>
      <c r="S604" s="136">
        <v>0.36087459972682329</v>
      </c>
      <c r="T604" s="136">
        <v>0.81900189279189772</v>
      </c>
      <c r="U604" s="60">
        <v>-0.33439114596418812</v>
      </c>
      <c r="V604" s="60">
        <v>1.069128687640446</v>
      </c>
      <c r="W604" s="98">
        <v>-1.2194033340842425</v>
      </c>
      <c r="X604" s="60"/>
      <c r="Y604" s="99">
        <v>603</v>
      </c>
      <c r="Z604" s="60">
        <f>(幕後結果!$AB$2+幕後結果!$AB$4*幕後結果_最佳化!$N1605)*12/3</f>
        <v>0.23921009528470372</v>
      </c>
      <c r="AA604" s="60">
        <f>(幕後結果!$AC$2+幕後結果!$AC$4*幕後結果_最佳化!$O1605)*12/3</f>
        <v>4.0482957943271135E-2</v>
      </c>
      <c r="AB604" s="60">
        <f>(幕後結果!$AD$2+幕後結果!$AD$4*幕後結果_最佳化!$P1605)*12/3</f>
        <v>-0.13556073309965647</v>
      </c>
      <c r="AC604" s="60">
        <f>(幕後結果!$AE$2+幕後結果!$AE$4*幕後結果_最佳化!$Q1605)*12/3</f>
        <v>-0.12530341671329587</v>
      </c>
      <c r="AD604" s="60">
        <f>(幕後結果!$AF$2+幕後結果!$AF$4*幕後結果_最佳化!$R1605)*12/3</f>
        <v>-0.11838142057495822</v>
      </c>
      <c r="AE604" s="60">
        <f>(幕後結果!$AG$2+幕後結果!$AG$4*幕後結果_最佳化!$S1605)*12/3</f>
        <v>-3.3107465764643882E-3</v>
      </c>
      <c r="AF604" s="60">
        <f>(幕後結果!$AH$2+幕後結果!$AH$4*幕後結果_最佳化!$T1605)*12/3</f>
        <v>0.11390108808416705</v>
      </c>
      <c r="AG604" s="60">
        <f>(幕後結果!$AI$2+幕後結果!$AI$4*幕後結果_最佳化!$U1605)*12/3</f>
        <v>-7.3137575422189183E-2</v>
      </c>
      <c r="AH604" s="60">
        <f>(幕後結果!$AJ$2+幕後結果!$AJ$4*幕後結果_最佳化!$V1605)*12/3</f>
        <v>5.8908560738954507E-2</v>
      </c>
      <c r="AI604" s="100">
        <f>(幕後結果!$AK$2+幕後結果!$AK$4*幕後結果_最佳化!$W1605)*12/3</f>
        <v>-0.21445320046496921</v>
      </c>
      <c r="AJ604" s="60"/>
      <c r="AK604" s="60"/>
      <c r="AL604" s="60"/>
      <c r="AM604" s="108">
        <v>603</v>
      </c>
      <c r="AN604" s="60">
        <f t="shared" si="118"/>
        <v>1.0245617414764352E-2</v>
      </c>
      <c r="AO604" s="60">
        <f t="shared" si="119"/>
        <v>0.18527023357301148</v>
      </c>
      <c r="AP604" s="60">
        <f t="shared" si="120"/>
        <v>8.4977541156130265E-2</v>
      </c>
      <c r="AQ604" s="60">
        <f t="shared" si="121"/>
        <v>0.22221730536276851</v>
      </c>
      <c r="AR604" s="60">
        <f t="shared" si="122"/>
        <v>0.11409098147690548</v>
      </c>
      <c r="AS604" s="60">
        <f t="shared" si="123"/>
        <v>0.19334074039183433</v>
      </c>
      <c r="AT604" s="60">
        <f t="shared" si="124"/>
        <v>4.2371663584997332E-2</v>
      </c>
      <c r="AU604" s="60">
        <f t="shared" si="125"/>
        <v>8.53755730806246E-2</v>
      </c>
      <c r="AV604" s="60">
        <f t="shared" si="126"/>
        <v>6.8532541769004652E-3</v>
      </c>
      <c r="AW604" s="60">
        <f t="shared" si="127"/>
        <v>5.5257089782063194E-2</v>
      </c>
      <c r="AX604" s="60">
        <f t="shared" si="128"/>
        <v>1</v>
      </c>
      <c r="AY604" s="60">
        <f>SUMPRODUCT(AN604:AW604,幕後結果_最佳化!$Z$1005:$AI$1005)</f>
        <v>3.2529592718816567E-3</v>
      </c>
      <c r="AZ604" s="60">
        <f>(SUMPRODUCT(AN604:AW604,MMULT(AN604:AW604,幕後結果!$AB$9:$AK$18)))</f>
        <v>2.8732146717485159E-4</v>
      </c>
      <c r="BA604" s="60">
        <f t="shared" si="129"/>
        <v>1.6950559494448895E-2</v>
      </c>
      <c r="BB604" s="102">
        <f t="shared" si="130"/>
        <v>-2.3389812437225022</v>
      </c>
      <c r="BC604" s="60"/>
      <c r="BD604" s="60"/>
    </row>
    <row r="605" spans="1:56" ht="16.2">
      <c r="A605" s="95">
        <v>604</v>
      </c>
      <c r="B605" s="60">
        <v>0.28170835452900689</v>
      </c>
      <c r="C605" s="60">
        <v>0.98243644393757812</v>
      </c>
      <c r="D605" s="60">
        <v>0.61433375128332623</v>
      </c>
      <c r="E605" s="60">
        <v>0.69271082617270752</v>
      </c>
      <c r="F605" s="60">
        <v>0.10090840893103215</v>
      </c>
      <c r="G605" s="60">
        <v>0.96515712287604649</v>
      </c>
      <c r="H605" s="60">
        <v>0.53811515034845092</v>
      </c>
      <c r="I605" s="60">
        <v>0.75971204063193376</v>
      </c>
      <c r="J605" s="60">
        <v>0.53731300522129044</v>
      </c>
      <c r="K605" s="104">
        <v>4.9877232564947471E-2</v>
      </c>
      <c r="L605" s="105"/>
      <c r="M605" s="106">
        <v>604</v>
      </c>
      <c r="N605" s="136">
        <v>-0.57777400305316429</v>
      </c>
      <c r="O605" s="136">
        <v>2.1068900404489215</v>
      </c>
      <c r="P605" s="136">
        <v>0.29063237402674863</v>
      </c>
      <c r="Q605" s="136">
        <v>0.50354898753413602</v>
      </c>
      <c r="R605" s="136">
        <v>-1.276392466811954</v>
      </c>
      <c r="S605" s="136">
        <v>1.8139478545152872</v>
      </c>
      <c r="T605" s="136">
        <v>9.5686328558518496E-2</v>
      </c>
      <c r="U605" s="60">
        <v>0.70537657353386751</v>
      </c>
      <c r="V605" s="60">
        <v>9.3666616839313918E-2</v>
      </c>
      <c r="W605" s="98">
        <v>-1.6460451433572152</v>
      </c>
      <c r="X605" s="60"/>
      <c r="Y605" s="99">
        <v>604</v>
      </c>
      <c r="Z605" s="60">
        <f>(幕後結果!$AB$2+幕後結果!$AB$4*幕後結果_最佳化!$N1606)*12/3</f>
        <v>-7.6106554326213993E-2</v>
      </c>
      <c r="AA605" s="60">
        <f>(幕後結果!$AC$2+幕後結果!$AC$4*幕後結果_最佳化!$O1606)*12/3</f>
        <v>0.21341411719028933</v>
      </c>
      <c r="AB605" s="60">
        <f>(幕後結果!$AD$2+幕後結果!$AD$4*幕後結果_最佳化!$P1606)*12/3</f>
        <v>0.10449828033644404</v>
      </c>
      <c r="AC605" s="60">
        <f>(幕後結果!$AE$2+幕後結果!$AE$4*幕後結果_最佳化!$Q1606)*12/3</f>
        <v>0.12849113700172646</v>
      </c>
      <c r="AD605" s="60">
        <f>(幕後結果!$AF$2+幕後結果!$AF$4*幕後結果_最佳化!$R1606)*12/3</f>
        <v>8.4889541176914884E-3</v>
      </c>
      <c r="AE605" s="60">
        <f>(幕後結果!$AG$2+幕後結果!$AG$4*幕後結果_最佳化!$S1606)*12/3</f>
        <v>0.1077716140612603</v>
      </c>
      <c r="AF605" s="60">
        <f>(幕後結果!$AH$2+幕後結果!$AH$4*幕後結果_最佳化!$T1606)*12/3</f>
        <v>0.10261762787480777</v>
      </c>
      <c r="AG605" s="60">
        <f>(幕後結果!$AI$2+幕後結果!$AI$4*幕後結果_最佳化!$U1606)*12/3</f>
        <v>0.11762580963240062</v>
      </c>
      <c r="AH605" s="60">
        <f>(幕後結果!$AJ$2+幕後結果!$AJ$4*幕後結果_最佳化!$V1606)*12/3</f>
        <v>9.585812939311901E-2</v>
      </c>
      <c r="AI605" s="100">
        <f>(幕後結果!$AK$2+幕後結果!$AK$4*幕後結果_最佳化!$W1606)*12/3</f>
        <v>-0.15014426748067658</v>
      </c>
      <c r="AJ605" s="60"/>
      <c r="AK605" s="60"/>
      <c r="AL605" s="60"/>
      <c r="AM605" s="108">
        <v>604</v>
      </c>
      <c r="AN605" s="60">
        <f t="shared" si="118"/>
        <v>9.4774486345234513E-2</v>
      </c>
      <c r="AO605" s="60">
        <f t="shared" si="119"/>
        <v>0.10797648057451165</v>
      </c>
      <c r="AP605" s="60">
        <f t="shared" si="120"/>
        <v>0.11304372040865057</v>
      </c>
      <c r="AQ605" s="60">
        <f t="shared" si="121"/>
        <v>0.18638779735410999</v>
      </c>
      <c r="AR605" s="60">
        <f t="shared" si="122"/>
        <v>0.11818674813380535</v>
      </c>
      <c r="AS605" s="60">
        <f t="shared" si="123"/>
        <v>3.0267018401038945E-2</v>
      </c>
      <c r="AT605" s="60">
        <f t="shared" si="124"/>
        <v>0.11715144397672966</v>
      </c>
      <c r="AU605" s="60">
        <f t="shared" si="125"/>
        <v>0.12662620570975569</v>
      </c>
      <c r="AV605" s="60">
        <f t="shared" si="126"/>
        <v>2.9883265007623502E-2</v>
      </c>
      <c r="AW605" s="60">
        <f t="shared" si="127"/>
        <v>7.5702834088540241E-2</v>
      </c>
      <c r="AX605" s="60">
        <f t="shared" si="128"/>
        <v>1.0000000000000002</v>
      </c>
      <c r="AY605" s="60">
        <f>SUMPRODUCT(AN605:AW605,幕後結果_最佳化!$Z$1005:$AI$1005)</f>
        <v>3.4288707121222848E-3</v>
      </c>
      <c r="AZ605" s="60">
        <f>(SUMPRODUCT(AN605:AW605,MMULT(AN605:AW605,幕後結果!$AB$9:$AK$18)))</f>
        <v>3.4704203017782307E-4</v>
      </c>
      <c r="BA605" s="60">
        <f t="shared" si="129"/>
        <v>1.8629064125119735E-2</v>
      </c>
      <c r="BB605" s="102">
        <f t="shared" si="130"/>
        <v>-2.1187929260844722</v>
      </c>
      <c r="BC605" s="60"/>
      <c r="BD605" s="60"/>
    </row>
    <row r="606" spans="1:56" ht="16.2">
      <c r="A606" s="95">
        <v>605</v>
      </c>
      <c r="B606" s="60">
        <v>0.6592542258415397</v>
      </c>
      <c r="C606" s="60">
        <v>0.36022707665790454</v>
      </c>
      <c r="D606" s="60">
        <v>0.68152457591190974</v>
      </c>
      <c r="E606" s="60">
        <v>0.23453167240249506</v>
      </c>
      <c r="F606" s="60">
        <v>0.19974477407716895</v>
      </c>
      <c r="G606" s="60">
        <v>0.62478572067006866</v>
      </c>
      <c r="H606" s="60">
        <v>0.61062554931417434</v>
      </c>
      <c r="I606" s="60">
        <v>0.96762831098519331</v>
      </c>
      <c r="J606" s="60">
        <v>0.32334977727018255</v>
      </c>
      <c r="K606" s="104">
        <v>0.74557434758618757</v>
      </c>
      <c r="L606" s="105"/>
      <c r="M606" s="106">
        <v>605</v>
      </c>
      <c r="N606" s="136">
        <v>0.41042862947677244</v>
      </c>
      <c r="O606" s="136">
        <v>-0.35785189337305545</v>
      </c>
      <c r="P606" s="136">
        <v>0.4719662928852551</v>
      </c>
      <c r="Q606" s="136">
        <v>-0.72400389341250138</v>
      </c>
      <c r="R606" s="136">
        <v>-0.8425332287481142</v>
      </c>
      <c r="S606" s="136">
        <v>0.31807432509206679</v>
      </c>
      <c r="T606" s="136">
        <v>0.28094980260965841</v>
      </c>
      <c r="U606" s="60">
        <v>1.8470259595484442</v>
      </c>
      <c r="V606" s="60">
        <v>-0.45835202269794495</v>
      </c>
      <c r="W606" s="98">
        <v>0.66062738127434295</v>
      </c>
      <c r="X606" s="60"/>
      <c r="Y606" s="99">
        <v>605</v>
      </c>
      <c r="Z606" s="60">
        <f>(幕後結果!$AB$2+幕後結果!$AB$4*幕後結果_最佳化!$N1607)*12/3</f>
        <v>7.6963742650568046E-2</v>
      </c>
      <c r="AA606" s="60">
        <f>(幕後結果!$AC$2+幕後結果!$AC$4*幕後結果_最佳化!$O1607)*12/3</f>
        <v>-2.8139434337263753E-2</v>
      </c>
      <c r="AB606" s="60">
        <f>(幕後結果!$AD$2+幕後結果!$AD$4*幕後結果_最佳化!$P1607)*12/3</f>
        <v>5.1088301929964712E-2</v>
      </c>
      <c r="AC606" s="60">
        <f>(幕後結果!$AE$2+幕後結果!$AE$4*幕後結果_最佳化!$Q1607)*12/3</f>
        <v>-1.3227083027382616E-2</v>
      </c>
      <c r="AD606" s="60">
        <f>(幕後結果!$AF$2+幕後結果!$AF$4*幕後結果_最佳化!$R1607)*12/3</f>
        <v>-6.4039441819215684E-2</v>
      </c>
      <c r="AE606" s="60">
        <f>(幕後結果!$AG$2+幕後結果!$AG$4*幕後結果_最佳化!$S1607)*12/3</f>
        <v>2.4246520185843999E-3</v>
      </c>
      <c r="AF606" s="60">
        <f>(幕後結果!$AH$2+幕後結果!$AH$4*幕後結果_最佳化!$T1607)*12/3</f>
        <v>4.0099346774786215E-2</v>
      </c>
      <c r="AG606" s="60">
        <f>(幕後結果!$AI$2+幕後結果!$AI$4*幕後結果_最佳化!$U1607)*12/3</f>
        <v>0.19205867670642154</v>
      </c>
      <c r="AH606" s="60">
        <f>(幕後結果!$AJ$2+幕後結果!$AJ$4*幕後結果_最佳化!$V1607)*12/3</f>
        <v>-2.3510262017445372E-2</v>
      </c>
      <c r="AI606" s="100">
        <f>(幕後結果!$AK$2+幕後結果!$AK$4*幕後結果_最佳化!$W1607)*12/3</f>
        <v>0.11431044573905709</v>
      </c>
      <c r="AJ606" s="60"/>
      <c r="AK606" s="60"/>
      <c r="AL606" s="60"/>
      <c r="AM606" s="108">
        <v>605</v>
      </c>
      <c r="AN606" s="60">
        <f t="shared" si="118"/>
        <v>0.1825877081107686</v>
      </c>
      <c r="AO606" s="60">
        <f t="shared" si="119"/>
        <v>3.2613876291293628E-2</v>
      </c>
      <c r="AP606" s="60">
        <f t="shared" si="120"/>
        <v>0.20713401805561094</v>
      </c>
      <c r="AQ606" s="60">
        <f t="shared" si="121"/>
        <v>0.1063468417139547</v>
      </c>
      <c r="AR606" s="60">
        <f t="shared" si="122"/>
        <v>1.1902052531258317E-4</v>
      </c>
      <c r="AS606" s="60">
        <f t="shared" si="123"/>
        <v>4.5006935704555044E-2</v>
      </c>
      <c r="AT606" s="60">
        <f t="shared" si="124"/>
        <v>0.16898049907603624</v>
      </c>
      <c r="AU606" s="60">
        <f t="shared" si="125"/>
        <v>3.8261728286455361E-2</v>
      </c>
      <c r="AV606" s="60">
        <f t="shared" si="126"/>
        <v>8.9726477670648438E-2</v>
      </c>
      <c r="AW606" s="60">
        <f t="shared" si="127"/>
        <v>0.12922289456536445</v>
      </c>
      <c r="AX606" s="60">
        <f t="shared" si="128"/>
        <v>0.99999999999999978</v>
      </c>
      <c r="AY606" s="60">
        <f>SUMPRODUCT(AN606:AW606,幕後結果_最佳化!$Z$1005:$AI$1005)</f>
        <v>1.4062176245957306E-3</v>
      </c>
      <c r="AZ606" s="60">
        <f>(SUMPRODUCT(AN606:AW606,MMULT(AN606:AW606,幕後結果!$AB$9:$AK$18)))</f>
        <v>3.3761253742185782E-4</v>
      </c>
      <c r="BA606" s="60">
        <f t="shared" si="129"/>
        <v>1.8374235696263883E-2</v>
      </c>
      <c r="BB606" s="102">
        <f t="shared" si="130"/>
        <v>-2.2582589589748974</v>
      </c>
      <c r="BC606" s="60"/>
      <c r="BD606" s="60"/>
    </row>
    <row r="607" spans="1:56" ht="16.2">
      <c r="A607" s="95">
        <v>606</v>
      </c>
      <c r="B607" s="60">
        <v>0.52375816548531606</v>
      </c>
      <c r="C607" s="60">
        <v>0.71053735392352135</v>
      </c>
      <c r="D607" s="60">
        <v>8.3858451568432413E-2</v>
      </c>
      <c r="E607" s="60">
        <v>0.15145905305603558</v>
      </c>
      <c r="F607" s="60">
        <v>0.66394313433422703</v>
      </c>
      <c r="G607" s="60">
        <v>0.63034609057605762</v>
      </c>
      <c r="H607" s="60">
        <v>0.92352469482370414</v>
      </c>
      <c r="I607" s="60">
        <v>0.40951356415910278</v>
      </c>
      <c r="J607" s="60">
        <v>6.1915303658335752E-2</v>
      </c>
      <c r="K607" s="104">
        <v>5.5189440615627028E-2</v>
      </c>
      <c r="L607" s="105"/>
      <c r="M607" s="106">
        <v>606</v>
      </c>
      <c r="N607" s="136">
        <v>5.9588134304020414E-2</v>
      </c>
      <c r="O607" s="136">
        <v>0.55495521706674023</v>
      </c>
      <c r="P607" s="136">
        <v>-1.3795770647907613</v>
      </c>
      <c r="Q607" s="136">
        <v>-1.0301957889693656</v>
      </c>
      <c r="R607" s="136">
        <v>0.42324881954414778</v>
      </c>
      <c r="S607" s="136">
        <v>0.33277011460866801</v>
      </c>
      <c r="T607" s="136">
        <v>1.4291865920740863</v>
      </c>
      <c r="U607" s="60">
        <v>-0.22879644714998545</v>
      </c>
      <c r="V607" s="60">
        <v>-1.5388922343715834</v>
      </c>
      <c r="W607" s="98">
        <v>-1.5964924896308192</v>
      </c>
      <c r="X607" s="60"/>
      <c r="Y607" s="99">
        <v>606</v>
      </c>
      <c r="Z607" s="60">
        <f>(幕後結果!$AB$2+幕後結果!$AB$4*幕後結果_最佳化!$N1608)*12/3</f>
        <v>2.2619363249263905E-2</v>
      </c>
      <c r="AA607" s="60">
        <f>(幕後結果!$AC$2+幕後結果!$AC$4*幕後結果_最佳化!$O1608)*12/3</f>
        <v>6.1289098980169494E-2</v>
      </c>
      <c r="AB607" s="60">
        <f>(幕後結果!$AD$2+幕後結果!$AD$4*幕後結果_最佳化!$P1608)*12/3</f>
        <v>-0.21696510701741842</v>
      </c>
      <c r="AC607" s="60">
        <f>(幕後結果!$AE$2+幕後結果!$AE$4*幕後結果_最佳化!$Q1608)*12/3</f>
        <v>-0.16916211013959728</v>
      </c>
      <c r="AD607" s="60">
        <f>(幕後結果!$AF$2+幕後結果!$AF$4*幕後結果_最佳化!$R1608)*12/3</f>
        <v>-7.4223832176758514E-2</v>
      </c>
      <c r="AE607" s="60">
        <f>(幕後結果!$AG$2+幕後結果!$AG$4*幕後結果_最佳化!$S1608)*12/3</f>
        <v>5.8510068925275065E-3</v>
      </c>
      <c r="AF607" s="60">
        <f>(幕後結果!$AH$2+幕後結果!$AH$4*幕後結果_最佳化!$T1608)*12/3</f>
        <v>0.11447220668143615</v>
      </c>
      <c r="AG607" s="60">
        <f>(幕後結果!$AI$2+幕後結果!$AI$4*幕後結果_最佳化!$U1608)*12/3</f>
        <v>-5.0160263915079752E-2</v>
      </c>
      <c r="AH607" s="60">
        <f>(幕後結果!$AJ$2+幕後結果!$AJ$4*幕後結果_最佳化!$V1608)*12/3</f>
        <v>-9.5700794905811973E-2</v>
      </c>
      <c r="AI607" s="100">
        <f>(幕後結果!$AK$2+幕後結果!$AK$4*幕後結果_最佳化!$W1608)*12/3</f>
        <v>-0.26777427611739335</v>
      </c>
      <c r="AJ607" s="60"/>
      <c r="AK607" s="60"/>
      <c r="AL607" s="60"/>
      <c r="AM607" s="108">
        <v>606</v>
      </c>
      <c r="AN607" s="60">
        <f t="shared" si="118"/>
        <v>8.3612581555808849E-2</v>
      </c>
      <c r="AO607" s="60">
        <f t="shared" si="119"/>
        <v>5.7276321424918536E-2</v>
      </c>
      <c r="AP607" s="60">
        <f t="shared" si="120"/>
        <v>2.9265980177641312E-2</v>
      </c>
      <c r="AQ607" s="60">
        <f t="shared" si="121"/>
        <v>0.10425300464873397</v>
      </c>
      <c r="AR607" s="60">
        <f t="shared" si="122"/>
        <v>4.0504350349311151E-2</v>
      </c>
      <c r="AS607" s="60">
        <f t="shared" si="123"/>
        <v>0.13300039930427018</v>
      </c>
      <c r="AT607" s="60">
        <f t="shared" si="124"/>
        <v>0.16859133265602602</v>
      </c>
      <c r="AU607" s="60">
        <f t="shared" si="125"/>
        <v>7.9167540364565012E-2</v>
      </c>
      <c r="AV607" s="60">
        <f t="shared" si="126"/>
        <v>0.17403274664029184</v>
      </c>
      <c r="AW607" s="60">
        <f t="shared" si="127"/>
        <v>0.13029574287843312</v>
      </c>
      <c r="AX607" s="60">
        <f t="shared" si="128"/>
        <v>0.99999999999999989</v>
      </c>
      <c r="AY607" s="60">
        <f>SUMPRODUCT(AN607:AW607,幕後結果_最佳化!$Z$1005:$AI$1005)</f>
        <v>-3.3138370987412496E-4</v>
      </c>
      <c r="AZ607" s="60">
        <f>(SUMPRODUCT(AN607:AW607,MMULT(AN607:AW607,幕後結果!$AB$9:$AK$18)))</f>
        <v>2.0725661143052913E-4</v>
      </c>
      <c r="BA607" s="60">
        <f t="shared" si="129"/>
        <v>1.439640967153023E-2</v>
      </c>
      <c r="BB607" s="102">
        <f t="shared" si="130"/>
        <v>-3.0029281394629104</v>
      </c>
      <c r="BC607" s="60"/>
      <c r="BD607" s="60"/>
    </row>
    <row r="608" spans="1:56" ht="16.2">
      <c r="A608" s="95">
        <v>607</v>
      </c>
      <c r="B608" s="60">
        <v>0.18930301969231222</v>
      </c>
      <c r="C608" s="60">
        <v>0.45546494660733838</v>
      </c>
      <c r="D608" s="60">
        <v>0.74915551184590212</v>
      </c>
      <c r="E608" s="60">
        <v>0.54623224576077445</v>
      </c>
      <c r="F608" s="60">
        <v>0.82291846293186133</v>
      </c>
      <c r="G608" s="60">
        <v>0.3244402968668898</v>
      </c>
      <c r="H608" s="60">
        <v>0.85166588687463207</v>
      </c>
      <c r="I608" s="60">
        <v>0.97303125748620345</v>
      </c>
      <c r="J608" s="60">
        <v>0.28542197987093409</v>
      </c>
      <c r="K608" s="104">
        <v>0.27618610228347173</v>
      </c>
      <c r="L608" s="105"/>
      <c r="M608" s="106">
        <v>607</v>
      </c>
      <c r="N608" s="136">
        <v>-0.88046761902452464</v>
      </c>
      <c r="O608" s="136">
        <v>-0.11186570009498835</v>
      </c>
      <c r="P608" s="136">
        <v>0.67183463566173551</v>
      </c>
      <c r="Q608" s="136">
        <v>0.11614767096392992</v>
      </c>
      <c r="R608" s="136">
        <v>0.92654451559909867</v>
      </c>
      <c r="S608" s="136">
        <v>-0.45531783971222944</v>
      </c>
      <c r="T608" s="136">
        <v>1.0436048971587419</v>
      </c>
      <c r="U608" s="60">
        <v>1.9273382873424485</v>
      </c>
      <c r="V608" s="60">
        <v>-0.56680899340065405</v>
      </c>
      <c r="W608" s="98">
        <v>-0.59420919345905232</v>
      </c>
      <c r="X608" s="60"/>
      <c r="Y608" s="99">
        <v>607</v>
      </c>
      <c r="Z608" s="60">
        <f>(幕後結果!$AB$2+幕後結果!$AB$4*幕後結果_最佳化!$N1609)*12/3</f>
        <v>-0.12299309375091899</v>
      </c>
      <c r="AA608" s="60">
        <f>(幕後結果!$AC$2+幕後結果!$AC$4*幕後結果_最佳化!$O1609)*12/3</f>
        <v>-1.68158833624247E-3</v>
      </c>
      <c r="AB608" s="60">
        <f>(幕後結果!$AD$2+幕後結果!$AD$4*幕後結果_最佳化!$P1609)*12/3</f>
        <v>9.1996669042825829E-2</v>
      </c>
      <c r="AC608" s="60">
        <f>(幕後結果!$AE$2+幕後結果!$AE$4*幕後結果_最佳化!$Q1609)*12/3</f>
        <v>6.1041232498868968E-2</v>
      </c>
      <c r="AD608" s="60">
        <f>(幕後結果!$AF$2+幕後結果!$AF$4*幕後結果_最佳化!$R1609)*12/3</f>
        <v>0.13362504835767661</v>
      </c>
      <c r="AE608" s="60">
        <f>(幕後結果!$AG$2+幕後結果!$AG$4*幕後結果_最佳化!$S1609)*12/3</f>
        <v>-2.2862076767627918E-2</v>
      </c>
      <c r="AF608" s="60">
        <f>(幕後結果!$AH$2+幕後結果!$AH$4*幕後結果_最佳化!$T1609)*12/3</f>
        <v>7.7994345623656147E-2</v>
      </c>
      <c r="AG608" s="60">
        <f>(幕後結果!$AI$2+幕後結果!$AI$4*幕後結果_最佳化!$U1609)*12/3</f>
        <v>0.2522753287587946</v>
      </c>
      <c r="AH608" s="60">
        <f>(幕後結果!$AJ$2+幕後結果!$AJ$4*幕後結果_最佳化!$V1609)*12/3</f>
        <v>-3.0450041434697244E-2</v>
      </c>
      <c r="AI608" s="100">
        <f>(幕後結果!$AK$2+幕後結果!$AK$4*幕後結果_最佳化!$W1609)*12/3</f>
        <v>2.1789264495764304E-2</v>
      </c>
      <c r="AJ608" s="60"/>
      <c r="AK608" s="60"/>
      <c r="AL608" s="60"/>
      <c r="AM608" s="108">
        <v>607</v>
      </c>
      <c r="AN608" s="60">
        <f t="shared" si="118"/>
        <v>0.1507294966090742</v>
      </c>
      <c r="AO608" s="60">
        <f t="shared" si="119"/>
        <v>2.8955163991907392E-2</v>
      </c>
      <c r="AP608" s="60">
        <f t="shared" si="120"/>
        <v>5.3265968417223857E-2</v>
      </c>
      <c r="AQ608" s="60">
        <f t="shared" si="121"/>
        <v>0.16827819273433675</v>
      </c>
      <c r="AR608" s="60">
        <f t="shared" si="122"/>
        <v>4.6302827590433575E-2</v>
      </c>
      <c r="AS608" s="60">
        <f t="shared" si="123"/>
        <v>0.13717924859371972</v>
      </c>
      <c r="AT608" s="60">
        <f t="shared" si="124"/>
        <v>0.16938320223967587</v>
      </c>
      <c r="AU608" s="60">
        <f t="shared" si="125"/>
        <v>5.6751624899824056E-2</v>
      </c>
      <c r="AV608" s="60">
        <f t="shared" si="126"/>
        <v>3.7482550330176008E-2</v>
      </c>
      <c r="AW608" s="60">
        <f t="shared" si="127"/>
        <v>0.15167172459362852</v>
      </c>
      <c r="AX608" s="60">
        <f t="shared" si="128"/>
        <v>1</v>
      </c>
      <c r="AY608" s="60">
        <f>SUMPRODUCT(AN608:AW608,幕後結果_最佳化!$Z$1005:$AI$1005)</f>
        <v>2.8562171514934448E-3</v>
      </c>
      <c r="AZ608" s="60">
        <f>(SUMPRODUCT(AN608:AW608,MMULT(AN608:AW608,幕後結果!$AB$9:$AK$18)))</f>
        <v>2.5853345761732449E-4</v>
      </c>
      <c r="BA608" s="60">
        <f t="shared" si="129"/>
        <v>1.6078975639552556E-2</v>
      </c>
      <c r="BB608" s="102">
        <f t="shared" si="130"/>
        <v>-2.4904436542588662</v>
      </c>
      <c r="BC608" s="60"/>
      <c r="BD608" s="60"/>
    </row>
    <row r="609" spans="1:56" ht="16.2">
      <c r="A609" s="95">
        <v>608</v>
      </c>
      <c r="B609" s="60">
        <v>0.66004469697179702</v>
      </c>
      <c r="C609" s="60">
        <v>0.37885774418553209</v>
      </c>
      <c r="D609" s="60">
        <v>0.11113799777420375</v>
      </c>
      <c r="E609" s="60">
        <v>0.83469391560782658</v>
      </c>
      <c r="F609" s="60">
        <v>0.40571550414640645</v>
      </c>
      <c r="G609" s="60">
        <v>0.84637232863108092</v>
      </c>
      <c r="H609" s="60">
        <v>3.1361097752846678E-3</v>
      </c>
      <c r="I609" s="60">
        <v>0.28778932383153677</v>
      </c>
      <c r="J609" s="60">
        <v>0.9769066457149076</v>
      </c>
      <c r="K609" s="104">
        <v>0.58467207229021145</v>
      </c>
      <c r="L609" s="105"/>
      <c r="M609" s="106">
        <v>608</v>
      </c>
      <c r="N609" s="136">
        <v>0.41258511862289188</v>
      </c>
      <c r="O609" s="136">
        <v>-0.30848213986163753</v>
      </c>
      <c r="P609" s="136">
        <v>-1.2204984004347852</v>
      </c>
      <c r="Q609" s="136">
        <v>0.97288156390221092</v>
      </c>
      <c r="R609" s="136">
        <v>-0.23858034394919034</v>
      </c>
      <c r="S609" s="136">
        <v>1.0209980918910595</v>
      </c>
      <c r="T609" s="136">
        <v>-2.7332001974757318</v>
      </c>
      <c r="U609" s="60">
        <v>-0.55985455629642533</v>
      </c>
      <c r="V609" s="60">
        <v>1.9936829980348505</v>
      </c>
      <c r="W609" s="98">
        <v>0.21386048535458319</v>
      </c>
      <c r="X609" s="60"/>
      <c r="Y609" s="99">
        <v>608</v>
      </c>
      <c r="Z609" s="60">
        <f>(幕後結果!$AB$2+幕後結果!$AB$4*幕後結果_最佳化!$N1610)*12/3</f>
        <v>7.7297777820236252E-2</v>
      </c>
      <c r="AA609" s="60">
        <f>(幕後結果!$AC$2+幕後結果!$AC$4*幕後結果_最佳化!$O1610)*12/3</f>
        <v>-2.334429240209095E-2</v>
      </c>
      <c r="AB609" s="60">
        <f>(幕後結果!$AD$2+幕後結果!$AD$4*幕後結果_最佳化!$P1610)*12/3</f>
        <v>-0.22026453982878272</v>
      </c>
      <c r="AC609" s="60">
        <f>(幕後結果!$AE$2+幕後結果!$AE$4*幕後結果_最佳化!$Q1610)*12/3</f>
        <v>3.3272754474501627E-2</v>
      </c>
      <c r="AD609" s="60">
        <f>(幕後結果!$AF$2+幕後結果!$AF$4*幕後結果_最佳化!$R1610)*12/3</f>
        <v>-0.1187182283076294</v>
      </c>
      <c r="AE609" s="60">
        <f>(幕後結果!$AG$2+幕後結果!$AG$4*幕後結果_最佳化!$S1610)*12/3</f>
        <v>3.8631657830845129E-2</v>
      </c>
      <c r="AF609" s="60">
        <f>(幕後結果!$AH$2+幕後結果!$AH$4*幕後結果_最佳化!$T1610)*12/3</f>
        <v>-0.24376268882809562</v>
      </c>
      <c r="AG609" s="60">
        <f>(幕後結果!$AI$2+幕後結果!$AI$4*幕後結果_最佳化!$U1610)*12/3</f>
        <v>-0.17785625907993252</v>
      </c>
      <c r="AH609" s="60">
        <f>(幕後結果!$AJ$2+幕後結果!$AJ$4*幕後結果_最佳化!$V1610)*12/3</f>
        <v>0.10823701572388396</v>
      </c>
      <c r="AI609" s="100">
        <f>(幕後結果!$AK$2+幕後結果!$AK$4*幕後結果_最佳化!$W1610)*12/3</f>
        <v>-0.12262325644308324</v>
      </c>
      <c r="AJ609" s="60"/>
      <c r="AK609" s="60"/>
      <c r="AL609" s="60"/>
      <c r="AM609" s="108">
        <v>608</v>
      </c>
      <c r="AN609" s="60">
        <f t="shared" si="118"/>
        <v>6.3143514578106769E-2</v>
      </c>
      <c r="AO609" s="60">
        <f t="shared" si="119"/>
        <v>0.13924809779513694</v>
      </c>
      <c r="AP609" s="60">
        <f t="shared" si="120"/>
        <v>4.005306839618937E-3</v>
      </c>
      <c r="AQ609" s="60">
        <f t="shared" si="121"/>
        <v>0.12306453343607125</v>
      </c>
      <c r="AR609" s="60">
        <f t="shared" si="122"/>
        <v>0.1555269944631657</v>
      </c>
      <c r="AS609" s="60">
        <f t="shared" si="123"/>
        <v>0.18839454605360514</v>
      </c>
      <c r="AT609" s="60">
        <f t="shared" si="124"/>
        <v>0.18527671420102365</v>
      </c>
      <c r="AU609" s="60">
        <f t="shared" si="125"/>
        <v>4.8326816684514537E-2</v>
      </c>
      <c r="AV609" s="60">
        <f t="shared" si="126"/>
        <v>6.4208827983134473E-2</v>
      </c>
      <c r="AW609" s="60">
        <f t="shared" si="127"/>
        <v>2.8804647965622387E-2</v>
      </c>
      <c r="AX609" s="60">
        <f t="shared" si="128"/>
        <v>0.99999999999999978</v>
      </c>
      <c r="AY609" s="60">
        <f>SUMPRODUCT(AN609:AW609,幕後結果_最佳化!$Z$1005:$AI$1005)</f>
        <v>4.6803077960109844E-3</v>
      </c>
      <c r="AZ609" s="60">
        <f>(SUMPRODUCT(AN609:AW609,MMULT(AN609:AW609,幕後結果!$AB$9:$AK$18)))</f>
        <v>2.1667054549229321E-4</v>
      </c>
      <c r="BA609" s="60">
        <f t="shared" si="129"/>
        <v>1.4719733200445353E-2</v>
      </c>
      <c r="BB609" s="102">
        <f t="shared" si="130"/>
        <v>-2.5964935426161571</v>
      </c>
      <c r="BC609" s="60"/>
      <c r="BD609" s="60"/>
    </row>
    <row r="610" spans="1:56" ht="16.2">
      <c r="A610" s="95">
        <v>609</v>
      </c>
      <c r="B610" s="60">
        <v>0.39780646931369557</v>
      </c>
      <c r="C610" s="60">
        <v>0.34121104152120485</v>
      </c>
      <c r="D610" s="60">
        <v>0.16561464595878661</v>
      </c>
      <c r="E610" s="60">
        <v>0.2119577340911476</v>
      </c>
      <c r="F610" s="60">
        <v>0.22570142515737879</v>
      </c>
      <c r="G610" s="60">
        <v>0.41967935717092986</v>
      </c>
      <c r="H610" s="60">
        <v>0.61622682985763677</v>
      </c>
      <c r="I610" s="60">
        <v>0.54592365487264249</v>
      </c>
      <c r="J610" s="60">
        <v>0.94981963092632693</v>
      </c>
      <c r="K610" s="104">
        <v>0.87562018380584572</v>
      </c>
      <c r="L610" s="105"/>
      <c r="M610" s="106">
        <v>609</v>
      </c>
      <c r="N610" s="136">
        <v>-0.25902890474922119</v>
      </c>
      <c r="O610" s="136">
        <v>-0.40916022313953493</v>
      </c>
      <c r="P610" s="136">
        <v>-0.97164077109284241</v>
      </c>
      <c r="Q610" s="136">
        <v>-0.79964679311032161</v>
      </c>
      <c r="R610" s="136">
        <v>-0.7530783219163959</v>
      </c>
      <c r="S610" s="136">
        <v>-0.20271382806504595</v>
      </c>
      <c r="T610" s="136">
        <v>0.29558590341655094</v>
      </c>
      <c r="U610" s="60">
        <v>0.11536894830210651</v>
      </c>
      <c r="V610" s="60">
        <v>1.6431072836364831</v>
      </c>
      <c r="W610" s="98">
        <v>1.1533673608132795</v>
      </c>
      <c r="X610" s="60"/>
      <c r="Y610" s="99">
        <v>609</v>
      </c>
      <c r="Z610" s="60">
        <f>(幕後結果!$AB$2+幕後結果!$AB$4*幕後結果_最佳化!$N1611)*12/3</f>
        <v>-2.6733677497938507E-2</v>
      </c>
      <c r="AA610" s="60">
        <f>(幕後結果!$AC$2+幕後結果!$AC$4*幕後結果_最佳化!$O1611)*12/3</f>
        <v>-3.1807585719197895E-2</v>
      </c>
      <c r="AB610" s="60">
        <f>(幕後結果!$AD$2+幕後結果!$AD$4*幕後結果_最佳化!$P1611)*12/3</f>
        <v>-0.18324895402352573</v>
      </c>
      <c r="AC610" s="60">
        <f>(幕後結果!$AE$2+幕後結果!$AE$4*幕後結果_最佳化!$Q1611)*12/3</f>
        <v>-0.14481002430178416</v>
      </c>
      <c r="AD610" s="60">
        <f>(幕後結果!$AF$2+幕後結果!$AF$4*幕後結果_最佳化!$R1611)*12/3</f>
        <v>-0.18215528523484306</v>
      </c>
      <c r="AE610" s="60">
        <f>(幕後結果!$AG$2+幕後結果!$AG$4*幕後結果_最佳化!$S1611)*12/3</f>
        <v>-1.3956879172730127E-2</v>
      </c>
      <c r="AF610" s="60">
        <f>(幕後結果!$AH$2+幕後結果!$AH$4*幕後結果_最佳化!$T1611)*12/3</f>
        <v>-2.437975888151667E-2</v>
      </c>
      <c r="AG610" s="60">
        <f>(幕後結果!$AI$2+幕後結果!$AI$4*幕後結果_最佳化!$U1611)*12/3</f>
        <v>-6.2421855590195939E-2</v>
      </c>
      <c r="AH610" s="60">
        <f>(幕後結果!$AJ$2+幕後結果!$AJ$4*幕後結果_最佳化!$V1611)*12/3</f>
        <v>6.9031449996385039E-2</v>
      </c>
      <c r="AI610" s="100">
        <f>(幕後結果!$AK$2+幕後結果!$AK$4*幕後結果_最佳化!$W1611)*12/3</f>
        <v>0.13938203645694222</v>
      </c>
      <c r="AJ610" s="60"/>
      <c r="AK610" s="60"/>
      <c r="AL610" s="60"/>
      <c r="AM610" s="108">
        <v>609</v>
      </c>
      <c r="AN610" s="60">
        <f t="shared" si="118"/>
        <v>0.17136506096096965</v>
      </c>
      <c r="AO610" s="60">
        <f t="shared" si="119"/>
        <v>2.798748326264831E-2</v>
      </c>
      <c r="AP610" s="60">
        <f t="shared" si="120"/>
        <v>5.478075084723303E-2</v>
      </c>
      <c r="AQ610" s="60">
        <f t="shared" si="121"/>
        <v>5.3320403515751909E-2</v>
      </c>
      <c r="AR610" s="60">
        <f t="shared" si="122"/>
        <v>0.14743488161911561</v>
      </c>
      <c r="AS610" s="60">
        <f t="shared" si="123"/>
        <v>5.6285583364992467E-2</v>
      </c>
      <c r="AT610" s="60">
        <f t="shared" si="124"/>
        <v>0.10891148983762172</v>
      </c>
      <c r="AU610" s="60">
        <f t="shared" si="125"/>
        <v>1.427417547426689E-2</v>
      </c>
      <c r="AV610" s="60">
        <f t="shared" si="126"/>
        <v>0.18185611122333761</v>
      </c>
      <c r="AW610" s="60">
        <f t="shared" si="127"/>
        <v>0.18378405989406285</v>
      </c>
      <c r="AX610" s="60">
        <f t="shared" si="128"/>
        <v>1</v>
      </c>
      <c r="AY610" s="60">
        <f>SUMPRODUCT(AN610:AW610,幕後結果_最佳化!$Z$1005:$AI$1005)</f>
        <v>-1.1313380966788732E-3</v>
      </c>
      <c r="AZ610" s="60">
        <f>(SUMPRODUCT(AN610:AW610,MMULT(AN610:AW610,幕後結果!$AB$9:$AK$18)))</f>
        <v>2.6114366398764636E-4</v>
      </c>
      <c r="BA610" s="60">
        <f t="shared" si="129"/>
        <v>1.6159940098516651E-2</v>
      </c>
      <c r="BB610" s="102">
        <f t="shared" si="130"/>
        <v>-2.7247216158134515</v>
      </c>
      <c r="BC610" s="60"/>
      <c r="BD610" s="60"/>
    </row>
    <row r="611" spans="1:56" ht="16.2">
      <c r="A611" s="95">
        <v>610</v>
      </c>
      <c r="B611" s="60">
        <v>0.14240081423631712</v>
      </c>
      <c r="C611" s="60">
        <v>0.68384945396109731</v>
      </c>
      <c r="D611" s="60">
        <v>0.84408265475047739</v>
      </c>
      <c r="E611" s="60">
        <v>0.95211996988521164</v>
      </c>
      <c r="F611" s="60">
        <v>0.37116641054997501</v>
      </c>
      <c r="G611" s="60">
        <v>0.51144458890707711</v>
      </c>
      <c r="H611" s="60">
        <v>0.35442574180489017</v>
      </c>
      <c r="I611" s="60">
        <v>0.67123263007749201</v>
      </c>
      <c r="J611" s="60">
        <v>0.20552614698752159</v>
      </c>
      <c r="K611" s="104">
        <v>0.97296193435184852</v>
      </c>
      <c r="L611" s="105"/>
      <c r="M611" s="106">
        <v>610</v>
      </c>
      <c r="N611" s="136">
        <v>-1.0695950406095451</v>
      </c>
      <c r="O611" s="136">
        <v>0.47849055930257817</v>
      </c>
      <c r="P611" s="136">
        <v>1.0113797894643648</v>
      </c>
      <c r="Q611" s="136">
        <v>1.6657658511355526</v>
      </c>
      <c r="R611" s="136">
        <v>-0.32876565964919091</v>
      </c>
      <c r="S611" s="136">
        <v>2.8691266047890251E-2</v>
      </c>
      <c r="T611" s="136">
        <v>-0.37339902693689975</v>
      </c>
      <c r="U611" s="60">
        <v>0.44331938014652461</v>
      </c>
      <c r="V611" s="60">
        <v>-0.82204322922055606</v>
      </c>
      <c r="W611" s="98">
        <v>1.9262262355890547</v>
      </c>
      <c r="X611" s="60"/>
      <c r="Y611" s="99">
        <v>610</v>
      </c>
      <c r="Z611" s="60">
        <f>(幕後結果!$AB$2+幕後結果!$AB$4*幕後結果_最佳化!$N1612)*12/3</f>
        <v>-0.1522884929286733</v>
      </c>
      <c r="AA611" s="60">
        <f>(幕後結果!$AC$2+幕後結果!$AC$4*幕後結果_最佳化!$O1612)*12/3</f>
        <v>5.6081673684953481E-2</v>
      </c>
      <c r="AB611" s="60">
        <f>(幕後結果!$AD$2+幕後結果!$AD$4*幕後結果_最佳化!$P1612)*12/3</f>
        <v>0.1665485559570741</v>
      </c>
      <c r="AC611" s="60">
        <f>(幕後結果!$AE$2+幕後結果!$AE$4*幕後結果_最佳化!$Q1612)*12/3</f>
        <v>0.25083835425351442</v>
      </c>
      <c r="AD611" s="60">
        <f>(幕後結果!$AF$2+幕後結果!$AF$4*幕後結果_最佳化!$R1612)*12/3</f>
        <v>0.10420783978581578</v>
      </c>
      <c r="AE611" s="60">
        <f>(幕後結果!$AG$2+幕後結果!$AG$4*幕後結果_最佳化!$S1612)*12/3</f>
        <v>2.17664812104995E-2</v>
      </c>
      <c r="AF611" s="60">
        <f>(幕後結果!$AH$2+幕後結果!$AH$4*幕後結果_最佳化!$T1612)*12/3</f>
        <v>-3.8962495273976634E-3</v>
      </c>
      <c r="AG611" s="60">
        <f>(幕後結果!$AI$2+幕後結果!$AI$4*幕後結果_最佳化!$U1612)*12/3</f>
        <v>8.4824824763383377E-2</v>
      </c>
      <c r="AH611" s="60">
        <f>(幕後結果!$AJ$2+幕後結果!$AJ$4*幕後結果_最佳化!$V1612)*12/3</f>
        <v>-2.1425055164205842E-2</v>
      </c>
      <c r="AI611" s="100">
        <f>(幕後結果!$AK$2+幕後結果!$AK$4*幕後結果_最佳化!$W1612)*12/3</f>
        <v>0.27593427516504937</v>
      </c>
      <c r="AJ611" s="60"/>
      <c r="AK611" s="60"/>
      <c r="AL611" s="60"/>
      <c r="AM611" s="108">
        <v>610</v>
      </c>
      <c r="AN611" s="60">
        <f t="shared" si="118"/>
        <v>7.4618946297299121E-2</v>
      </c>
      <c r="AO611" s="60">
        <f t="shared" si="119"/>
        <v>0.19389068015154054</v>
      </c>
      <c r="AP611" s="60">
        <f t="shared" si="120"/>
        <v>4.0955354695026133E-2</v>
      </c>
      <c r="AQ611" s="60">
        <f t="shared" si="121"/>
        <v>0.11037236438874246</v>
      </c>
      <c r="AR611" s="60">
        <f t="shared" si="122"/>
        <v>8.7562254875667864E-2</v>
      </c>
      <c r="AS611" s="60">
        <f t="shared" si="123"/>
        <v>0.18332857838182365</v>
      </c>
      <c r="AT611" s="60">
        <f t="shared" si="124"/>
        <v>4.2906830841613751E-2</v>
      </c>
      <c r="AU611" s="60">
        <f t="shared" si="125"/>
        <v>6.0771283214579322E-2</v>
      </c>
      <c r="AV611" s="60">
        <f t="shared" si="126"/>
        <v>0.1001642526218348</v>
      </c>
      <c r="AW611" s="60">
        <f t="shared" si="127"/>
        <v>0.10542945453187248</v>
      </c>
      <c r="AX611" s="60">
        <f t="shared" si="128"/>
        <v>1.0000000000000002</v>
      </c>
      <c r="AY611" s="60">
        <f>SUMPRODUCT(AN611:AW611,幕後結果_最佳化!$Z$1005:$AI$1005)</f>
        <v>3.8081185985979534E-4</v>
      </c>
      <c r="AZ611" s="60">
        <f>(SUMPRODUCT(AN611:AW611,MMULT(AN611:AW611,幕後結果!$AB$9:$AK$18)))</f>
        <v>1.948683577741018E-4</v>
      </c>
      <c r="BA611" s="60">
        <f t="shared" si="129"/>
        <v>1.3959525700184151E-2</v>
      </c>
      <c r="BB611" s="102">
        <f t="shared" si="130"/>
        <v>-3.0458906021125993</v>
      </c>
      <c r="BC611" s="60"/>
      <c r="BD611" s="60"/>
    </row>
    <row r="612" spans="1:56" ht="16.2">
      <c r="A612" s="95">
        <v>611</v>
      </c>
      <c r="B612" s="60">
        <v>0.65301521003963758</v>
      </c>
      <c r="C612" s="60">
        <v>0.19790602480641772</v>
      </c>
      <c r="D612" s="60">
        <v>0.58560352911011804</v>
      </c>
      <c r="E612" s="60">
        <v>0.15948559849494681</v>
      </c>
      <c r="F612" s="60">
        <v>0.77261779201945124</v>
      </c>
      <c r="G612" s="60">
        <v>0.79072838497595299</v>
      </c>
      <c r="H612" s="60">
        <v>8.906331893525099E-2</v>
      </c>
      <c r="I612" s="60">
        <v>0.14209689891306598</v>
      </c>
      <c r="J612" s="60">
        <v>0.60386218563617322</v>
      </c>
      <c r="K612" s="104">
        <v>0.16326849934025089</v>
      </c>
      <c r="L612" s="105"/>
      <c r="M612" s="106">
        <v>611</v>
      </c>
      <c r="N612" s="136">
        <v>0.39347378828965435</v>
      </c>
      <c r="O612" s="136">
        <v>-0.84912444475940196</v>
      </c>
      <c r="P612" s="136">
        <v>0.21624992214342395</v>
      </c>
      <c r="Q612" s="136">
        <v>-0.99657427676609189</v>
      </c>
      <c r="R612" s="136">
        <v>0.74749566931667899</v>
      </c>
      <c r="S612" s="136">
        <v>0.80895117687300422</v>
      </c>
      <c r="T612" s="136">
        <v>-1.3465455591108006</v>
      </c>
      <c r="U612" s="60">
        <v>-1.0709458064942625</v>
      </c>
      <c r="V612" s="60">
        <v>0.26335674222300526</v>
      </c>
      <c r="W612" s="98">
        <v>-0.98111304396534371</v>
      </c>
      <c r="X612" s="60"/>
      <c r="Y612" s="99">
        <v>611</v>
      </c>
      <c r="Z612" s="60">
        <f>(幕後結果!$AB$2+幕後結果!$AB$4*幕後結果_最佳化!$N1613)*12/3</f>
        <v>7.4337477054551515E-2</v>
      </c>
      <c r="AA612" s="60">
        <f>(幕後結果!$AC$2+幕後結果!$AC$4*幕後結果_最佳化!$O1613)*12/3</f>
        <v>-7.5864200957074246E-2</v>
      </c>
      <c r="AB612" s="60">
        <f>(幕後結果!$AD$2+幕後結果!$AD$4*幕後結果_最佳化!$P1613)*12/3</f>
        <v>-6.5602336689058851E-3</v>
      </c>
      <c r="AC612" s="60">
        <f>(幕後結果!$AE$2+幕後結果!$AE$4*幕後結果_最佳化!$Q1613)*12/3</f>
        <v>-7.0974673807095046E-2</v>
      </c>
      <c r="AD612" s="60">
        <f>(幕後結果!$AF$2+幕後結果!$AF$4*幕後結果_最佳化!$R1613)*12/3</f>
        <v>2.9747857313484904E-2</v>
      </c>
      <c r="AE612" s="60">
        <f>(幕後結果!$AG$2+幕後結果!$AG$4*幕後結果_最佳化!$S1613)*12/3</f>
        <v>6.2872815722265487E-3</v>
      </c>
      <c r="AF612" s="60">
        <f>(幕後結果!$AH$2+幕後結果!$AH$4*幕後結果_最佳化!$T1613)*12/3</f>
        <v>-0.12650965699779154</v>
      </c>
      <c r="AG612" s="60">
        <f>(幕後結果!$AI$2+幕後結果!$AI$4*幕後結果_最佳化!$U1613)*12/3</f>
        <v>-0.14318528586329532</v>
      </c>
      <c r="AH612" s="60">
        <f>(幕後結果!$AJ$2+幕後結果!$AJ$4*幕後結果_最佳化!$V1613)*12/3</f>
        <v>-2.4340679894590527E-2</v>
      </c>
      <c r="AI612" s="100">
        <f>(幕後結果!$AK$2+幕後結果!$AK$4*幕後結果_最佳化!$W1613)*12/3</f>
        <v>-0.1928083338792986</v>
      </c>
      <c r="AJ612" s="60"/>
      <c r="AK612" s="60"/>
      <c r="AL612" s="60"/>
      <c r="AM612" s="108">
        <v>611</v>
      </c>
      <c r="AN612" s="60">
        <f t="shared" si="118"/>
        <v>0.12980137344978221</v>
      </c>
      <c r="AO612" s="60">
        <f t="shared" si="119"/>
        <v>0.17918974955783315</v>
      </c>
      <c r="AP612" s="60">
        <f t="shared" si="120"/>
        <v>4.954023863869788E-2</v>
      </c>
      <c r="AQ612" s="60">
        <f t="shared" si="121"/>
        <v>5.6243067280854618E-2</v>
      </c>
      <c r="AR612" s="60">
        <f t="shared" si="122"/>
        <v>8.8638439764319149E-2</v>
      </c>
      <c r="AS612" s="60">
        <f t="shared" si="123"/>
        <v>6.7735761653816035E-2</v>
      </c>
      <c r="AT612" s="60">
        <f t="shared" si="124"/>
        <v>0.14229928836948827</v>
      </c>
      <c r="AU612" s="60">
        <f t="shared" si="125"/>
        <v>0.2100195063688399</v>
      </c>
      <c r="AV612" s="60">
        <f t="shared" si="126"/>
        <v>4.87675125172575E-2</v>
      </c>
      <c r="AW612" s="60">
        <f t="shared" si="127"/>
        <v>2.7765062399111314E-2</v>
      </c>
      <c r="AX612" s="60">
        <f t="shared" si="128"/>
        <v>1</v>
      </c>
      <c r="AY612" s="60">
        <f>SUMPRODUCT(AN612:AW612,幕後結果_最佳化!$Z$1005:$AI$1005)</f>
        <v>1.7396938047989446E-3</v>
      </c>
      <c r="AZ612" s="60">
        <f>(SUMPRODUCT(AN612:AW612,MMULT(AN612:AW612,幕後結果!$AB$9:$AK$18)))</f>
        <v>2.5424307099960157E-4</v>
      </c>
      <c r="BA612" s="60">
        <f t="shared" si="129"/>
        <v>1.5945001442445893E-2</v>
      </c>
      <c r="BB612" s="102">
        <f t="shared" si="130"/>
        <v>-2.5813924409960571</v>
      </c>
      <c r="BC612" s="60"/>
      <c r="BD612" s="60"/>
    </row>
    <row r="613" spans="1:56" ht="16.2">
      <c r="A613" s="95">
        <v>612</v>
      </c>
      <c r="B613" s="60">
        <v>0.41307613634002194</v>
      </c>
      <c r="C613" s="60">
        <v>0.41846861372914002</v>
      </c>
      <c r="D613" s="60">
        <v>6.2917892008280685E-2</v>
      </c>
      <c r="E613" s="60">
        <v>0.57062868110072906</v>
      </c>
      <c r="F613" s="60">
        <v>0.12557837197849797</v>
      </c>
      <c r="G613" s="60">
        <v>0.89039614083897822</v>
      </c>
      <c r="H613" s="60">
        <v>0.12879190960556053</v>
      </c>
      <c r="I613" s="60">
        <v>0.72637662109524403</v>
      </c>
      <c r="J613" s="60">
        <v>0.1914809297668818</v>
      </c>
      <c r="K613" s="104">
        <v>0.88317740209664586</v>
      </c>
      <c r="L613" s="105"/>
      <c r="M613" s="106">
        <v>612</v>
      </c>
      <c r="N613" s="136">
        <v>-0.21963905481797744</v>
      </c>
      <c r="O613" s="136">
        <v>-0.20581269097779542</v>
      </c>
      <c r="P613" s="136">
        <v>-1.5307314241741854</v>
      </c>
      <c r="Q613" s="136">
        <v>0.17797496382124342</v>
      </c>
      <c r="R613" s="136">
        <v>-1.147544278715469</v>
      </c>
      <c r="S613" s="136">
        <v>1.2286375817232538</v>
      </c>
      <c r="T613" s="136">
        <v>-1.132120400479719</v>
      </c>
      <c r="U613" s="60">
        <v>0.60189090636146525</v>
      </c>
      <c r="V613" s="60">
        <v>-0.87245196987162477</v>
      </c>
      <c r="W613" s="98">
        <v>1.1910213697145169</v>
      </c>
      <c r="X613" s="60"/>
      <c r="Y613" s="99">
        <v>612</v>
      </c>
      <c r="Z613" s="60">
        <f>(幕後結果!$AB$2+幕後結果!$AB$4*幕後結果_最佳化!$N1614)*12/3</f>
        <v>-2.0632281055176345E-2</v>
      </c>
      <c r="AA613" s="60">
        <f>(幕後結果!$AC$2+幕後結果!$AC$4*幕後結果_最佳化!$O1614)*12/3</f>
        <v>-1.211716504464686E-2</v>
      </c>
      <c r="AB613" s="60">
        <f>(幕後結果!$AD$2+幕後結果!$AD$4*幕後結果_最佳化!$P1614)*12/3</f>
        <v>-0.26665522294544952</v>
      </c>
      <c r="AC613" s="60">
        <f>(幕後結果!$AE$2+幕後結果!$AE$4*幕後結果_最佳化!$Q1614)*12/3</f>
        <v>-8.2387608854783134E-2</v>
      </c>
      <c r="AD613" s="60">
        <f>(幕後結果!$AF$2+幕後結果!$AF$4*幕後結果_最佳化!$R1614)*12/3</f>
        <v>-0.23719546841627012</v>
      </c>
      <c r="AE613" s="60">
        <f>(幕後結果!$AG$2+幕後結果!$AG$4*幕後結果_最佳化!$S1614)*12/3</f>
        <v>5.5888423664139909E-2</v>
      </c>
      <c r="AF613" s="60">
        <f>(幕後結果!$AH$2+幕後結果!$AH$4*幕後結果_最佳化!$T1614)*12/3</f>
        <v>-0.13474359871298405</v>
      </c>
      <c r="AG613" s="60">
        <f>(幕後結果!$AI$2+幕後結果!$AI$4*幕後結果_最佳化!$U1614)*12/3</f>
        <v>-3.9296048203909639E-2</v>
      </c>
      <c r="AH613" s="60">
        <f>(幕後結果!$AJ$2+幕後結果!$AJ$4*幕後結果_最佳化!$V1614)*12/3</f>
        <v>-4.8430903522960429E-2</v>
      </c>
      <c r="AI613" s="100">
        <f>(幕後結果!$AK$2+幕後結果!$AK$4*幕後結果_最佳化!$W1614)*12/3</f>
        <v>3.563476463566035E-2</v>
      </c>
      <c r="AJ613" s="60"/>
      <c r="AK613" s="60"/>
      <c r="AL613" s="60"/>
      <c r="AM613" s="108">
        <v>612</v>
      </c>
      <c r="AN613" s="60">
        <f t="shared" si="118"/>
        <v>1.3136676047929795E-2</v>
      </c>
      <c r="AO613" s="60">
        <f t="shared" si="119"/>
        <v>6.1020758958192645E-2</v>
      </c>
      <c r="AP613" s="60">
        <f t="shared" si="120"/>
        <v>0.15569315021817717</v>
      </c>
      <c r="AQ613" s="60">
        <f t="shared" si="121"/>
        <v>0.12980649885602852</v>
      </c>
      <c r="AR613" s="60">
        <f t="shared" si="122"/>
        <v>9.0436610431371897E-2</v>
      </c>
      <c r="AS613" s="60">
        <f t="shared" si="123"/>
        <v>5.6676765806482059E-2</v>
      </c>
      <c r="AT613" s="60">
        <f t="shared" si="124"/>
        <v>0.11987784325244574</v>
      </c>
      <c r="AU613" s="60">
        <f t="shared" si="125"/>
        <v>0.13042097456971238</v>
      </c>
      <c r="AV613" s="60">
        <f t="shared" si="126"/>
        <v>0.1243216583231396</v>
      </c>
      <c r="AW613" s="60">
        <f t="shared" si="127"/>
        <v>0.11860906353652012</v>
      </c>
      <c r="AX613" s="60">
        <f t="shared" si="128"/>
        <v>0.99999999999999989</v>
      </c>
      <c r="AY613" s="60">
        <f>SUMPRODUCT(AN613:AW613,幕後結果_最佳化!$Z$1005:$AI$1005)</f>
        <v>-2.374097970627714E-3</v>
      </c>
      <c r="AZ613" s="60">
        <f>(SUMPRODUCT(AN613:AW613,MMULT(AN613:AW613,幕後結果!$AB$9:$AK$18)))</f>
        <v>3.4821292718883128E-4</v>
      </c>
      <c r="BA613" s="60">
        <f t="shared" si="129"/>
        <v>1.8660464281170266E-2</v>
      </c>
      <c r="BB613" s="102">
        <f t="shared" si="130"/>
        <v>-2.4262042620403874</v>
      </c>
      <c r="BC613" s="60"/>
      <c r="BD613" s="60"/>
    </row>
    <row r="614" spans="1:56" ht="16.2">
      <c r="A614" s="95">
        <v>613</v>
      </c>
      <c r="B614" s="60">
        <v>8.3614665306938951E-2</v>
      </c>
      <c r="C614" s="60">
        <v>0.82376929289094769</v>
      </c>
      <c r="D614" s="60">
        <v>0.81482731221361315</v>
      </c>
      <c r="E614" s="60">
        <v>0.8258546652391372</v>
      </c>
      <c r="F614" s="60">
        <v>0.39673003468316748</v>
      </c>
      <c r="G614" s="60">
        <v>0.64185581823033688</v>
      </c>
      <c r="H614" s="60">
        <v>0.87252678977700793</v>
      </c>
      <c r="I614" s="60">
        <v>3.7984744655610969E-2</v>
      </c>
      <c r="J614" s="60">
        <v>0.3791142742902307</v>
      </c>
      <c r="K614" s="104">
        <v>0.41198562995467025</v>
      </c>
      <c r="L614" s="105"/>
      <c r="M614" s="106">
        <v>613</v>
      </c>
      <c r="N614" s="136">
        <v>-1.3811614313082301</v>
      </c>
      <c r="O614" s="136">
        <v>0.92982555197370165</v>
      </c>
      <c r="P614" s="136">
        <v>0.89582660987808893</v>
      </c>
      <c r="Q614" s="136">
        <v>0.9379099886161919</v>
      </c>
      <c r="R614" s="136">
        <v>-0.26182019409641627</v>
      </c>
      <c r="S614" s="136">
        <v>0.3634237491769452</v>
      </c>
      <c r="T614" s="136">
        <v>1.1384169480095692</v>
      </c>
      <c r="U614" s="60">
        <v>-1.7745665207700427</v>
      </c>
      <c r="V614" s="60">
        <v>-0.30780784921518628</v>
      </c>
      <c r="W614" s="98">
        <v>-0.2224401493891828</v>
      </c>
      <c r="X614" s="60"/>
      <c r="Y614" s="99">
        <v>613</v>
      </c>
      <c r="Z614" s="60">
        <f>(幕後結果!$AB$2+幕後結果!$AB$4*幕後結果_最佳化!$N1615)*12/3</f>
        <v>-0.20054940459021661</v>
      </c>
      <c r="AA614" s="60">
        <f>(幕後結果!$AC$2+幕後結果!$AC$4*幕後結果_最佳化!$O1615)*12/3</f>
        <v>0.1005715929507572</v>
      </c>
      <c r="AB614" s="60">
        <f>(幕後結果!$AD$2+幕後結果!$AD$4*幕後結果_最佳化!$P1615)*12/3</f>
        <v>0.16309170495403494</v>
      </c>
      <c r="AC614" s="60">
        <f>(幕後結果!$AE$2+幕後結果!$AE$4*幕後結果_最佳化!$Q1615)*12/3</f>
        <v>0.17173126929528185</v>
      </c>
      <c r="AD614" s="60">
        <f>(幕後結果!$AF$2+幕後結果!$AF$4*幕後結果_最佳化!$R1615)*12/3</f>
        <v>0.10562592999597718</v>
      </c>
      <c r="AE614" s="60">
        <f>(幕後結果!$AG$2+幕後結果!$AG$4*幕後結果_最佳化!$S1615)*12/3</f>
        <v>3.8499783447882949E-2</v>
      </c>
      <c r="AF614" s="60">
        <f>(幕後結果!$AH$2+幕後結果!$AH$4*幕後結果_最佳化!$T1615)*12/3</f>
        <v>0.1282004855159227</v>
      </c>
      <c r="AG614" s="60">
        <f>(幕後結果!$AI$2+幕後結果!$AI$4*幕後結果_最佳化!$U1615)*12/3</f>
        <v>-0.10304138959900383</v>
      </c>
      <c r="AH614" s="60">
        <f>(幕後結果!$AJ$2+幕後結果!$AJ$4*幕後結果_最佳化!$V1615)*12/3</f>
        <v>8.8090545580044467E-3</v>
      </c>
      <c r="AI614" s="100">
        <f>(幕後結果!$AK$2+幕後結果!$AK$4*幕後結果_最佳化!$W1615)*12/3</f>
        <v>1.7711919846865064E-2</v>
      </c>
      <c r="AJ614" s="60"/>
      <c r="AK614" s="60"/>
      <c r="AL614" s="60"/>
      <c r="AM614" s="108">
        <v>613</v>
      </c>
      <c r="AN614" s="60">
        <f t="shared" si="118"/>
        <v>0.17091333031382941</v>
      </c>
      <c r="AO614" s="60">
        <f t="shared" si="119"/>
        <v>3.1251722616511424E-3</v>
      </c>
      <c r="AP614" s="60">
        <f t="shared" si="120"/>
        <v>2.0358314555146466E-2</v>
      </c>
      <c r="AQ614" s="60">
        <f t="shared" si="121"/>
        <v>3.4317675768711538E-2</v>
      </c>
      <c r="AR614" s="60">
        <f t="shared" si="122"/>
        <v>8.8425826968971041E-2</v>
      </c>
      <c r="AS614" s="60">
        <f t="shared" si="123"/>
        <v>0.16695556920207263</v>
      </c>
      <c r="AT614" s="60">
        <f t="shared" si="124"/>
        <v>0.22030006778828398</v>
      </c>
      <c r="AU614" s="60">
        <f t="shared" si="125"/>
        <v>3.6488059055680061E-2</v>
      </c>
      <c r="AV614" s="60">
        <f t="shared" si="126"/>
        <v>0.17908602917049712</v>
      </c>
      <c r="AW614" s="60">
        <f t="shared" si="127"/>
        <v>8.0029954915156562E-2</v>
      </c>
      <c r="AX614" s="60">
        <f t="shared" si="128"/>
        <v>0.99999999999999989</v>
      </c>
      <c r="AY614" s="60">
        <f>SUMPRODUCT(AN614:AW614,幕後結果_最佳化!$Z$1005:$AI$1005)</f>
        <v>1.688900432260664E-3</v>
      </c>
      <c r="AZ614" s="60">
        <f>(SUMPRODUCT(AN614:AW614,MMULT(AN614:AW614,幕後結果!$AB$9:$AK$18)))</f>
        <v>2.0083131533006192E-4</v>
      </c>
      <c r="BA614" s="60">
        <f t="shared" si="129"/>
        <v>1.4171496580462557E-2</v>
      </c>
      <c r="BB614" s="102">
        <f t="shared" si="130"/>
        <v>-2.9080273444482043</v>
      </c>
      <c r="BC614" s="60"/>
      <c r="BD614" s="60"/>
    </row>
    <row r="615" spans="1:56" ht="16.2">
      <c r="A615" s="95">
        <v>614</v>
      </c>
      <c r="B615" s="60">
        <v>0.78859596604694016</v>
      </c>
      <c r="C615" s="60">
        <v>0.88023059772944934</v>
      </c>
      <c r="D615" s="60">
        <v>0.62019963959883517</v>
      </c>
      <c r="E615" s="60">
        <v>0.87598970127494313</v>
      </c>
      <c r="F615" s="60">
        <v>0.45437374006369446</v>
      </c>
      <c r="G615" s="60">
        <v>0.56876010308841463</v>
      </c>
      <c r="H615" s="60">
        <v>3.6500564444465144E-2</v>
      </c>
      <c r="I615" s="60">
        <v>0.11440919482578749</v>
      </c>
      <c r="J615" s="60">
        <v>0.20902553758803566</v>
      </c>
      <c r="K615" s="104">
        <v>0.69154092239360243</v>
      </c>
      <c r="L615" s="105"/>
      <c r="M615" s="106">
        <v>614</v>
      </c>
      <c r="N615" s="136">
        <v>0.80155905945192962</v>
      </c>
      <c r="O615" s="136">
        <v>1.1761403290229386</v>
      </c>
      <c r="P615" s="136">
        <v>0.30600515501561892</v>
      </c>
      <c r="Q615" s="136">
        <v>1.1551705369480969</v>
      </c>
      <c r="R615" s="136">
        <v>-0.11461854458989268</v>
      </c>
      <c r="S615" s="136">
        <v>0.17321835842902533</v>
      </c>
      <c r="T615" s="136">
        <v>-1.7928236359179648</v>
      </c>
      <c r="U615" s="60">
        <v>-1.2034082170457912</v>
      </c>
      <c r="V615" s="60">
        <v>-0.80980705850717405</v>
      </c>
      <c r="W615" s="98">
        <v>0.50022287196736248</v>
      </c>
      <c r="X615" s="60"/>
      <c r="Y615" s="99">
        <v>614</v>
      </c>
      <c r="Z615" s="60">
        <f>(幕後結果!$AB$2+幕後結果!$AB$4*幕後結果_最佳化!$N1616)*12/3</f>
        <v>0.13754893955464534</v>
      </c>
      <c r="AA615" s="60">
        <f>(幕後結果!$AC$2+幕後結果!$AC$4*幕後結果_最佳化!$O1616)*12/3</f>
        <v>0.12021386566349661</v>
      </c>
      <c r="AB615" s="60">
        <f>(幕後結果!$AD$2+幕後結果!$AD$4*幕後結果_最佳化!$P1616)*12/3</f>
        <v>7.5409699724658913E-2</v>
      </c>
      <c r="AC615" s="60">
        <f>(幕後結果!$AE$2+幕後結果!$AE$4*幕後結果_最佳化!$Q1616)*12/3</f>
        <v>0.20709068814809148</v>
      </c>
      <c r="AD615" s="60">
        <f>(幕後結果!$AF$2+幕後結果!$AF$4*幕後結果_最佳化!$R1616)*12/3</f>
        <v>8.8076147648499539E-2</v>
      </c>
      <c r="AE615" s="60">
        <f>(幕後結果!$AG$2+幕後結果!$AG$4*幕後結果_最佳化!$S1616)*12/3</f>
        <v>1.3404364019812619E-2</v>
      </c>
      <c r="AF615" s="60">
        <f>(幕後結果!$AH$2+幕後結果!$AH$4*幕後結果_最佳化!$T1616)*12/3</f>
        <v>-5.7305066885853774E-2</v>
      </c>
      <c r="AG615" s="60">
        <f>(幕後結果!$AI$2+幕後結果!$AI$4*幕後結果_最佳化!$U1616)*12/3</f>
        <v>-0.15671957436787409</v>
      </c>
      <c r="AH615" s="60">
        <f>(幕後結果!$AJ$2+幕後結果!$AJ$4*幕後結果_最佳化!$V1616)*12/3</f>
        <v>-3.1755500879689258E-2</v>
      </c>
      <c r="AI615" s="100">
        <f>(幕後結果!$AK$2+幕後結果!$AK$4*幕後結果_最佳化!$W1616)*12/3</f>
        <v>-7.3974401760095648E-2</v>
      </c>
      <c r="AJ615" s="60"/>
      <c r="AK615" s="60"/>
      <c r="AL615" s="60"/>
      <c r="AM615" s="108">
        <v>614</v>
      </c>
      <c r="AN615" s="60">
        <f t="shared" si="118"/>
        <v>6.9919820038053509E-3</v>
      </c>
      <c r="AO615" s="60">
        <f t="shared" si="119"/>
        <v>4.0599605178178955E-2</v>
      </c>
      <c r="AP615" s="60">
        <f t="shared" si="120"/>
        <v>0.19210764846400294</v>
      </c>
      <c r="AQ615" s="60">
        <f t="shared" si="121"/>
        <v>7.499810944659592E-2</v>
      </c>
      <c r="AR615" s="60">
        <f t="shared" si="122"/>
        <v>9.120447822009578E-2</v>
      </c>
      <c r="AS615" s="60">
        <f t="shared" si="123"/>
        <v>0.19943244413657138</v>
      </c>
      <c r="AT615" s="60">
        <f t="shared" si="124"/>
        <v>0.22308919103028668</v>
      </c>
      <c r="AU615" s="60">
        <f t="shared" si="125"/>
        <v>7.1545185870854705E-2</v>
      </c>
      <c r="AV615" s="60">
        <f t="shared" si="126"/>
        <v>5.3084756305144726E-2</v>
      </c>
      <c r="AW615" s="60">
        <f t="shared" si="127"/>
        <v>4.6946599344463671E-2</v>
      </c>
      <c r="AX615" s="60">
        <f t="shared" si="128"/>
        <v>1.0000000000000002</v>
      </c>
      <c r="AY615" s="60">
        <f>SUMPRODUCT(AN615:AW615,幕後結果_最佳化!$Z$1005:$AI$1005)</f>
        <v>-6.1408591811076667E-4</v>
      </c>
      <c r="AZ615" s="60">
        <f>(SUMPRODUCT(AN615:AW615,MMULT(AN615:AW615,幕後結果!$AB$9:$AK$18)))</f>
        <v>3.1037736651534534E-4</v>
      </c>
      <c r="BA615" s="60">
        <f t="shared" si="129"/>
        <v>1.7617530091228604E-2</v>
      </c>
      <c r="BB615" s="102">
        <f t="shared" si="130"/>
        <v>-2.4699311250091474</v>
      </c>
      <c r="BC615" s="60"/>
      <c r="BD615" s="60"/>
    </row>
    <row r="616" spans="1:56" ht="16.2">
      <c r="A616" s="95">
        <v>615</v>
      </c>
      <c r="B616" s="60">
        <v>0.566262373668313</v>
      </c>
      <c r="C616" s="60">
        <v>5.3996410583510235E-2</v>
      </c>
      <c r="D616" s="60">
        <v>0.58080665900705086</v>
      </c>
      <c r="E616" s="60">
        <v>0.64034713923132447</v>
      </c>
      <c r="F616" s="60">
        <v>0.16323430799025429</v>
      </c>
      <c r="G616" s="60">
        <v>3.9894698248029492E-2</v>
      </c>
      <c r="H616" s="60">
        <v>0.75789458428342127</v>
      </c>
      <c r="I616" s="60">
        <v>0.75546239278752259</v>
      </c>
      <c r="J616" s="60">
        <v>0.99178776712931205</v>
      </c>
      <c r="K616" s="104">
        <v>0.59390140451878537</v>
      </c>
      <c r="L616" s="105"/>
      <c r="M616" s="106">
        <v>615</v>
      </c>
      <c r="N616" s="136">
        <v>0.16686629665143862</v>
      </c>
      <c r="O616" s="136">
        <v>-1.6072806312394026</v>
      </c>
      <c r="P616" s="136">
        <v>0.20395753691971241</v>
      </c>
      <c r="Q616" s="136">
        <v>0.35938683553880507</v>
      </c>
      <c r="R616" s="136">
        <v>-0.98125173804799193</v>
      </c>
      <c r="S616" s="136">
        <v>-1.7519093503254484</v>
      </c>
      <c r="T616" s="136">
        <v>0.69954607144459635</v>
      </c>
      <c r="U616" s="60">
        <v>0.69178045207367089</v>
      </c>
      <c r="V616" s="60">
        <v>2.3993442423295872</v>
      </c>
      <c r="W616" s="98">
        <v>0.23759247052828011</v>
      </c>
      <c r="X616" s="60"/>
      <c r="Y616" s="99">
        <v>615</v>
      </c>
      <c r="Z616" s="60">
        <f>(幕後結果!$AB$2+幕後結果!$AB$4*幕後結果_最佳化!$N1617)*12/3</f>
        <v>3.9236501909988203E-2</v>
      </c>
      <c r="AA616" s="60">
        <f>(幕後結果!$AC$2+幕後結果!$AC$4*幕後結果_最佳化!$O1617)*12/3</f>
        <v>-0.149120299938587</v>
      </c>
      <c r="AB616" s="60">
        <f>(幕後結果!$AD$2+幕後結果!$AD$4*幕後結果_最佳化!$P1617)*12/3</f>
        <v>-3.3782680373013088E-2</v>
      </c>
      <c r="AC616" s="60">
        <f>(幕後結果!$AE$2+幕後結果!$AE$4*幕後結果_最佳化!$Q1617)*12/3</f>
        <v>4.2265779679823624E-2</v>
      </c>
      <c r="AD616" s="60">
        <f>(幕後結果!$AF$2+幕後結果!$AF$4*幕後結果_最佳化!$R1617)*12/3</f>
        <v>-0.13265051188359955</v>
      </c>
      <c r="AE616" s="60">
        <f>(幕後結果!$AG$2+幕後結果!$AG$4*幕後結果_最佳化!$S1617)*12/3</f>
        <v>-8.6752372696129176E-2</v>
      </c>
      <c r="AF616" s="60">
        <f>(幕後結果!$AH$2+幕後結果!$AH$4*幕後結果_最佳化!$T1617)*12/3</f>
        <v>6.5827737127113692E-3</v>
      </c>
      <c r="AG616" s="60">
        <f>(幕後結果!$AI$2+幕後結果!$AI$4*幕後結果_最佳化!$U1617)*12/3</f>
        <v>2.80235416973439E-2</v>
      </c>
      <c r="AH616" s="60">
        <f>(幕後結果!$AJ$2+幕後結果!$AJ$4*幕後結果_最佳化!$V1617)*12/3</f>
        <v>8.6518430752041631E-2</v>
      </c>
      <c r="AI616" s="100">
        <f>(幕後結果!$AK$2+幕後結果!$AK$4*幕後結果_最佳化!$W1617)*12/3</f>
        <v>1.3972015055346475E-2</v>
      </c>
      <c r="AJ616" s="60"/>
      <c r="AK616" s="60"/>
      <c r="AL616" s="60"/>
      <c r="AM616" s="108">
        <v>615</v>
      </c>
      <c r="AN616" s="60">
        <f t="shared" si="118"/>
        <v>3.3564958410290835E-2</v>
      </c>
      <c r="AO616" s="60">
        <f t="shared" si="119"/>
        <v>3.9695601180290384E-2</v>
      </c>
      <c r="AP616" s="60">
        <f t="shared" si="120"/>
        <v>0.16144411375708614</v>
      </c>
      <c r="AQ616" s="60">
        <f t="shared" si="121"/>
        <v>0.17911680361373342</v>
      </c>
      <c r="AR616" s="60">
        <f t="shared" si="122"/>
        <v>6.5362353168951864E-2</v>
      </c>
      <c r="AS616" s="60">
        <f t="shared" si="123"/>
        <v>0.17714830718596292</v>
      </c>
      <c r="AT616" s="60">
        <f t="shared" si="124"/>
        <v>4.7843606599543412E-2</v>
      </c>
      <c r="AU616" s="60">
        <f t="shared" si="125"/>
        <v>0.17648595831996339</v>
      </c>
      <c r="AV616" s="60">
        <f t="shared" si="126"/>
        <v>3.1684273628966339E-3</v>
      </c>
      <c r="AW616" s="60">
        <f t="shared" si="127"/>
        <v>0.11616987040128106</v>
      </c>
      <c r="AX616" s="60">
        <f t="shared" si="128"/>
        <v>1.0000000000000002</v>
      </c>
      <c r="AY616" s="60">
        <f>SUMPRODUCT(AN616:AW616,幕後結果_最佳化!$Z$1005:$AI$1005)</f>
        <v>-2.1829528283123746E-3</v>
      </c>
      <c r="AZ616" s="60">
        <f>(SUMPRODUCT(AN616:AW616,MMULT(AN616:AW616,幕後結果!$AB$9:$AK$18)))</f>
        <v>3.4492553415875883E-4</v>
      </c>
      <c r="BA616" s="60">
        <f t="shared" si="129"/>
        <v>1.8572170959765551E-2</v>
      </c>
      <c r="BB616" s="102">
        <f t="shared" si="130"/>
        <v>-2.4274465772461036</v>
      </c>
      <c r="BC616" s="60"/>
      <c r="BD616" s="60"/>
    </row>
    <row r="617" spans="1:56" ht="16.2">
      <c r="A617" s="95">
        <v>616</v>
      </c>
      <c r="B617" s="60">
        <v>0.84086688583956604</v>
      </c>
      <c r="C617" s="60">
        <v>0.21239074725170193</v>
      </c>
      <c r="D617" s="60">
        <v>0.68228556585489342</v>
      </c>
      <c r="E617" s="60">
        <v>0.4738859209209767</v>
      </c>
      <c r="F617" s="60">
        <v>0.40333832835091776</v>
      </c>
      <c r="G617" s="60">
        <v>0.19123211111821847</v>
      </c>
      <c r="H617" s="60">
        <v>0.98157708547528877</v>
      </c>
      <c r="I617" s="60">
        <v>0.13449145004501029</v>
      </c>
      <c r="J617" s="60">
        <v>0.15813759854454057</v>
      </c>
      <c r="K617" s="104">
        <v>0.36983917053970572</v>
      </c>
      <c r="L617" s="105"/>
      <c r="M617" s="106">
        <v>616</v>
      </c>
      <c r="N617" s="136">
        <v>0.99802707825765735</v>
      </c>
      <c r="O617" s="136">
        <v>-0.79815336820156468</v>
      </c>
      <c r="P617" s="136">
        <v>0.47409962180544518</v>
      </c>
      <c r="Q617" s="136">
        <v>-6.5505105029799171E-2</v>
      </c>
      <c r="R617" s="136">
        <v>-0.24471558901181845</v>
      </c>
      <c r="S617" s="136">
        <v>-0.87336488910802512</v>
      </c>
      <c r="T617" s="136">
        <v>2.0874682402369462</v>
      </c>
      <c r="U617" s="60">
        <v>-1.1054078586050948</v>
      </c>
      <c r="V617" s="60">
        <v>-1.0021416239229</v>
      </c>
      <c r="W617" s="98">
        <v>-0.33227933696781847</v>
      </c>
      <c r="X617" s="60"/>
      <c r="Y617" s="99">
        <v>616</v>
      </c>
      <c r="Z617" s="60">
        <f>(幕後結果!$AB$2+幕後結果!$AB$4*幕後結果_最佳化!$N1618)*12/3</f>
        <v>0.16798138022528045</v>
      </c>
      <c r="AA617" s="60">
        <f>(幕後結果!$AC$2+幕後結果!$AC$4*幕後結果_最佳化!$O1618)*12/3</f>
        <v>-7.2100889772377455E-2</v>
      </c>
      <c r="AB617" s="60">
        <f>(幕後結果!$AD$2+幕後結果!$AD$4*幕後結果_最佳化!$P1618)*12/3</f>
        <v>3.6521521736983628E-2</v>
      </c>
      <c r="AC617" s="60">
        <f>(幕後結果!$AE$2+幕後結果!$AE$4*幕後結果_最佳化!$Q1618)*12/3</f>
        <v>5.7281211397040427E-2</v>
      </c>
      <c r="AD617" s="60">
        <f>(幕後結果!$AF$2+幕後結果!$AF$4*幕後結果_最佳化!$R1618)*12/3</f>
        <v>-1.6149348169404432E-2</v>
      </c>
      <c r="AE617" s="60">
        <f>(幕後結果!$AG$2+幕後結果!$AG$4*幕後結果_最佳化!$S1618)*12/3</f>
        <v>-5.7320902218084481E-2</v>
      </c>
      <c r="AF617" s="60">
        <f>(幕後結果!$AH$2+幕後結果!$AH$4*幕後結果_最佳化!$T1618)*12/3</f>
        <v>0.19716524752413678</v>
      </c>
      <c r="AG617" s="60">
        <f>(幕後結果!$AI$2+幕後結果!$AI$4*幕後結果_最佳化!$U1618)*12/3</f>
        <v>-7.5975069857332156E-2</v>
      </c>
      <c r="AH617" s="60">
        <f>(幕後結果!$AJ$2+幕後結果!$AJ$4*幕後結果_最佳化!$V1618)*12/3</f>
        <v>-9.4698738499627622E-2</v>
      </c>
      <c r="AI617" s="100">
        <f>(幕後結果!$AK$2+幕後結果!$AK$4*幕後結果_最佳化!$W1618)*12/3</f>
        <v>-0.11560689622189191</v>
      </c>
      <c r="AJ617" s="60"/>
      <c r="AK617" s="60"/>
      <c r="AL617" s="60"/>
      <c r="AM617" s="108">
        <v>616</v>
      </c>
      <c r="AN617" s="60">
        <f t="shared" si="118"/>
        <v>0.18307111261220427</v>
      </c>
      <c r="AO617" s="60">
        <f t="shared" si="119"/>
        <v>9.9879336284518727E-2</v>
      </c>
      <c r="AP617" s="60">
        <f t="shared" si="120"/>
        <v>0.21038746553504128</v>
      </c>
      <c r="AQ617" s="60">
        <f t="shared" si="121"/>
        <v>1.3669823983140818E-2</v>
      </c>
      <c r="AR617" s="60">
        <f t="shared" si="122"/>
        <v>4.0809947831278434E-2</v>
      </c>
      <c r="AS617" s="60">
        <f t="shared" si="123"/>
        <v>9.9404731590767473E-2</v>
      </c>
      <c r="AT617" s="60">
        <f t="shared" si="124"/>
        <v>5.1224017696317355E-2</v>
      </c>
      <c r="AU617" s="60">
        <f t="shared" si="125"/>
        <v>3.5791187681648323E-2</v>
      </c>
      <c r="AV617" s="60">
        <f t="shared" si="126"/>
        <v>9.3880459433486135E-2</v>
      </c>
      <c r="AW617" s="60">
        <f t="shared" si="127"/>
        <v>0.17188191735159705</v>
      </c>
      <c r="AX617" s="60">
        <f t="shared" si="128"/>
        <v>0.99999999999999989</v>
      </c>
      <c r="AY617" s="60">
        <f>SUMPRODUCT(AN617:AW617,幕後結果_最佳化!$Z$1005:$AI$1005)</f>
        <v>-3.3125390289265658E-3</v>
      </c>
      <c r="AZ617" s="60">
        <f>(SUMPRODUCT(AN617:AW617,MMULT(AN617:AW617,幕後結果!$AB$9:$AK$18)))</f>
        <v>2.9110301426888373E-4</v>
      </c>
      <c r="BA617" s="60">
        <f t="shared" si="129"/>
        <v>1.7061741243755976E-2</v>
      </c>
      <c r="BB617" s="102">
        <f t="shared" si="130"/>
        <v>-2.7085476428637554</v>
      </c>
      <c r="BC617" s="60"/>
      <c r="BD617" s="60"/>
    </row>
    <row r="618" spans="1:56" ht="16.2">
      <c r="A618" s="95">
        <v>617</v>
      </c>
      <c r="B618" s="60">
        <v>0.98956799703129628</v>
      </c>
      <c r="C618" s="60">
        <v>0.28903206151070315</v>
      </c>
      <c r="D618" s="60">
        <v>0.79639350598976644</v>
      </c>
      <c r="E618" s="60">
        <v>0.79693888355338305</v>
      </c>
      <c r="F618" s="60">
        <v>0.62294445713101765</v>
      </c>
      <c r="G618" s="60">
        <v>0.13588218817307451</v>
      </c>
      <c r="H618" s="60">
        <v>0.20753910928627017</v>
      </c>
      <c r="I618" s="60">
        <v>3.7344321552458926E-2</v>
      </c>
      <c r="J618" s="60">
        <v>0.3479474598632124</v>
      </c>
      <c r="K618" s="104">
        <v>0.96622517705121647</v>
      </c>
      <c r="L618" s="105"/>
      <c r="M618" s="106">
        <v>617</v>
      </c>
      <c r="N618" s="136">
        <v>2.3104363979976514</v>
      </c>
      <c r="O618" s="136">
        <v>-0.5562146535064395</v>
      </c>
      <c r="P618" s="136">
        <v>0.82880812831137296</v>
      </c>
      <c r="Q618" s="136">
        <v>0.83073697620589493</v>
      </c>
      <c r="R618" s="136">
        <v>0.31322321031106548</v>
      </c>
      <c r="S618" s="136">
        <v>-1.099008458754088</v>
      </c>
      <c r="T618" s="136">
        <v>-0.81498967787235266</v>
      </c>
      <c r="U618" s="60">
        <v>-1.7823716645656156</v>
      </c>
      <c r="V618" s="60">
        <v>-0.39086784936432245</v>
      </c>
      <c r="W618" s="98">
        <v>1.8279993719954797</v>
      </c>
      <c r="X618" s="60"/>
      <c r="Y618" s="99">
        <v>617</v>
      </c>
      <c r="Z618" s="60">
        <f>(幕後結果!$AB$2+幕後結果!$AB$4*幕後結果_最佳化!$N1619)*12/3</f>
        <v>0.37127054149111177</v>
      </c>
      <c r="AA618" s="60">
        <f>(幕後結果!$AC$2+幕後結果!$AC$4*幕後結果_最佳化!$O1619)*12/3</f>
        <v>-5.1168389975847883E-2</v>
      </c>
      <c r="AB618" s="60">
        <f>(幕後結果!$AD$2+幕後結果!$AD$4*幕後結果_最佳化!$P1619)*12/3</f>
        <v>0.10135559330405408</v>
      </c>
      <c r="AC618" s="60">
        <f>(幕後結果!$AE$2+幕後結果!$AE$4*幕後結果_最佳化!$Q1619)*12/3</f>
        <v>0.21024045220812074</v>
      </c>
      <c r="AD618" s="60">
        <f>(幕後結果!$AF$2+幕後結果!$AF$4*幕後結果_最佳化!$R1619)*12/3</f>
        <v>9.2813582044975848E-2</v>
      </c>
      <c r="AE618" s="60">
        <f>(幕後結果!$AG$2+幕後結果!$AG$4*幕後結果_最佳化!$S1619)*12/3</f>
        <v>-7.5352334903361545E-2</v>
      </c>
      <c r="AF618" s="60">
        <f>(幕後結果!$AH$2+幕後結果!$AH$4*幕後結果_最佳化!$T1619)*12/3</f>
        <v>1.328692702251035E-2</v>
      </c>
      <c r="AG618" s="60">
        <f>(幕後結果!$AI$2+幕後結果!$AI$4*幕後結果_最佳化!$U1619)*12/3</f>
        <v>-0.20361982785704646</v>
      </c>
      <c r="AH618" s="60">
        <f>(幕後結果!$AJ$2+幕後結果!$AJ$4*幕後結果_最佳化!$V1619)*12/3</f>
        <v>-6.7847130526023078E-2</v>
      </c>
      <c r="AI618" s="100">
        <f>(幕後結果!$AK$2+幕後結果!$AK$4*幕後結果_最佳化!$W1619)*12/3</f>
        <v>5.4110324265998766E-2</v>
      </c>
      <c r="AJ618" s="60"/>
      <c r="AK618" s="60"/>
      <c r="AL618" s="60"/>
      <c r="AM618" s="108">
        <v>617</v>
      </c>
      <c r="AN618" s="60">
        <f t="shared" si="118"/>
        <v>0.17300975637762014</v>
      </c>
      <c r="AO618" s="60">
        <f t="shared" si="119"/>
        <v>2.5956942353867075E-2</v>
      </c>
      <c r="AP618" s="60">
        <f t="shared" si="120"/>
        <v>7.1645503285775403E-2</v>
      </c>
      <c r="AQ618" s="60">
        <f t="shared" si="121"/>
        <v>0.17601696637956665</v>
      </c>
      <c r="AR618" s="60">
        <f t="shared" si="122"/>
        <v>7.9995352950821816E-2</v>
      </c>
      <c r="AS618" s="60">
        <f t="shared" si="123"/>
        <v>3.2187225104676837E-2</v>
      </c>
      <c r="AT618" s="60">
        <f t="shared" si="124"/>
        <v>2.5529525400729596E-2</v>
      </c>
      <c r="AU618" s="60">
        <f t="shared" si="125"/>
        <v>0.12768184192177393</v>
      </c>
      <c r="AV618" s="60">
        <f t="shared" si="126"/>
        <v>0.11330193807881837</v>
      </c>
      <c r="AW618" s="60">
        <f t="shared" si="127"/>
        <v>0.17467494814635023</v>
      </c>
      <c r="AX618" s="60">
        <f t="shared" si="128"/>
        <v>1.0000000000000002</v>
      </c>
      <c r="AY618" s="60">
        <f>SUMPRODUCT(AN618:AW618,幕後結果_最佳化!$Z$1005:$AI$1005)</f>
        <v>3.4529388428990518E-5</v>
      </c>
      <c r="AZ618" s="60">
        <f>(SUMPRODUCT(AN618:AW618,MMULT(AN618:AW618,幕後結果!$AB$9:$AK$18)))</f>
        <v>3.0313495861926826E-4</v>
      </c>
      <c r="BA618" s="60">
        <f t="shared" si="129"/>
        <v>1.7410771339009316E-2</v>
      </c>
      <c r="BB618" s="102">
        <f t="shared" si="130"/>
        <v>-2.4620087058136098</v>
      </c>
      <c r="BC618" s="60"/>
      <c r="BD618" s="60"/>
    </row>
    <row r="619" spans="1:56" ht="16.2">
      <c r="A619" s="95">
        <v>618</v>
      </c>
      <c r="B619" s="60">
        <v>0.27557574487674574</v>
      </c>
      <c r="C619" s="60">
        <v>0.11423673190228367</v>
      </c>
      <c r="D619" s="60">
        <v>0.68901231349254211</v>
      </c>
      <c r="E619" s="60">
        <v>0.6152476508685496</v>
      </c>
      <c r="F619" s="60">
        <v>0.52539042468445118</v>
      </c>
      <c r="G619" s="60">
        <v>0.87086641172191714</v>
      </c>
      <c r="H619" s="60">
        <v>0.42409381475306174</v>
      </c>
      <c r="I619" s="60">
        <v>0.32022477446040432</v>
      </c>
      <c r="J619" s="60">
        <v>0.13667156218577148</v>
      </c>
      <c r="K619" s="104">
        <v>0.53054065968547404</v>
      </c>
      <c r="L619" s="105"/>
      <c r="M619" s="106">
        <v>618</v>
      </c>
      <c r="N619" s="136">
        <v>-0.59603553234765905</v>
      </c>
      <c r="O619" s="136">
        <v>-1.2043004733587694</v>
      </c>
      <c r="P619" s="136">
        <v>0.49305266876732551</v>
      </c>
      <c r="Q619" s="136">
        <v>0.29302283410723712</v>
      </c>
      <c r="R619" s="136">
        <v>6.3687383788159746E-2</v>
      </c>
      <c r="S619" s="136">
        <v>1.130496252708467</v>
      </c>
      <c r="T619" s="136">
        <v>-0.19143138951502736</v>
      </c>
      <c r="U619" s="60">
        <v>-0.46707034676003512</v>
      </c>
      <c r="V619" s="60">
        <v>-1.0953961401862815</v>
      </c>
      <c r="W619" s="98">
        <v>7.662900940670471E-2</v>
      </c>
      <c r="X619" s="60"/>
      <c r="Y619" s="99">
        <v>618</v>
      </c>
      <c r="Z619" s="60">
        <f>(幕後結果!$AB$2+幕後結果!$AB$4*幕後結果_最佳化!$N1620)*12/3</f>
        <v>-7.8935222880963912E-2</v>
      </c>
      <c r="AA619" s="60">
        <f>(幕後結果!$AC$2+幕後結果!$AC$4*幕後結果_最佳化!$O1620)*12/3</f>
        <v>-0.10844139581665276</v>
      </c>
      <c r="AB619" s="60">
        <f>(幕後結果!$AD$2+幕後結果!$AD$4*幕後結果_最佳化!$P1620)*12/3</f>
        <v>2.6575594085358728E-2</v>
      </c>
      <c r="AC619" s="60">
        <f>(幕後結果!$AE$2+幕後結果!$AE$4*幕後結果_最佳化!$Q1620)*12/3</f>
        <v>4.7936613383536969E-2</v>
      </c>
      <c r="AD619" s="60">
        <f>(幕後結果!$AF$2+幕後結果!$AF$4*幕後結果_最佳化!$R1620)*12/3</f>
        <v>-9.7918729145070002E-4</v>
      </c>
      <c r="AE619" s="60">
        <f>(幕後結果!$AG$2+幕後結果!$AG$4*幕後結果_最佳化!$S1620)*12/3</f>
        <v>3.7080586883834282E-2</v>
      </c>
      <c r="AF619" s="60">
        <f>(幕後結果!$AH$2+幕後結果!$AH$4*幕後結果_最佳化!$T1620)*12/3</f>
        <v>-5.3400584404744204E-2</v>
      </c>
      <c r="AG619" s="60">
        <f>(幕後結果!$AI$2+幕後結果!$AI$4*幕後結果_最佳化!$U1620)*12/3</f>
        <v>-2.2919195944552981E-2</v>
      </c>
      <c r="AH619" s="60">
        <f>(幕後結果!$AJ$2+幕後結果!$AJ$4*幕後結果_最佳化!$V1620)*12/3</f>
        <v>-8.0421337572808074E-2</v>
      </c>
      <c r="AI619" s="100">
        <f>(幕後結果!$AK$2+幕後結果!$AK$4*幕後結果_最佳化!$W1620)*12/3</f>
        <v>-1.9612192341506879E-2</v>
      </c>
      <c r="AJ619" s="60"/>
      <c r="AK619" s="60"/>
      <c r="AL619" s="60"/>
      <c r="AM619" s="108">
        <v>618</v>
      </c>
      <c r="AN619" s="60">
        <f t="shared" si="118"/>
        <v>8.362806162447968E-2</v>
      </c>
      <c r="AO619" s="60">
        <f t="shared" si="119"/>
        <v>7.5206543207993887E-2</v>
      </c>
      <c r="AP619" s="60">
        <f t="shared" si="120"/>
        <v>0.11123101300360835</v>
      </c>
      <c r="AQ619" s="60">
        <f t="shared" si="121"/>
        <v>0.124972194799985</v>
      </c>
      <c r="AR619" s="60">
        <f t="shared" si="122"/>
        <v>9.9560390396646298E-2</v>
      </c>
      <c r="AS619" s="60">
        <f t="shared" si="123"/>
        <v>0.18120759373858525</v>
      </c>
      <c r="AT619" s="60">
        <f t="shared" si="124"/>
        <v>6.4101219480617283E-2</v>
      </c>
      <c r="AU619" s="60">
        <f t="shared" si="125"/>
        <v>0.14904077257563345</v>
      </c>
      <c r="AV619" s="60">
        <f t="shared" si="126"/>
        <v>3.4882429717684772E-2</v>
      </c>
      <c r="AW619" s="60">
        <f t="shared" si="127"/>
        <v>7.6169781454766161E-2</v>
      </c>
      <c r="AX619" s="60">
        <f t="shared" si="128"/>
        <v>1</v>
      </c>
      <c r="AY619" s="60">
        <f>SUMPRODUCT(AN619:AW619,幕後結果_最佳化!$Z$1005:$AI$1005)</f>
        <v>-3.9894401139590465E-4</v>
      </c>
      <c r="AZ619" s="60">
        <f>(SUMPRODUCT(AN619:AW619,MMULT(AN619:AW619,幕後結果!$AB$9:$AK$18)))</f>
        <v>2.6066384482240648E-4</v>
      </c>
      <c r="BA619" s="60">
        <f t="shared" si="129"/>
        <v>1.6145087327803665E-2</v>
      </c>
      <c r="BB619" s="102">
        <f t="shared" si="130"/>
        <v>-2.6818649619088917</v>
      </c>
      <c r="BC619" s="60"/>
      <c r="BD619" s="60"/>
    </row>
    <row r="620" spans="1:56" ht="16.2">
      <c r="A620" s="95">
        <v>619</v>
      </c>
      <c r="B620" s="60">
        <v>0.70154925145073355</v>
      </c>
      <c r="C620" s="60">
        <v>0.41270957947405851</v>
      </c>
      <c r="D620" s="60">
        <v>0.56379456663291516</v>
      </c>
      <c r="E620" s="60">
        <v>4.9372305001827321E-2</v>
      </c>
      <c r="F620" s="60">
        <v>0.9615258191525029</v>
      </c>
      <c r="G620" s="60">
        <v>0.56620561059771157</v>
      </c>
      <c r="H620" s="60">
        <v>0.9194519558784815</v>
      </c>
      <c r="I620" s="60">
        <v>0.76907956451134707</v>
      </c>
      <c r="J620" s="60">
        <v>0.44111632551078728</v>
      </c>
      <c r="K620" s="104">
        <v>0.54931996323141052</v>
      </c>
      <c r="L620" s="105"/>
      <c r="M620" s="106">
        <v>619</v>
      </c>
      <c r="N620" s="136">
        <v>0.52886154918550687</v>
      </c>
      <c r="O620" s="136">
        <v>-0.22058040610640287</v>
      </c>
      <c r="P620" s="136">
        <v>0.16059693797713484</v>
      </c>
      <c r="Q620" s="136">
        <v>-1.6509704447600586</v>
      </c>
      <c r="R620" s="136">
        <v>1.7686735922749963</v>
      </c>
      <c r="S620" s="136">
        <v>0.16672201971412071</v>
      </c>
      <c r="T620" s="136">
        <v>1.4013946600131943</v>
      </c>
      <c r="U620" s="60">
        <v>0.7358189765993709</v>
      </c>
      <c r="V620" s="60">
        <v>-0.14813953271948743</v>
      </c>
      <c r="W620" s="98">
        <v>0.12394342031973117</v>
      </c>
      <c r="X620" s="60"/>
      <c r="Y620" s="99">
        <v>619</v>
      </c>
      <c r="Z620" s="60">
        <f>(幕後結果!$AB$2+幕後結果!$AB$4*幕後結果_最佳化!$N1621)*12/3</f>
        <v>9.53087273681575E-2</v>
      </c>
      <c r="AA620" s="60">
        <f>(幕後結果!$AC$2+幕後結果!$AC$4*幕後結果_最佳化!$O1621)*12/3</f>
        <v>-1.5028296191285283E-2</v>
      </c>
      <c r="AB620" s="60">
        <f>(幕後結果!$AD$2+幕後結果!$AD$4*幕後結果_最佳化!$P1621)*12/3</f>
        <v>5.4059323550992681E-3</v>
      </c>
      <c r="AC620" s="60">
        <f>(幕後結果!$AE$2+幕後結果!$AE$4*幕後結果_最佳化!$Q1621)*12/3</f>
        <v>-0.12370737919167279</v>
      </c>
      <c r="AD620" s="60">
        <f>(幕後結果!$AF$2+幕後結果!$AF$4*幕後結果_最佳化!$R1621)*12/3</f>
        <v>0.13085531316800861</v>
      </c>
      <c r="AE620" s="60">
        <f>(幕後結果!$AG$2+幕後結果!$AG$4*幕後結果_最佳化!$S1621)*12/3</f>
        <v>-2.6204509762639688E-2</v>
      </c>
      <c r="AF620" s="60">
        <f>(幕後結果!$AH$2+幕後結果!$AH$4*幕後結果_最佳化!$T1621)*12/3</f>
        <v>0.13025264625593669</v>
      </c>
      <c r="AG620" s="60">
        <f>(幕後結果!$AI$2+幕後結果!$AI$4*幕後結果_最佳化!$U1621)*12/3</f>
        <v>0.12061565082415281</v>
      </c>
      <c r="AH620" s="60">
        <f>(幕後結果!$AJ$2+幕後結果!$AJ$4*幕後結果_最佳化!$V1621)*12/3</f>
        <v>-2.6242599266765154E-2</v>
      </c>
      <c r="AI620" s="100">
        <f>(幕後結果!$AK$2+幕後結果!$AK$4*幕後結果_最佳化!$W1621)*12/3</f>
        <v>9.4492609827266691E-2</v>
      </c>
      <c r="AJ620" s="60"/>
      <c r="AK620" s="60"/>
      <c r="AL620" s="60"/>
      <c r="AM620" s="108">
        <v>619</v>
      </c>
      <c r="AN620" s="60">
        <f t="shared" si="118"/>
        <v>0.11990341122824803</v>
      </c>
      <c r="AO620" s="60">
        <f t="shared" si="119"/>
        <v>0.1092453135703306</v>
      </c>
      <c r="AP620" s="60">
        <f t="shared" si="120"/>
        <v>2.8876523103598246E-2</v>
      </c>
      <c r="AQ620" s="60">
        <f t="shared" si="121"/>
        <v>0.14740655080604725</v>
      </c>
      <c r="AR620" s="60">
        <f t="shared" si="122"/>
        <v>5.5212043518426672E-2</v>
      </c>
      <c r="AS620" s="60">
        <f t="shared" si="123"/>
        <v>0.1888783568025974</v>
      </c>
      <c r="AT620" s="60">
        <f t="shared" si="124"/>
        <v>4.1418668726345115E-2</v>
      </c>
      <c r="AU620" s="60">
        <f t="shared" si="125"/>
        <v>0.10125771326202447</v>
      </c>
      <c r="AV620" s="60">
        <f t="shared" si="126"/>
        <v>0.11689901012605733</v>
      </c>
      <c r="AW620" s="60">
        <f t="shared" si="127"/>
        <v>9.0902408856324904E-2</v>
      </c>
      <c r="AX620" s="60">
        <f t="shared" si="128"/>
        <v>1</v>
      </c>
      <c r="AY620" s="60">
        <f>SUMPRODUCT(AN620:AW620,幕後結果_最佳化!$Z$1005:$AI$1005)</f>
        <v>1.3261606173243872E-3</v>
      </c>
      <c r="AZ620" s="60">
        <f>(SUMPRODUCT(AN620:AW620,MMULT(AN620:AW620,幕後結果!$AB$9:$AK$18)))</f>
        <v>1.8542685526195152E-4</v>
      </c>
      <c r="BA620" s="60">
        <f t="shared" si="129"/>
        <v>1.3617152979310746E-2</v>
      </c>
      <c r="BB620" s="102">
        <f t="shared" si="130"/>
        <v>-3.0530493008223472</v>
      </c>
      <c r="BC620" s="60"/>
      <c r="BD620" s="60"/>
    </row>
    <row r="621" spans="1:56" ht="16.2">
      <c r="A621" s="95">
        <v>620</v>
      </c>
      <c r="B621" s="60">
        <v>0.7711557212308715</v>
      </c>
      <c r="C621" s="60">
        <v>0.72711539148545978</v>
      </c>
      <c r="D621" s="60">
        <v>0.15846015243856604</v>
      </c>
      <c r="E621" s="60">
        <v>0.89642273672531525</v>
      </c>
      <c r="F621" s="60">
        <v>0.72556608390413202</v>
      </c>
      <c r="G621" s="60">
        <v>0.10451843533107352</v>
      </c>
      <c r="H621" s="60">
        <v>4.9650686607451311E-2</v>
      </c>
      <c r="I621" s="60">
        <v>0.96730644885209482</v>
      </c>
      <c r="J621" s="60">
        <v>0.17333879634528859</v>
      </c>
      <c r="K621" s="104">
        <v>0.1922542281220494</v>
      </c>
      <c r="L621" s="105"/>
      <c r="M621" s="106">
        <v>620</v>
      </c>
      <c r="N621" s="136">
        <v>0.74265834075726744</v>
      </c>
      <c r="O621" s="136">
        <v>0.60411194716108052</v>
      </c>
      <c r="P621" s="136">
        <v>-1.0008066273807377</v>
      </c>
      <c r="Q621" s="136">
        <v>1.2614284415206454</v>
      </c>
      <c r="R621" s="136">
        <v>0.59945751624988208</v>
      </c>
      <c r="S621" s="136">
        <v>-1.2562181977948126</v>
      </c>
      <c r="T621" s="136">
        <v>-1.6482500349084976</v>
      </c>
      <c r="U621" s="60">
        <v>1.8426022697265863</v>
      </c>
      <c r="V621" s="60">
        <v>-0.94105320835274853</v>
      </c>
      <c r="W621" s="98">
        <v>-0.86961935620480757</v>
      </c>
      <c r="X621" s="60"/>
      <c r="Y621" s="99">
        <v>620</v>
      </c>
      <c r="Z621" s="60">
        <f>(幕後結果!$AB$2+幕後結果!$AB$4*幕後結果_最佳化!$N1622)*12/3</f>
        <v>0.1284253547695535</v>
      </c>
      <c r="AA621" s="60">
        <f>(幕後結果!$AC$2+幕後結果!$AC$4*幕後結果_最佳化!$O1622)*12/3</f>
        <v>6.4721251852901368E-2</v>
      </c>
      <c r="AB621" s="60">
        <f>(幕後結果!$AD$2+幕後結果!$AD$4*幕後結果_最佳化!$P1622)*12/3</f>
        <v>-0.15446658939414956</v>
      </c>
      <c r="AC621" s="60">
        <f>(幕後結果!$AE$2+幕後結果!$AE$4*幕後結果_最佳化!$Q1622)*12/3</f>
        <v>0.10678316778705509</v>
      </c>
      <c r="AD621" s="60">
        <f>(幕後結果!$AF$2+幕後結果!$AF$4*幕後結果_最佳化!$R1622)*12/3</f>
        <v>1.9279037300861619E-2</v>
      </c>
      <c r="AE621" s="60">
        <f>(幕後結果!$AG$2+幕後結果!$AG$4*幕後結果_最佳化!$S1622)*12/3</f>
        <v>-5.4827057649318438E-2</v>
      </c>
      <c r="AF621" s="60">
        <f>(幕後結果!$AH$2+幕後結果!$AH$4*幕後結果_最佳化!$T1622)*12/3</f>
        <v>-0.11161898199462079</v>
      </c>
      <c r="AG621" s="60">
        <f>(幕後結果!$AI$2+幕後結果!$AI$4*幕後結果_最佳化!$U1622)*12/3</f>
        <v>8.3006319424189484E-2</v>
      </c>
      <c r="AH621" s="60">
        <f>(幕後結果!$AJ$2+幕後結果!$AJ$4*幕後結果_最佳化!$V1622)*12/3</f>
        <v>-6.304705782860659E-2</v>
      </c>
      <c r="AI621" s="100">
        <f>(幕後結果!$AK$2+幕後結果!$AK$4*幕後結果_最佳化!$W1622)*12/3</f>
        <v>-0.2722027845494957</v>
      </c>
      <c r="AJ621" s="60"/>
      <c r="AK621" s="60"/>
      <c r="AL621" s="60"/>
      <c r="AM621" s="108">
        <v>620</v>
      </c>
      <c r="AN621" s="60">
        <f t="shared" si="118"/>
        <v>0.1031980897765864</v>
      </c>
      <c r="AO621" s="60">
        <f t="shared" si="119"/>
        <v>0.19053773140226199</v>
      </c>
      <c r="AP621" s="60">
        <f t="shared" si="120"/>
        <v>9.4128926380326994E-2</v>
      </c>
      <c r="AQ621" s="60">
        <f t="shared" si="121"/>
        <v>2.1626495123693214E-2</v>
      </c>
      <c r="AR621" s="60">
        <f t="shared" si="122"/>
        <v>8.0928590972452863E-2</v>
      </c>
      <c r="AS621" s="60">
        <f t="shared" si="123"/>
        <v>1.6212287854121064E-2</v>
      </c>
      <c r="AT621" s="60">
        <f t="shared" si="124"/>
        <v>8.3557164300618381E-2</v>
      </c>
      <c r="AU621" s="60">
        <f t="shared" si="125"/>
        <v>0.14840490880731227</v>
      </c>
      <c r="AV621" s="60">
        <f t="shared" si="126"/>
        <v>9.7949663435856871E-2</v>
      </c>
      <c r="AW621" s="60">
        <f t="shared" si="127"/>
        <v>0.16345614194676986</v>
      </c>
      <c r="AX621" s="60">
        <f t="shared" si="128"/>
        <v>0.99999999999999978</v>
      </c>
      <c r="AY621" s="60">
        <f>SUMPRODUCT(AN621:AW621,幕後結果_最佳化!$Z$1005:$AI$1005)</f>
        <v>-3.5974551454511388E-3</v>
      </c>
      <c r="AZ621" s="60">
        <f>(SUMPRODUCT(AN621:AW621,MMULT(AN621:AW621,幕後結果!$AB$9:$AK$18)))</f>
        <v>2.8116933696968962E-4</v>
      </c>
      <c r="BA621" s="60">
        <f t="shared" si="129"/>
        <v>1.6768104751870131E-2</v>
      </c>
      <c r="BB621" s="102">
        <f t="shared" si="130"/>
        <v>-2.7729702213522565</v>
      </c>
      <c r="BC621" s="60"/>
      <c r="BD621" s="60"/>
    </row>
    <row r="622" spans="1:56" ht="16.2">
      <c r="A622" s="95">
        <v>621</v>
      </c>
      <c r="B622" s="60">
        <v>0.43092018008561772</v>
      </c>
      <c r="C622" s="60">
        <v>7.979841949304789E-2</v>
      </c>
      <c r="D622" s="60">
        <v>0.83179493373357927</v>
      </c>
      <c r="E622" s="60">
        <v>0.2492264612672721</v>
      </c>
      <c r="F622" s="60">
        <v>0.35782072346172633</v>
      </c>
      <c r="G622" s="60">
        <v>0.31999580043521858</v>
      </c>
      <c r="H622" s="60">
        <v>0.68026358190402503</v>
      </c>
      <c r="I622" s="60">
        <v>0.10413556842243521</v>
      </c>
      <c r="J622" s="60">
        <v>0.93716674877139461</v>
      </c>
      <c r="K622" s="104">
        <v>0.41438074052657092</v>
      </c>
      <c r="L622" s="105"/>
      <c r="M622" s="106">
        <v>621</v>
      </c>
      <c r="N622" s="136">
        <v>-0.17403194073071093</v>
      </c>
      <c r="O622" s="136">
        <v>-1.4064287807168356</v>
      </c>
      <c r="P622" s="136">
        <v>0.96128252393148184</v>
      </c>
      <c r="Q622" s="136">
        <v>-0.6769259751466874</v>
      </c>
      <c r="R622" s="136">
        <v>-0.36429002616514522</v>
      </c>
      <c r="S622" s="136">
        <v>-0.46771054253656907</v>
      </c>
      <c r="T622" s="136">
        <v>0.46843598954483495</v>
      </c>
      <c r="U622" s="60">
        <v>-1.2583335935570663</v>
      </c>
      <c r="V622" s="60">
        <v>1.5314164444124871</v>
      </c>
      <c r="W622" s="98">
        <v>-0.21629028531302597</v>
      </c>
      <c r="X622" s="60"/>
      <c r="Y622" s="99">
        <v>621</v>
      </c>
      <c r="Z622" s="60">
        <f>(幕後結果!$AB$2+幕後結果!$AB$4*幕後結果_最佳化!$N1623)*12/3</f>
        <v>-1.3567844807198248E-2</v>
      </c>
      <c r="AA622" s="60">
        <f>(幕後結果!$AC$2+幕後結果!$AC$4*幕後結果_最佳化!$O1623)*12/3</f>
        <v>-0.12892283332507537</v>
      </c>
      <c r="AB622" s="60">
        <f>(幕後結果!$AD$2+幕後結果!$AD$4*幕後結果_最佳化!$P1623)*12/3</f>
        <v>9.5204153395201649E-2</v>
      </c>
      <c r="AC622" s="60">
        <f>(幕後結果!$AE$2+幕後結果!$AE$4*幕後結果_最佳化!$Q1623)*12/3</f>
        <v>-9.490173745574957E-3</v>
      </c>
      <c r="AD622" s="60">
        <f>(幕後結果!$AF$2+幕後結果!$AF$4*幕後結果_最佳化!$R1623)*12/3</f>
        <v>-2.5584440324564806E-2</v>
      </c>
      <c r="AE622" s="60">
        <f>(幕後結果!$AG$2+幕後結果!$AG$4*幕後結果_最佳化!$S1623)*12/3</f>
        <v>-3.8369759074754983E-2</v>
      </c>
      <c r="AF622" s="60">
        <f>(幕後結果!$AH$2+幕後結果!$AH$4*幕後結果_最佳化!$T1623)*12/3</f>
        <v>2.5071639071587611E-3</v>
      </c>
      <c r="AG622" s="60">
        <f>(幕後結果!$AI$2+幕後結果!$AI$4*幕後結果_最佳化!$U1623)*12/3</f>
        <v>-0.12071479988806699</v>
      </c>
      <c r="AH622" s="60">
        <f>(幕後結果!$AJ$2+幕後結果!$AJ$4*幕後結果_最佳化!$V1623)*12/3</f>
        <v>3.6351566460207894E-2</v>
      </c>
      <c r="AI622" s="100">
        <f>(幕後結果!$AK$2+幕後結果!$AK$4*幕後結果_最佳化!$W1623)*12/3</f>
        <v>-1.6252624114975578E-2</v>
      </c>
      <c r="AJ622" s="60"/>
      <c r="AK622" s="60"/>
      <c r="AL622" s="60"/>
      <c r="AM622" s="108">
        <v>621</v>
      </c>
      <c r="AN622" s="60">
        <f t="shared" si="118"/>
        <v>0.11313045407786347</v>
      </c>
      <c r="AO622" s="60">
        <f t="shared" si="119"/>
        <v>0.11583518220859584</v>
      </c>
      <c r="AP622" s="60">
        <f t="shared" si="120"/>
        <v>0.13331208244537174</v>
      </c>
      <c r="AQ622" s="60">
        <f t="shared" si="121"/>
        <v>0.11090463156035694</v>
      </c>
      <c r="AR622" s="60">
        <f t="shared" si="122"/>
        <v>1.3401747106217264E-2</v>
      </c>
      <c r="AS622" s="60">
        <f t="shared" si="123"/>
        <v>0.14024512186480387</v>
      </c>
      <c r="AT622" s="60">
        <f t="shared" si="124"/>
        <v>4.0713926455678916E-2</v>
      </c>
      <c r="AU622" s="60">
        <f t="shared" si="125"/>
        <v>0.14638137375583993</v>
      </c>
      <c r="AV622" s="60">
        <f t="shared" si="126"/>
        <v>7.5690047135067176E-2</v>
      </c>
      <c r="AW622" s="60">
        <f t="shared" si="127"/>
        <v>0.11038543339020486</v>
      </c>
      <c r="AX622" s="60">
        <f t="shared" si="128"/>
        <v>1.0000000000000002</v>
      </c>
      <c r="AY622" s="60">
        <f>SUMPRODUCT(AN622:AW622,幕後結果_最佳化!$Z$1005:$AI$1005)</f>
        <v>-1.4737429961196149E-3</v>
      </c>
      <c r="AZ622" s="60">
        <f>(SUMPRODUCT(AN622:AW622,MMULT(AN622:AW622,幕後結果!$AB$9:$AK$18)))</f>
        <v>2.4416016458369855E-4</v>
      </c>
      <c r="BA622" s="60">
        <f t="shared" si="129"/>
        <v>1.5625625254168184E-2</v>
      </c>
      <c r="BB622" s="102">
        <f t="shared" si="130"/>
        <v>-2.8398059133206708</v>
      </c>
      <c r="BC622" s="60"/>
      <c r="BD622" s="60"/>
    </row>
    <row r="623" spans="1:56" ht="16.2">
      <c r="A623" s="95">
        <v>622</v>
      </c>
      <c r="B623" s="60">
        <v>1.575036728888346E-2</v>
      </c>
      <c r="C623" s="60">
        <v>0.37869431526688846</v>
      </c>
      <c r="D623" s="60">
        <v>0.85599461813725131</v>
      </c>
      <c r="E623" s="60">
        <v>0.25470703436364661</v>
      </c>
      <c r="F623" s="60">
        <v>0.63139591727846489</v>
      </c>
      <c r="G623" s="60">
        <v>0.64042618400272189</v>
      </c>
      <c r="H623" s="60">
        <v>0.12221984391537921</v>
      </c>
      <c r="I623" s="60">
        <v>0.5310867309411722</v>
      </c>
      <c r="J623" s="60">
        <v>2.5284647613632583E-3</v>
      </c>
      <c r="K623" s="104">
        <v>0.33213591550701382</v>
      </c>
      <c r="L623" s="105"/>
      <c r="M623" s="106">
        <v>622</v>
      </c>
      <c r="N623" s="136">
        <v>-2.150689260793512</v>
      </c>
      <c r="O623" s="136">
        <v>-0.30891178671292685</v>
      </c>
      <c r="P623" s="136">
        <v>1.0624955795300972</v>
      </c>
      <c r="Q623" s="136">
        <v>-0.65975032056908967</v>
      </c>
      <c r="R623" s="136">
        <v>0.33555274274871261</v>
      </c>
      <c r="S623" s="136">
        <v>0.35959819713398516</v>
      </c>
      <c r="T623" s="136">
        <v>-1.1639613188863389</v>
      </c>
      <c r="U623" s="60">
        <v>7.8001904400401514E-2</v>
      </c>
      <c r="V623" s="60">
        <v>-2.8033847949029402</v>
      </c>
      <c r="W623" s="98">
        <v>-0.4340228735578473</v>
      </c>
      <c r="X623" s="60"/>
      <c r="Y623" s="99">
        <v>622</v>
      </c>
      <c r="Z623" s="60">
        <f>(幕後結果!$AB$2+幕後結果!$AB$4*幕後結果_最佳化!$N1624)*12/3</f>
        <v>-0.31974748149641447</v>
      </c>
      <c r="AA623" s="60">
        <f>(幕後結果!$AC$2+幕後結果!$AC$4*幕後結果_最佳化!$O1624)*12/3</f>
        <v>-1.8333095202241009E-2</v>
      </c>
      <c r="AB623" s="60">
        <f>(幕後結果!$AD$2+幕後結果!$AD$4*幕後結果_最佳化!$P1624)*12/3</f>
        <v>0.14887784996691861</v>
      </c>
      <c r="AC623" s="60">
        <f>(幕後結果!$AE$2+幕後結果!$AE$4*幕後結果_最佳化!$Q1624)*12/3</f>
        <v>-2.2576004328931209E-2</v>
      </c>
      <c r="AD623" s="60">
        <f>(幕後結果!$AF$2+幕後結果!$AF$4*幕後結果_最佳化!$R1624)*12/3</f>
        <v>8.851839009467137E-2</v>
      </c>
      <c r="AE623" s="60">
        <f>(幕後結果!$AG$2+幕後結果!$AG$4*幕後結果_最佳化!$S1624)*12/3</f>
        <v>2.0352471302476818E-2</v>
      </c>
      <c r="AF623" s="60">
        <f>(幕後結果!$AH$2+幕後結果!$AH$4*幕後結果_最佳化!$T1624)*12/3</f>
        <v>-0.15605924481646111</v>
      </c>
      <c r="AG623" s="60">
        <f>(幕後結果!$AI$2+幕後結果!$AI$4*幕後結果_最佳化!$U1624)*12/3</f>
        <v>1.2318287744157011E-2</v>
      </c>
      <c r="AH623" s="60">
        <f>(幕後結果!$AJ$2+幕後結果!$AJ$4*幕後結果_最佳化!$V1624)*12/3</f>
        <v>-0.18914108600571566</v>
      </c>
      <c r="AI623" s="100">
        <f>(幕後結果!$AK$2+幕後結果!$AK$4*幕後結果_最佳化!$W1624)*12/3</f>
        <v>-3.3923496867131364E-2</v>
      </c>
      <c r="AJ623" s="60"/>
      <c r="AK623" s="60"/>
      <c r="AL623" s="60"/>
      <c r="AM623" s="108">
        <v>622</v>
      </c>
      <c r="AN623" s="60">
        <f t="shared" si="118"/>
        <v>3.7334139116016241E-3</v>
      </c>
      <c r="AO623" s="60">
        <f t="shared" si="119"/>
        <v>0.24323210786442057</v>
      </c>
      <c r="AP623" s="60">
        <f t="shared" si="120"/>
        <v>9.1039341504125071E-2</v>
      </c>
      <c r="AQ623" s="60">
        <f t="shared" si="121"/>
        <v>0.13023545325747043</v>
      </c>
      <c r="AR623" s="60">
        <f t="shared" si="122"/>
        <v>6.0255082973631989E-3</v>
      </c>
      <c r="AS623" s="60">
        <f t="shared" si="123"/>
        <v>1.2255257498559376E-2</v>
      </c>
      <c r="AT623" s="60">
        <f t="shared" si="124"/>
        <v>0.25499612006156125</v>
      </c>
      <c r="AU623" s="60">
        <f t="shared" si="125"/>
        <v>2.1799356807471287E-2</v>
      </c>
      <c r="AV623" s="60">
        <f t="shared" si="126"/>
        <v>0.22581650607992207</v>
      </c>
      <c r="AW623" s="60">
        <f t="shared" si="127"/>
        <v>1.0866934717505156E-2</v>
      </c>
      <c r="AX623" s="60">
        <f t="shared" si="128"/>
        <v>1</v>
      </c>
      <c r="AY623" s="60">
        <f>SUMPRODUCT(AN623:AW623,幕後結果_最佳化!$Z$1005:$AI$1005)</f>
        <v>4.997707031777392E-3</v>
      </c>
      <c r="AZ623" s="60">
        <f>(SUMPRODUCT(AN623:AW623,MMULT(AN623:AW623,幕後結果!$AB$9:$AK$18)))</f>
        <v>2.7913483780150986E-4</v>
      </c>
      <c r="BA623" s="60">
        <f t="shared" si="129"/>
        <v>1.6707328864947558E-2</v>
      </c>
      <c r="BB623" s="102">
        <f t="shared" si="130"/>
        <v>-2.2686027954919039</v>
      </c>
      <c r="BC623" s="60"/>
      <c r="BD623" s="60"/>
    </row>
    <row r="624" spans="1:56" ht="16.2">
      <c r="A624" s="95">
        <v>623</v>
      </c>
      <c r="B624" s="60">
        <v>0.24527375064276313</v>
      </c>
      <c r="C624" s="60">
        <v>0.10320560913870347</v>
      </c>
      <c r="D624" s="60">
        <v>0.80969170278343583</v>
      </c>
      <c r="E624" s="60">
        <v>0.71076320416166938</v>
      </c>
      <c r="F624" s="60">
        <v>0.9300906326931293</v>
      </c>
      <c r="G624" s="60">
        <v>0.58539963470487044</v>
      </c>
      <c r="H624" s="60">
        <v>1.3708079591786326E-2</v>
      </c>
      <c r="I624" s="60">
        <v>7.2513323760958981E-2</v>
      </c>
      <c r="J624" s="60">
        <v>0.49198870699747355</v>
      </c>
      <c r="K624" s="104">
        <v>0.6184385319783563</v>
      </c>
      <c r="L624" s="105"/>
      <c r="M624" s="106">
        <v>623</v>
      </c>
      <c r="N624" s="136">
        <v>-0.68943827938118007</v>
      </c>
      <c r="O624" s="136">
        <v>-1.2634953455395364</v>
      </c>
      <c r="P624" s="136">
        <v>0.87676076420495486</v>
      </c>
      <c r="Q624" s="136">
        <v>0.55561570683600103</v>
      </c>
      <c r="R624" s="136">
        <v>1.4764663784556906</v>
      </c>
      <c r="S624" s="136">
        <v>0.21572677317093789</v>
      </c>
      <c r="T624" s="136">
        <v>-2.2055409265948773</v>
      </c>
      <c r="U624" s="60">
        <v>-1.4573251504353062</v>
      </c>
      <c r="V624" s="60">
        <v>-2.0082683413298493E-2</v>
      </c>
      <c r="W624" s="98">
        <v>0.30138237049700239</v>
      </c>
      <c r="X624" s="60"/>
      <c r="Y624" s="99">
        <v>623</v>
      </c>
      <c r="Z624" s="60">
        <f>(幕後結果!$AB$2+幕後結果!$AB$4*幕後結果_最佳化!$N1625)*12/3</f>
        <v>-9.3403091874861996E-2</v>
      </c>
      <c r="AA624" s="60">
        <f>(幕後結果!$AC$2+幕後結果!$AC$4*幕後結果_最佳化!$O1625)*12/3</f>
        <v>-0.11401179613444136</v>
      </c>
      <c r="AB624" s="60">
        <f>(幕後結果!$AD$2+幕後結果!$AD$4*幕後結果_最佳化!$P1625)*12/3</f>
        <v>8.6525109601593805E-2</v>
      </c>
      <c r="AC624" s="60">
        <f>(幕後結果!$AE$2+幕後結果!$AE$4*幕後結果_最佳化!$Q1625)*12/3</f>
        <v>9.9258633496052948E-2</v>
      </c>
      <c r="AD624" s="60">
        <f>(幕後結果!$AF$2+幕後結果!$AF$4*幕後結果_最佳化!$R1625)*12/3</f>
        <v>0.15899531989163743</v>
      </c>
      <c r="AE624" s="60">
        <f>(幕後結果!$AG$2+幕後結果!$AG$4*幕後結果_最佳化!$S1625)*12/3</f>
        <v>-9.0375056674939988E-3</v>
      </c>
      <c r="AF624" s="60">
        <f>(幕後結果!$AH$2+幕後結果!$AH$4*幕後結果_最佳化!$T1625)*12/3</f>
        <v>-0.22948865966929924</v>
      </c>
      <c r="AG624" s="60">
        <f>(幕後結果!$AI$2+幕後結果!$AI$4*幕後結果_最佳化!$U1625)*12/3</f>
        <v>-0.16664192401511957</v>
      </c>
      <c r="AH624" s="60">
        <f>(幕後結果!$AJ$2+幕後結果!$AJ$4*幕後結果_最佳化!$V1625)*12/3</f>
        <v>-5.3240241709694124E-2</v>
      </c>
      <c r="AI624" s="100">
        <f>(幕後結果!$AK$2+幕後結果!$AK$4*幕後結果_最佳化!$W1625)*12/3</f>
        <v>-2.5885259895373058E-2</v>
      </c>
      <c r="AJ624" s="60"/>
      <c r="AK624" s="60"/>
      <c r="AL624" s="60"/>
      <c r="AM624" s="108">
        <v>623</v>
      </c>
      <c r="AN624" s="60">
        <f t="shared" si="118"/>
        <v>0.17726631441627508</v>
      </c>
      <c r="AO624" s="60">
        <f t="shared" si="119"/>
        <v>4.1607245330346647E-2</v>
      </c>
      <c r="AP624" s="60">
        <f t="shared" si="120"/>
        <v>0.18393762442936029</v>
      </c>
      <c r="AQ624" s="60">
        <f t="shared" si="121"/>
        <v>0.17842167981217241</v>
      </c>
      <c r="AR624" s="60">
        <f t="shared" si="122"/>
        <v>0.10392093990203852</v>
      </c>
      <c r="AS624" s="60">
        <f t="shared" si="123"/>
        <v>0.17522279879235789</v>
      </c>
      <c r="AT624" s="60">
        <f t="shared" si="124"/>
        <v>8.3928633160877245E-2</v>
      </c>
      <c r="AU624" s="60">
        <f t="shared" si="125"/>
        <v>1.3453186611844254E-3</v>
      </c>
      <c r="AV624" s="60">
        <f t="shared" si="126"/>
        <v>9.7709757767639703E-3</v>
      </c>
      <c r="AW624" s="60">
        <f t="shared" si="127"/>
        <v>4.457846971862358E-2</v>
      </c>
      <c r="AX624" s="60">
        <f t="shared" si="128"/>
        <v>1.0000000000000002</v>
      </c>
      <c r="AY624" s="60">
        <f>SUMPRODUCT(AN624:AW624,幕後結果_最佳化!$Z$1005:$AI$1005)</f>
        <v>5.4731019165701836E-3</v>
      </c>
      <c r="AZ624" s="60">
        <f>(SUMPRODUCT(AN624:AW624,MMULT(AN624:AW624,幕後結果!$AB$9:$AK$18)))</f>
        <v>3.3269750423813352E-4</v>
      </c>
      <c r="BA624" s="60">
        <f t="shared" si="129"/>
        <v>1.8239997374948646E-2</v>
      </c>
      <c r="BB624" s="102">
        <f t="shared" si="130"/>
        <v>-2.0519135674237012</v>
      </c>
      <c r="BC624" s="60"/>
      <c r="BD624" s="60"/>
    </row>
    <row r="625" spans="1:56" ht="16.2">
      <c r="A625" s="95">
        <v>624</v>
      </c>
      <c r="B625" s="60">
        <v>0.82053851823713275</v>
      </c>
      <c r="C625" s="60">
        <v>0.69775422256309083</v>
      </c>
      <c r="D625" s="60">
        <v>0.48979365235884287</v>
      </c>
      <c r="E625" s="60">
        <v>0.76505914709436929</v>
      </c>
      <c r="F625" s="60">
        <v>0.34300888567601007</v>
      </c>
      <c r="G625" s="60">
        <v>0.3964712581111296</v>
      </c>
      <c r="H625" s="60">
        <v>0.24356968740255258</v>
      </c>
      <c r="I625" s="60">
        <v>0.38480041482604843</v>
      </c>
      <c r="J625" s="60">
        <v>0.16554820071355936</v>
      </c>
      <c r="K625" s="104">
        <v>0.84994132600836214</v>
      </c>
      <c r="L625" s="105"/>
      <c r="M625" s="106">
        <v>624</v>
      </c>
      <c r="N625" s="136">
        <v>0.91741929912728293</v>
      </c>
      <c r="O625" s="136">
        <v>0.51795229366687823</v>
      </c>
      <c r="P625" s="136">
        <v>-2.5586311023376426E-2</v>
      </c>
      <c r="Q625" s="136">
        <v>0.72267153794821359</v>
      </c>
      <c r="R625" s="136">
        <v>-0.4042651206149363</v>
      </c>
      <c r="S625" s="136">
        <v>-0.26249152786408814</v>
      </c>
      <c r="T625" s="136">
        <v>-0.69486585173721649</v>
      </c>
      <c r="U625" s="60">
        <v>-0.29289706848761465</v>
      </c>
      <c r="V625" s="60">
        <v>-0.97190783538126935</v>
      </c>
      <c r="W625" s="98">
        <v>1.0361817740787271</v>
      </c>
      <c r="X625" s="60"/>
      <c r="Y625" s="99">
        <v>624</v>
      </c>
      <c r="Z625" s="60">
        <f>(幕後結果!$AB$2+幕後結果!$AB$4*幕後結果_最佳化!$N1626)*12/3</f>
        <v>0.15549542209892275</v>
      </c>
      <c r="AA625" s="60">
        <f>(幕後結果!$AC$2+幕後結果!$AC$4*幕後結果_最佳化!$O1626)*12/3</f>
        <v>5.6000888949072312E-2</v>
      </c>
      <c r="AB625" s="60">
        <f>(幕後結果!$AD$2+幕後結果!$AD$4*幕後結果_最佳化!$P1626)*12/3</f>
        <v>-9.8768924529814631E-5</v>
      </c>
      <c r="AC625" s="60">
        <f>(幕後結果!$AE$2+幕後結果!$AE$4*幕後結果_最佳化!$Q1626)*12/3</f>
        <v>0.12704646418568502</v>
      </c>
      <c r="AD625" s="60">
        <f>(幕後結果!$AF$2+幕後結果!$AF$4*幕後結果_最佳化!$R1626)*12/3</f>
        <v>-1.4735910381034785E-3</v>
      </c>
      <c r="AE625" s="60">
        <f>(幕後結果!$AG$2+幕後結果!$AG$4*幕後結果_最佳化!$S1626)*12/3</f>
        <v>-1.2558648657907423E-2</v>
      </c>
      <c r="AF625" s="60">
        <f>(幕後結果!$AH$2+幕後結果!$AH$4*幕後結果_最佳化!$T1626)*12/3</f>
        <v>1.6175487633670136E-3</v>
      </c>
      <c r="AG625" s="60">
        <f>(幕後結果!$AI$2+幕後結果!$AI$4*幕後結果_最佳化!$U1626)*12/3</f>
        <v>-6.709535165809595E-2</v>
      </c>
      <c r="AH625" s="60">
        <f>(幕後結果!$AJ$2+幕後結果!$AJ$4*幕後結果_最佳化!$V1626)*12/3</f>
        <v>-5.6244871353277874E-2</v>
      </c>
      <c r="AI625" s="100">
        <f>(幕後結果!$AK$2+幕後結果!$AK$4*幕後結果_最佳化!$W1626)*12/3</f>
        <v>1.3242859433927036E-2</v>
      </c>
      <c r="AJ625" s="60"/>
      <c r="AK625" s="60"/>
      <c r="AL625" s="60"/>
      <c r="AM625" s="108">
        <v>624</v>
      </c>
      <c r="AN625" s="60">
        <f t="shared" si="118"/>
        <v>0.24383865495983301</v>
      </c>
      <c r="AO625" s="60">
        <f t="shared" si="119"/>
        <v>0.19715352482145679</v>
      </c>
      <c r="AP625" s="60">
        <f t="shared" si="120"/>
        <v>0.1533880580198729</v>
      </c>
      <c r="AQ625" s="60">
        <f t="shared" si="121"/>
        <v>9.2132039918044056E-2</v>
      </c>
      <c r="AR625" s="60">
        <f t="shared" si="122"/>
        <v>5.634193920332025E-2</v>
      </c>
      <c r="AS625" s="60">
        <f t="shared" si="123"/>
        <v>0.20209375420821676</v>
      </c>
      <c r="AT625" s="60">
        <f t="shared" si="124"/>
        <v>1.8188027891820051E-2</v>
      </c>
      <c r="AU625" s="60">
        <f t="shared" si="125"/>
        <v>1.7865724681078551E-2</v>
      </c>
      <c r="AV625" s="60">
        <f t="shared" si="126"/>
        <v>1.1066530686313665E-2</v>
      </c>
      <c r="AW625" s="60">
        <f t="shared" si="127"/>
        <v>7.9317456100440626E-3</v>
      </c>
      <c r="AX625" s="60">
        <f t="shared" si="128"/>
        <v>1</v>
      </c>
      <c r="AY625" s="60">
        <f>SUMPRODUCT(AN625:AW625,幕後結果_最佳化!$Z$1005:$AI$1005)</f>
        <v>5.6801289031807867E-3</v>
      </c>
      <c r="AZ625" s="60">
        <f>(SUMPRODUCT(AN625:AW625,MMULT(AN625:AW625,幕後結果!$AB$9:$AK$18)))</f>
        <v>2.5567234847317038E-4</v>
      </c>
      <c r="BA625" s="60">
        <f t="shared" si="129"/>
        <v>1.5989757611457728E-2</v>
      </c>
      <c r="BB625" s="102">
        <f t="shared" si="130"/>
        <v>-2.327732039549411</v>
      </c>
      <c r="BC625" s="60"/>
      <c r="BD625" s="60"/>
    </row>
    <row r="626" spans="1:56" ht="16.2">
      <c r="A626" s="95">
        <v>625</v>
      </c>
      <c r="B626" s="60">
        <v>0.6402353321193468</v>
      </c>
      <c r="C626" s="60">
        <v>0.27274992018852751</v>
      </c>
      <c r="D626" s="60">
        <v>0.97792482183145091</v>
      </c>
      <c r="E626" s="60">
        <v>0.75309506146203109</v>
      </c>
      <c r="F626" s="60">
        <v>0.57809687252276309</v>
      </c>
      <c r="G626" s="60">
        <v>0.24196850924027813</v>
      </c>
      <c r="H626" s="60">
        <v>0.61727366396111871</v>
      </c>
      <c r="I626" s="60">
        <v>0.1212941012362394</v>
      </c>
      <c r="J626" s="60">
        <v>0.82295133085067307</v>
      </c>
      <c r="K626" s="104">
        <v>6.2144386049497236E-2</v>
      </c>
      <c r="L626" s="105"/>
      <c r="M626" s="106">
        <v>625</v>
      </c>
      <c r="N626" s="136">
        <v>0.35908789656513379</v>
      </c>
      <c r="O626" s="136">
        <v>-0.60451719547547722</v>
      </c>
      <c r="P626" s="136">
        <v>2.0126605113945515</v>
      </c>
      <c r="Q626" s="136">
        <v>0.68426177952766976</v>
      </c>
      <c r="R626" s="136">
        <v>0.19702719679336111</v>
      </c>
      <c r="S626" s="136">
        <v>-0.69998444538164573</v>
      </c>
      <c r="T626" s="136">
        <v>0.29832821452822489</v>
      </c>
      <c r="U626" s="60">
        <v>-1.1685420138515412</v>
      </c>
      <c r="V626" s="60">
        <v>0.92667107814346461</v>
      </c>
      <c r="W626" s="98">
        <v>-1.5370185286152116</v>
      </c>
      <c r="X626" s="60"/>
      <c r="Y626" s="99">
        <v>625</v>
      </c>
      <c r="Z626" s="60">
        <f>(幕後結果!$AB$2+幕後結果!$AB$4*幕後結果_最佳化!$N1627)*12/3</f>
        <v>6.9011182138084187E-2</v>
      </c>
      <c r="AA626" s="60">
        <f>(幕後結果!$AC$2+幕後結果!$AC$4*幕後結果_最佳化!$O1627)*12/3</f>
        <v>-5.2017356481311533E-2</v>
      </c>
      <c r="AB626" s="60">
        <f>(幕後結果!$AD$2+幕後結果!$AD$4*幕後結果_最佳化!$P1627)*12/3</f>
        <v>0.29138843198364356</v>
      </c>
      <c r="AC626" s="60">
        <f>(幕後結果!$AE$2+幕後結果!$AE$4*幕後結果_最佳化!$Q1627)*12/3</f>
        <v>0.23592234745093987</v>
      </c>
      <c r="AD626" s="60">
        <f>(幕後結果!$AF$2+幕後結果!$AF$4*幕後結果_最佳化!$R1627)*12/3</f>
        <v>0.17321445379500747</v>
      </c>
      <c r="AE626" s="60">
        <f>(幕後結果!$AG$2+幕後結果!$AG$4*幕後結果_最佳化!$S1627)*12/3</f>
        <v>-4.1858866848440486E-2</v>
      </c>
      <c r="AF626" s="60">
        <f>(幕後結果!$AH$2+幕後結果!$AH$4*幕後結果_最佳化!$T1627)*12/3</f>
        <v>7.3083568197448115E-2</v>
      </c>
      <c r="AG626" s="60">
        <f>(幕後結果!$AI$2+幕後結果!$AI$4*幕後結果_最佳化!$U1627)*12/3</f>
        <v>-4.7382698841518189E-2</v>
      </c>
      <c r="AH626" s="60">
        <f>(幕後結果!$AJ$2+幕後結果!$AJ$4*幕後結果_最佳化!$V1627)*12/3</f>
        <v>3.3057400296912329E-2</v>
      </c>
      <c r="AI626" s="100">
        <f>(幕後結果!$AK$2+幕後結果!$AK$4*幕後結果_最佳化!$W1627)*12/3</f>
        <v>-0.1945223377199756</v>
      </c>
      <c r="AJ626" s="60"/>
      <c r="AK626" s="60"/>
      <c r="AL626" s="60"/>
      <c r="AM626" s="108">
        <v>625</v>
      </c>
      <c r="AN626" s="60">
        <f t="shared" si="118"/>
        <v>0.11057852546464006</v>
      </c>
      <c r="AO626" s="60">
        <f t="shared" si="119"/>
        <v>0.15734289620586081</v>
      </c>
      <c r="AP626" s="60">
        <f t="shared" si="120"/>
        <v>0.15495947117386683</v>
      </c>
      <c r="AQ626" s="60">
        <f t="shared" si="121"/>
        <v>0.13254973498167033</v>
      </c>
      <c r="AR626" s="60">
        <f t="shared" si="122"/>
        <v>0.12546840287436117</v>
      </c>
      <c r="AS626" s="60">
        <f t="shared" si="123"/>
        <v>6.5751571947243376E-2</v>
      </c>
      <c r="AT626" s="60">
        <f t="shared" si="124"/>
        <v>0.14646719199352023</v>
      </c>
      <c r="AU626" s="60">
        <f t="shared" si="125"/>
        <v>1.4935506434931137E-2</v>
      </c>
      <c r="AV626" s="60">
        <f t="shared" si="126"/>
        <v>7.7486773871322065E-2</v>
      </c>
      <c r="AW626" s="60">
        <f t="shared" si="127"/>
        <v>1.4459925052584017E-2</v>
      </c>
      <c r="AX626" s="60">
        <f t="shared" si="128"/>
        <v>1</v>
      </c>
      <c r="AY626" s="60">
        <f>SUMPRODUCT(AN626:AW626,幕後結果_最佳化!$Z$1005:$AI$1005)</f>
        <v>5.5489622408546853E-3</v>
      </c>
      <c r="AZ626" s="60">
        <f>(SUMPRODUCT(AN626:AW626,MMULT(AN626:AW626,幕後結果!$AB$9:$AK$18)))</f>
        <v>3.2323800055966944E-4</v>
      </c>
      <c r="BA626" s="60">
        <f t="shared" si="129"/>
        <v>1.7978820889025773E-2</v>
      </c>
      <c r="BB626" s="102">
        <f t="shared" si="130"/>
        <v>-2.0775020781226146</v>
      </c>
      <c r="BC626" s="60"/>
      <c r="BD626" s="60"/>
    </row>
    <row r="627" spans="1:56" ht="16.2">
      <c r="A627" s="95">
        <v>626</v>
      </c>
      <c r="B627" s="60">
        <v>0.75099088764238853</v>
      </c>
      <c r="C627" s="60">
        <v>0.2880245583068628</v>
      </c>
      <c r="D627" s="60">
        <v>0.98835422781735582</v>
      </c>
      <c r="E627" s="60">
        <v>0.54694733679214602</v>
      </c>
      <c r="F627" s="60">
        <v>0.90536564302465705</v>
      </c>
      <c r="G627" s="60">
        <v>0.72830712043089307</v>
      </c>
      <c r="H627" s="60">
        <v>8.5566429709434066E-2</v>
      </c>
      <c r="I627" s="60">
        <v>0.11641618326147829</v>
      </c>
      <c r="J627" s="60">
        <v>0.99140668847093738</v>
      </c>
      <c r="K627" s="104">
        <v>0.21936844842411829</v>
      </c>
      <c r="L627" s="105"/>
      <c r="M627" s="106">
        <v>626</v>
      </c>
      <c r="N627" s="136">
        <v>0.67761122866140067</v>
      </c>
      <c r="O627" s="136">
        <v>-0.55916500097574118</v>
      </c>
      <c r="P627" s="136">
        <v>2.2686183560606445</v>
      </c>
      <c r="Q627" s="136">
        <v>0.11795245980282389</v>
      </c>
      <c r="R627" s="136">
        <v>1.3127455183189609</v>
      </c>
      <c r="S627" s="136">
        <v>0.60770106113024491</v>
      </c>
      <c r="T627" s="136">
        <v>-1.3685727737482685</v>
      </c>
      <c r="U627" s="60">
        <v>-1.1930944968500754</v>
      </c>
      <c r="V627" s="60">
        <v>2.3826907999072588</v>
      </c>
      <c r="W627" s="98">
        <v>-0.77432792010567475</v>
      </c>
      <c r="X627" s="60"/>
      <c r="Y627" s="99">
        <v>626</v>
      </c>
      <c r="Z627" s="60">
        <f>(幕後結果!$AB$2+幕後結果!$AB$4*幕後結果_最佳化!$N1628)*12/3</f>
        <v>0.11834970789487802</v>
      </c>
      <c r="AA627" s="60">
        <f>(幕後結果!$AC$2+幕後結果!$AC$4*幕後結果_最佳化!$O1628)*12/3</f>
        <v>-4.8236426126184666E-2</v>
      </c>
      <c r="AB627" s="60">
        <f>(幕後結果!$AD$2+幕後結果!$AD$4*幕後結果_最佳化!$P1628)*12/3</f>
        <v>0.33407795518666922</v>
      </c>
      <c r="AC627" s="60">
        <f>(幕後結果!$AE$2+幕後結果!$AE$4*幕後結果_最佳化!$Q1628)*12/3</f>
        <v>0.20645906641058498</v>
      </c>
      <c r="AD627" s="60">
        <f>(幕後結果!$AF$2+幕後結果!$AF$4*幕後結果_最佳化!$R1628)*12/3</f>
        <v>0.28592786837616951</v>
      </c>
      <c r="AE627" s="60">
        <f>(幕後結果!$AG$2+幕後結果!$AG$4*幕後結果_最佳化!$S1628)*12/3</f>
        <v>-4.9991583238759903E-4</v>
      </c>
      <c r="AF627" s="60">
        <f>(幕後結果!$AH$2+幕後結果!$AH$4*幕後結果_最佳化!$T1628)*12/3</f>
        <v>-4.8087710066913182E-2</v>
      </c>
      <c r="AG627" s="60">
        <f>(幕後結果!$AI$2+幕後結果!$AI$4*幕後結果_最佳化!$U1628)*12/3</f>
        <v>-4.8558816007326276E-2</v>
      </c>
      <c r="AH627" s="60">
        <f>(幕後結果!$AJ$2+幕後結果!$AJ$4*幕後結果_最佳化!$V1628)*12/3</f>
        <v>0.12824333851413539</v>
      </c>
      <c r="AI627" s="100">
        <f>(幕後結果!$AK$2+幕後結果!$AK$4*幕後結果_最佳化!$W1628)*12/3</f>
        <v>-4.673600240646391E-2</v>
      </c>
      <c r="AJ627" s="60"/>
      <c r="AK627" s="60"/>
      <c r="AL627" s="60"/>
      <c r="AM627" s="108">
        <v>626</v>
      </c>
      <c r="AN627" s="60">
        <f t="shared" si="118"/>
        <v>9.490469624569392E-2</v>
      </c>
      <c r="AO627" s="60">
        <f t="shared" si="119"/>
        <v>0.14073621123541113</v>
      </c>
      <c r="AP627" s="60">
        <f t="shared" si="120"/>
        <v>8.341044209932727E-2</v>
      </c>
      <c r="AQ627" s="60">
        <f t="shared" si="121"/>
        <v>0.12849870324789839</v>
      </c>
      <c r="AR627" s="60">
        <f t="shared" si="122"/>
        <v>0.10595999741551786</v>
      </c>
      <c r="AS627" s="60">
        <f t="shared" si="123"/>
        <v>0.13337387560614983</v>
      </c>
      <c r="AT627" s="60">
        <f t="shared" si="124"/>
        <v>0.11075262688226831</v>
      </c>
      <c r="AU627" s="60">
        <f t="shared" si="125"/>
        <v>4.3501309012809485E-2</v>
      </c>
      <c r="AV627" s="60">
        <f t="shared" si="126"/>
        <v>0.13523556906577916</v>
      </c>
      <c r="AW627" s="60">
        <f t="shared" si="127"/>
        <v>2.3626569189144703E-2</v>
      </c>
      <c r="AX627" s="60">
        <f t="shared" si="128"/>
        <v>1</v>
      </c>
      <c r="AY627" s="60">
        <f>SUMPRODUCT(AN627:AW627,幕後結果_最佳化!$Z$1005:$AI$1005)</f>
        <v>3.8439112094173031E-3</v>
      </c>
      <c r="AZ627" s="60">
        <f>(SUMPRODUCT(AN627:AW627,MMULT(AN627:AW627,幕後結果!$AB$9:$AK$18)))</f>
        <v>2.3072180960844902E-4</v>
      </c>
      <c r="BA627" s="60">
        <f t="shared" si="129"/>
        <v>1.518952960458121E-2</v>
      </c>
      <c r="BB627" s="102">
        <f t="shared" si="130"/>
        <v>-2.5712507106739673</v>
      </c>
      <c r="BC627" s="60"/>
      <c r="BD627" s="60"/>
    </row>
    <row r="628" spans="1:56" ht="16.2">
      <c r="A628" s="95">
        <v>627</v>
      </c>
      <c r="B628" s="60">
        <v>0.20161796594757031</v>
      </c>
      <c r="C628" s="60">
        <v>0.37833207820362991</v>
      </c>
      <c r="D628" s="60">
        <v>0.35194393845382899</v>
      </c>
      <c r="E628" s="60">
        <v>0.84122697642516564</v>
      </c>
      <c r="F628" s="60">
        <v>0.37039957712814098</v>
      </c>
      <c r="G628" s="60">
        <v>0.97273184819793146</v>
      </c>
      <c r="H628" s="60">
        <v>0.31768403497489883</v>
      </c>
      <c r="I628" s="60">
        <v>0.45432271939259716</v>
      </c>
      <c r="J628" s="60">
        <v>0.25635197416050981</v>
      </c>
      <c r="K628" s="104">
        <v>0.28283071563518103</v>
      </c>
      <c r="L628" s="105"/>
      <c r="M628" s="106">
        <v>627</v>
      </c>
      <c r="N628" s="136">
        <v>-0.83585597537658796</v>
      </c>
      <c r="O628" s="136">
        <v>-0.30986429415059091</v>
      </c>
      <c r="P628" s="136">
        <v>-0.38007751379505855</v>
      </c>
      <c r="Q628" s="136">
        <v>0.99951340808809186</v>
      </c>
      <c r="R628" s="136">
        <v>-0.33079524310249808</v>
      </c>
      <c r="S628" s="136">
        <v>1.922552266586669</v>
      </c>
      <c r="T628" s="136">
        <v>-0.47418488639877288</v>
      </c>
      <c r="U628" s="60">
        <v>-0.11474727823268641</v>
      </c>
      <c r="V628" s="60">
        <v>-0.6546331920725168</v>
      </c>
      <c r="W628" s="98">
        <v>-0.57445280106144114</v>
      </c>
      <c r="X628" s="60"/>
      <c r="Y628" s="99">
        <v>627</v>
      </c>
      <c r="Z628" s="60">
        <f>(幕後結果!$AB$2+幕後結果!$AB$4*幕後結果_最佳化!$N1629)*12/3</f>
        <v>-0.11608285356634312</v>
      </c>
      <c r="AA628" s="60">
        <f>(幕後結果!$AC$2+幕後結果!$AC$4*幕後結果_最佳化!$O1629)*12/3</f>
        <v>-2.1017613028634658E-2</v>
      </c>
      <c r="AB628" s="60">
        <f>(幕後結果!$AD$2+幕後結果!$AD$4*幕後結果_最佳化!$P1629)*12/3</f>
        <v>-8.4308694050368171E-2</v>
      </c>
      <c r="AC628" s="60">
        <f>(幕後結果!$AE$2+幕後結果!$AE$4*幕後結果_最佳化!$Q1629)*12/3</f>
        <v>6.8623782024535313E-2</v>
      </c>
      <c r="AD628" s="60">
        <f>(幕後結果!$AF$2+幕後結果!$AF$4*幕後結果_最佳化!$R1629)*12/3</f>
        <v>-5.8401364159701791E-2</v>
      </c>
      <c r="AE628" s="60">
        <f>(幕後結果!$AG$2+幕後結果!$AG$4*幕後結果_最佳化!$S1629)*12/3</f>
        <v>8.810375040370011E-2</v>
      </c>
      <c r="AF628" s="60">
        <f>(幕後結果!$AH$2+幕後結果!$AH$4*幕後結果_最佳化!$T1629)*12/3</f>
        <v>-6.1670208277943596E-2</v>
      </c>
      <c r="AG628" s="60">
        <f>(幕後結果!$AI$2+幕後結果!$AI$4*幕後結果_最佳化!$U1629)*12/3</f>
        <v>-6.7857870061106282E-3</v>
      </c>
      <c r="AH628" s="60">
        <f>(幕後結果!$AJ$2+幕後結果!$AJ$4*幕後結果_最佳化!$V1629)*12/3</f>
        <v>-1.4191941056094587E-2</v>
      </c>
      <c r="AI628" s="100">
        <f>(幕後結果!$AK$2+幕後結果!$AK$4*幕後結果_最佳化!$W1629)*12/3</f>
        <v>-0.11688605766861847</v>
      </c>
      <c r="AJ628" s="60"/>
      <c r="AK628" s="60"/>
      <c r="AL628" s="60"/>
      <c r="AM628" s="108">
        <v>627</v>
      </c>
      <c r="AN628" s="60">
        <f t="shared" si="118"/>
        <v>1.9597242106847705E-2</v>
      </c>
      <c r="AO628" s="60">
        <f t="shared" si="119"/>
        <v>8.8062636547994996E-2</v>
      </c>
      <c r="AP628" s="60">
        <f t="shared" si="120"/>
        <v>4.1923853840878003E-2</v>
      </c>
      <c r="AQ628" s="60">
        <f t="shared" si="121"/>
        <v>0.16242273098596732</v>
      </c>
      <c r="AR628" s="60">
        <f t="shared" si="122"/>
        <v>3.3358504683555786E-2</v>
      </c>
      <c r="AS628" s="60">
        <f t="shared" si="123"/>
        <v>7.2147821693253136E-2</v>
      </c>
      <c r="AT628" s="60">
        <f t="shared" si="124"/>
        <v>0.1708747852492008</v>
      </c>
      <c r="AU628" s="60">
        <f t="shared" si="125"/>
        <v>0.19460943301225181</v>
      </c>
      <c r="AV628" s="60">
        <f t="shared" si="126"/>
        <v>8.7599257215794257E-2</v>
      </c>
      <c r="AW628" s="60">
        <f t="shared" si="127"/>
        <v>0.12940373466425606</v>
      </c>
      <c r="AX628" s="60">
        <f t="shared" si="128"/>
        <v>0.99999999999999978</v>
      </c>
      <c r="AY628" s="60">
        <f>SUMPRODUCT(AN628:AW628,幕後結果_最佳化!$Z$1005:$AI$1005)</f>
        <v>-7.7688553870537214E-4</v>
      </c>
      <c r="AZ628" s="60">
        <f>(SUMPRODUCT(AN628:AW628,MMULT(AN628:AW628,幕後結果!$AB$9:$AK$18)))</f>
        <v>2.8801249228356811E-4</v>
      </c>
      <c r="BA628" s="60">
        <f t="shared" si="129"/>
        <v>1.6970930801920327E-2</v>
      </c>
      <c r="BB628" s="102">
        <f t="shared" si="130"/>
        <v>-2.5736293458790818</v>
      </c>
      <c r="BC628" s="60"/>
      <c r="BD628" s="60"/>
    </row>
    <row r="629" spans="1:56" ht="16.2">
      <c r="A629" s="95">
        <v>628</v>
      </c>
      <c r="B629" s="60">
        <v>0.89810230811997682</v>
      </c>
      <c r="C629" s="60">
        <v>0.35093210712069189</v>
      </c>
      <c r="D629" s="60">
        <v>0.57265534548591779</v>
      </c>
      <c r="E629" s="60">
        <v>0.16856937180891807</v>
      </c>
      <c r="F629" s="60">
        <v>0.94586328167821665</v>
      </c>
      <c r="G629" s="60">
        <v>3.1045641833700177E-3</v>
      </c>
      <c r="H629" s="60">
        <v>3.7494247184552965E-3</v>
      </c>
      <c r="I629" s="60">
        <v>0.2209812816806207</v>
      </c>
      <c r="J629" s="60">
        <v>0.93690462628201709</v>
      </c>
      <c r="K629" s="104">
        <v>0.16961642419915068</v>
      </c>
      <c r="L629" s="105"/>
      <c r="M629" s="106">
        <v>628</v>
      </c>
      <c r="N629" s="136">
        <v>1.2708124352337118</v>
      </c>
      <c r="O629" s="136">
        <v>-0.38280518836515592</v>
      </c>
      <c r="P629" s="136">
        <v>0.18313854962166062</v>
      </c>
      <c r="Q629" s="136">
        <v>-0.95983404746815737</v>
      </c>
      <c r="R629" s="136">
        <v>1.606002154183229</v>
      </c>
      <c r="S629" s="136">
        <v>-2.73652814295603</v>
      </c>
      <c r="T629" s="136">
        <v>-2.6738387690975789</v>
      </c>
      <c r="U629" s="60">
        <v>-0.76888334848476203</v>
      </c>
      <c r="V629" s="60">
        <v>1.5292973453513437</v>
      </c>
      <c r="W629" s="98">
        <v>-0.95568214006133156</v>
      </c>
      <c r="X629" s="60"/>
      <c r="Y629" s="99">
        <v>628</v>
      </c>
      <c r="Z629" s="60">
        <f>(幕後結果!$AB$2+幕後結果!$AB$4*幕後結果_最佳化!$N1630)*12/3</f>
        <v>0.21023519966344842</v>
      </c>
      <c r="AA629" s="60">
        <f>(幕後結果!$AC$2+幕後結果!$AC$4*幕後結果_最佳化!$O1630)*12/3</f>
        <v>-3.2261293121363388E-2</v>
      </c>
      <c r="AB629" s="60">
        <f>(幕後結果!$AD$2+幕後結果!$AD$4*幕後結果_最佳化!$P1630)*12/3</f>
        <v>3.3634346490491011E-3</v>
      </c>
      <c r="AC629" s="60">
        <f>(幕後結果!$AE$2+幕後結果!$AE$4*幕後結果_最佳化!$Q1630)*12/3</f>
        <v>-3.8537301286372491E-2</v>
      </c>
      <c r="AD629" s="60">
        <f>(幕後結果!$AF$2+幕後結果!$AF$4*幕後結果_最佳化!$R1630)*12/3</f>
        <v>0.12565100735634349</v>
      </c>
      <c r="AE629" s="60">
        <f>(幕後結果!$AG$2+幕後結果!$AG$4*幕後結果_最佳化!$S1630)*12/3</f>
        <v>-0.15093928217336003</v>
      </c>
      <c r="AF629" s="60">
        <f>(幕後結果!$AH$2+幕後結果!$AH$4*幕後結果_最佳化!$T1630)*12/3</f>
        <v>-0.2210462519430231</v>
      </c>
      <c r="AG629" s="60">
        <f>(幕後結果!$AI$2+幕後結果!$AI$4*幕後結果_最佳化!$U1630)*12/3</f>
        <v>-0.21868172592806276</v>
      </c>
      <c r="AH629" s="60">
        <f>(幕後結果!$AJ$2+幕後結果!$AJ$4*幕後結果_最佳化!$V1630)*12/3</f>
        <v>-9.8350544559112092E-3</v>
      </c>
      <c r="AI629" s="100">
        <f>(幕後結果!$AK$2+幕後結果!$AK$4*幕後結果_最佳化!$W1630)*12/3</f>
        <v>-0.27245617988876958</v>
      </c>
      <c r="AJ629" s="60"/>
      <c r="AK629" s="60"/>
      <c r="AL629" s="60"/>
      <c r="AM629" s="108">
        <v>628</v>
      </c>
      <c r="AN629" s="60">
        <f t="shared" si="118"/>
        <v>9.1305615733047688E-3</v>
      </c>
      <c r="AO629" s="60">
        <f t="shared" si="119"/>
        <v>0.13879321981886722</v>
      </c>
      <c r="AP629" s="60">
        <f t="shared" si="120"/>
        <v>0.19634312547852523</v>
      </c>
      <c r="AQ629" s="60">
        <f t="shared" si="121"/>
        <v>0.23141283697974252</v>
      </c>
      <c r="AR629" s="60">
        <f t="shared" si="122"/>
        <v>4.3110630738203461E-2</v>
      </c>
      <c r="AS629" s="60">
        <f t="shared" si="123"/>
        <v>6.1658868207540934E-2</v>
      </c>
      <c r="AT629" s="60">
        <f t="shared" si="124"/>
        <v>0.15621421561515814</v>
      </c>
      <c r="AU629" s="60">
        <f t="shared" si="125"/>
        <v>3.9114813167961143E-2</v>
      </c>
      <c r="AV629" s="60">
        <f t="shared" si="126"/>
        <v>0.11516125105749925</v>
      </c>
      <c r="AW629" s="60">
        <f t="shared" si="127"/>
        <v>9.060477363197296E-3</v>
      </c>
      <c r="AX629" s="60">
        <f t="shared" si="128"/>
        <v>1</v>
      </c>
      <c r="AY629" s="60">
        <f>SUMPRODUCT(AN629:AW629,幕後結果_最佳化!$Z$1005:$AI$1005)</f>
        <v>5.2622791111061364E-3</v>
      </c>
      <c r="AZ629" s="60">
        <f>(SUMPRODUCT(AN629:AW629,MMULT(AN629:AW629,幕後結果!$AB$9:$AK$18)))</f>
        <v>3.7541975260882893E-4</v>
      </c>
      <c r="BA629" s="60">
        <f t="shared" si="129"/>
        <v>1.9375751665647166E-2</v>
      </c>
      <c r="BB629" s="102">
        <f t="shared" si="130"/>
        <v>-1.9425166846881514</v>
      </c>
      <c r="BC629" s="60"/>
      <c r="BD629" s="60"/>
    </row>
    <row r="630" spans="1:56" ht="16.2">
      <c r="A630" s="95">
        <v>629</v>
      </c>
      <c r="B630" s="60">
        <v>0.23513086740085343</v>
      </c>
      <c r="C630" s="60">
        <v>0.18688960706410107</v>
      </c>
      <c r="D630" s="60">
        <v>0.9012459189740738</v>
      </c>
      <c r="E630" s="60">
        <v>0.19457686987213529</v>
      </c>
      <c r="F630" s="60">
        <v>0.9062231115232513</v>
      </c>
      <c r="G630" s="60">
        <v>0.75949170843361991</v>
      </c>
      <c r="H630" s="60">
        <v>0.26846202791694407</v>
      </c>
      <c r="I630" s="60">
        <v>0.18958423841199279</v>
      </c>
      <c r="J630" s="60">
        <v>0.8041453730755288</v>
      </c>
      <c r="K630" s="104">
        <v>0.55355932035122946</v>
      </c>
      <c r="L630" s="105"/>
      <c r="M630" s="106">
        <v>629</v>
      </c>
      <c r="N630" s="136">
        <v>-0.72205325721360236</v>
      </c>
      <c r="O630" s="136">
        <v>-0.88941662364163709</v>
      </c>
      <c r="P630" s="136">
        <v>1.2886834395913012</v>
      </c>
      <c r="Q630" s="136">
        <v>-0.86115307668576402</v>
      </c>
      <c r="R630" s="136">
        <v>1.3178502667767409</v>
      </c>
      <c r="S630" s="136">
        <v>0.70466846079382695</v>
      </c>
      <c r="T630" s="136">
        <v>-0.61747107254540745</v>
      </c>
      <c r="U630" s="60">
        <v>-0.87942943744769908</v>
      </c>
      <c r="V630" s="60">
        <v>0.85652173849674185</v>
      </c>
      <c r="W630" s="98">
        <v>0.13465916671044387</v>
      </c>
      <c r="X630" s="60"/>
      <c r="Y630" s="99">
        <v>629</v>
      </c>
      <c r="Z630" s="60">
        <f>(幕後結果!$AB$2+幕後結果!$AB$4*幕後結果_最佳化!$N1631)*12/3</f>
        <v>-9.8455076334687641E-2</v>
      </c>
      <c r="AA630" s="60">
        <f>(幕後結果!$AC$2+幕後結果!$AC$4*幕後結果_最佳化!$O1631)*12/3</f>
        <v>-7.7582103117661949E-2</v>
      </c>
      <c r="AB630" s="60">
        <f>(幕後結果!$AD$2+幕後結果!$AD$4*幕後結果_最佳化!$P1631)*12/3</f>
        <v>0.16547393634355395</v>
      </c>
      <c r="AC630" s="60">
        <f>(幕後結果!$AE$2+幕後結果!$AE$4*幕後結果_最佳化!$Q1631)*12/3</f>
        <v>-5.2052632275428161E-3</v>
      </c>
      <c r="AD630" s="60">
        <f>(幕後結果!$AF$2+幕後結果!$AF$4*幕後結果_最佳化!$R1631)*12/3</f>
        <v>0.16906226961482707</v>
      </c>
      <c r="AE630" s="60">
        <f>(幕後結果!$AG$2+幕後結果!$AG$4*幕後結果_最佳化!$S1631)*12/3</f>
        <v>8.1879734696392696E-3</v>
      </c>
      <c r="AF630" s="60">
        <f>(幕後結果!$AH$2+幕後結果!$AH$4*幕後結果_最佳化!$T1631)*12/3</f>
        <v>-7.549733359664712E-2</v>
      </c>
      <c r="AG630" s="60">
        <f>(幕後結果!$AI$2+幕後結果!$AI$4*幕後結果_最佳化!$U1631)*12/3</f>
        <v>-4.6241664537427153E-2</v>
      </c>
      <c r="AH630" s="60">
        <f>(幕後結果!$AJ$2+幕後結果!$AJ$4*幕後結果_最佳化!$V1631)*12/3</f>
        <v>1.9183383734206881E-2</v>
      </c>
      <c r="AI630" s="100">
        <f>(幕後結果!$AK$2+幕後結果!$AK$4*幕後結果_最佳化!$W1631)*12/3</f>
        <v>9.4869843656625874E-2</v>
      </c>
      <c r="AJ630" s="60"/>
      <c r="AK630" s="60"/>
      <c r="AL630" s="60"/>
      <c r="AM630" s="108">
        <v>629</v>
      </c>
      <c r="AN630" s="60">
        <f t="shared" si="118"/>
        <v>8.4297823916764464E-2</v>
      </c>
      <c r="AO630" s="60">
        <f t="shared" si="119"/>
        <v>9.6559263454138358E-2</v>
      </c>
      <c r="AP630" s="60">
        <f t="shared" si="120"/>
        <v>9.1678739425272104E-2</v>
      </c>
      <c r="AQ630" s="60">
        <f t="shared" si="121"/>
        <v>0.21886365349680206</v>
      </c>
      <c r="AR630" s="60">
        <f t="shared" si="122"/>
        <v>3.8992664961561022E-2</v>
      </c>
      <c r="AS630" s="60">
        <f t="shared" si="123"/>
        <v>0.15610684090660648</v>
      </c>
      <c r="AT630" s="60">
        <f t="shared" si="124"/>
        <v>9.1114388532532786E-2</v>
      </c>
      <c r="AU630" s="60">
        <f t="shared" si="125"/>
        <v>0.11518460473456528</v>
      </c>
      <c r="AV630" s="60">
        <f t="shared" si="126"/>
        <v>1.7580622165387461E-2</v>
      </c>
      <c r="AW630" s="60">
        <f t="shared" si="127"/>
        <v>8.962139840637004E-2</v>
      </c>
      <c r="AX630" s="60">
        <f t="shared" si="128"/>
        <v>1</v>
      </c>
      <c r="AY630" s="60">
        <f>SUMPRODUCT(AN630:AW630,幕後結果_最佳化!$Z$1005:$AI$1005)</f>
        <v>3.0351480034040384E-3</v>
      </c>
      <c r="AZ630" s="60">
        <f>(SUMPRODUCT(AN630:AW630,MMULT(AN630:AW630,幕後結果!$AB$9:$AK$18)))</f>
        <v>2.7048268728102056E-4</v>
      </c>
      <c r="BA630" s="60">
        <f t="shared" si="129"/>
        <v>1.6446357872824627E-2</v>
      </c>
      <c r="BB630" s="102">
        <f t="shared" si="130"/>
        <v>-2.4239319310001894</v>
      </c>
      <c r="BC630" s="60"/>
      <c r="BD630" s="60"/>
    </row>
    <row r="631" spans="1:56" ht="16.2">
      <c r="A631" s="95">
        <v>630</v>
      </c>
      <c r="B631" s="60">
        <v>0.31612033773216708</v>
      </c>
      <c r="C631" s="60">
        <v>0.28618000539060207</v>
      </c>
      <c r="D631" s="60">
        <v>0.35625199187715184</v>
      </c>
      <c r="E631" s="60">
        <v>0.77434806347947327</v>
      </c>
      <c r="F631" s="60">
        <v>0.3809256043894127</v>
      </c>
      <c r="G631" s="60">
        <v>0.28561748341229243</v>
      </c>
      <c r="H631" s="60">
        <v>0.46105247757053136</v>
      </c>
      <c r="I631" s="60">
        <v>0.93098159907327327</v>
      </c>
      <c r="J631" s="60">
        <v>5.7083717486113184E-2</v>
      </c>
      <c r="K631" s="104">
        <v>0.31532771386999436</v>
      </c>
      <c r="L631" s="105"/>
      <c r="M631" s="106">
        <v>630</v>
      </c>
      <c r="N631" s="136">
        <v>-0.47857546595103778</v>
      </c>
      <c r="O631" s="136">
        <v>-0.56457920798415895</v>
      </c>
      <c r="P631" s="136">
        <v>-0.36849525343411776</v>
      </c>
      <c r="Q631" s="136">
        <v>0.7532430518107267</v>
      </c>
      <c r="R631" s="136">
        <v>-0.30305072014881412</v>
      </c>
      <c r="S631" s="136">
        <v>-0.5662336366775782</v>
      </c>
      <c r="T631" s="136">
        <v>-9.7782561225689624E-2</v>
      </c>
      <c r="U631" s="60">
        <v>1.4831415682603848</v>
      </c>
      <c r="V631" s="60">
        <v>-1.5797355750777706</v>
      </c>
      <c r="W631" s="98">
        <v>-0.48080453369957787</v>
      </c>
      <c r="X631" s="60"/>
      <c r="Y631" s="99">
        <v>630</v>
      </c>
      <c r="Z631" s="60">
        <f>(幕後結果!$AB$2+幕後結果!$AB$4*幕後結果_最佳化!$N1632)*12/3</f>
        <v>-6.0740930886200716E-2</v>
      </c>
      <c r="AA631" s="60">
        <f>(幕後結果!$AC$2+幕後結果!$AC$4*幕後結果_最佳化!$O1632)*12/3</f>
        <v>-4.6483576046566173E-2</v>
      </c>
      <c r="AB631" s="60">
        <f>(幕後結果!$AD$2+幕後結果!$AD$4*幕後結果_最佳化!$P1632)*12/3</f>
        <v>-9.1072504361335294E-2</v>
      </c>
      <c r="AC631" s="60">
        <f>(幕後結果!$AE$2+幕後結果!$AE$4*幕後結果_最佳化!$Q1632)*12/3</f>
        <v>4.7475502308937295E-2</v>
      </c>
      <c r="AD631" s="60">
        <f>(幕後結果!$AF$2+幕後結果!$AF$4*幕後結果_最佳化!$R1632)*12/3</f>
        <v>-6.9735864139769288E-2</v>
      </c>
      <c r="AE631" s="60">
        <f>(幕後結果!$AG$2+幕後結果!$AG$4*幕後結果_最佳化!$S1632)*12/3</f>
        <v>-2.321595080809501E-2</v>
      </c>
      <c r="AF631" s="60">
        <f>(幕後結果!$AH$2+幕後結果!$AH$4*幕後結果_最佳化!$T1632)*12/3</f>
        <v>-4.6851760756266958E-2</v>
      </c>
      <c r="AG631" s="60">
        <f>(幕後結果!$AI$2+幕後結果!$AI$4*幕後結果_最佳化!$U1632)*12/3</f>
        <v>0.11014083846954646</v>
      </c>
      <c r="AH631" s="60">
        <f>(幕後結果!$AJ$2+幕後結果!$AJ$4*幕後結果_最佳化!$V1632)*12/3</f>
        <v>-0.10935727958348468</v>
      </c>
      <c r="AI631" s="100">
        <f>(幕後結果!$AK$2+幕後結果!$AK$4*幕後結果_最佳化!$W1632)*12/3</f>
        <v>-0.1369177841396641</v>
      </c>
      <c r="AJ631" s="60"/>
      <c r="AK631" s="60"/>
      <c r="AL631" s="60"/>
      <c r="AM631" s="108">
        <v>630</v>
      </c>
      <c r="AN631" s="60">
        <f t="shared" si="118"/>
        <v>0.13620441601433783</v>
      </c>
      <c r="AO631" s="60">
        <f t="shared" si="119"/>
        <v>0.1030552062217422</v>
      </c>
      <c r="AP631" s="60">
        <f t="shared" si="120"/>
        <v>7.0008848476060065E-2</v>
      </c>
      <c r="AQ631" s="60">
        <f t="shared" si="121"/>
        <v>0.14873307443902906</v>
      </c>
      <c r="AR631" s="60">
        <f t="shared" si="122"/>
        <v>0.10203875862444092</v>
      </c>
      <c r="AS631" s="60">
        <f t="shared" si="123"/>
        <v>0.11803828349604857</v>
      </c>
      <c r="AT631" s="60">
        <f t="shared" si="124"/>
        <v>6.3229987873037505E-2</v>
      </c>
      <c r="AU631" s="60">
        <f t="shared" si="125"/>
        <v>3.3937568764427085E-2</v>
      </c>
      <c r="AV631" s="60">
        <f t="shared" si="126"/>
        <v>0.17451302682177358</v>
      </c>
      <c r="AW631" s="60">
        <f t="shared" si="127"/>
        <v>5.0240829269102984E-2</v>
      </c>
      <c r="AX631" s="60">
        <f t="shared" si="128"/>
        <v>0.99999999999999989</v>
      </c>
      <c r="AY631" s="60">
        <f>SUMPRODUCT(AN631:AW631,幕後結果_最佳化!$Z$1005:$AI$1005)</f>
        <v>3.712104804367239E-3</v>
      </c>
      <c r="AZ631" s="60">
        <f>(SUMPRODUCT(AN631:AW631,MMULT(AN631:AW631,幕後結果!$AB$9:$AK$18)))</f>
        <v>2.2474228539792892E-4</v>
      </c>
      <c r="BA631" s="60">
        <f t="shared" si="129"/>
        <v>1.4991407051972437E-2</v>
      </c>
      <c r="BB631" s="102">
        <f t="shared" si="130"/>
        <v>-2.6140238244332616</v>
      </c>
      <c r="BC631" s="60"/>
      <c r="BD631" s="60"/>
    </row>
    <row r="632" spans="1:56" ht="16.2">
      <c r="A632" s="95">
        <v>631</v>
      </c>
      <c r="B632" s="60">
        <v>0.52129326575363932</v>
      </c>
      <c r="C632" s="60">
        <v>4.1137713409821863E-2</v>
      </c>
      <c r="D632" s="60">
        <v>0.35713206415346144</v>
      </c>
      <c r="E632" s="60">
        <v>0.86729267589997838</v>
      </c>
      <c r="F632" s="60">
        <v>0.56842996756314745</v>
      </c>
      <c r="G632" s="60">
        <v>0.64771736173528827</v>
      </c>
      <c r="H632" s="60">
        <v>0.7965364030212998</v>
      </c>
      <c r="I632" s="60">
        <v>0.66385638993087825</v>
      </c>
      <c r="J632" s="60">
        <v>0.63101971217961106</v>
      </c>
      <c r="K632" s="104">
        <v>0.58338740028618918</v>
      </c>
      <c r="L632" s="105"/>
      <c r="M632" s="106">
        <v>631</v>
      </c>
      <c r="N632" s="136">
        <v>5.3399669558778971E-2</v>
      </c>
      <c r="O632" s="136">
        <v>-1.737633422076045</v>
      </c>
      <c r="P632" s="136">
        <v>-0.36613528617671653</v>
      </c>
      <c r="Q632" s="136">
        <v>1.1136842971774492</v>
      </c>
      <c r="R632" s="136">
        <v>0.17237838399721478</v>
      </c>
      <c r="S632" s="136">
        <v>0.37916508602152893</v>
      </c>
      <c r="T632" s="136">
        <v>0.82931321680438275</v>
      </c>
      <c r="U632" s="60">
        <v>0.42301102099053117</v>
      </c>
      <c r="V632" s="60">
        <v>0.33455529113753713</v>
      </c>
      <c r="W632" s="98">
        <v>0.21056695603134734</v>
      </c>
      <c r="X632" s="60"/>
      <c r="Y632" s="99">
        <v>631</v>
      </c>
      <c r="Z632" s="60">
        <f>(幕後結果!$AB$2+幕後結果!$AB$4*幕後結果_最佳化!$N1633)*12/3</f>
        <v>2.1660784406016636E-2</v>
      </c>
      <c r="AA632" s="60">
        <f>(幕後結果!$AC$2+幕後結果!$AC$4*幕後結果_最佳化!$O1633)*12/3</f>
        <v>-0.16156863930203633</v>
      </c>
      <c r="AB632" s="60">
        <f>(幕後結果!$AD$2+幕後結果!$AD$4*幕後結果_最佳化!$P1633)*12/3</f>
        <v>-0.13005411923861859</v>
      </c>
      <c r="AC632" s="60">
        <f>(幕後結果!$AE$2+幕後結果!$AE$4*幕後結果_最佳化!$Q1633)*12/3</f>
        <v>7.0328344290348399E-2</v>
      </c>
      <c r="AD632" s="60">
        <f>(幕後結果!$AF$2+幕後結果!$AF$4*幕後結果_最佳化!$R1633)*12/3</f>
        <v>-6.970477514953527E-2</v>
      </c>
      <c r="AE632" s="60">
        <f>(幕後結果!$AG$2+幕後結果!$AG$4*幕後結果_最佳化!$S1633)*12/3</f>
        <v>-1.1117918241045003E-3</v>
      </c>
      <c r="AF632" s="60">
        <f>(幕後結果!$AH$2+幕後結果!$AH$4*幕後結果_最佳化!$T1633)*12/3</f>
        <v>1.6717422423072194E-2</v>
      </c>
      <c r="AG632" s="60">
        <f>(幕後結果!$AI$2+幕後結果!$AI$4*幕後結果_最佳化!$U1633)*12/3</f>
        <v>5.2341281590855569E-2</v>
      </c>
      <c r="AH632" s="60">
        <f>(幕後結果!$AJ$2+幕後結果!$AJ$4*幕後結果_最佳化!$V1633)*12/3</f>
        <v>-2.2918901768279641E-3</v>
      </c>
      <c r="AI632" s="100">
        <f>(幕後結果!$AK$2+幕後結果!$AK$4*幕後結果_最佳化!$W1633)*12/3</f>
        <v>-1.9939864900006803E-2</v>
      </c>
      <c r="AJ632" s="60"/>
      <c r="AK632" s="60"/>
      <c r="AL632" s="60"/>
      <c r="AM632" s="108">
        <v>631</v>
      </c>
      <c r="AN632" s="60">
        <f t="shared" si="118"/>
        <v>1.1833943386846324E-2</v>
      </c>
      <c r="AO632" s="60">
        <f t="shared" si="119"/>
        <v>0.12349148652619799</v>
      </c>
      <c r="AP632" s="60">
        <f t="shared" si="120"/>
        <v>2.4437282675585256E-2</v>
      </c>
      <c r="AQ632" s="60">
        <f t="shared" si="121"/>
        <v>0.1478267689430027</v>
      </c>
      <c r="AR632" s="60">
        <f t="shared" si="122"/>
        <v>0.15676326038713584</v>
      </c>
      <c r="AS632" s="60">
        <f t="shared" si="123"/>
        <v>0.18577949383734657</v>
      </c>
      <c r="AT632" s="60">
        <f t="shared" si="124"/>
        <v>9.7491501846145801E-2</v>
      </c>
      <c r="AU632" s="60">
        <f t="shared" si="125"/>
        <v>3.5591527869878632E-3</v>
      </c>
      <c r="AV632" s="60">
        <f t="shared" si="126"/>
        <v>0.1593766820822399</v>
      </c>
      <c r="AW632" s="60">
        <f t="shared" si="127"/>
        <v>8.9440427528511862E-2</v>
      </c>
      <c r="AX632" s="60">
        <f t="shared" si="128"/>
        <v>1</v>
      </c>
      <c r="AY632" s="60">
        <f>SUMPRODUCT(AN632:AW632,幕後結果_最佳化!$Z$1005:$AI$1005)</f>
        <v>1.4533003520840249E-3</v>
      </c>
      <c r="AZ632" s="60">
        <f>(SUMPRODUCT(AN632:AW632,MMULT(AN632:AW632,幕後結果!$AB$9:$AK$18)))</f>
        <v>2.2261620876977431E-4</v>
      </c>
      <c r="BA632" s="60">
        <f t="shared" si="129"/>
        <v>1.492032870850285E-2</v>
      </c>
      <c r="BB632" s="102">
        <f t="shared" si="130"/>
        <v>-2.7778677305075847</v>
      </c>
      <c r="BC632" s="60"/>
      <c r="BD632" s="60"/>
    </row>
    <row r="633" spans="1:56" ht="16.2">
      <c r="A633" s="95">
        <v>632</v>
      </c>
      <c r="B633" s="60">
        <v>0.40413197503082654</v>
      </c>
      <c r="C633" s="60">
        <v>0.48862167395376477</v>
      </c>
      <c r="D633" s="60">
        <v>0.77296962626784849</v>
      </c>
      <c r="E633" s="60">
        <v>0.36898747042452196</v>
      </c>
      <c r="F633" s="60">
        <v>0.92228207653232164</v>
      </c>
      <c r="G633" s="60">
        <v>0.67529380494408975</v>
      </c>
      <c r="H633" s="60">
        <v>0.24099588913255054</v>
      </c>
      <c r="I633" s="60">
        <v>0.22320693085817811</v>
      </c>
      <c r="J633" s="60">
        <v>0.54622449593983413</v>
      </c>
      <c r="K633" s="104">
        <v>0.89017638940337229</v>
      </c>
      <c r="L633" s="105"/>
      <c r="M633" s="106">
        <v>632</v>
      </c>
      <c r="N633" s="136">
        <v>-0.24266625590524912</v>
      </c>
      <c r="O633" s="136">
        <v>-2.8525101704274799E-2</v>
      </c>
      <c r="P633" s="136">
        <v>0.748662340507253</v>
      </c>
      <c r="Q633" s="136">
        <v>-0.33453625077672172</v>
      </c>
      <c r="R633" s="136">
        <v>1.4205904826207523</v>
      </c>
      <c r="S633" s="136">
        <v>0.4545786600595827</v>
      </c>
      <c r="T633" s="136">
        <v>-0.70310265409937267</v>
      </c>
      <c r="U633" s="60">
        <v>-0.76140724449537411</v>
      </c>
      <c r="V633" s="60">
        <v>0.11612811359237771</v>
      </c>
      <c r="W633" s="98">
        <v>1.2274667242776469</v>
      </c>
      <c r="X633" s="60"/>
      <c r="Y633" s="99">
        <v>632</v>
      </c>
      <c r="Z633" s="60">
        <f>(幕後結果!$AB$2+幕後結果!$AB$4*幕後結果_最佳化!$N1634)*12/3</f>
        <v>-2.4199141123084508E-2</v>
      </c>
      <c r="AA633" s="60">
        <f>(幕後結果!$AC$2+幕後結果!$AC$4*幕後結果_最佳化!$O1634)*12/3</f>
        <v>5.162926800535584E-3</v>
      </c>
      <c r="AB633" s="60">
        <f>(幕後結果!$AD$2+幕後結果!$AD$4*幕後結果_最佳化!$P1634)*12/3</f>
        <v>0.10694822402838482</v>
      </c>
      <c r="AC633" s="60">
        <f>(幕後結果!$AE$2+幕後結果!$AE$4*幕後結果_最佳化!$Q1634)*12/3</f>
        <v>3.8350843160650308E-2</v>
      </c>
      <c r="AD633" s="60">
        <f>(幕後結果!$AF$2+幕後結果!$AF$4*幕後結果_最佳化!$R1634)*12/3</f>
        <v>0.18043590162435</v>
      </c>
      <c r="AE633" s="60">
        <f>(幕後結果!$AG$2+幕後結果!$AG$4*幕後結果_最佳化!$S1634)*12/3</f>
        <v>4.2135982931227117E-3</v>
      </c>
      <c r="AF633" s="60">
        <f>(幕後結果!$AH$2+幕後結果!$AH$4*幕後結果_最佳化!$T1634)*12/3</f>
        <v>-4.4181434740788006E-2</v>
      </c>
      <c r="AG633" s="60">
        <f>(幕後結果!$AI$2+幕後結果!$AI$4*幕後結果_最佳化!$U1634)*12/3</f>
        <v>-5.355433095477926E-2</v>
      </c>
      <c r="AH633" s="60">
        <f>(幕後結果!$AJ$2+幕後結果!$AJ$4*幕後結果_最佳化!$V1634)*12/3</f>
        <v>-7.4434070473917147E-3</v>
      </c>
      <c r="AI633" s="100">
        <f>(幕後結果!$AK$2+幕後結果!$AK$4*幕後結果_最佳化!$W1634)*12/3</f>
        <v>0.18771917572779614</v>
      </c>
      <c r="AJ633" s="60"/>
      <c r="AK633" s="60"/>
      <c r="AL633" s="60"/>
      <c r="AM633" s="108">
        <v>632</v>
      </c>
      <c r="AN633" s="60">
        <f t="shared" si="118"/>
        <v>0.12176136175424665</v>
      </c>
      <c r="AO633" s="60">
        <f t="shared" si="119"/>
        <v>0.15829861857883223</v>
      </c>
      <c r="AP633" s="60">
        <f t="shared" si="120"/>
        <v>3.106259773951927E-2</v>
      </c>
      <c r="AQ633" s="60">
        <f t="shared" si="121"/>
        <v>4.7135193681740767E-2</v>
      </c>
      <c r="AR633" s="60">
        <f t="shared" si="122"/>
        <v>0.10983511223989227</v>
      </c>
      <c r="AS633" s="60">
        <f t="shared" si="123"/>
        <v>0.1138074698649081</v>
      </c>
      <c r="AT633" s="60">
        <f t="shared" si="124"/>
        <v>3.8857469280302738E-2</v>
      </c>
      <c r="AU633" s="60">
        <f t="shared" si="125"/>
        <v>7.4283944283060399E-2</v>
      </c>
      <c r="AV633" s="60">
        <f t="shared" si="126"/>
        <v>0.16198522408900112</v>
      </c>
      <c r="AW633" s="60">
        <f t="shared" si="127"/>
        <v>0.14297300848849662</v>
      </c>
      <c r="AX633" s="60">
        <f t="shared" si="128"/>
        <v>1.0000000000000002</v>
      </c>
      <c r="AY633" s="60">
        <f>SUMPRODUCT(AN633:AW633,幕後結果_最佳化!$Z$1005:$AI$1005)</f>
        <v>-1.8759510842757694E-3</v>
      </c>
      <c r="AZ633" s="60">
        <f>(SUMPRODUCT(AN633:AW633,MMULT(AN633:AW633,幕後結果!$AB$9:$AK$18)))</f>
        <v>2.014149778922574E-4</v>
      </c>
      <c r="BA633" s="60">
        <f t="shared" si="129"/>
        <v>1.4192074474588182E-2</v>
      </c>
      <c r="BB633" s="102">
        <f t="shared" si="130"/>
        <v>-3.1549969079185693</v>
      </c>
      <c r="BC633" s="60"/>
      <c r="BD633" s="60"/>
    </row>
    <row r="634" spans="1:56" ht="16.2">
      <c r="A634" s="95">
        <v>633</v>
      </c>
      <c r="B634" s="60">
        <v>0.87002951688043617</v>
      </c>
      <c r="C634" s="60">
        <v>0.88377833432723851</v>
      </c>
      <c r="D634" s="60">
        <v>0.1947752559806144</v>
      </c>
      <c r="E634" s="60">
        <v>0.36213222149145152</v>
      </c>
      <c r="F634" s="60">
        <v>0.79523928699459789</v>
      </c>
      <c r="G634" s="60">
        <v>0.11405514950057882</v>
      </c>
      <c r="H634" s="60">
        <v>0.8096604281891473</v>
      </c>
      <c r="I634" s="60">
        <v>0.95926565544910236</v>
      </c>
      <c r="J634" s="60">
        <v>0.53888283774284851</v>
      </c>
      <c r="K634" s="104">
        <v>0.21800509726642647</v>
      </c>
      <c r="L634" s="105"/>
      <c r="M634" s="106">
        <v>633</v>
      </c>
      <c r="N634" s="136">
        <v>1.1265306699641486</v>
      </c>
      <c r="O634" s="136">
        <v>1.1940885507872914</v>
      </c>
      <c r="P634" s="136">
        <v>-0.86043279961777175</v>
      </c>
      <c r="Q634" s="136">
        <v>-0.35276524267315146</v>
      </c>
      <c r="R634" s="136">
        <v>0.82473611014310966</v>
      </c>
      <c r="S634" s="136">
        <v>-1.2052409476409829</v>
      </c>
      <c r="T634" s="136">
        <v>0.87664563570820564</v>
      </c>
      <c r="U634" s="60">
        <v>1.7422272409500776</v>
      </c>
      <c r="V634" s="60">
        <v>9.7619645055087634E-2</v>
      </c>
      <c r="W634" s="98">
        <v>-0.7789482587523755</v>
      </c>
      <c r="X634" s="60"/>
      <c r="Y634" s="99">
        <v>633</v>
      </c>
      <c r="Z634" s="60">
        <f>(幕後結果!$AB$2+幕後結果!$AB$4*幕後結果_最佳化!$N1635)*12/3</f>
        <v>0.18788628868999244</v>
      </c>
      <c r="AA634" s="60">
        <f>(幕後結果!$AC$2+幕後結果!$AC$4*幕後結果_最佳化!$O1635)*12/3</f>
        <v>0.121318055977736</v>
      </c>
      <c r="AB634" s="60">
        <f>(幕後結果!$AD$2+幕後結果!$AD$4*幕後結果_最佳化!$P1635)*12/3</f>
        <v>-0.11225594297347519</v>
      </c>
      <c r="AC634" s="60">
        <f>(幕後結果!$AE$2+幕後結果!$AE$4*幕後結果_最佳化!$Q1635)*12/3</f>
        <v>-2.2982407279454321E-2</v>
      </c>
      <c r="AD634" s="60">
        <f>(幕後結果!$AF$2+幕後結果!$AF$4*幕後結果_最佳化!$R1635)*12/3</f>
        <v>4.7070944562568863E-2</v>
      </c>
      <c r="AE634" s="60">
        <f>(幕後結果!$AG$2+幕後結果!$AG$4*幕後結果_最佳化!$S1635)*12/3</f>
        <v>-6.1184739227739815E-2</v>
      </c>
      <c r="AF634" s="60">
        <f>(幕後結果!$AH$2+幕後結果!$AH$4*幕後結果_最佳化!$T1635)*12/3</f>
        <v>0.13488716576358264</v>
      </c>
      <c r="AG634" s="60">
        <f>(幕後結果!$AI$2+幕後結果!$AI$4*幕後結果_最佳化!$U1635)*12/3</f>
        <v>0.14290942142762481</v>
      </c>
      <c r="AH634" s="60">
        <f>(幕後結果!$AJ$2+幕後結果!$AJ$4*幕後結果_最佳化!$V1635)*12/3</f>
        <v>1.1984303410486804E-2</v>
      </c>
      <c r="AI634" s="100">
        <f>(幕後結果!$AK$2+幕後結果!$AK$4*幕後結果_最佳化!$W1635)*12/3</f>
        <v>-0.12501850305580842</v>
      </c>
      <c r="AJ634" s="60"/>
      <c r="AK634" s="60"/>
      <c r="AL634" s="60"/>
      <c r="AM634" s="108">
        <v>633</v>
      </c>
      <c r="AN634" s="60">
        <f t="shared" si="118"/>
        <v>5.2995726220538969E-2</v>
      </c>
      <c r="AO634" s="60">
        <f t="shared" si="119"/>
        <v>9.720636148831921E-2</v>
      </c>
      <c r="AP634" s="60">
        <f t="shared" si="120"/>
        <v>5.2859150761748706E-2</v>
      </c>
      <c r="AQ634" s="60">
        <f t="shared" si="121"/>
        <v>0.24399687690995336</v>
      </c>
      <c r="AR634" s="60">
        <f t="shared" si="122"/>
        <v>0.1002117584126377</v>
      </c>
      <c r="AS634" s="60">
        <f t="shared" si="123"/>
        <v>0.25263200724345625</v>
      </c>
      <c r="AT634" s="60">
        <f t="shared" si="124"/>
        <v>1.8726485025089494E-2</v>
      </c>
      <c r="AU634" s="60">
        <f t="shared" si="125"/>
        <v>5.0189697955968053E-2</v>
      </c>
      <c r="AV634" s="60">
        <f t="shared" si="126"/>
        <v>3.6644363313046754E-2</v>
      </c>
      <c r="AW634" s="60">
        <f t="shared" si="127"/>
        <v>9.4537572669241426E-2</v>
      </c>
      <c r="AX634" s="60">
        <f t="shared" si="128"/>
        <v>1</v>
      </c>
      <c r="AY634" s="60">
        <f>SUMPRODUCT(AN634:AW634,幕後結果_最佳化!$Z$1005:$AI$1005)</f>
        <v>2.9815776545802277E-3</v>
      </c>
      <c r="AZ634" s="60">
        <f>(SUMPRODUCT(AN634:AW634,MMULT(AN634:AW634,幕後結果!$AB$9:$AK$18)))</f>
        <v>2.395027822119716E-4</v>
      </c>
      <c r="BA634" s="60">
        <f t="shared" si="129"/>
        <v>1.5475877429469761E-2</v>
      </c>
      <c r="BB634" s="102">
        <f t="shared" si="130"/>
        <v>-2.5793963881754181</v>
      </c>
      <c r="BC634" s="60"/>
      <c r="BD634" s="60"/>
    </row>
    <row r="635" spans="1:56" ht="16.2">
      <c r="A635" s="95">
        <v>634</v>
      </c>
      <c r="B635" s="60">
        <v>0.27398184028161854</v>
      </c>
      <c r="C635" s="60">
        <v>0.40766417679621791</v>
      </c>
      <c r="D635" s="60">
        <v>0.64137761656548875</v>
      </c>
      <c r="E635" s="60">
        <v>0.1701201047750216</v>
      </c>
      <c r="F635" s="60">
        <v>0.53704917943020791</v>
      </c>
      <c r="G635" s="60">
        <v>0.40594668885949936</v>
      </c>
      <c r="H635" s="60">
        <v>0.58384708782269867</v>
      </c>
      <c r="I635" s="60">
        <v>6.922840841889899E-2</v>
      </c>
      <c r="J635" s="60">
        <v>0.59352850329148676</v>
      </c>
      <c r="K635" s="104">
        <v>0.46191990175839348</v>
      </c>
      <c r="L635" s="105"/>
      <c r="M635" s="106">
        <v>634</v>
      </c>
      <c r="N635" s="136">
        <v>-0.60081429693847244</v>
      </c>
      <c r="O635" s="136">
        <v>-0.23355772114508658</v>
      </c>
      <c r="P635" s="136">
        <v>0.36214354210884131</v>
      </c>
      <c r="Q635" s="136">
        <v>-0.95369073857234365</v>
      </c>
      <c r="R635" s="136">
        <v>9.3002416898050319E-2</v>
      </c>
      <c r="S635" s="136">
        <v>-0.23798416267147068</v>
      </c>
      <c r="T635" s="136">
        <v>0.21174519832249314</v>
      </c>
      <c r="U635" s="60">
        <v>-1.4815622237270409</v>
      </c>
      <c r="V635" s="60">
        <v>0.23663109687846848</v>
      </c>
      <c r="W635" s="98">
        <v>-9.559806317750788E-2</v>
      </c>
      <c r="X635" s="60"/>
      <c r="Y635" s="99">
        <v>634</v>
      </c>
      <c r="Z635" s="60">
        <f>(幕後結果!$AB$2+幕後結果!$AB$4*幕後結果_最佳化!$N1636)*12/3</f>
        <v>-7.9675442438186944E-2</v>
      </c>
      <c r="AA635" s="60">
        <f>(幕後結果!$AC$2+幕後結果!$AC$4*幕後結果_最佳化!$O1636)*12/3</f>
        <v>-1.4062940889165274E-2</v>
      </c>
      <c r="AB635" s="60">
        <f>(幕後結果!$AD$2+幕後結果!$AD$4*幕後結果_最佳化!$P1636)*12/3</f>
        <v>3.7879993683477303E-2</v>
      </c>
      <c r="AC635" s="60">
        <f>(幕後結果!$AE$2+幕後結果!$AE$4*幕後結果_最佳化!$Q1636)*12/3</f>
        <v>-6.5655292130908566E-2</v>
      </c>
      <c r="AD635" s="60">
        <f>(幕後結果!$AF$2+幕後結果!$AF$4*幕後結果_最佳化!$R1636)*12/3</f>
        <v>8.9804514975638534E-3</v>
      </c>
      <c r="AE635" s="60">
        <f>(幕後結果!$AG$2+幕後結果!$AG$4*幕後結果_最佳化!$S1636)*12/3</f>
        <v>-1.7809356024523382E-2</v>
      </c>
      <c r="AF635" s="60">
        <f>(幕後結果!$AH$2+幕後結果!$AH$4*幕後結果_最佳化!$T1636)*12/3</f>
        <v>-4.6510163383898526E-3</v>
      </c>
      <c r="AG635" s="60">
        <f>(幕後結果!$AI$2+幕後結果!$AI$4*幕後結果_最佳化!$U1636)*12/3</f>
        <v>-0.16156681955367058</v>
      </c>
      <c r="AH635" s="60">
        <f>(幕後結果!$AJ$2+幕後結果!$AJ$4*幕後結果_最佳化!$V1636)*12/3</f>
        <v>-2.2872147205349042E-2</v>
      </c>
      <c r="AI635" s="100">
        <f>(幕後結果!$AK$2+幕後結果!$AK$4*幕後結果_最佳化!$W1636)*12/3</f>
        <v>-1.4424301165822237E-2</v>
      </c>
      <c r="AJ635" s="60"/>
      <c r="AK635" s="60"/>
      <c r="AL635" s="60"/>
      <c r="AM635" s="108">
        <v>634</v>
      </c>
      <c r="AN635" s="60">
        <f t="shared" si="118"/>
        <v>0.20429604804126927</v>
      </c>
      <c r="AO635" s="60">
        <f t="shared" si="119"/>
        <v>4.1296408698940558E-2</v>
      </c>
      <c r="AP635" s="60">
        <f t="shared" si="120"/>
        <v>0.13822197821430787</v>
      </c>
      <c r="AQ635" s="60">
        <f t="shared" si="121"/>
        <v>4.9979252433824201E-2</v>
      </c>
      <c r="AR635" s="60">
        <f t="shared" si="122"/>
        <v>0.10585858100749192</v>
      </c>
      <c r="AS635" s="60">
        <f t="shared" si="123"/>
        <v>2.3375429404979955E-2</v>
      </c>
      <c r="AT635" s="60">
        <f t="shared" si="124"/>
        <v>4.1810176224410855E-2</v>
      </c>
      <c r="AU635" s="60">
        <f t="shared" si="125"/>
        <v>0.1017772249314909</v>
      </c>
      <c r="AV635" s="60">
        <f t="shared" si="126"/>
        <v>0.14006341287920598</v>
      </c>
      <c r="AW635" s="60">
        <f t="shared" si="127"/>
        <v>0.15332148816407865</v>
      </c>
      <c r="AX635" s="60">
        <f t="shared" si="128"/>
        <v>1</v>
      </c>
      <c r="AY635" s="60">
        <f>SUMPRODUCT(AN635:AW635,幕後結果_最佳化!$Z$1005:$AI$1005)</f>
        <v>-2.1236728290770588E-3</v>
      </c>
      <c r="AZ635" s="60">
        <f>(SUMPRODUCT(AN635:AW635,MMULT(AN635:AW635,幕後結果!$AB$9:$AK$18)))</f>
        <v>3.0310488707882652E-4</v>
      </c>
      <c r="BA635" s="60">
        <f t="shared" si="129"/>
        <v>1.7409907727464456E-2</v>
      </c>
      <c r="BB635" s="102">
        <f t="shared" si="130"/>
        <v>-2.5860948566689625</v>
      </c>
      <c r="BC635" s="60"/>
      <c r="BD635" s="60"/>
    </row>
    <row r="636" spans="1:56" ht="16.2">
      <c r="A636" s="95">
        <v>635</v>
      </c>
      <c r="B636" s="60">
        <v>0.1718217182196633</v>
      </c>
      <c r="C636" s="60">
        <v>0.42834166729961853</v>
      </c>
      <c r="D636" s="60">
        <v>0.9557328706825452</v>
      </c>
      <c r="E636" s="60">
        <v>0.52171702306379952</v>
      </c>
      <c r="F636" s="60">
        <v>0.52848137931464878</v>
      </c>
      <c r="G636" s="60">
        <v>0.83420080853101131</v>
      </c>
      <c r="H636" s="60">
        <v>0.70613795653866229</v>
      </c>
      <c r="I636" s="60">
        <v>0.22471551489606689</v>
      </c>
      <c r="J636" s="60">
        <v>0.57473914575834018</v>
      </c>
      <c r="K636" s="104">
        <v>0.61508348365373067</v>
      </c>
      <c r="L636" s="105"/>
      <c r="M636" s="106">
        <v>635</v>
      </c>
      <c r="N636" s="136">
        <v>-0.94699085989918608</v>
      </c>
      <c r="O636" s="136">
        <v>-0.18059773405504631</v>
      </c>
      <c r="P636" s="136">
        <v>1.7031806930067395</v>
      </c>
      <c r="Q636" s="136">
        <v>5.4463417554340608E-2</v>
      </c>
      <c r="R636" s="136">
        <v>7.1452985037826794E-2</v>
      </c>
      <c r="S636" s="136">
        <v>0.97089938804969411</v>
      </c>
      <c r="T636" s="136">
        <v>0.54213706460806865</v>
      </c>
      <c r="U636" s="60">
        <v>-0.75636392681038966</v>
      </c>
      <c r="V636" s="60">
        <v>0.1884528053352702</v>
      </c>
      <c r="W636" s="98">
        <v>0.29259330378674575</v>
      </c>
      <c r="X636" s="60"/>
      <c r="Y636" s="99">
        <v>635</v>
      </c>
      <c r="Z636" s="60">
        <f>(幕後結果!$AB$2+幕後結果!$AB$4*幕後結果_最佳化!$N1637)*12/3</f>
        <v>-0.13329738955154161</v>
      </c>
      <c r="AA636" s="60">
        <f>(幕後結果!$AC$2+幕後結果!$AC$4*幕後結果_最佳化!$O1637)*12/3</f>
        <v>-8.2321142970625781E-3</v>
      </c>
      <c r="AB636" s="60">
        <f>(幕後結果!$AD$2+幕後結果!$AD$4*幕後結果_最佳化!$P1637)*12/3</f>
        <v>0.256084635549784</v>
      </c>
      <c r="AC636" s="60">
        <f>(幕後結果!$AE$2+幕後結果!$AE$4*幕後結果_最佳化!$Q1637)*12/3</f>
        <v>0.12814418245081735</v>
      </c>
      <c r="AD636" s="60">
        <f>(幕後結果!$AF$2+幕後結果!$AF$4*幕後結果_最佳化!$R1637)*12/3</f>
        <v>0.13993814948924885</v>
      </c>
      <c r="AE636" s="60">
        <f>(幕後結果!$AG$2+幕後結果!$AG$4*幕後結果_最佳化!$S1637)*12/3</f>
        <v>4.1525755062255684E-2</v>
      </c>
      <c r="AF636" s="60">
        <f>(幕後結果!$AH$2+幕後結果!$AH$4*幕後結果_最佳化!$T1637)*12/3</f>
        <v>6.5473193298800123E-2</v>
      </c>
      <c r="AG636" s="60">
        <f>(幕後結果!$AI$2+幕後結果!$AI$4*幕後結果_最佳化!$U1637)*12/3</f>
        <v>2.2174679025049448E-2</v>
      </c>
      <c r="AH636" s="60">
        <f>(幕後結果!$AJ$2+幕後結果!$AJ$4*幕後結果_最佳化!$V1637)*12/3</f>
        <v>2.3820399302770814E-2</v>
      </c>
      <c r="AI636" s="100">
        <f>(幕後結果!$AK$2+幕後結果!$AK$4*幕後結果_最佳化!$W1637)*12/3</f>
        <v>0.1439261320791205</v>
      </c>
      <c r="AJ636" s="60"/>
      <c r="AK636" s="60"/>
      <c r="AL636" s="60"/>
      <c r="AM636" s="108">
        <v>635</v>
      </c>
      <c r="AN636" s="60">
        <f t="shared" si="118"/>
        <v>2.414152086068342E-2</v>
      </c>
      <c r="AO636" s="60">
        <f t="shared" si="119"/>
        <v>0.1179966999707313</v>
      </c>
      <c r="AP636" s="60">
        <f t="shared" si="120"/>
        <v>4.720963926570506E-2</v>
      </c>
      <c r="AQ636" s="60">
        <f t="shared" si="121"/>
        <v>3.5557526546344316E-2</v>
      </c>
      <c r="AR636" s="60">
        <f t="shared" si="122"/>
        <v>6.8028352460150182E-2</v>
      </c>
      <c r="AS636" s="60">
        <f t="shared" si="123"/>
        <v>5.5305896810536222E-2</v>
      </c>
      <c r="AT636" s="60">
        <f t="shared" si="124"/>
        <v>0.16360988782486346</v>
      </c>
      <c r="AU636" s="60">
        <f t="shared" si="125"/>
        <v>0.19645889856371679</v>
      </c>
      <c r="AV636" s="60">
        <f t="shared" si="126"/>
        <v>0.12240409963733009</v>
      </c>
      <c r="AW636" s="60">
        <f t="shared" si="127"/>
        <v>0.16928747805993921</v>
      </c>
      <c r="AX636" s="60">
        <f t="shared" si="128"/>
        <v>1</v>
      </c>
      <c r="AY636" s="60">
        <f>SUMPRODUCT(AN636:AW636,幕後結果_最佳化!$Z$1005:$AI$1005)</f>
        <v>-5.2041748572051435E-3</v>
      </c>
      <c r="AZ636" s="60">
        <f>(SUMPRODUCT(AN636:AW636,MMULT(AN636:AW636,幕後結果!$AB$9:$AK$18)))</f>
        <v>2.8772801374726435E-4</v>
      </c>
      <c r="BA636" s="60">
        <f t="shared" si="129"/>
        <v>1.6962547383788332E-2</v>
      </c>
      <c r="BB636" s="102">
        <f t="shared" si="130"/>
        <v>-2.8359051131187938</v>
      </c>
      <c r="BC636" s="60"/>
      <c r="BD636" s="60"/>
    </row>
    <row r="637" spans="1:56" ht="16.2">
      <c r="A637" s="95">
        <v>636</v>
      </c>
      <c r="B637" s="60">
        <v>0.5276623158926268</v>
      </c>
      <c r="C637" s="60">
        <v>0.99583385515535405</v>
      </c>
      <c r="D637" s="60">
        <v>0.90751746061134986</v>
      </c>
      <c r="E637" s="60">
        <v>0.53136042204894163</v>
      </c>
      <c r="F637" s="60">
        <v>0.13807778124909564</v>
      </c>
      <c r="G637" s="60">
        <v>0.77664827010658311</v>
      </c>
      <c r="H637" s="60">
        <v>0.80411820795006572</v>
      </c>
      <c r="I637" s="60">
        <v>9.8326600042935031E-3</v>
      </c>
      <c r="J637" s="60">
        <v>0.80932966000163908</v>
      </c>
      <c r="K637" s="104">
        <v>3.6863276124819988E-2</v>
      </c>
      <c r="L637" s="105"/>
      <c r="M637" s="106">
        <v>636</v>
      </c>
      <c r="N637" s="136">
        <v>6.9394799657250913E-2</v>
      </c>
      <c r="O637" s="136">
        <v>2.6382997421442789</v>
      </c>
      <c r="P637" s="136">
        <v>1.3256215671198739</v>
      </c>
      <c r="Q637" s="136">
        <v>7.8690055011622198E-2</v>
      </c>
      <c r="R637" s="136">
        <v>-1.0889961975517524</v>
      </c>
      <c r="S637" s="136">
        <v>0.76092233063317349</v>
      </c>
      <c r="T637" s="136">
        <v>0.85642347572886846</v>
      </c>
      <c r="U637" s="60">
        <v>-2.3326728917386292</v>
      </c>
      <c r="V637" s="60">
        <v>0.87542871747310702</v>
      </c>
      <c r="W637" s="98">
        <v>-1.7883066209608152</v>
      </c>
      <c r="X637" s="60"/>
      <c r="Y637" s="99">
        <v>636</v>
      </c>
      <c r="Z637" s="60">
        <f>(幕後結果!$AB$2+幕後結果!$AB$4*幕後結果_最佳化!$N1638)*12/3</f>
        <v>2.4138392979156306E-2</v>
      </c>
      <c r="AA637" s="60">
        <f>(幕後結果!$AC$2+幕後結果!$AC$4*幕後結果_最佳化!$O1638)*12/3</f>
        <v>0.26379840937427396</v>
      </c>
      <c r="AB637" s="60">
        <f>(幕後結果!$AD$2+幕後結果!$AD$4*幕後結果_最佳化!$P1638)*12/3</f>
        <v>0.28896522262648555</v>
      </c>
      <c r="AC637" s="60">
        <f>(幕後結果!$AE$2+幕後結果!$AE$4*幕後結果_最佳化!$Q1638)*12/3</f>
        <v>0.18962409086664747</v>
      </c>
      <c r="AD637" s="60">
        <f>(幕後結果!$AF$2+幕後結果!$AF$4*幕後結果_最佳化!$R1638)*12/3</f>
        <v>0.12811542621640712</v>
      </c>
      <c r="AE637" s="60">
        <f>(幕後結果!$AG$2+幕後結果!$AG$4*幕後結果_最佳化!$S1638)*12/3</f>
        <v>5.8782499045907384E-2</v>
      </c>
      <c r="AF637" s="60">
        <f>(幕後結果!$AH$2+幕後結果!$AH$4*幕後結果_最佳化!$T1638)*12/3</f>
        <v>0.22631991704451207</v>
      </c>
      <c r="AG637" s="60">
        <f>(幕後結果!$AI$2+幕後結果!$AI$4*幕後結果_最佳化!$U1638)*12/3</f>
        <v>-0.15438187135132336</v>
      </c>
      <c r="AH637" s="60">
        <f>(幕後結果!$AJ$2+幕後結果!$AJ$4*幕後結果_最佳化!$V1638)*12/3</f>
        <v>0.11815613373363497</v>
      </c>
      <c r="AI637" s="100">
        <f>(幕後結果!$AK$2+幕後結果!$AK$4*幕後結果_最佳化!$W1638)*12/3</f>
        <v>-0.18195003013479374</v>
      </c>
      <c r="AJ637" s="60"/>
      <c r="AK637" s="60"/>
      <c r="AL637" s="60"/>
      <c r="AM637" s="108">
        <v>636</v>
      </c>
      <c r="AN637" s="60">
        <f t="shared" si="118"/>
        <v>0.10568805799428675</v>
      </c>
      <c r="AO637" s="60">
        <f t="shared" si="119"/>
        <v>0.10191937246332008</v>
      </c>
      <c r="AP637" s="60">
        <f t="shared" si="120"/>
        <v>0.16755037357762589</v>
      </c>
      <c r="AQ637" s="60">
        <f t="shared" si="121"/>
        <v>4.1033614244401238E-2</v>
      </c>
      <c r="AR637" s="60">
        <f t="shared" si="122"/>
        <v>8.8281509070528771E-2</v>
      </c>
      <c r="AS637" s="60">
        <f t="shared" si="123"/>
        <v>0.14935690283510583</v>
      </c>
      <c r="AT637" s="60">
        <f t="shared" si="124"/>
        <v>3.5219946068665645E-2</v>
      </c>
      <c r="AU637" s="60">
        <f t="shared" si="125"/>
        <v>6.45738832293037E-2</v>
      </c>
      <c r="AV637" s="60">
        <f t="shared" si="126"/>
        <v>0.12558395195854863</v>
      </c>
      <c r="AW637" s="60">
        <f t="shared" si="127"/>
        <v>0.12079238855821349</v>
      </c>
      <c r="AX637" s="60">
        <f t="shared" si="128"/>
        <v>1</v>
      </c>
      <c r="AY637" s="60">
        <f>SUMPRODUCT(AN637:AW637,幕後結果_最佳化!$Z$1005:$AI$1005)</f>
        <v>-3.2478847190203818E-3</v>
      </c>
      <c r="AZ637" s="60">
        <f>(SUMPRODUCT(AN637:AW637,MMULT(AN637:AW637,幕後結果!$AB$9:$AK$18)))</f>
        <v>2.5194927730349767E-4</v>
      </c>
      <c r="BA637" s="60">
        <f t="shared" si="129"/>
        <v>1.5872910171216167E-2</v>
      </c>
      <c r="BB637" s="102">
        <f t="shared" si="130"/>
        <v>-2.9073360978697318</v>
      </c>
      <c r="BC637" s="60"/>
      <c r="BD637" s="60"/>
    </row>
    <row r="638" spans="1:56" ht="16.2">
      <c r="A638" s="95">
        <v>637</v>
      </c>
      <c r="B638" s="60">
        <v>0.27902706776085151</v>
      </c>
      <c r="C638" s="60">
        <v>0.16800098125931573</v>
      </c>
      <c r="D638" s="60">
        <v>0.78897171277722955</v>
      </c>
      <c r="E638" s="60">
        <v>0.51172692797741259</v>
      </c>
      <c r="F638" s="60">
        <v>0.96060046380486908</v>
      </c>
      <c r="G638" s="60">
        <v>0.63692158104456342</v>
      </c>
      <c r="H638" s="60">
        <v>0.31111227388379437</v>
      </c>
      <c r="I638" s="60">
        <v>0.50652139069033852</v>
      </c>
      <c r="J638" s="60">
        <v>0.82964173348160486</v>
      </c>
      <c r="K638" s="104">
        <v>0.51592197723643607</v>
      </c>
      <c r="L638" s="105"/>
      <c r="M638" s="106">
        <v>637</v>
      </c>
      <c r="N638" s="136">
        <v>-0.58573421812946136</v>
      </c>
      <c r="O638" s="136">
        <v>-0.96209484665789824</v>
      </c>
      <c r="P638" s="136">
        <v>0.80285841451354245</v>
      </c>
      <c r="Q638" s="136">
        <v>2.9399283748193068E-2</v>
      </c>
      <c r="R638" s="136">
        <v>1.757697036367168</v>
      </c>
      <c r="S638" s="136">
        <v>0.35024233461790727</v>
      </c>
      <c r="T638" s="136">
        <v>-0.49270004228402914</v>
      </c>
      <c r="U638" s="60">
        <v>1.6347430375539245E-2</v>
      </c>
      <c r="V638" s="60">
        <v>0.95275043448819774</v>
      </c>
      <c r="W638" s="98">
        <v>3.992107944923097E-2</v>
      </c>
      <c r="X638" s="60"/>
      <c r="Y638" s="99">
        <v>637</v>
      </c>
      <c r="Z638" s="60">
        <f>(幕後結果!$AB$2+幕後結果!$AB$4*幕後結果_最佳化!$N1639)*12/3</f>
        <v>-7.7339573188558441E-2</v>
      </c>
      <c r="AA638" s="60">
        <f>(幕後結果!$AC$2+幕後結果!$AC$4*幕後結果_最佳化!$O1639)*12/3</f>
        <v>-8.4916112391180035E-2</v>
      </c>
      <c r="AB638" s="60">
        <f>(幕後結果!$AD$2+幕後結果!$AD$4*幕後結果_最佳化!$P1639)*12/3</f>
        <v>8.4633467124653403E-2</v>
      </c>
      <c r="AC638" s="60">
        <f>(幕後結果!$AE$2+幕後結果!$AE$4*幕後結果_最佳化!$Q1639)*12/3</f>
        <v>5.0016863261539944E-2</v>
      </c>
      <c r="AD638" s="60">
        <f>(幕後結果!$AF$2+幕後結果!$AF$4*幕後結果_最佳化!$R1639)*12/3</f>
        <v>0.18111068621076928</v>
      </c>
      <c r="AE638" s="60">
        <f>(幕後結果!$AG$2+幕後結果!$AG$4*幕後結果_最佳化!$S1639)*12/3</f>
        <v>-6.2612847648419838E-3</v>
      </c>
      <c r="AF638" s="60">
        <f>(幕後結果!$AH$2+幕後結果!$AH$4*幕後結果_最佳化!$T1639)*12/3</f>
        <v>-7.024576852826836E-2</v>
      </c>
      <c r="AG638" s="60">
        <f>(幕後結果!$AI$2+幕後結果!$AI$4*幕後結果_最佳化!$U1639)*12/3</f>
        <v>3.7389540815004792E-2</v>
      </c>
      <c r="AH638" s="60">
        <f>(幕後結果!$AJ$2+幕後結果!$AJ$4*幕後結果_最佳化!$V1639)*12/3</f>
        <v>3.0198172767277973E-2</v>
      </c>
      <c r="AI638" s="100">
        <f>(幕後結果!$AK$2+幕後結果!$AK$4*幕後結果_最佳化!$W1639)*12/3</f>
        <v>6.3363176070237309E-2</v>
      </c>
      <c r="AJ638" s="60"/>
      <c r="AK638" s="60"/>
      <c r="AL638" s="60"/>
      <c r="AM638" s="108">
        <v>637</v>
      </c>
      <c r="AN638" s="60">
        <f t="shared" si="118"/>
        <v>0.12791707088433291</v>
      </c>
      <c r="AO638" s="60">
        <f t="shared" si="119"/>
        <v>0.11529421173263443</v>
      </c>
      <c r="AP638" s="60">
        <f t="shared" si="120"/>
        <v>0.22590764669947977</v>
      </c>
      <c r="AQ638" s="60">
        <f t="shared" si="121"/>
        <v>0.1968326730035182</v>
      </c>
      <c r="AR638" s="60">
        <f t="shared" si="122"/>
        <v>0.1323705274068013</v>
      </c>
      <c r="AS638" s="60">
        <f t="shared" si="123"/>
        <v>3.8276188904638242E-2</v>
      </c>
      <c r="AT638" s="60">
        <f t="shared" si="124"/>
        <v>4.0990549357893983E-4</v>
      </c>
      <c r="AU638" s="60">
        <f t="shared" si="125"/>
        <v>8.4599774776406039E-2</v>
      </c>
      <c r="AV638" s="60">
        <f t="shared" si="126"/>
        <v>1.2171616839491306E-2</v>
      </c>
      <c r="AW638" s="60">
        <f t="shared" si="127"/>
        <v>6.6220384259119025E-2</v>
      </c>
      <c r="AX638" s="60">
        <f t="shared" si="128"/>
        <v>1</v>
      </c>
      <c r="AY638" s="60">
        <f>SUMPRODUCT(AN638:AW638,幕後結果_最佳化!$Z$1005:$AI$1005)</f>
        <v>3.0469181710304624E-3</v>
      </c>
      <c r="AZ638" s="60">
        <f>(SUMPRODUCT(AN638:AW638,MMULT(AN638:AW638,幕後結果!$AB$9:$AK$18)))</f>
        <v>4.3806604537904967E-4</v>
      </c>
      <c r="BA638" s="60">
        <f t="shared" si="129"/>
        <v>2.0930027362118991E-2</v>
      </c>
      <c r="BB638" s="102">
        <f t="shared" si="130"/>
        <v>-1.904110354919992</v>
      </c>
      <c r="BC638" s="60"/>
      <c r="BD638" s="60"/>
    </row>
    <row r="639" spans="1:56" ht="16.2">
      <c r="A639" s="95">
        <v>638</v>
      </c>
      <c r="B639" s="60">
        <v>0.74648563497476972</v>
      </c>
      <c r="C639" s="60">
        <v>0.78010543895646833</v>
      </c>
      <c r="D639" s="60">
        <v>0.77171824710140746</v>
      </c>
      <c r="E639" s="60">
        <v>6.1616742941475566E-2</v>
      </c>
      <c r="F639" s="60">
        <v>0.35385459891528259</v>
      </c>
      <c r="G639" s="60">
        <v>0.80784078612792154</v>
      </c>
      <c r="H639" s="60">
        <v>0.525495818642014</v>
      </c>
      <c r="I639" s="60">
        <v>0.92947666778868165</v>
      </c>
      <c r="J639" s="60">
        <v>0.31336165201843946</v>
      </c>
      <c r="K639" s="104">
        <v>0.95762382029656523</v>
      </c>
      <c r="L639" s="105"/>
      <c r="M639" s="106">
        <v>638</v>
      </c>
      <c r="N639" s="136">
        <v>0.66347133839134442</v>
      </c>
      <c r="O639" s="136">
        <v>0.77254936327071633</v>
      </c>
      <c r="P639" s="136">
        <v>0.74451742107388719</v>
      </c>
      <c r="Q639" s="136">
        <v>-1.5413423540451832</v>
      </c>
      <c r="R639" s="136">
        <v>-0.37493447638857458</v>
      </c>
      <c r="S639" s="136">
        <v>0.86996701986177893</v>
      </c>
      <c r="T639" s="136">
        <v>6.3952105815459556E-2</v>
      </c>
      <c r="U639" s="60">
        <v>1.4719045141925098</v>
      </c>
      <c r="V639" s="60">
        <v>-0.48634397709105354</v>
      </c>
      <c r="W639" s="98">
        <v>1.7237534608031082</v>
      </c>
      <c r="X639" s="60"/>
      <c r="Y639" s="99">
        <v>638</v>
      </c>
      <c r="Z639" s="60">
        <f>(幕後結果!$AB$2+幕後結果!$AB$4*幕後結果_最佳化!$N1640)*12/3</f>
        <v>0.11615947167043539</v>
      </c>
      <c r="AA639" s="60">
        <f>(幕後結果!$AC$2+幕後結果!$AC$4*幕後結果_最佳化!$O1640)*12/3</f>
        <v>8.1251697230844785E-2</v>
      </c>
      <c r="AB639" s="60">
        <f>(幕後結果!$AD$2+幕後結果!$AD$4*幕後結果_最佳化!$P1640)*12/3</f>
        <v>0.13271361988210245</v>
      </c>
      <c r="AC639" s="60">
        <f>(幕後結果!$AE$2+幕後結果!$AE$4*幕後結果_最佳化!$Q1640)*12/3</f>
        <v>-4.4044242239722052E-2</v>
      </c>
      <c r="AD639" s="60">
        <f>(幕後結果!$AF$2+幕後結果!$AF$4*幕後結果_最佳化!$R1640)*12/3</f>
        <v>3.4065657890273882E-2</v>
      </c>
      <c r="AE639" s="60">
        <f>(幕後結果!$AG$2+幕後結果!$AG$4*幕後結果_最佳化!$S1640)*12/3</f>
        <v>2.6223175978383074E-2</v>
      </c>
      <c r="AF639" s="60">
        <f>(幕後結果!$AH$2+幕後結果!$AH$4*幕後結果_最佳化!$T1640)*12/3</f>
        <v>7.7865743721657679E-2</v>
      </c>
      <c r="AG639" s="60">
        <f>(幕後結果!$AI$2+幕後結果!$AI$4*幕後結果_最佳化!$U1640)*12/3</f>
        <v>0.17525700799266528</v>
      </c>
      <c r="AH639" s="60">
        <f>(幕後結果!$AJ$2+幕後結果!$AJ$4*幕後結果_最佳化!$V1640)*12/3</f>
        <v>-1.9827176308891336E-3</v>
      </c>
      <c r="AI639" s="100">
        <f>(幕後結果!$AK$2+幕後結果!$AK$4*幕後結果_最佳化!$W1640)*12/3</f>
        <v>0.30407928236491938</v>
      </c>
      <c r="AJ639" s="60"/>
      <c r="AK639" s="60"/>
      <c r="AL639" s="60"/>
      <c r="AM639" s="108">
        <v>638</v>
      </c>
      <c r="AN639" s="60">
        <f t="shared" si="118"/>
        <v>3.1872345247405114E-2</v>
      </c>
      <c r="AO639" s="60">
        <f t="shared" si="119"/>
        <v>0.24468302566311595</v>
      </c>
      <c r="AP639" s="60">
        <f t="shared" si="120"/>
        <v>0.24790686493406186</v>
      </c>
      <c r="AQ639" s="60">
        <f t="shared" si="121"/>
        <v>0.15925540253801074</v>
      </c>
      <c r="AR639" s="60">
        <f t="shared" si="122"/>
        <v>0.18734707422263605</v>
      </c>
      <c r="AS639" s="60">
        <f t="shared" si="123"/>
        <v>1.9411553102956225E-2</v>
      </c>
      <c r="AT639" s="60">
        <f t="shared" si="124"/>
        <v>3.3473398331337244E-2</v>
      </c>
      <c r="AU639" s="60">
        <f t="shared" si="125"/>
        <v>1.6392267301714105E-3</v>
      </c>
      <c r="AV639" s="60">
        <f t="shared" si="126"/>
        <v>5.5277960873417247E-3</v>
      </c>
      <c r="AW639" s="60">
        <f t="shared" si="127"/>
        <v>6.8883313142963615E-2</v>
      </c>
      <c r="AX639" s="60">
        <f t="shared" si="128"/>
        <v>0.99999999999999989</v>
      </c>
      <c r="AY639" s="60">
        <f>SUMPRODUCT(AN639:AW639,幕後結果_最佳化!$Z$1005:$AI$1005)</f>
        <v>2.7112704491581005E-3</v>
      </c>
      <c r="AZ639" s="60">
        <f>(SUMPRODUCT(AN639:AW639,MMULT(AN639:AW639,幕後結果!$AB$9:$AK$18)))</f>
        <v>4.9981804897082779E-4</v>
      </c>
      <c r="BA639" s="60">
        <f t="shared" si="129"/>
        <v>2.2356610856094174E-2</v>
      </c>
      <c r="BB639" s="102">
        <f t="shared" si="130"/>
        <v>-1.7976217329867277</v>
      </c>
      <c r="BC639" s="60"/>
      <c r="BD639" s="60"/>
    </row>
    <row r="640" spans="1:56" ht="16.2">
      <c r="A640" s="95">
        <v>639</v>
      </c>
      <c r="B640" s="60">
        <v>0.3076951753935151</v>
      </c>
      <c r="C640" s="60">
        <v>7.3854114399613424E-2</v>
      </c>
      <c r="D640" s="60">
        <v>0.23485486003420042</v>
      </c>
      <c r="E640" s="60">
        <v>0.91369591847301423</v>
      </c>
      <c r="F640" s="60">
        <v>0.71333120159970731</v>
      </c>
      <c r="G640" s="60">
        <v>0.48767110141977099</v>
      </c>
      <c r="H640" s="60">
        <v>0.68905220321981742</v>
      </c>
      <c r="I640" s="60">
        <v>0.17338738450597591</v>
      </c>
      <c r="J640" s="60">
        <v>0.64440721528296074</v>
      </c>
      <c r="K640" s="104">
        <v>0.50069918894906751</v>
      </c>
      <c r="L640" s="105"/>
      <c r="M640" s="106">
        <v>639</v>
      </c>
      <c r="N640" s="136">
        <v>-0.50239406821040578</v>
      </c>
      <c r="O640" s="136">
        <v>-1.4476740567487405</v>
      </c>
      <c r="P640" s="136">
        <v>-0.72295143760229774</v>
      </c>
      <c r="Q640" s="136">
        <v>1.3638710202996256</v>
      </c>
      <c r="R640" s="136">
        <v>0.56314287682363373</v>
      </c>
      <c r="S640" s="136">
        <v>-3.090888658628891E-2</v>
      </c>
      <c r="T640" s="136">
        <v>0.49316558380622771</v>
      </c>
      <c r="U640" s="60">
        <v>-0.94086358878664178</v>
      </c>
      <c r="V640" s="60">
        <v>0.37026430208603195</v>
      </c>
      <c r="W640" s="98">
        <v>1.7526076862698773E-3</v>
      </c>
      <c r="X640" s="60"/>
      <c r="Y640" s="99">
        <v>639</v>
      </c>
      <c r="Z640" s="60">
        <f>(幕後結果!$AB$2+幕後結果!$AB$4*幕後結果_最佳化!$N1641)*12/3</f>
        <v>-6.4430377161079827E-2</v>
      </c>
      <c r="AA640" s="60">
        <f>(幕後結果!$AC$2+幕後結果!$AC$4*幕後結果_最佳化!$O1641)*12/3</f>
        <v>-0.13228512173954954</v>
      </c>
      <c r="AB640" s="60">
        <f>(幕後結果!$AD$2+幕後結果!$AD$4*幕後結果_最佳化!$P1641)*12/3</f>
        <v>-0.17773099041384885</v>
      </c>
      <c r="AC640" s="60">
        <f>(幕後結果!$AE$2+幕後結果!$AE$4*幕後結果_最佳化!$Q1641)*12/3</f>
        <v>6.2374475880551644E-2</v>
      </c>
      <c r="AD640" s="60">
        <f>(幕後結果!$AF$2+幕後結果!$AF$4*幕後結果_最佳化!$R1641)*12/3</f>
        <v>-4.8944561338109906E-2</v>
      </c>
      <c r="AE640" s="60">
        <f>(幕後結果!$AG$2+幕後結果!$AG$4*幕後結果_最佳化!$S1641)*12/3</f>
        <v>-1.1354805014041057E-2</v>
      </c>
      <c r="AF640" s="60">
        <f>(幕後結果!$AH$2+幕後結果!$AH$4*幕後結果_最佳化!$T1641)*12/3</f>
        <v>-3.0340182032145061E-2</v>
      </c>
      <c r="AG640" s="60">
        <f>(幕後結果!$AI$2+幕後結果!$AI$4*幕後結果_最佳化!$U1641)*12/3</f>
        <v>-0.11390170948799132</v>
      </c>
      <c r="AH640" s="60">
        <f>(幕後結果!$AJ$2+幕後結果!$AJ$4*幕後結果_最佳化!$V1641)*12/3</f>
        <v>-1.521211000688927E-2</v>
      </c>
      <c r="AI640" s="100">
        <f>(幕後結果!$AK$2+幕後結果!$AK$4*幕後結果_最佳化!$W1641)*12/3</f>
        <v>-8.8372210049715016E-2</v>
      </c>
      <c r="AJ640" s="60"/>
      <c r="AK640" s="60"/>
      <c r="AL640" s="60"/>
      <c r="AM640" s="108">
        <v>639</v>
      </c>
      <c r="AN640" s="60">
        <f t="shared" si="118"/>
        <v>3.6931029344318959E-2</v>
      </c>
      <c r="AO640" s="60">
        <f t="shared" si="119"/>
        <v>9.2707883179051181E-2</v>
      </c>
      <c r="AP640" s="60">
        <f t="shared" si="120"/>
        <v>0.1369122819555508</v>
      </c>
      <c r="AQ640" s="60">
        <f t="shared" si="121"/>
        <v>0.1344415301634522</v>
      </c>
      <c r="AR640" s="60">
        <f t="shared" si="122"/>
        <v>0.14080121904028986</v>
      </c>
      <c r="AS640" s="60">
        <f t="shared" si="123"/>
        <v>9.2921176707368811E-2</v>
      </c>
      <c r="AT640" s="60">
        <f t="shared" si="124"/>
        <v>0.13556817456446121</v>
      </c>
      <c r="AU640" s="60">
        <f t="shared" si="125"/>
        <v>8.4457945999894063E-2</v>
      </c>
      <c r="AV640" s="60">
        <f t="shared" si="126"/>
        <v>9.4314236846067628E-2</v>
      </c>
      <c r="AW640" s="60">
        <f t="shared" si="127"/>
        <v>5.0944522199545254E-2</v>
      </c>
      <c r="AX640" s="60">
        <f t="shared" si="128"/>
        <v>1</v>
      </c>
      <c r="AY640" s="60">
        <f>SUMPRODUCT(AN640:AW640,幕後結果_最佳化!$Z$1005:$AI$1005)</f>
        <v>1.4579082693032858E-3</v>
      </c>
      <c r="AZ640" s="60">
        <f>(SUMPRODUCT(AN640:AW640,MMULT(AN640:AW640,幕後結果!$AB$9:$AK$18)))</f>
        <v>3.1818485049503128E-4</v>
      </c>
      <c r="BA640" s="60">
        <f t="shared" si="129"/>
        <v>1.7837736697659579E-2</v>
      </c>
      <c r="BB640" s="102">
        <f t="shared" si="130"/>
        <v>-2.3232819518035699</v>
      </c>
      <c r="BC640" s="60"/>
      <c r="BD640" s="60"/>
    </row>
    <row r="641" spans="1:56" ht="16.2">
      <c r="A641" s="95">
        <v>640</v>
      </c>
      <c r="B641" s="60">
        <v>0.42225436496685798</v>
      </c>
      <c r="C641" s="60">
        <v>0.81565982532806092</v>
      </c>
      <c r="D641" s="60">
        <v>6.4504700321103448E-2</v>
      </c>
      <c r="E641" s="60">
        <v>0.69540082031526151</v>
      </c>
      <c r="F641" s="60">
        <v>3.9433384292480778E-2</v>
      </c>
      <c r="G641" s="60">
        <v>0.43252148637497467</v>
      </c>
      <c r="H641" s="60">
        <v>0.81770779477657363</v>
      </c>
      <c r="I641" s="60">
        <v>0.77406727747270176</v>
      </c>
      <c r="J641" s="60">
        <v>0.29981745476801525</v>
      </c>
      <c r="K641" s="104">
        <v>0.34008472142755375</v>
      </c>
      <c r="L641" s="105"/>
      <c r="M641" s="106">
        <v>640</v>
      </c>
      <c r="N641" s="136">
        <v>-0.19612959843848959</v>
      </c>
      <c r="O641" s="136">
        <v>0.89894801825806714</v>
      </c>
      <c r="P641" s="136">
        <v>-1.5180198263287044</v>
      </c>
      <c r="Q641" s="136">
        <v>0.51121808083318077</v>
      </c>
      <c r="R641" s="136">
        <v>-1.7572995258416646</v>
      </c>
      <c r="S641" s="136">
        <v>-0.16995824720794367</v>
      </c>
      <c r="T641" s="136">
        <v>0.90666418116887515</v>
      </c>
      <c r="U641" s="60">
        <v>0.75230868682289642</v>
      </c>
      <c r="V641" s="60">
        <v>-0.52492560402931265</v>
      </c>
      <c r="W641" s="98">
        <v>-0.41223192038042683</v>
      </c>
      <c r="X641" s="60"/>
      <c r="Y641" s="99">
        <v>640</v>
      </c>
      <c r="Z641" s="60">
        <f>(幕後結果!$AB$2+幕後結果!$AB$4*幕後結果_最佳化!$N1642)*12/3</f>
        <v>-1.6990720760444087E-2</v>
      </c>
      <c r="AA641" s="60">
        <f>(幕後結果!$AC$2+幕後結果!$AC$4*幕後結果_最佳化!$O1642)*12/3</f>
        <v>9.5233843461375464E-2</v>
      </c>
      <c r="AB641" s="60">
        <f>(幕後結果!$AD$2+幕後結果!$AD$4*幕後結果_最佳化!$P1642)*12/3</f>
        <v>-0.2277185621291847</v>
      </c>
      <c r="AC641" s="60">
        <f>(幕後結果!$AE$2+幕後結果!$AE$4*幕後結果_最佳化!$Q1642)*12/3</f>
        <v>-2.2686855230017202E-2</v>
      </c>
      <c r="AD641" s="60">
        <f>(幕後結果!$AF$2+幕後結果!$AF$4*幕後結果_最佳化!$R1642)*12/3</f>
        <v>-0.2368382579953309</v>
      </c>
      <c r="AE641" s="60">
        <f>(幕後結果!$AG$2+幕後結果!$AG$4*幕後結果_最佳化!$S1642)*12/3</f>
        <v>1.3874840913488055E-2</v>
      </c>
      <c r="AF641" s="60">
        <f>(幕後結果!$AH$2+幕後結果!$AH$4*幕後結果_最佳化!$T1642)*12/3</f>
        <v>7.9291814626782017E-2</v>
      </c>
      <c r="AG641" s="60">
        <f>(幕後結果!$AI$2+幕後結果!$AI$4*幕後結果_最佳化!$U1642)*12/3</f>
        <v>7.179153510541561E-3</v>
      </c>
      <c r="AH641" s="60">
        <f>(幕後結果!$AJ$2+幕後結果!$AJ$4*幕後結果_最佳化!$V1642)*12/3</f>
        <v>-8.836445157161461E-3</v>
      </c>
      <c r="AI641" s="100">
        <f>(幕後結果!$AK$2+幕後結果!$AK$4*幕後結果_最佳化!$W1642)*12/3</f>
        <v>-0.13870982603406665</v>
      </c>
      <c r="AJ641" s="60"/>
      <c r="AK641" s="60"/>
      <c r="AL641" s="60"/>
      <c r="AM641" s="108">
        <v>640</v>
      </c>
      <c r="AN641" s="60">
        <f t="shared" si="118"/>
        <v>6.2054675130493425E-2</v>
      </c>
      <c r="AO641" s="60">
        <f t="shared" si="119"/>
        <v>0.21891610656803287</v>
      </c>
      <c r="AP641" s="60">
        <f t="shared" si="120"/>
        <v>5.4838216683457787E-3</v>
      </c>
      <c r="AQ641" s="60">
        <f t="shared" si="121"/>
        <v>5.6974506298673434E-2</v>
      </c>
      <c r="AR641" s="60">
        <f t="shared" si="122"/>
        <v>0.15728123931698629</v>
      </c>
      <c r="AS641" s="60">
        <f t="shared" si="123"/>
        <v>0.17288463317156288</v>
      </c>
      <c r="AT641" s="60">
        <f t="shared" si="124"/>
        <v>0.190660771664656</v>
      </c>
      <c r="AU641" s="60">
        <f t="shared" si="125"/>
        <v>4.9751392564212758E-2</v>
      </c>
      <c r="AV641" s="60">
        <f t="shared" si="126"/>
        <v>6.5434160390933555E-2</v>
      </c>
      <c r="AW641" s="60">
        <f t="shared" si="127"/>
        <v>2.0558693226102803E-2</v>
      </c>
      <c r="AX641" s="60">
        <f t="shared" si="128"/>
        <v>0.99999999999999978</v>
      </c>
      <c r="AY641" s="60">
        <f>SUMPRODUCT(AN641:AW641,幕後結果_最佳化!$Z$1005:$AI$1005)</f>
        <v>3.8054526016834695E-3</v>
      </c>
      <c r="AZ641" s="60">
        <f>(SUMPRODUCT(AN641:AW641,MMULT(AN641:AW641,幕後結果!$AB$9:$AK$18)))</f>
        <v>2.1403279685014711E-4</v>
      </c>
      <c r="BA641" s="60">
        <f t="shared" si="129"/>
        <v>1.4629859768642593E-2</v>
      </c>
      <c r="BB641" s="102">
        <f t="shared" si="130"/>
        <v>-2.6722434812472473</v>
      </c>
      <c r="BC641" s="60"/>
      <c r="BD641" s="60"/>
    </row>
    <row r="642" spans="1:56" ht="16.2">
      <c r="A642" s="95">
        <v>641</v>
      </c>
      <c r="B642" s="60">
        <v>0.36777975257207896</v>
      </c>
      <c r="C642" s="60">
        <v>0.41553995696265522</v>
      </c>
      <c r="D642" s="60">
        <v>0.5212795333687692</v>
      </c>
      <c r="E642" s="60">
        <v>3.9268377739366755E-2</v>
      </c>
      <c r="F642" s="60">
        <v>0.5118105202736003</v>
      </c>
      <c r="G642" s="60">
        <v>0.42883204994609603</v>
      </c>
      <c r="H642" s="60">
        <v>0.52391439916354265</v>
      </c>
      <c r="I642" s="60">
        <v>0.13526697770977414</v>
      </c>
      <c r="J642" s="60">
        <v>0.38005884266967782</v>
      </c>
      <c r="K642" s="104">
        <v>0.80535037805007414</v>
      </c>
      <c r="L642" s="105"/>
      <c r="M642" s="106">
        <v>641</v>
      </c>
      <c r="N642" s="136">
        <v>-0.33773950024842492</v>
      </c>
      <c r="O642" s="136">
        <v>-0.21331674445626198</v>
      </c>
      <c r="P642" s="136">
        <v>5.3365198493732433E-2</v>
      </c>
      <c r="Q642" s="136">
        <v>-1.7592399845273254</v>
      </c>
      <c r="R642" s="136">
        <v>2.9608909780752465E-2</v>
      </c>
      <c r="S642" s="136">
        <v>-0.17934845769427776</v>
      </c>
      <c r="T642" s="136">
        <v>5.9980454543738765E-2</v>
      </c>
      <c r="U642" s="60">
        <v>-1.1018337484673806</v>
      </c>
      <c r="V642" s="60">
        <v>-0.30532624987770524</v>
      </c>
      <c r="W642" s="98">
        <v>0.86088888509433037</v>
      </c>
      <c r="X642" s="60"/>
      <c r="Y642" s="99">
        <v>641</v>
      </c>
      <c r="Z642" s="60">
        <f>(幕後結果!$AB$2+幕後結果!$AB$4*幕後結果_最佳化!$N1643)*12/3</f>
        <v>-3.8925766277784463E-2</v>
      </c>
      <c r="AA642" s="60">
        <f>(幕後結果!$AC$2+幕後結果!$AC$4*幕後結果_最佳化!$O1643)*12/3</f>
        <v>-1.2613847723303739E-2</v>
      </c>
      <c r="AB642" s="60">
        <f>(幕後結果!$AD$2+幕後結果!$AD$4*幕後結果_最佳化!$P1643)*12/3</f>
        <v>-1.1343639130222483E-2</v>
      </c>
      <c r="AC642" s="60">
        <f>(幕後結果!$AE$2+幕後結果!$AE$4*幕後結果_最佳化!$Q1643)*12/3</f>
        <v>-0.16291270518472722</v>
      </c>
      <c r="AD642" s="60">
        <f>(幕後結果!$AF$2+幕後結果!$AF$4*幕後結果_最佳化!$R1643)*12/3</f>
        <v>-3.6163237549147381E-2</v>
      </c>
      <c r="AE642" s="60">
        <f>(幕後結果!$AG$2+幕後結果!$AG$4*幕後結果_最佳化!$S1643)*12/3</f>
        <v>-2.1532724036810252E-2</v>
      </c>
      <c r="AF642" s="60">
        <f>(幕後結果!$AH$2+幕後結果!$AH$4*幕後結果_最佳化!$T1643)*12/3</f>
        <v>-2.2108126886178862E-2</v>
      </c>
      <c r="AG642" s="60">
        <f>(幕後結果!$AI$2+幕後結果!$AI$4*幕後結果_最佳化!$U1643)*12/3</f>
        <v>-0.14900433737295909</v>
      </c>
      <c r="AH642" s="60">
        <f>(幕後結果!$AJ$2+幕後結果!$AJ$4*幕後結果_最佳化!$V1643)*12/3</f>
        <v>-6.203951867343644E-2</v>
      </c>
      <c r="AI642" s="100">
        <f>(幕後結果!$AK$2+幕後結果!$AK$4*幕後結果_最佳化!$W1643)*12/3</f>
        <v>0.10241065165860748</v>
      </c>
      <c r="AJ642" s="60"/>
      <c r="AK642" s="60"/>
      <c r="AL642" s="60"/>
      <c r="AM642" s="108">
        <v>641</v>
      </c>
      <c r="AN642" s="60">
        <f t="shared" si="118"/>
        <v>0.13149589816157442</v>
      </c>
      <c r="AO642" s="60">
        <f t="shared" si="119"/>
        <v>6.3326510469069466E-2</v>
      </c>
      <c r="AP642" s="60">
        <f t="shared" si="120"/>
        <v>0.15747157874602194</v>
      </c>
      <c r="AQ642" s="60">
        <f t="shared" si="121"/>
        <v>0.11209353765534824</v>
      </c>
      <c r="AR642" s="60">
        <f t="shared" si="122"/>
        <v>0.16100141241008889</v>
      </c>
      <c r="AS642" s="60">
        <f t="shared" si="123"/>
        <v>1.9348444682081006E-2</v>
      </c>
      <c r="AT642" s="60">
        <f t="shared" si="124"/>
        <v>5.8348172921124694E-2</v>
      </c>
      <c r="AU642" s="60">
        <f t="shared" si="125"/>
        <v>4.8137231293872769E-2</v>
      </c>
      <c r="AV642" s="60">
        <f t="shared" si="126"/>
        <v>0.17021745077397518</v>
      </c>
      <c r="AW642" s="60">
        <f t="shared" si="127"/>
        <v>7.8559762886843423E-2</v>
      </c>
      <c r="AX642" s="60">
        <f t="shared" si="128"/>
        <v>1.0000000000000002</v>
      </c>
      <c r="AY642" s="60">
        <f>SUMPRODUCT(AN642:AW642,幕後結果_最佳化!$Z$1005:$AI$1005)</f>
        <v>1.103736381868435E-3</v>
      </c>
      <c r="AZ642" s="60">
        <f>(SUMPRODUCT(AN642:AW642,MMULT(AN642:AW642,幕後結果!$AB$9:$AK$18)))</f>
        <v>3.2984202646207966E-4</v>
      </c>
      <c r="BA642" s="60">
        <f t="shared" si="129"/>
        <v>1.8161553525568225E-2</v>
      </c>
      <c r="BB642" s="102">
        <f t="shared" si="130"/>
        <v>-2.3013594932443358</v>
      </c>
      <c r="BC642" s="60"/>
      <c r="BD642" s="60"/>
    </row>
    <row r="643" spans="1:56" ht="16.2">
      <c r="A643" s="95">
        <v>642</v>
      </c>
      <c r="B643" s="60">
        <v>0.7762970737669117</v>
      </c>
      <c r="C643" s="60">
        <v>0.9647966533536374</v>
      </c>
      <c r="D643" s="60">
        <v>0.7996617331621545</v>
      </c>
      <c r="E643" s="60">
        <v>0.31039020174318255</v>
      </c>
      <c r="F643" s="60">
        <v>0.19190256681556916</v>
      </c>
      <c r="G643" s="60">
        <v>0.31287143909849524</v>
      </c>
      <c r="H643" s="60">
        <v>0.75987145202704598</v>
      </c>
      <c r="I643" s="60">
        <v>4.7540472173084547E-2</v>
      </c>
      <c r="J643" s="60">
        <v>0.48737039404823457</v>
      </c>
      <c r="K643" s="104">
        <v>0.63566890863954151</v>
      </c>
      <c r="L643" s="105"/>
      <c r="M643" s="106">
        <v>642</v>
      </c>
      <c r="N643" s="136">
        <v>0.75974696050053736</v>
      </c>
      <c r="O643" s="136">
        <v>1.809285288707847</v>
      </c>
      <c r="P643" s="136">
        <v>0.84041358703053715</v>
      </c>
      <c r="Q643" s="136">
        <v>-0.49474461598121777</v>
      </c>
      <c r="R643" s="136">
        <v>-0.87090663512543542</v>
      </c>
      <c r="S643" s="136">
        <v>-0.48772748888494288</v>
      </c>
      <c r="T643" s="136">
        <v>0.70588911706500679</v>
      </c>
      <c r="U643" s="60">
        <v>-1.6691838771613154</v>
      </c>
      <c r="V643" s="60">
        <v>-3.1663017189300917E-2</v>
      </c>
      <c r="W643" s="98">
        <v>0.34690567546611106</v>
      </c>
      <c r="X643" s="60"/>
      <c r="Y643" s="99">
        <v>642</v>
      </c>
      <c r="Z643" s="60">
        <f>(幕後結果!$AB$2+幕後結果!$AB$4*幕後結果_最佳化!$N1644)*12/3</f>
        <v>0.13107234235379916</v>
      </c>
      <c r="AA643" s="60">
        <f>(幕後結果!$AC$2+幕後結果!$AC$4*幕後結果_最佳化!$O1644)*12/3</f>
        <v>0.18184635362910465</v>
      </c>
      <c r="AB643" s="60">
        <f>(幕後結果!$AD$2+幕後結果!$AD$4*幕後結果_最佳化!$P1644)*12/3</f>
        <v>0.18277092254416968</v>
      </c>
      <c r="AC643" s="60">
        <f>(幕後結果!$AE$2+幕後結果!$AE$4*幕後結果_最佳化!$Q1644)*12/3</f>
        <v>9.3808517471467567E-2</v>
      </c>
      <c r="AD643" s="60">
        <f>(幕後結果!$AF$2+幕後結果!$AF$4*幕後結果_最佳化!$R1644)*12/3</f>
        <v>6.2015281085286283E-2</v>
      </c>
      <c r="AE643" s="60">
        <f>(幕後結果!$AG$2+幕後結果!$AG$4*幕後結果_最佳化!$S1644)*12/3</f>
        <v>-1.219872309621501E-2</v>
      </c>
      <c r="AF643" s="60">
        <f>(幕後結果!$AH$2+幕後結果!$AH$4*幕後結果_最佳化!$T1644)*12/3</f>
        <v>0.17837227614266019</v>
      </c>
      <c r="AG643" s="60">
        <f>(幕後結果!$AI$2+幕後結果!$AI$4*幕後結果_最佳化!$U1644)*12/3</f>
        <v>-0.14869311320601114</v>
      </c>
      <c r="AH643" s="60">
        <f>(幕後結果!$AJ$2+幕後結果!$AJ$4*幕後結果_最佳化!$V1644)*12/3</f>
        <v>1.676254786033033E-2</v>
      </c>
      <c r="AI643" s="100">
        <f>(幕後結果!$AK$2+幕後結果!$AK$4*幕後結果_最佳化!$W1644)*12/3</f>
        <v>2.8908375898541238E-2</v>
      </c>
      <c r="AJ643" s="60"/>
      <c r="AK643" s="60"/>
      <c r="AL643" s="60"/>
      <c r="AM643" s="108">
        <v>642</v>
      </c>
      <c r="AN643" s="60">
        <f t="shared" si="118"/>
        <v>4.3749049175689482E-2</v>
      </c>
      <c r="AO643" s="60">
        <f t="shared" si="119"/>
        <v>6.2856730944009259E-2</v>
      </c>
      <c r="AP643" s="60">
        <f t="shared" si="120"/>
        <v>9.7856315339944974E-2</v>
      </c>
      <c r="AQ643" s="60">
        <f t="shared" si="121"/>
        <v>0.11076655884096473</v>
      </c>
      <c r="AR643" s="60">
        <f t="shared" si="122"/>
        <v>8.8165830195799447E-2</v>
      </c>
      <c r="AS643" s="60">
        <f t="shared" si="123"/>
        <v>0.1165539692851916</v>
      </c>
      <c r="AT643" s="60">
        <f t="shared" si="124"/>
        <v>0.15638350568797338</v>
      </c>
      <c r="AU643" s="60">
        <f t="shared" si="125"/>
        <v>0.12301795455904795</v>
      </c>
      <c r="AV643" s="60">
        <f t="shared" si="126"/>
        <v>0.12156595361610184</v>
      </c>
      <c r="AW643" s="60">
        <f t="shared" si="127"/>
        <v>7.9084132355277378E-2</v>
      </c>
      <c r="AX643" s="60">
        <f t="shared" si="128"/>
        <v>1</v>
      </c>
      <c r="AY643" s="60">
        <f>SUMPRODUCT(AN643:AW643,幕後結果_最佳化!$Z$1005:$AI$1005)</f>
        <v>-4.0365005267378046E-4</v>
      </c>
      <c r="AZ643" s="60">
        <f>(SUMPRODUCT(AN643:AW643,MMULT(AN643:AW643,幕後結果!$AB$9:$AK$18)))</f>
        <v>2.6348633179057402E-4</v>
      </c>
      <c r="BA643" s="60">
        <f t="shared" si="129"/>
        <v>1.6232262066347192E-2</v>
      </c>
      <c r="BB643" s="102">
        <f t="shared" si="130"/>
        <v>-2.6677520283787883</v>
      </c>
      <c r="BC643" s="60"/>
      <c r="BD643" s="60"/>
    </row>
    <row r="644" spans="1:56" ht="16.2">
      <c r="A644" s="95">
        <v>643</v>
      </c>
      <c r="B644" s="60">
        <v>0.28380687231391244</v>
      </c>
      <c r="C644" s="60">
        <v>4.181129691188179E-2</v>
      </c>
      <c r="D644" s="60">
        <v>0.6841958271155284</v>
      </c>
      <c r="E644" s="60">
        <v>4.4474269656882726E-2</v>
      </c>
      <c r="F644" s="60">
        <v>0.78392957190805923</v>
      </c>
      <c r="G644" s="60">
        <v>0.9182559277737592</v>
      </c>
      <c r="H644" s="60">
        <v>0.91349978566168621</v>
      </c>
      <c r="I644" s="60">
        <v>0.20353352437503269</v>
      </c>
      <c r="J644" s="60">
        <v>0.29124618960243565</v>
      </c>
      <c r="K644" s="104">
        <v>0.90273213711972811</v>
      </c>
      <c r="L644" s="105"/>
      <c r="M644" s="106">
        <v>643</v>
      </c>
      <c r="N644" s="136">
        <v>-0.57156938003138813</v>
      </c>
      <c r="O644" s="136">
        <v>-1.7300429948702281</v>
      </c>
      <c r="P644" s="136">
        <v>0.47946431936642364</v>
      </c>
      <c r="Q644" s="136">
        <v>-1.7009704333259736</v>
      </c>
      <c r="R644" s="136">
        <v>0.78553346701053306</v>
      </c>
      <c r="S644" s="136">
        <v>1.3934354750106577</v>
      </c>
      <c r="T644" s="136">
        <v>1.3626259419641453</v>
      </c>
      <c r="U644" s="60">
        <v>-0.82906602272976393</v>
      </c>
      <c r="V644" s="60">
        <v>-0.54974778141076397</v>
      </c>
      <c r="W644" s="98">
        <v>1.2972774925250863</v>
      </c>
      <c r="X644" s="60"/>
      <c r="Y644" s="99">
        <v>643</v>
      </c>
      <c r="Z644" s="60">
        <f>(幕後結果!$AB$2+幕後結果!$AB$4*幕後結果_最佳化!$N1645)*12/3</f>
        <v>-7.5145472603388802E-2</v>
      </c>
      <c r="AA644" s="60">
        <f>(幕後結果!$AC$2+幕後結果!$AC$4*幕後結果_最佳化!$O1645)*12/3</f>
        <v>-0.15959875234324439</v>
      </c>
      <c r="AB644" s="60">
        <f>(幕後結果!$AD$2+幕後結果!$AD$4*幕後結果_最佳化!$P1645)*12/3</f>
        <v>6.8174847859665266E-3</v>
      </c>
      <c r="AC644" s="60">
        <f>(幕後結果!$AE$2+幕後結果!$AE$4*幕後結果_最佳化!$Q1645)*12/3</f>
        <v>-0.16488194858126368</v>
      </c>
      <c r="AD644" s="60">
        <f>(幕後結果!$AF$2+幕後結果!$AF$4*幕後結果_最佳化!$R1645)*12/3</f>
        <v>2.5440045869236641E-3</v>
      </c>
      <c r="AE644" s="60">
        <f>(幕後結果!$AG$2+幕後結果!$AG$4*幕後結果_最佳化!$S1645)*12/3</f>
        <v>2.6705639342291601E-2</v>
      </c>
      <c r="AF644" s="60">
        <f>(幕後結果!$AH$2+幕後結果!$AH$4*幕後結果_最佳化!$T1645)*12/3</f>
        <v>4.7402258630842048E-2</v>
      </c>
      <c r="AG644" s="60">
        <f>(幕後結果!$AI$2+幕後結果!$AI$4*幕後結果_最佳化!$U1645)*12/3</f>
        <v>-2.4627798510918193E-2</v>
      </c>
      <c r="AH644" s="60">
        <f>(幕後結果!$AJ$2+幕後結果!$AJ$4*幕後結果_最佳化!$V1645)*12/3</f>
        <v>-7.1708494863095537E-2</v>
      </c>
      <c r="AI644" s="100">
        <f>(幕後結果!$AK$2+幕後結果!$AK$4*幕後結果_最佳化!$W1645)*12/3</f>
        <v>0.2423926124194887</v>
      </c>
      <c r="AJ644" s="60"/>
      <c r="AK644" s="60"/>
      <c r="AL644" s="60"/>
      <c r="AM644" s="108">
        <v>643</v>
      </c>
      <c r="AN644" s="60">
        <f t="shared" ref="AN644:AN707" si="131">B1645/SUM($B1645:$K1645)</f>
        <v>7.273657662489362E-2</v>
      </c>
      <c r="AO644" s="60">
        <f t="shared" ref="AO644:AO707" si="132">C1645/SUM($B1645:$K1645)</f>
        <v>4.6884703433453107E-2</v>
      </c>
      <c r="AP644" s="60">
        <f t="shared" ref="AP644:AP707" si="133">D1645/SUM($B1645:$K1645)</f>
        <v>0.10282059624115615</v>
      </c>
      <c r="AQ644" s="60">
        <f t="shared" ref="AQ644:AQ707" si="134">E1645/SUM($B1645:$K1645)</f>
        <v>0.1708744996076029</v>
      </c>
      <c r="AR644" s="60">
        <f t="shared" ref="AR644:AR707" si="135">F1645/SUM($B1645:$K1645)</f>
        <v>5.686358946278456E-2</v>
      </c>
      <c r="AS644" s="60">
        <f t="shared" ref="AS644:AS707" si="136">G1645/SUM($B1645:$K1645)</f>
        <v>0.12593134179257368</v>
      </c>
      <c r="AT644" s="60">
        <f t="shared" ref="AT644:AT707" si="137">H1645/SUM($B1645:$K1645)</f>
        <v>4.6930998146212745E-2</v>
      </c>
      <c r="AU644" s="60">
        <f t="shared" ref="AU644:AU707" si="138">I1645/SUM($B1645:$K1645)</f>
        <v>0.11606448906115288</v>
      </c>
      <c r="AV644" s="60">
        <f t="shared" ref="AV644:AV707" si="139">J1645/SUM($B1645:$K1645)</f>
        <v>0.14023356663375877</v>
      </c>
      <c r="AW644" s="60">
        <f t="shared" ref="AW644:AW707" si="140">K1645/SUM($B1645:$K1645)</f>
        <v>0.12065963899641149</v>
      </c>
      <c r="AX644" s="60">
        <f t="shared" ref="AX644:AX707" si="141">SUM(AN644:AW644)</f>
        <v>0.99999999999999989</v>
      </c>
      <c r="AY644" s="60">
        <f>SUMPRODUCT(AN644:AW644,幕後結果_最佳化!$Z$1005:$AI$1005)</f>
        <v>-9.1174723244989838E-4</v>
      </c>
      <c r="AZ644" s="60">
        <f>(SUMPRODUCT(AN644:AW644,MMULT(AN644:AW644,幕後結果!$AB$9:$AK$18)))</f>
        <v>2.6281914433483355E-4</v>
      </c>
      <c r="BA644" s="60">
        <f t="shared" ref="BA644:BA707" si="142">AZ644^0.5</f>
        <v>1.6211697762259003E-2</v>
      </c>
      <c r="BB644" s="102">
        <f t="shared" ref="BB644:BB707" si="143">(AY644-$BC$2)/$BA644</f>
        <v>-2.7024774255565069</v>
      </c>
      <c r="BC644" s="60"/>
      <c r="BD644" s="60"/>
    </row>
    <row r="645" spans="1:56" ht="16.2">
      <c r="A645" s="95">
        <v>644</v>
      </c>
      <c r="B645" s="60">
        <v>0.43625534759729789</v>
      </c>
      <c r="C645" s="60">
        <v>0.61000423534449655</v>
      </c>
      <c r="D645" s="60">
        <v>0.27749768260150698</v>
      </c>
      <c r="E645" s="60">
        <v>0.68759507046182611</v>
      </c>
      <c r="F645" s="60">
        <v>0.15704089697013557</v>
      </c>
      <c r="G645" s="60">
        <v>4.4290228564495049E-2</v>
      </c>
      <c r="H645" s="60">
        <v>0.51974912179851285</v>
      </c>
      <c r="I645" s="60">
        <v>0.79616448522506378</v>
      </c>
      <c r="J645" s="60">
        <v>0.86511296380512537</v>
      </c>
      <c r="K645" s="104">
        <v>0.53621000002746944</v>
      </c>
      <c r="L645" s="105"/>
      <c r="M645" s="106">
        <v>644</v>
      </c>
      <c r="N645" s="136">
        <v>-0.1604701989352888</v>
      </c>
      <c r="O645" s="136">
        <v>0.27933007322501252</v>
      </c>
      <c r="P645" s="136">
        <v>-0.59029130876920488</v>
      </c>
      <c r="Q645" s="136">
        <v>0.48904497093603055</v>
      </c>
      <c r="R645" s="136">
        <v>-1.0066941090114174</v>
      </c>
      <c r="S645" s="136">
        <v>-1.7029338035864616</v>
      </c>
      <c r="T645" s="136">
        <v>4.9523943564412462E-2</v>
      </c>
      <c r="U645" s="60">
        <v>0.82799906475458251</v>
      </c>
      <c r="V645" s="60">
        <v>1.103582992012063</v>
      </c>
      <c r="W645" s="98">
        <v>9.0889995220509584E-2</v>
      </c>
      <c r="X645" s="60"/>
      <c r="Y645" s="99">
        <v>644</v>
      </c>
      <c r="Z645" s="60">
        <f>(幕後結果!$AB$2+幕後結果!$AB$4*幕後結果_最佳化!$N1646)*12/3</f>
        <v>-1.146716244124147E-2</v>
      </c>
      <c r="AA645" s="60">
        <f>(幕後結果!$AC$2+幕後結果!$AC$4*幕後結果_最佳化!$O1646)*12/3</f>
        <v>3.4928489001227525E-2</v>
      </c>
      <c r="AB645" s="60">
        <f>(幕後結果!$AD$2+幕後結果!$AD$4*幕後結果_最佳化!$P1646)*12/3</f>
        <v>-9.8777761834570613E-2</v>
      </c>
      <c r="AC645" s="60">
        <f>(幕後結果!$AE$2+幕後結果!$AE$4*幕後結果_最佳化!$Q1646)*12/3</f>
        <v>3.083374792845146E-2</v>
      </c>
      <c r="AD645" s="60">
        <f>(幕後結果!$AF$2+幕後結果!$AF$4*幕後結果_最佳化!$R1646)*12/3</f>
        <v>-0.11909432826766879</v>
      </c>
      <c r="AE645" s="60">
        <f>(幕後結果!$AG$2+幕後結果!$AG$4*幕後結果_最佳化!$S1646)*12/3</f>
        <v>-6.2132238437973573E-2</v>
      </c>
      <c r="AF645" s="60">
        <f>(幕後結果!$AH$2+幕後結果!$AH$4*幕後結果_最佳化!$T1646)*12/3</f>
        <v>-6.5734563143515631E-3</v>
      </c>
      <c r="AG645" s="60">
        <f>(幕後結果!$AI$2+幕後結果!$AI$4*幕後結果_最佳化!$U1646)*12/3</f>
        <v>2.1368788631131175E-3</v>
      </c>
      <c r="AH645" s="60">
        <f>(幕後結果!$AJ$2+幕後結果!$AJ$4*幕後結果_最佳化!$V1646)*12/3</f>
        <v>4.5461162419298172E-2</v>
      </c>
      <c r="AI645" s="100">
        <f>(幕後結果!$AK$2+幕後結果!$AK$4*幕後結果_最佳化!$W1646)*12/3</f>
        <v>-4.2008977492295728E-2</v>
      </c>
      <c r="AJ645" s="60"/>
      <c r="AK645" s="60"/>
      <c r="AL645" s="60"/>
      <c r="AM645" s="108">
        <v>644</v>
      </c>
      <c r="AN645" s="60">
        <f t="shared" si="131"/>
        <v>1.6596133952993791E-3</v>
      </c>
      <c r="AO645" s="60">
        <f t="shared" si="132"/>
        <v>0.13458440843203273</v>
      </c>
      <c r="AP645" s="60">
        <f t="shared" si="133"/>
        <v>8.580285100625E-2</v>
      </c>
      <c r="AQ645" s="60">
        <f t="shared" si="134"/>
        <v>0.14125264337780363</v>
      </c>
      <c r="AR645" s="60">
        <f t="shared" si="135"/>
        <v>0.1301683678568917</v>
      </c>
      <c r="AS645" s="60">
        <f t="shared" si="136"/>
        <v>0.11631545150946332</v>
      </c>
      <c r="AT645" s="60">
        <f t="shared" si="137"/>
        <v>0.13105955264147731</v>
      </c>
      <c r="AU645" s="60">
        <f t="shared" si="138"/>
        <v>9.7068484676322994E-2</v>
      </c>
      <c r="AV645" s="60">
        <f t="shared" si="139"/>
        <v>6.8440068865973008E-2</v>
      </c>
      <c r="AW645" s="60">
        <f t="shared" si="140"/>
        <v>9.3648558238486002E-2</v>
      </c>
      <c r="AX645" s="60">
        <f t="shared" si="141"/>
        <v>1</v>
      </c>
      <c r="AY645" s="60">
        <f>SUMPRODUCT(AN645:AW645,幕後結果_最佳化!$Z$1005:$AI$1005)</f>
        <v>3.2803534442743748E-4</v>
      </c>
      <c r="AZ645" s="60">
        <f>(SUMPRODUCT(AN645:AW645,MMULT(AN645:AW645,幕後結果!$AB$9:$AK$18)))</f>
        <v>2.947343546669327E-4</v>
      </c>
      <c r="BA645" s="60">
        <f t="shared" si="142"/>
        <v>1.7167829060977184E-2</v>
      </c>
      <c r="BB645" s="102">
        <f t="shared" si="143"/>
        <v>-2.4797523614875385</v>
      </c>
      <c r="BC645" s="60"/>
      <c r="BD645" s="60"/>
    </row>
    <row r="646" spans="1:56" ht="16.2">
      <c r="A646" s="95">
        <v>645</v>
      </c>
      <c r="B646" s="60">
        <v>0.34972075526349866</v>
      </c>
      <c r="C646" s="60">
        <v>7.5147125292654327E-2</v>
      </c>
      <c r="D646" s="60">
        <v>0.95680014285610482</v>
      </c>
      <c r="E646" s="60">
        <v>0.64958275971487178</v>
      </c>
      <c r="F646" s="60">
        <v>2.4950906111101068E-2</v>
      </c>
      <c r="G646" s="60">
        <v>0.40547996350873117</v>
      </c>
      <c r="H646" s="60">
        <v>0.68864839943372091</v>
      </c>
      <c r="I646" s="60">
        <v>0.45659404054794139</v>
      </c>
      <c r="J646" s="60">
        <v>0.8102830277589308</v>
      </c>
      <c r="K646" s="104">
        <v>0.88227425932149051</v>
      </c>
      <c r="L646" s="105"/>
      <c r="M646" s="106">
        <v>645</v>
      </c>
      <c r="N646" s="136">
        <v>-0.38607447850526738</v>
      </c>
      <c r="O646" s="136">
        <v>-1.4384928998700481</v>
      </c>
      <c r="P646" s="136">
        <v>1.7147028854341357</v>
      </c>
      <c r="Q646" s="136">
        <v>0.3841942488874579</v>
      </c>
      <c r="R646" s="136">
        <v>-1.9608046773929562</v>
      </c>
      <c r="S646" s="136">
        <v>-0.23918784555029068</v>
      </c>
      <c r="T646" s="136">
        <v>0.49202283464422325</v>
      </c>
      <c r="U646" s="60">
        <v>-0.10901816692269456</v>
      </c>
      <c r="V646" s="60">
        <v>0.8789397500869095</v>
      </c>
      <c r="W646" s="98">
        <v>1.1864326571349291</v>
      </c>
      <c r="X646" s="60"/>
      <c r="Y646" s="99">
        <v>645</v>
      </c>
      <c r="Z646" s="60">
        <f>(幕後結果!$AB$2+幕後結果!$AB$4*幕後結果_最佳化!$N1647)*12/3</f>
        <v>-4.6412742362031072E-2</v>
      </c>
      <c r="AA646" s="60">
        <f>(幕後結果!$AC$2+幕後結果!$AC$4*幕後結果_最佳化!$O1647)*12/3</f>
        <v>-0.13162189184075229</v>
      </c>
      <c r="AB646" s="60">
        <f>(幕後結果!$AD$2+幕後結果!$AD$4*幕後結果_最佳化!$P1647)*12/3</f>
        <v>0.21573740315868087</v>
      </c>
      <c r="AC646" s="60">
        <f>(幕後結果!$AE$2+幕後結果!$AE$4*幕後結果_最佳化!$Q1647)*12/3</f>
        <v>0.14737669102553211</v>
      </c>
      <c r="AD646" s="60">
        <f>(幕後結果!$AF$2+幕後結果!$AF$4*幕後結果_最佳化!$R1647)*12/3</f>
        <v>-8.6356393719594013E-2</v>
      </c>
      <c r="AE646" s="60">
        <f>(幕後結果!$AG$2+幕後結果!$AG$4*幕後結果_最佳化!$S1647)*12/3</f>
        <v>-1.0905650198467974E-2</v>
      </c>
      <c r="AF646" s="60">
        <f>(幕後結果!$AH$2+幕後結果!$AH$4*幕後結果_最佳化!$T1647)*12/3</f>
        <v>2.5653351230447288E-2</v>
      </c>
      <c r="AG646" s="60">
        <f>(幕後結果!$AI$2+幕後結果!$AI$4*幕後結果_最佳化!$U1647)*12/3</f>
        <v>2.6897362750530156E-2</v>
      </c>
      <c r="AH646" s="60">
        <f>(幕後結果!$AJ$2+幕後結果!$AJ$4*幕後結果_最佳化!$V1647)*12/3</f>
        <v>3.0176317823590943E-2</v>
      </c>
      <c r="AI646" s="100">
        <f>(幕後結果!$AK$2+幕後結果!$AK$4*幕後結果_最佳化!$W1647)*12/3</f>
        <v>0.18917686890865282</v>
      </c>
      <c r="AJ646" s="60"/>
      <c r="AK646" s="60"/>
      <c r="AL646" s="60"/>
      <c r="AM646" s="108">
        <v>645</v>
      </c>
      <c r="AN646" s="60">
        <f t="shared" si="131"/>
        <v>4.8423710241874481E-2</v>
      </c>
      <c r="AO646" s="60">
        <f t="shared" si="132"/>
        <v>0.18356654838955883</v>
      </c>
      <c r="AP646" s="60">
        <f t="shared" si="133"/>
        <v>2.3328745982571137E-2</v>
      </c>
      <c r="AQ646" s="60">
        <f t="shared" si="134"/>
        <v>0.14599505665294468</v>
      </c>
      <c r="AR646" s="60">
        <f t="shared" si="135"/>
        <v>0.18418792061972564</v>
      </c>
      <c r="AS646" s="60">
        <f t="shared" si="136"/>
        <v>0.11297639768279742</v>
      </c>
      <c r="AT646" s="60">
        <f t="shared" si="137"/>
        <v>4.2290630843933558E-2</v>
      </c>
      <c r="AU646" s="60">
        <f t="shared" si="138"/>
        <v>1.62471886773656E-2</v>
      </c>
      <c r="AV646" s="60">
        <f t="shared" si="139"/>
        <v>5.7366405937794768E-2</v>
      </c>
      <c r="AW646" s="60">
        <f t="shared" si="140"/>
        <v>0.18561739497143381</v>
      </c>
      <c r="AX646" s="60">
        <f t="shared" si="141"/>
        <v>1</v>
      </c>
      <c r="AY646" s="60">
        <f>SUMPRODUCT(AN646:AW646,幕後結果_最佳化!$Z$1005:$AI$1005)</f>
        <v>1.0665769667951054E-4</v>
      </c>
      <c r="AZ646" s="60">
        <f>(SUMPRODUCT(AN646:AW646,MMULT(AN646:AW646,幕後結果!$AB$9:$AK$18)))</f>
        <v>2.8514370080406524E-4</v>
      </c>
      <c r="BA646" s="60">
        <f t="shared" si="142"/>
        <v>1.6886198530281029E-2</v>
      </c>
      <c r="BB646" s="102">
        <f t="shared" si="143"/>
        <v>-2.5342200156288404</v>
      </c>
      <c r="BC646" s="60"/>
      <c r="BD646" s="60"/>
    </row>
    <row r="647" spans="1:56" ht="16.2">
      <c r="A647" s="95">
        <v>646</v>
      </c>
      <c r="B647" s="60">
        <v>0.37652899872487788</v>
      </c>
      <c r="C647" s="60">
        <v>0.22182624548461094</v>
      </c>
      <c r="D647" s="60">
        <v>0.10406106410640081</v>
      </c>
      <c r="E647" s="60">
        <v>0.80909202513957146</v>
      </c>
      <c r="F647" s="60">
        <v>0.15144359845741651</v>
      </c>
      <c r="G647" s="60">
        <v>0.33051605317911359</v>
      </c>
      <c r="H647" s="60">
        <v>0.88302813079359455</v>
      </c>
      <c r="I647" s="60">
        <v>0.36097474670534546</v>
      </c>
      <c r="J647" s="60">
        <v>0.83129064466983693</v>
      </c>
      <c r="K647" s="104">
        <v>0.12691140792168487</v>
      </c>
      <c r="L647" s="105"/>
      <c r="M647" s="106">
        <v>646</v>
      </c>
      <c r="N647" s="136">
        <v>-0.31460972096853307</v>
      </c>
      <c r="O647" s="136">
        <v>-0.76604001848219772</v>
      </c>
      <c r="P647" s="136">
        <v>-1.2587458958209679</v>
      </c>
      <c r="Q647" s="136">
        <v>0.87455524263281237</v>
      </c>
      <c r="R647" s="136">
        <v>-1.03026164893428</v>
      </c>
      <c r="S647" s="136">
        <v>-0.43848863578181202</v>
      </c>
      <c r="T647" s="136">
        <v>1.1902612185266641</v>
      </c>
      <c r="U647" s="60">
        <v>-0.35585455141021227</v>
      </c>
      <c r="V647" s="60">
        <v>0.95927800919401562</v>
      </c>
      <c r="W647" s="98">
        <v>-1.1411132073710879</v>
      </c>
      <c r="X647" s="60"/>
      <c r="Y647" s="99">
        <v>646</v>
      </c>
      <c r="Z647" s="60">
        <f>(幕後結果!$AB$2+幕後結果!$AB$4*幕後結果_最佳化!$N1648)*12/3</f>
        <v>-3.534301708563109E-2</v>
      </c>
      <c r="AA647" s="60">
        <f>(幕後結果!$AC$2+幕後結果!$AC$4*幕後結果_最佳化!$O1648)*12/3</f>
        <v>-6.6391455859739421E-2</v>
      </c>
      <c r="AB647" s="60">
        <f>(幕後結果!$AD$2+幕後結果!$AD$4*幕後結果_最佳化!$P1648)*12/3</f>
        <v>-0.24145886005694861</v>
      </c>
      <c r="AC647" s="60">
        <f>(幕後結果!$AE$2+幕後結果!$AE$4*幕後結果_最佳化!$Q1648)*12/3</f>
        <v>-6.8974098356169578E-3</v>
      </c>
      <c r="AD647" s="60">
        <f>(幕後結果!$AF$2+幕後結果!$AF$4*幕後結果_最佳化!$R1648)*12/3</f>
        <v>-0.21514414659363787</v>
      </c>
      <c r="AE647" s="60">
        <f>(幕後結果!$AG$2+幕後結果!$AG$4*幕後結果_最佳化!$S1648)*12/3</f>
        <v>-1.5323416291961524E-2</v>
      </c>
      <c r="AF647" s="60">
        <f>(幕後結果!$AH$2+幕後結果!$AH$4*幕後結果_最佳化!$T1648)*12/3</f>
        <v>4.2812454153274136E-2</v>
      </c>
      <c r="AG647" s="60">
        <f>(幕後結果!$AI$2+幕後結果!$AI$4*幕後結果_最佳化!$U1648)*12/3</f>
        <v>-8.9922359862443499E-2</v>
      </c>
      <c r="AH647" s="60">
        <f>(幕後結果!$AJ$2+幕後結果!$AJ$4*幕後結果_最佳化!$V1648)*12/3</f>
        <v>3.4158035267843827E-2</v>
      </c>
      <c r="AI647" s="100">
        <f>(幕後結果!$AK$2+幕後結果!$AK$4*幕後結果_最佳化!$W1648)*12/3</f>
        <v>-0.23987573836431456</v>
      </c>
      <c r="AJ647" s="60"/>
      <c r="AK647" s="60"/>
      <c r="AL647" s="60"/>
      <c r="AM647" s="108">
        <v>646</v>
      </c>
      <c r="AN647" s="60">
        <f t="shared" si="131"/>
        <v>1.0598232184707965E-2</v>
      </c>
      <c r="AO647" s="60">
        <f t="shared" si="132"/>
        <v>9.7710556569470183E-2</v>
      </c>
      <c r="AP647" s="60">
        <f t="shared" si="133"/>
        <v>8.925601184922681E-2</v>
      </c>
      <c r="AQ647" s="60">
        <f t="shared" si="134"/>
        <v>4.4645094568663739E-3</v>
      </c>
      <c r="AR647" s="60">
        <f t="shared" si="135"/>
        <v>6.6876530258477937E-2</v>
      </c>
      <c r="AS647" s="60">
        <f t="shared" si="136"/>
        <v>3.4556656833596545E-5</v>
      </c>
      <c r="AT647" s="60">
        <f t="shared" si="137"/>
        <v>0.23491988073092768</v>
      </c>
      <c r="AU647" s="60">
        <f t="shared" si="138"/>
        <v>0.186372938527085</v>
      </c>
      <c r="AV647" s="60">
        <f t="shared" si="139"/>
        <v>8.0533846960101005E-2</v>
      </c>
      <c r="AW647" s="60">
        <f t="shared" si="140"/>
        <v>0.22923293680630344</v>
      </c>
      <c r="AX647" s="60">
        <f t="shared" si="141"/>
        <v>1.0000000000000002</v>
      </c>
      <c r="AY647" s="60">
        <f>SUMPRODUCT(AN647:AW647,幕後結果_最佳化!$Z$1005:$AI$1005)</f>
        <v>-6.9918362262566102E-3</v>
      </c>
      <c r="AZ647" s="60">
        <f>(SUMPRODUCT(AN647:AW647,MMULT(AN647:AW647,幕後結果!$AB$9:$AK$18)))</f>
        <v>3.8312480270732952E-4</v>
      </c>
      <c r="BA647" s="60">
        <f t="shared" si="142"/>
        <v>1.957357409129282E-2</v>
      </c>
      <c r="BB647" s="102">
        <f t="shared" si="143"/>
        <v>-2.5489384817283156</v>
      </c>
      <c r="BC647" s="60"/>
      <c r="BD647" s="60"/>
    </row>
    <row r="648" spans="1:56" ht="16.2">
      <c r="A648" s="95">
        <v>647</v>
      </c>
      <c r="B648" s="60">
        <v>0.91505108654491618</v>
      </c>
      <c r="C648" s="60">
        <v>0.2762087409663061</v>
      </c>
      <c r="D648" s="60">
        <v>0.97466916596900566</v>
      </c>
      <c r="E648" s="60">
        <v>0.37470982426023047</v>
      </c>
      <c r="F648" s="60">
        <v>7.8766438756449508E-2</v>
      </c>
      <c r="G648" s="60">
        <v>0.29940758863031713</v>
      </c>
      <c r="H648" s="60">
        <v>0.35316255875898261</v>
      </c>
      <c r="I648" s="60">
        <v>0.94764352664494944</v>
      </c>
      <c r="J648" s="60">
        <v>0.83141171990103935</v>
      </c>
      <c r="K648" s="104">
        <v>0.74800530745758653</v>
      </c>
      <c r="L648" s="105"/>
      <c r="M648" s="106">
        <v>647</v>
      </c>
      <c r="N648" s="136">
        <v>1.3725321841280678</v>
      </c>
      <c r="O648" s="136">
        <v>-0.59414149111692693</v>
      </c>
      <c r="P648" s="136">
        <v>1.9543345277371833</v>
      </c>
      <c r="Q648" s="136">
        <v>-0.31940469833334051</v>
      </c>
      <c r="R648" s="136">
        <v>-1.4134179272840908</v>
      </c>
      <c r="S648" s="136">
        <v>-0.52610511167834184</v>
      </c>
      <c r="T648" s="136">
        <v>-0.37679612924279526</v>
      </c>
      <c r="U648" s="60">
        <v>1.6224223506564288</v>
      </c>
      <c r="V648" s="60">
        <v>0.95975892320141309</v>
      </c>
      <c r="W648" s="98">
        <v>0.66822593139802378</v>
      </c>
      <c r="X648" s="60"/>
      <c r="Y648" s="99">
        <v>647</v>
      </c>
      <c r="Z648" s="60">
        <f>(幕後結果!$AB$2+幕後結果!$AB$4*幕後結果_最佳化!$N1649)*12/3</f>
        <v>0.2259913529655305</v>
      </c>
      <c r="AA648" s="60">
        <f>(幕後結果!$AC$2+幕後結果!$AC$4*幕後結果_最佳化!$O1649)*12/3</f>
        <v>-5.3006496305656382E-2</v>
      </c>
      <c r="AB648" s="60">
        <f>(幕後結果!$AD$2+幕後結果!$AD$4*幕後結果_最佳化!$P1649)*12/3</f>
        <v>0.28197037604356301</v>
      </c>
      <c r="AC648" s="60">
        <f>(幕後結果!$AE$2+幕後結果!$AE$4*幕後結果_最佳化!$Q1649)*12/3</f>
        <v>0.15484024158904147</v>
      </c>
      <c r="AD648" s="60">
        <f>(幕後結果!$AF$2+幕後結果!$AF$4*幕後結果_最佳化!$R1649)*12/3</f>
        <v>8.91427947143438E-3</v>
      </c>
      <c r="AE648" s="60">
        <f>(幕後結果!$AG$2+幕後結果!$AG$4*幕後結果_最佳化!$S1649)*12/3</f>
        <v>-3.8646045067828282E-2</v>
      </c>
      <c r="AF648" s="60">
        <f>(幕後結果!$AH$2+幕後結果!$AH$4*幕後結果_最佳化!$T1649)*12/3</f>
        <v>4.0968902023487311E-2</v>
      </c>
      <c r="AG648" s="60">
        <f>(幕後結果!$AI$2+幕後結果!$AI$4*幕後結果_最佳化!$U1649)*12/3</f>
        <v>0.18887070462809918</v>
      </c>
      <c r="AH648" s="60">
        <f>(幕後結果!$AJ$2+幕後結果!$AJ$4*幕後結果_最佳化!$V1649)*12/3</f>
        <v>5.1531674224740837E-2</v>
      </c>
      <c r="AI648" s="100">
        <f>(幕後結果!$AK$2+幕後結果!$AK$4*幕後結果_最佳化!$W1649)*12/3</f>
        <v>0.11723839806790332</v>
      </c>
      <c r="AJ648" s="60"/>
      <c r="AK648" s="60"/>
      <c r="AL648" s="60"/>
      <c r="AM648" s="108">
        <v>647</v>
      </c>
      <c r="AN648" s="60">
        <f t="shared" si="131"/>
        <v>0.16460411685750523</v>
      </c>
      <c r="AO648" s="60">
        <f t="shared" si="132"/>
        <v>0.15603827429490971</v>
      </c>
      <c r="AP648" s="60">
        <f t="shared" si="133"/>
        <v>0.17878596833535843</v>
      </c>
      <c r="AQ648" s="60">
        <f t="shared" si="134"/>
        <v>2.3729469928647742E-2</v>
      </c>
      <c r="AR648" s="60">
        <f t="shared" si="135"/>
        <v>6.5744972823846545E-2</v>
      </c>
      <c r="AS648" s="60">
        <f t="shared" si="136"/>
        <v>0.13741541634116833</v>
      </c>
      <c r="AT648" s="60">
        <f t="shared" si="137"/>
        <v>5.1379398614575564E-2</v>
      </c>
      <c r="AU648" s="60">
        <f t="shared" si="138"/>
        <v>0.12994511268567735</v>
      </c>
      <c r="AV648" s="60">
        <f t="shared" si="139"/>
        <v>8.7715946132106273E-2</v>
      </c>
      <c r="AW648" s="60">
        <f t="shared" si="140"/>
        <v>4.6413239862049226E-3</v>
      </c>
      <c r="AX648" s="60">
        <f t="shared" si="141"/>
        <v>0.99999999999999989</v>
      </c>
      <c r="AY648" s="60">
        <f>SUMPRODUCT(AN648:AW648,幕後結果_最佳化!$Z$1005:$AI$1005)</f>
        <v>4.0980198148919027E-4</v>
      </c>
      <c r="AZ648" s="60">
        <f>(SUMPRODUCT(AN648:AW648,MMULT(AN648:AW648,幕後結果!$AB$9:$AK$18)))</f>
        <v>2.5013272903779852E-4</v>
      </c>
      <c r="BA648" s="60">
        <f t="shared" si="142"/>
        <v>1.5815585004602218E-2</v>
      </c>
      <c r="BB648" s="102">
        <f t="shared" si="143"/>
        <v>-2.6866029935754181</v>
      </c>
      <c r="BC648" s="60"/>
      <c r="BD648" s="60"/>
    </row>
    <row r="649" spans="1:56" ht="16.2">
      <c r="A649" s="95">
        <v>648</v>
      </c>
      <c r="B649" s="60">
        <v>0.12934186618150023</v>
      </c>
      <c r="C649" s="60">
        <v>3.6683135993331284E-2</v>
      </c>
      <c r="D649" s="60">
        <v>0.35129280145669806</v>
      </c>
      <c r="E649" s="60">
        <v>0.25188710381863477</v>
      </c>
      <c r="F649" s="60">
        <v>0.75328583901507806</v>
      </c>
      <c r="G649" s="60">
        <v>0.51766032769019521</v>
      </c>
      <c r="H649" s="60">
        <v>0.38514345949074635</v>
      </c>
      <c r="I649" s="60">
        <v>0.15427713304406065</v>
      </c>
      <c r="J649" s="60">
        <v>0.21979035920692902</v>
      </c>
      <c r="K649" s="104">
        <v>0.2295629220090496</v>
      </c>
      <c r="L649" s="105"/>
      <c r="M649" s="106">
        <v>648</v>
      </c>
      <c r="N649" s="136">
        <v>-1.1295076782099667</v>
      </c>
      <c r="O649" s="136">
        <v>-1.7905454222727655</v>
      </c>
      <c r="P649" s="136">
        <v>-0.38183251015996517</v>
      </c>
      <c r="Q649" s="136">
        <v>-0.66856311581095362</v>
      </c>
      <c r="R649" s="136">
        <v>0.68486625469749074</v>
      </c>
      <c r="S649" s="136">
        <v>4.4282344872320377E-2</v>
      </c>
      <c r="T649" s="136">
        <v>-0.29199961415469144</v>
      </c>
      <c r="U649" s="60">
        <v>-1.0182603076502432</v>
      </c>
      <c r="V649" s="60">
        <v>-0.77290142994015354</v>
      </c>
      <c r="W649" s="98">
        <v>-0.7402870385002962</v>
      </c>
      <c r="X649" s="60"/>
      <c r="Y649" s="99">
        <v>648</v>
      </c>
      <c r="Z649" s="60">
        <f>(幕後結果!$AB$2+幕後結果!$AB$4*幕後結果_最佳化!$N1650)*12/3</f>
        <v>-0.16156882160648728</v>
      </c>
      <c r="AA649" s="60">
        <f>(幕後結果!$AC$2+幕後結果!$AC$4*幕後結果_最佳化!$O1650)*12/3</f>
        <v>-0.16438052869375644</v>
      </c>
      <c r="AB649" s="60">
        <f>(幕後結果!$AD$2+幕後結果!$AD$4*幕後結果_最佳化!$P1650)*12/3</f>
        <v>-0.13393723042261335</v>
      </c>
      <c r="AC649" s="60">
        <f>(幕後結果!$AE$2+幕後結果!$AE$4*幕後結果_最佳化!$Q1650)*12/3</f>
        <v>-0.13937967113233415</v>
      </c>
      <c r="AD649" s="60">
        <f>(幕後結果!$AF$2+幕後結果!$AF$4*幕後結果_最佳化!$R1650)*12/3</f>
        <v>-6.3179470775900637E-2</v>
      </c>
      <c r="AE649" s="60">
        <f>(幕後結果!$AG$2+幕後結果!$AG$4*幕後結果_最佳化!$S1650)*12/3</f>
        <v>-1.8193521778858194E-2</v>
      </c>
      <c r="AF649" s="60">
        <f>(幕後結果!$AH$2+幕後結果!$AH$4*幕後結果_最佳化!$T1650)*12/3</f>
        <v>-0.14135895981069119</v>
      </c>
      <c r="AG649" s="60">
        <f>(幕後結果!$AI$2+幕後結果!$AI$4*幕後結果_最佳化!$U1650)*12/3</f>
        <v>-0.15162063741864934</v>
      </c>
      <c r="AH649" s="60">
        <f>(幕後結果!$AJ$2+幕後結果!$AJ$4*幕後結果_最佳化!$V1650)*12/3</f>
        <v>-0.11737795271605632</v>
      </c>
      <c r="AI649" s="100">
        <f>(幕後結果!$AK$2+幕後結果!$AK$4*幕後結果_最佳化!$W1650)*12/3</f>
        <v>-0.16393316684084822</v>
      </c>
      <c r="AJ649" s="60"/>
      <c r="AK649" s="60"/>
      <c r="AL649" s="60"/>
      <c r="AM649" s="108">
        <v>648</v>
      </c>
      <c r="AN649" s="60">
        <f t="shared" si="131"/>
        <v>4.02272859415665E-2</v>
      </c>
      <c r="AO649" s="60">
        <f t="shared" si="132"/>
        <v>0.1176142867942418</v>
      </c>
      <c r="AP649" s="60">
        <f t="shared" si="133"/>
        <v>0.11284876761264219</v>
      </c>
      <c r="AQ649" s="60">
        <f t="shared" si="134"/>
        <v>0.16847227745624199</v>
      </c>
      <c r="AR649" s="60">
        <f t="shared" si="135"/>
        <v>5.5931011060225411E-3</v>
      </c>
      <c r="AS649" s="60">
        <f t="shared" si="136"/>
        <v>0.14103906027343779</v>
      </c>
      <c r="AT649" s="60">
        <f t="shared" si="137"/>
        <v>0.24191882414209892</v>
      </c>
      <c r="AU649" s="60">
        <f t="shared" si="138"/>
        <v>4.1596683675706021E-2</v>
      </c>
      <c r="AV649" s="60">
        <f t="shared" si="139"/>
        <v>9.7175934924949858E-2</v>
      </c>
      <c r="AW649" s="60">
        <f t="shared" si="140"/>
        <v>3.351377807309238E-2</v>
      </c>
      <c r="AX649" s="60">
        <f t="shared" si="141"/>
        <v>1</v>
      </c>
      <c r="AY649" s="60">
        <f>SUMPRODUCT(AN649:AW649,幕後結果_最佳化!$Z$1005:$AI$1005)</f>
        <v>4.7154554001770654E-3</v>
      </c>
      <c r="AZ649" s="60">
        <f>(SUMPRODUCT(AN649:AW649,MMULT(AN649:AW649,幕後結果!$AB$9:$AK$18)))</f>
        <v>2.6154469991559315E-4</v>
      </c>
      <c r="BA649" s="60">
        <f t="shared" si="142"/>
        <v>1.6172343674173917E-2</v>
      </c>
      <c r="BB649" s="102">
        <f t="shared" si="143"/>
        <v>-2.3611014809684598</v>
      </c>
      <c r="BC649" s="60"/>
      <c r="BD649" s="60"/>
    </row>
    <row r="650" spans="1:56" ht="16.2">
      <c r="A650" s="95">
        <v>649</v>
      </c>
      <c r="B650" s="60">
        <v>0.60650192209477205</v>
      </c>
      <c r="C650" s="60">
        <v>0.55491501419190481</v>
      </c>
      <c r="D650" s="60">
        <v>0.77826668223339479</v>
      </c>
      <c r="E650" s="60">
        <v>3.2550922517009528E-3</v>
      </c>
      <c r="F650" s="60">
        <v>0.44317483478508835</v>
      </c>
      <c r="G650" s="60">
        <v>0.12583949353158341</v>
      </c>
      <c r="H650" s="60">
        <v>0.8541135026646054</v>
      </c>
      <c r="I650" s="60">
        <v>0.95304895738870776</v>
      </c>
      <c r="J650" s="60">
        <v>0.88406909112195797</v>
      </c>
      <c r="K650" s="104">
        <v>0.76220460467319051</v>
      </c>
      <c r="L650" s="105"/>
      <c r="M650" s="106">
        <v>649</v>
      </c>
      <c r="N650" s="136">
        <v>0.27021330705667546</v>
      </c>
      <c r="O650" s="136">
        <v>0.13808913615102145</v>
      </c>
      <c r="P650" s="136">
        <v>0.76635241985840574</v>
      </c>
      <c r="Q650" s="136">
        <v>-2.7209132420352211</v>
      </c>
      <c r="R650" s="136">
        <v>-0.14292467655663005</v>
      </c>
      <c r="S650" s="136">
        <v>-1.1462807941451738</v>
      </c>
      <c r="T650" s="136">
        <v>1.0542401229635636</v>
      </c>
      <c r="U650" s="60">
        <v>1.6751638649758138</v>
      </c>
      <c r="V650" s="60">
        <v>1.1955766250339115</v>
      </c>
      <c r="W650" s="98">
        <v>0.71341209540392547</v>
      </c>
      <c r="X650" s="60"/>
      <c r="Y650" s="99">
        <v>649</v>
      </c>
      <c r="Z650" s="60">
        <f>(幕後結果!$AB$2+幕後結果!$AB$4*幕後結果_最佳化!$N1651)*12/3</f>
        <v>5.5244714247869177E-2</v>
      </c>
      <c r="AA650" s="60">
        <f>(幕後結果!$AC$2+幕後結果!$AC$4*幕後結果_最佳化!$O1651)*12/3</f>
        <v>2.034899852879981E-2</v>
      </c>
      <c r="AB650" s="60">
        <f>(幕後結果!$AD$2+幕後結果!$AD$4*幕後結果_最佳化!$P1651)*12/3</f>
        <v>0.11518558760858662</v>
      </c>
      <c r="AC650" s="60">
        <f>(幕後結果!$AE$2+幕後結果!$AE$4*幕後結果_最佳化!$Q1651)*12/3</f>
        <v>-0.18460627285067707</v>
      </c>
      <c r="AD650" s="60">
        <f>(幕後結果!$AF$2+幕後結果!$AF$4*幕後結果_最佳化!$R1651)*12/3</f>
        <v>6.6818199201126903E-3</v>
      </c>
      <c r="AE650" s="60">
        <f>(幕後結果!$AG$2+幕後結果!$AG$4*幕後結果_最佳化!$S1651)*12/3</f>
        <v>-6.8750330685505762E-2</v>
      </c>
      <c r="AF650" s="60">
        <f>(幕後結果!$AH$2+幕後結果!$AH$4*幕後結果_最佳化!$T1651)*12/3</f>
        <v>0.10171021184826978</v>
      </c>
      <c r="AG650" s="60">
        <f>(幕後結果!$AI$2+幕後結果!$AI$4*幕後結果_最佳化!$U1651)*12/3</f>
        <v>0.16704603810240962</v>
      </c>
      <c r="AH650" s="60">
        <f>(幕後結果!$AJ$2+幕後結果!$AJ$4*幕後結果_最佳化!$V1651)*12/3</f>
        <v>4.1924045624056543E-2</v>
      </c>
      <c r="AI650" s="100">
        <f>(幕後結果!$AK$2+幕後結果!$AK$4*幕後結果_最佳化!$W1651)*12/3</f>
        <v>0.22963163856105284</v>
      </c>
      <c r="AJ650" s="60"/>
      <c r="AK650" s="60"/>
      <c r="AL650" s="60"/>
      <c r="AM650" s="108">
        <v>649</v>
      </c>
      <c r="AN650" s="60">
        <f t="shared" si="131"/>
        <v>5.3598079881809049E-2</v>
      </c>
      <c r="AO650" s="60">
        <f t="shared" si="132"/>
        <v>6.2790713441962673E-2</v>
      </c>
      <c r="AP650" s="60">
        <f t="shared" si="133"/>
        <v>6.1754996784408961E-2</v>
      </c>
      <c r="AQ650" s="60">
        <f t="shared" si="134"/>
        <v>0.15821687961404474</v>
      </c>
      <c r="AR650" s="60">
        <f t="shared" si="135"/>
        <v>9.3984363461107112E-2</v>
      </c>
      <c r="AS650" s="60">
        <f t="shared" si="136"/>
        <v>4.1715851815190899E-2</v>
      </c>
      <c r="AT650" s="60">
        <f t="shared" si="137"/>
        <v>0.15093621639085567</v>
      </c>
      <c r="AU650" s="60">
        <f t="shared" si="138"/>
        <v>0.17114263895829726</v>
      </c>
      <c r="AV650" s="60">
        <f t="shared" si="139"/>
        <v>0.13758443087003022</v>
      </c>
      <c r="AW650" s="60">
        <f t="shared" si="140"/>
        <v>6.8275828782293296E-2</v>
      </c>
      <c r="AX650" s="60">
        <f t="shared" si="141"/>
        <v>1</v>
      </c>
      <c r="AY650" s="60">
        <f>SUMPRODUCT(AN650:AW650,幕後結果_最佳化!$Z$1005:$AI$1005)</f>
        <v>1.1581238526240706E-3</v>
      </c>
      <c r="AZ650" s="60">
        <f>(SUMPRODUCT(AN650:AW650,MMULT(AN650:AW650,幕後結果!$AB$9:$AK$18)))</f>
        <v>2.8958771962405203E-4</v>
      </c>
      <c r="BA650" s="60">
        <f t="shared" si="142"/>
        <v>1.7017277091945469E-2</v>
      </c>
      <c r="BB650" s="102">
        <f t="shared" si="143"/>
        <v>-2.4529115863743547</v>
      </c>
      <c r="BC650" s="60"/>
      <c r="BD650" s="60"/>
    </row>
    <row r="651" spans="1:56" ht="16.2">
      <c r="A651" s="95">
        <v>650</v>
      </c>
      <c r="B651" s="60">
        <v>0.76647871400691248</v>
      </c>
      <c r="C651" s="60">
        <v>0.22830911337861881</v>
      </c>
      <c r="D651" s="60">
        <v>0.5934900965111487</v>
      </c>
      <c r="E651" s="60">
        <v>0.71100530114981475</v>
      </c>
      <c r="F651" s="60">
        <v>0.99251892878785974</v>
      </c>
      <c r="G651" s="60">
        <v>6.98295625997154E-2</v>
      </c>
      <c r="H651" s="60">
        <v>0.99452004564991281</v>
      </c>
      <c r="I651" s="60">
        <v>0.91955701688056446</v>
      </c>
      <c r="J651" s="60">
        <v>0.96882362665335653</v>
      </c>
      <c r="K651" s="104">
        <v>0.12097875209405795</v>
      </c>
      <c r="L651" s="105"/>
      <c r="M651" s="106">
        <v>650</v>
      </c>
      <c r="N651" s="136">
        <v>0.72729938958837737</v>
      </c>
      <c r="O651" s="136">
        <v>-0.74442693847235097</v>
      </c>
      <c r="P651" s="136">
        <v>0.23653209310408982</v>
      </c>
      <c r="Q651" s="136">
        <v>0.55632397883836593</v>
      </c>
      <c r="R651" s="136">
        <v>2.4332940998860684</v>
      </c>
      <c r="S651" s="136">
        <v>-1.4770616019446827</v>
      </c>
      <c r="T651" s="136">
        <v>2.5439744947524154</v>
      </c>
      <c r="U651" s="60">
        <v>1.4020980602777022</v>
      </c>
      <c r="V651" s="60">
        <v>1.8637789948581229</v>
      </c>
      <c r="W651" s="98">
        <v>-1.1701080131086163</v>
      </c>
      <c r="X651" s="60"/>
      <c r="Y651" s="99">
        <v>650</v>
      </c>
      <c r="Z651" s="60">
        <f>(幕後結果!$AB$2+幕後結果!$AB$4*幕後結果_最佳化!$N1652)*12/3</f>
        <v>0.12604628883784777</v>
      </c>
      <c r="AA651" s="60">
        <f>(幕後結果!$AC$2+幕後結果!$AC$4*幕後結果_最佳化!$O1652)*12/3</f>
        <v>-6.6344286648120226E-2</v>
      </c>
      <c r="AB651" s="60">
        <f>(幕後結果!$AD$2+幕後結果!$AD$4*幕後結果_最佳化!$P1652)*12/3</f>
        <v>9.0439739918074177E-5</v>
      </c>
      <c r="AC651" s="60">
        <f>(幕後結果!$AE$2+幕後結果!$AE$4*幕後結果_最佳化!$Q1652)*12/3</f>
        <v>9.7038487513678592E-2</v>
      </c>
      <c r="AD651" s="60">
        <f>(幕後結果!$AF$2+幕後結果!$AF$4*幕後結果_最佳化!$R1652)*12/3</f>
        <v>0.21533434914825481</v>
      </c>
      <c r="AE651" s="60">
        <f>(幕後結果!$AG$2+幕後結果!$AG$4*幕後結果_最佳化!$S1652)*12/3</f>
        <v>-9.3849104789916857E-2</v>
      </c>
      <c r="AF651" s="60">
        <f>(幕後結果!$AH$2+幕後結果!$AH$4*幕後結果_最佳化!$T1652)*12/3</f>
        <v>0.22426712059215403</v>
      </c>
      <c r="AG651" s="60">
        <f>(幕後結果!$AI$2+幕後結果!$AI$4*幕後結果_最佳化!$U1652)*12/3</f>
        <v>0.22128794189071632</v>
      </c>
      <c r="AH651" s="60">
        <f>(幕後結果!$AJ$2+幕後結果!$AJ$4*幕後結果_最佳化!$V1652)*12/3</f>
        <v>8.7900017395520738E-2</v>
      </c>
      <c r="AI651" s="100">
        <f>(幕後結果!$AK$2+幕後結果!$AK$4*幕後結果_最佳化!$W1652)*12/3</f>
        <v>-6.7574769140284513E-2</v>
      </c>
      <c r="AJ651" s="60"/>
      <c r="AK651" s="60"/>
      <c r="AL651" s="60"/>
      <c r="AM651" s="108">
        <v>650</v>
      </c>
      <c r="AN651" s="60">
        <f t="shared" si="131"/>
        <v>0.14428585403135485</v>
      </c>
      <c r="AO651" s="60">
        <f t="shared" si="132"/>
        <v>2.5615799269269234E-2</v>
      </c>
      <c r="AP651" s="60">
        <f t="shared" si="133"/>
        <v>0.21496981329923598</v>
      </c>
      <c r="AQ651" s="60">
        <f t="shared" si="134"/>
        <v>7.0587175725079679E-2</v>
      </c>
      <c r="AR651" s="60">
        <f t="shared" si="135"/>
        <v>4.3129462715699611E-2</v>
      </c>
      <c r="AS651" s="60">
        <f t="shared" si="136"/>
        <v>8.3199757563532858E-2</v>
      </c>
      <c r="AT651" s="60">
        <f t="shared" si="137"/>
        <v>6.7288009413685569E-3</v>
      </c>
      <c r="AU651" s="60">
        <f t="shared" si="138"/>
        <v>0.2582785484179877</v>
      </c>
      <c r="AV651" s="60">
        <f t="shared" si="139"/>
        <v>0.12167485956918732</v>
      </c>
      <c r="AW651" s="60">
        <f t="shared" si="140"/>
        <v>3.1529928467284085E-2</v>
      </c>
      <c r="AX651" s="60">
        <f t="shared" si="141"/>
        <v>0.99999999999999978</v>
      </c>
      <c r="AY651" s="60">
        <f>SUMPRODUCT(AN651:AW651,幕後結果_最佳化!$Z$1005:$AI$1005)</f>
        <v>-3.200780419566198E-3</v>
      </c>
      <c r="AZ651" s="60">
        <f>(SUMPRODUCT(AN651:AW651,MMULT(AN651:AW651,幕後結果!$AB$9:$AK$18)))</f>
        <v>3.3657340814587333E-4</v>
      </c>
      <c r="BA651" s="60">
        <f t="shared" si="142"/>
        <v>1.8345937101872812E-2</v>
      </c>
      <c r="BB651" s="102">
        <f t="shared" si="143"/>
        <v>-2.5128604858707426</v>
      </c>
      <c r="BC651" s="60"/>
      <c r="BD651" s="60"/>
    </row>
    <row r="652" spans="1:56" ht="16.2">
      <c r="A652" s="95">
        <v>651</v>
      </c>
      <c r="B652" s="60">
        <v>0.24798144723656446</v>
      </c>
      <c r="C652" s="60">
        <v>0.8016708464567075</v>
      </c>
      <c r="D652" s="60">
        <v>0.81208521410758472</v>
      </c>
      <c r="E652" s="60">
        <v>0.80930255333003198</v>
      </c>
      <c r="F652" s="60">
        <v>0.79510364237904874</v>
      </c>
      <c r="G652" s="60">
        <v>0.9664515255738042</v>
      </c>
      <c r="H652" s="60">
        <v>0.78060463633625732</v>
      </c>
      <c r="I652" s="60">
        <v>0.82594657435046059</v>
      </c>
      <c r="J652" s="60">
        <v>0.9074950145636842</v>
      </c>
      <c r="K652" s="104">
        <v>0.66668869098977668</v>
      </c>
      <c r="L652" s="105"/>
      <c r="M652" s="106">
        <v>651</v>
      </c>
      <c r="N652" s="136">
        <v>-0.68085555304204004</v>
      </c>
      <c r="O652" s="136">
        <v>0.84760442875317077</v>
      </c>
      <c r="P652" s="136">
        <v>0.8856065666730194</v>
      </c>
      <c r="Q652" s="136">
        <v>0.87532904769430331</v>
      </c>
      <c r="R652" s="136">
        <v>0.82425846180464268</v>
      </c>
      <c r="S652" s="136">
        <v>1.831024080984645</v>
      </c>
      <c r="T652" s="136">
        <v>0.7742368720180165</v>
      </c>
      <c r="U652" s="60">
        <v>0.93826770628657075</v>
      </c>
      <c r="V652" s="60">
        <v>1.3254861175253154</v>
      </c>
      <c r="W652" s="98">
        <v>0.43078787306908062</v>
      </c>
      <c r="X652" s="60"/>
      <c r="Y652" s="99">
        <v>651</v>
      </c>
      <c r="Z652" s="60">
        <f>(幕後結果!$AB$2+幕後結果!$AB$4*幕後結果_最佳化!$N1653)*12/3</f>
        <v>-9.2073647460977737E-2</v>
      </c>
      <c r="AA652" s="60">
        <f>(幕後結果!$AC$2+幕後結果!$AC$4*幕後結果_最佳化!$O1653)*12/3</f>
        <v>9.1198104317265258E-2</v>
      </c>
      <c r="AB652" s="60">
        <f>(幕後結果!$AD$2+幕後結果!$AD$4*幕後結果_最佳化!$P1653)*12/3</f>
        <v>0.15845107051005147</v>
      </c>
      <c r="AC652" s="60">
        <f>(幕後結果!$AE$2+幕後結果!$AE$4*幕後結果_最佳化!$Q1653)*12/3</f>
        <v>0.17942858234181505</v>
      </c>
      <c r="AD652" s="60">
        <f>(幕後結果!$AF$2+幕後結果!$AF$4*幕後結果_最佳化!$R1653)*12/3</f>
        <v>0.19802287920576478</v>
      </c>
      <c r="AE652" s="60">
        <f>(幕後結果!$AG$2+幕後結果!$AG$4*幕後結果_最佳化!$S1653)*12/3</f>
        <v>8.496624315970551E-2</v>
      </c>
      <c r="AF652" s="60">
        <f>(幕後結果!$AH$2+幕後結果!$AH$4*幕後結果_最佳化!$T1653)*12/3</f>
        <v>0.12737417898911346</v>
      </c>
      <c r="AG652" s="60">
        <f>(幕後結果!$AI$2+幕後結果!$AI$4*幕後結果_最佳化!$U1653)*12/3</f>
        <v>0.21580036037950534</v>
      </c>
      <c r="AH652" s="60">
        <f>(幕後結果!$AJ$2+幕後結果!$AJ$4*幕後結果_最佳化!$V1653)*12/3</f>
        <v>0.14877488494771063</v>
      </c>
      <c r="AI652" s="100">
        <f>(幕後結果!$AK$2+幕後結果!$AK$4*幕後結果_最佳化!$W1653)*12/3</f>
        <v>0.22383162349976984</v>
      </c>
      <c r="AJ652" s="60"/>
      <c r="AK652" s="60"/>
      <c r="AL652" s="60"/>
      <c r="AM652" s="108">
        <v>651</v>
      </c>
      <c r="AN652" s="60">
        <f t="shared" si="131"/>
        <v>0.1876814253369074</v>
      </c>
      <c r="AO652" s="60">
        <f t="shared" si="132"/>
        <v>0.16693740167028931</v>
      </c>
      <c r="AP652" s="60">
        <f t="shared" si="133"/>
        <v>6.978531000158382E-2</v>
      </c>
      <c r="AQ652" s="60">
        <f t="shared" si="134"/>
        <v>0.11288952114066314</v>
      </c>
      <c r="AR652" s="60">
        <f t="shared" si="135"/>
        <v>0.18762890056756523</v>
      </c>
      <c r="AS652" s="60">
        <f t="shared" si="136"/>
        <v>5.2046099780328405E-2</v>
      </c>
      <c r="AT652" s="60">
        <f t="shared" si="137"/>
        <v>9.5686272233198328E-3</v>
      </c>
      <c r="AU652" s="60">
        <f t="shared" si="138"/>
        <v>3.4761373389211557E-3</v>
      </c>
      <c r="AV652" s="60">
        <f t="shared" si="139"/>
        <v>9.6405376903176535E-2</v>
      </c>
      <c r="AW652" s="60">
        <f t="shared" si="140"/>
        <v>0.11358120003724501</v>
      </c>
      <c r="AX652" s="60">
        <f t="shared" si="141"/>
        <v>0.99999999999999978</v>
      </c>
      <c r="AY652" s="60">
        <f>SUMPRODUCT(AN652:AW652,幕後結果_最佳化!$Z$1005:$AI$1005)</f>
        <v>3.2561276114274249E-3</v>
      </c>
      <c r="AZ652" s="60">
        <f>(SUMPRODUCT(AN652:AW652,MMULT(AN652:AW652,幕後結果!$AB$9:$AK$18)))</f>
        <v>2.8094390421003657E-4</v>
      </c>
      <c r="BA652" s="60">
        <f t="shared" si="142"/>
        <v>1.6761381333590515E-2</v>
      </c>
      <c r="BB652" s="102">
        <f t="shared" si="143"/>
        <v>-2.365191245254028</v>
      </c>
      <c r="BC652" s="60"/>
      <c r="BD652" s="60"/>
    </row>
    <row r="653" spans="1:56" ht="16.2">
      <c r="A653" s="95">
        <v>652</v>
      </c>
      <c r="B653" s="60">
        <v>0.36154608174686387</v>
      </c>
      <c r="C653" s="60">
        <v>0.74052382783060744</v>
      </c>
      <c r="D653" s="60">
        <v>0.61738655658023212</v>
      </c>
      <c r="E653" s="60">
        <v>0.12579027319076785</v>
      </c>
      <c r="F653" s="60">
        <v>0.83363803835545802</v>
      </c>
      <c r="G653" s="60">
        <v>0.39618579035424029</v>
      </c>
      <c r="H653" s="60">
        <v>0.33603816379231177</v>
      </c>
      <c r="I653" s="60">
        <v>0.48384555308279831</v>
      </c>
      <c r="J653" s="60">
        <v>0.41038702501316426</v>
      </c>
      <c r="K653" s="104">
        <v>0.60403823555599323</v>
      </c>
      <c r="L653" s="105"/>
      <c r="M653" s="106">
        <v>652</v>
      </c>
      <c r="N653" s="136">
        <v>-0.35432923134798339</v>
      </c>
      <c r="O653" s="136">
        <v>0.64496117779872608</v>
      </c>
      <c r="P653" s="136">
        <v>0.29862408437062765</v>
      </c>
      <c r="Q653" s="136">
        <v>-1.146518815824271</v>
      </c>
      <c r="R653" s="136">
        <v>0.96864183362017287</v>
      </c>
      <c r="S653" s="136">
        <v>-0.26323224278339841</v>
      </c>
      <c r="T653" s="136">
        <v>-0.42330009144546799</v>
      </c>
      <c r="U653" s="60">
        <v>-4.0504265865141525E-2</v>
      </c>
      <c r="V653" s="60">
        <v>-0.22654951845165897</v>
      </c>
      <c r="W653" s="98">
        <v>0.26381363315750289</v>
      </c>
      <c r="X653" s="60"/>
      <c r="Y653" s="99">
        <v>652</v>
      </c>
      <c r="Z653" s="60">
        <f>(幕後結果!$AB$2+幕後結果!$AB$4*幕後結果_最佳化!$N1654)*12/3</f>
        <v>-4.1495477167618026E-2</v>
      </c>
      <c r="AA653" s="60">
        <f>(幕後結果!$AC$2+幕後結果!$AC$4*幕後結果_最佳化!$O1654)*12/3</f>
        <v>7.0854821143863767E-2</v>
      </c>
      <c r="AB653" s="60">
        <f>(幕後結果!$AD$2+幕後結果!$AD$4*幕後結果_最佳化!$P1654)*12/3</f>
        <v>5.6886342724946547E-2</v>
      </c>
      <c r="AC653" s="60">
        <f>(幕後結果!$AE$2+幕後結果!$AE$4*幕後結果_最佳化!$Q1654)*12/3</f>
        <v>-6.4310896572374349E-2</v>
      </c>
      <c r="AD653" s="60">
        <f>(幕後結果!$AF$2+幕後結果!$AF$4*幕後結果_最佳化!$R1654)*12/3</f>
        <v>0.11598131797164617</v>
      </c>
      <c r="AE653" s="60">
        <f>(幕後結果!$AG$2+幕後結果!$AG$4*幕後結果_最佳化!$S1654)*12/3</f>
        <v>-1.9547575188032972E-2</v>
      </c>
      <c r="AF653" s="60">
        <f>(幕後結果!$AH$2+幕後結果!$AH$4*幕後結果_最佳化!$T1654)*12/3</f>
        <v>-2.0894675695864798E-2</v>
      </c>
      <c r="AG653" s="60">
        <f>(幕後結果!$AI$2+幕後結果!$AI$4*幕後結果_最佳化!$U1654)*12/3</f>
        <v>-1.7975857373857932E-2</v>
      </c>
      <c r="AH653" s="60">
        <f>(幕後結果!$AJ$2+幕後結果!$AJ$4*幕後結果_最佳化!$V1654)*12/3</f>
        <v>-2.8848048676677961E-2</v>
      </c>
      <c r="AI653" s="100">
        <f>(幕後結果!$AK$2+幕後結果!$AK$4*幕後結果_最佳化!$W1654)*12/3</f>
        <v>6.4556109023230418E-2</v>
      </c>
      <c r="AJ653" s="60"/>
      <c r="AK653" s="60"/>
      <c r="AL653" s="60"/>
      <c r="AM653" s="108">
        <v>652</v>
      </c>
      <c r="AN653" s="60">
        <f t="shared" si="131"/>
        <v>4.8802136212665768E-3</v>
      </c>
      <c r="AO653" s="60">
        <f t="shared" si="132"/>
        <v>0.16395426830701001</v>
      </c>
      <c r="AP653" s="60">
        <f t="shared" si="133"/>
        <v>0.17245310733969238</v>
      </c>
      <c r="AQ653" s="60">
        <f t="shared" si="134"/>
        <v>4.5535516559563373E-2</v>
      </c>
      <c r="AR653" s="60">
        <f t="shared" si="135"/>
        <v>5.8352240043842811E-2</v>
      </c>
      <c r="AS653" s="60">
        <f t="shared" si="136"/>
        <v>9.4108385500320801E-2</v>
      </c>
      <c r="AT653" s="60">
        <f t="shared" si="137"/>
        <v>0.1366376090470614</v>
      </c>
      <c r="AU653" s="60">
        <f t="shared" si="138"/>
        <v>0.10159747218338293</v>
      </c>
      <c r="AV653" s="60">
        <f t="shared" si="139"/>
        <v>9.7770836995388299E-2</v>
      </c>
      <c r="AW653" s="60">
        <f t="shared" si="140"/>
        <v>0.1247103504024714</v>
      </c>
      <c r="AX653" s="60">
        <f t="shared" si="141"/>
        <v>1</v>
      </c>
      <c r="AY653" s="60">
        <f>SUMPRODUCT(AN653:AW653,幕後結果_最佳化!$Z$1005:$AI$1005)</f>
        <v>-3.7850247019164166E-3</v>
      </c>
      <c r="AZ653" s="60">
        <f>(SUMPRODUCT(AN653:AW653,MMULT(AN653:AW653,幕後結果!$AB$9:$AK$18)))</f>
        <v>3.107639980982793E-4</v>
      </c>
      <c r="BA653" s="60">
        <f t="shared" si="142"/>
        <v>1.762849959861245E-2</v>
      </c>
      <c r="BB653" s="102">
        <f t="shared" si="143"/>
        <v>-2.6482698905124646</v>
      </c>
      <c r="BC653" s="60"/>
      <c r="BD653" s="60"/>
    </row>
    <row r="654" spans="1:56" ht="16.2">
      <c r="A654" s="95">
        <v>653</v>
      </c>
      <c r="B654" s="60">
        <v>0.87539414614669919</v>
      </c>
      <c r="C654" s="60">
        <v>0.94225804892494147</v>
      </c>
      <c r="D654" s="60">
        <v>0.20718936602058058</v>
      </c>
      <c r="E654" s="60">
        <v>0.19345132027287892</v>
      </c>
      <c r="F654" s="60">
        <v>0.97694102512387859</v>
      </c>
      <c r="G654" s="60">
        <v>0.22735398653828254</v>
      </c>
      <c r="H654" s="60">
        <v>0.40043167896928344</v>
      </c>
      <c r="I654" s="60">
        <v>0.70879669156881664</v>
      </c>
      <c r="J654" s="60">
        <v>0.29538541875630475</v>
      </c>
      <c r="K654" s="104">
        <v>0.52044270923088987</v>
      </c>
      <c r="L654" s="105"/>
      <c r="M654" s="106">
        <v>653</v>
      </c>
      <c r="N654" s="136">
        <v>1.1522661854597214</v>
      </c>
      <c r="O654" s="136">
        <v>1.5740153440062363</v>
      </c>
      <c r="P654" s="136">
        <v>-0.81621228444435223</v>
      </c>
      <c r="Q654" s="136">
        <v>-0.86524808103752082</v>
      </c>
      <c r="R654" s="136">
        <v>1.994312173060671</v>
      </c>
      <c r="S654" s="136">
        <v>-0.74758921317854499</v>
      </c>
      <c r="T654" s="136">
        <v>-0.25222991324855665</v>
      </c>
      <c r="U654" s="60">
        <v>0.54987280682674211</v>
      </c>
      <c r="V654" s="60">
        <v>-0.53771932220028673</v>
      </c>
      <c r="W654" s="98">
        <v>5.1264718675817819E-2</v>
      </c>
      <c r="X654" s="60"/>
      <c r="Y654" s="99">
        <v>653</v>
      </c>
      <c r="Z654" s="60">
        <f>(幕後結果!$AB$2+幕後結果!$AB$4*幕後結果_最佳化!$N1655)*12/3</f>
        <v>0.19187266038146691</v>
      </c>
      <c r="AA654" s="60">
        <f>(幕後結果!$AC$2+幕後結果!$AC$4*幕後結果_最佳化!$O1655)*12/3</f>
        <v>0.15820123296109864</v>
      </c>
      <c r="AB654" s="60">
        <f>(幕後結果!$AD$2+幕後結果!$AD$4*幕後結果_最佳化!$P1655)*12/3</f>
        <v>-9.2444054829812161E-2</v>
      </c>
      <c r="AC654" s="60">
        <f>(幕後結果!$AE$2+幕後結果!$AE$4*幕後結果_最佳化!$Q1655)*12/3</f>
        <v>-6.2182929866069901E-2</v>
      </c>
      <c r="AD654" s="60">
        <f>(幕後結果!$AF$2+幕後結果!$AF$4*幕後結果_最佳化!$R1655)*12/3</f>
        <v>0.16154126916585557</v>
      </c>
      <c r="AE654" s="60">
        <f>(幕後結果!$AG$2+幕後結果!$AG$4*幕後結果_最佳化!$S1655)*12/3</f>
        <v>-4.9362692733351671E-2</v>
      </c>
      <c r="AF654" s="60">
        <f>(幕後結果!$AH$2+幕後結果!$AH$4*幕後結果_最佳化!$T1655)*12/3</f>
        <v>5.2326015884644271E-2</v>
      </c>
      <c r="AG654" s="60">
        <f>(幕後結果!$AI$2+幕後結果!$AI$4*幕後結果_最佳化!$U1655)*12/3</f>
        <v>1.1055861073544814E-2</v>
      </c>
      <c r="AH654" s="60">
        <f>(幕後結果!$AJ$2+幕後結果!$AJ$4*幕後結果_最佳化!$V1655)*12/3</f>
        <v>-3.4614748056824324E-2</v>
      </c>
      <c r="AI654" s="100">
        <f>(幕後結果!$AK$2+幕後結果!$AK$4*幕後結果_最佳化!$W1655)*12/3</f>
        <v>-4.0860289850986754E-2</v>
      </c>
      <c r="AJ654" s="60"/>
      <c r="AK654" s="60"/>
      <c r="AL654" s="60"/>
      <c r="AM654" s="108">
        <v>653</v>
      </c>
      <c r="AN654" s="60">
        <f t="shared" si="131"/>
        <v>0.1685435272362594</v>
      </c>
      <c r="AO654" s="60">
        <f t="shared" si="132"/>
        <v>1.8302950750449674E-3</v>
      </c>
      <c r="AP654" s="60">
        <f t="shared" si="133"/>
        <v>6.5585214444999526E-2</v>
      </c>
      <c r="AQ654" s="60">
        <f t="shared" si="134"/>
        <v>9.3856786001777479E-2</v>
      </c>
      <c r="AR654" s="60">
        <f t="shared" si="135"/>
        <v>0.15536697028776714</v>
      </c>
      <c r="AS654" s="60">
        <f t="shared" si="136"/>
        <v>0.17569574815417521</v>
      </c>
      <c r="AT654" s="60">
        <f t="shared" si="137"/>
        <v>7.6862720566521131E-2</v>
      </c>
      <c r="AU654" s="60">
        <f t="shared" si="138"/>
        <v>0.12190250861645244</v>
      </c>
      <c r="AV654" s="60">
        <f t="shared" si="139"/>
        <v>0.12802320572844289</v>
      </c>
      <c r="AW654" s="60">
        <f t="shared" si="140"/>
        <v>1.233302388855973E-2</v>
      </c>
      <c r="AX654" s="60">
        <f t="shared" si="141"/>
        <v>1</v>
      </c>
      <c r="AY654" s="60">
        <f>SUMPRODUCT(AN654:AW654,幕後結果_最佳化!$Z$1005:$AI$1005)</f>
        <v>2.1466510501455325E-3</v>
      </c>
      <c r="AZ654" s="60">
        <f>(SUMPRODUCT(AN654:AW654,MMULT(AN654:AW654,幕後結果!$AB$9:$AK$18)))</f>
        <v>2.3450859905736515E-4</v>
      </c>
      <c r="BA654" s="60">
        <f t="shared" si="142"/>
        <v>1.5313673597715382E-2</v>
      </c>
      <c r="BB654" s="102">
        <f t="shared" si="143"/>
        <v>-2.6612392310578161</v>
      </c>
      <c r="BC654" s="60"/>
      <c r="BD654" s="60"/>
    </row>
    <row r="655" spans="1:56" ht="16.2">
      <c r="A655" s="95">
        <v>654</v>
      </c>
      <c r="B655" s="60">
        <v>0.79694635897672406</v>
      </c>
      <c r="C655" s="60">
        <v>0.60352362711900476</v>
      </c>
      <c r="D655" s="60">
        <v>0.3097255570726436</v>
      </c>
      <c r="E655" s="60">
        <v>0.75499728170505676</v>
      </c>
      <c r="F655" s="60">
        <v>0.93466099654549839</v>
      </c>
      <c r="G655" s="60">
        <v>0.38487310430102695</v>
      </c>
      <c r="H655" s="60">
        <v>0.41190464075124855</v>
      </c>
      <c r="I655" s="60">
        <v>0.29369984224455559</v>
      </c>
      <c r="J655" s="60">
        <v>0.33882362147976886</v>
      </c>
      <c r="K655" s="104">
        <v>0.40758876156355828</v>
      </c>
      <c r="L655" s="105"/>
      <c r="M655" s="106">
        <v>654</v>
      </c>
      <c r="N655" s="136">
        <v>0.83076343615506543</v>
      </c>
      <c r="O655" s="136">
        <v>0.2624782576749804</v>
      </c>
      <c r="P655" s="136">
        <v>-0.49662841123417534</v>
      </c>
      <c r="Q655" s="136">
        <v>0.69030017701025514</v>
      </c>
      <c r="R655" s="136">
        <v>1.5114336283135936</v>
      </c>
      <c r="S655" s="136">
        <v>-0.29270688266009737</v>
      </c>
      <c r="T655" s="136">
        <v>-0.22264824910128231</v>
      </c>
      <c r="U655" s="60">
        <v>-0.54260806559189068</v>
      </c>
      <c r="V655" s="60">
        <v>-0.41567581214551547</v>
      </c>
      <c r="W655" s="98">
        <v>-0.23375199040020381</v>
      </c>
      <c r="X655" s="60"/>
      <c r="Y655" s="99">
        <v>654</v>
      </c>
      <c r="Z655" s="60">
        <f>(幕後結果!$AB$2+幕後結果!$AB$4*幕後結果_最佳化!$N1656)*12/3</f>
        <v>0.14207262980583013</v>
      </c>
      <c r="AA655" s="60">
        <f>(幕後結果!$AC$2+幕後結果!$AC$4*幕後結果_最佳化!$O1656)*12/3</f>
        <v>3.1336257831192302E-2</v>
      </c>
      <c r="AB655" s="60">
        <f>(幕後結果!$AD$2+幕後結果!$AD$4*幕後結果_最佳化!$P1656)*12/3</f>
        <v>-8.458092553982928E-2</v>
      </c>
      <c r="AC655" s="60">
        <f>(幕後結果!$AE$2+幕後結果!$AE$4*幕後結果_最佳化!$Q1656)*12/3</f>
        <v>8.112866433273748E-2</v>
      </c>
      <c r="AD655" s="60">
        <f>(幕後結果!$AF$2+幕後結果!$AF$4*幕後結果_最佳化!$R1656)*12/3</f>
        <v>0.11761301464514774</v>
      </c>
      <c r="AE655" s="60">
        <f>(幕後結果!$AG$2+幕後結果!$AG$4*幕後結果_最佳化!$S1656)*12/3</f>
        <v>-2.8265137846632427E-2</v>
      </c>
      <c r="AF655" s="60">
        <f>(幕後結果!$AH$2+幕後結果!$AH$4*幕後結果_最佳化!$T1656)*12/3</f>
        <v>1.740705147013125E-2</v>
      </c>
      <c r="AG655" s="60">
        <f>(幕後結果!$AI$2+幕後結果!$AI$4*幕後結果_最佳化!$U1656)*12/3</f>
        <v>-7.4388191025179684E-2</v>
      </c>
      <c r="AH655" s="60">
        <f>(幕後結果!$AJ$2+幕後結果!$AJ$4*幕後結果_最佳化!$V1656)*12/3</f>
        <v>-3.7276893498778253E-2</v>
      </c>
      <c r="AI655" s="100">
        <f>(幕後結果!$AK$2+幕後結果!$AK$4*幕後結果_最佳化!$W1656)*12/3</f>
        <v>-0.13269869064044243</v>
      </c>
      <c r="AJ655" s="60"/>
      <c r="AK655" s="60"/>
      <c r="AL655" s="60"/>
      <c r="AM655" s="108">
        <v>654</v>
      </c>
      <c r="AN655" s="60">
        <f t="shared" si="131"/>
        <v>0.15461626549775001</v>
      </c>
      <c r="AO655" s="60">
        <f t="shared" si="132"/>
        <v>7.1363437626527342E-3</v>
      </c>
      <c r="AP655" s="60">
        <f t="shared" si="133"/>
        <v>0.14409752050784186</v>
      </c>
      <c r="AQ655" s="60">
        <f t="shared" si="134"/>
        <v>5.8528119657726509E-2</v>
      </c>
      <c r="AR655" s="60">
        <f t="shared" si="135"/>
        <v>0.15068300663745648</v>
      </c>
      <c r="AS655" s="60">
        <f t="shared" si="136"/>
        <v>0.15934961657281729</v>
      </c>
      <c r="AT655" s="60">
        <f t="shared" si="137"/>
        <v>6.1595468311263349E-2</v>
      </c>
      <c r="AU655" s="60">
        <f t="shared" si="138"/>
        <v>2.1567832083817465E-2</v>
      </c>
      <c r="AV655" s="60">
        <f t="shared" si="139"/>
        <v>0.12669286849457601</v>
      </c>
      <c r="AW655" s="60">
        <f t="shared" si="140"/>
        <v>0.11573295847409842</v>
      </c>
      <c r="AX655" s="60">
        <f t="shared" si="141"/>
        <v>1.0000000000000002</v>
      </c>
      <c r="AY655" s="60">
        <f>SUMPRODUCT(AN655:AW655,幕後結果_最佳化!$Z$1005:$AI$1005)</f>
        <v>-1.18189848184786E-3</v>
      </c>
      <c r="AZ655" s="60">
        <f>(SUMPRODUCT(AN655:AW655,MMULT(AN655:AW655,幕後結果!$AB$9:$AK$18)))</f>
        <v>2.6400874590702347E-4</v>
      </c>
      <c r="BA655" s="60">
        <f t="shared" si="142"/>
        <v>1.6248345943726809E-2</v>
      </c>
      <c r="BB655" s="102">
        <f t="shared" si="143"/>
        <v>-2.7130083661757016</v>
      </c>
      <c r="BC655" s="60"/>
      <c r="BD655" s="60"/>
    </row>
    <row r="656" spans="1:56" ht="16.2">
      <c r="A656" s="95">
        <v>655</v>
      </c>
      <c r="B656" s="60">
        <v>0.58370195902896316</v>
      </c>
      <c r="C656" s="60">
        <v>0.39247096055938702</v>
      </c>
      <c r="D656" s="60">
        <v>0.96385197999412409</v>
      </c>
      <c r="E656" s="60">
        <v>0.13922622839666676</v>
      </c>
      <c r="F656" s="60">
        <v>0.28372360354997217</v>
      </c>
      <c r="G656" s="60">
        <v>0.52629164874048495</v>
      </c>
      <c r="H656" s="60">
        <v>0.25382093883167411</v>
      </c>
      <c r="I656" s="60">
        <v>0.65150735707513419</v>
      </c>
      <c r="J656" s="60">
        <v>0.74514885616262494</v>
      </c>
      <c r="K656" s="104">
        <v>0.5598533139635995</v>
      </c>
      <c r="L656" s="105"/>
      <c r="M656" s="106">
        <v>655</v>
      </c>
      <c r="N656" s="136">
        <v>0.21137318161533594</v>
      </c>
      <c r="O656" s="136">
        <v>-0.27288460482949906</v>
      </c>
      <c r="P656" s="136">
        <v>1.7972493699396352</v>
      </c>
      <c r="Q656" s="136">
        <v>-1.0838023190121571</v>
      </c>
      <c r="R656" s="136">
        <v>-0.57181515787575288</v>
      </c>
      <c r="S656" s="136">
        <v>6.5951168667071486E-2</v>
      </c>
      <c r="T656" s="136">
        <v>-0.66251398105068615</v>
      </c>
      <c r="U656" s="60">
        <v>0.38939322118010311</v>
      </c>
      <c r="V656" s="60">
        <v>0.65930133132128887</v>
      </c>
      <c r="W656" s="98">
        <v>0.15059732448510074</v>
      </c>
      <c r="X656" s="60"/>
      <c r="Y656" s="99">
        <v>655</v>
      </c>
      <c r="Z656" s="60">
        <f>(幕後結果!$AB$2+幕後結果!$AB$4*幕後結果_最佳化!$N1657)*12/3</f>
        <v>4.6130515217252747E-2</v>
      </c>
      <c r="AA656" s="60">
        <f>(幕後結果!$AC$2+幕後結果!$AC$4*幕後結果_最佳化!$O1657)*12/3</f>
        <v>-1.9487093522513134E-2</v>
      </c>
      <c r="AB656" s="60">
        <f>(幕後結果!$AD$2+幕後結果!$AD$4*幕後結果_最佳化!$P1657)*12/3</f>
        <v>0.26776893327407914</v>
      </c>
      <c r="AC656" s="60">
        <f>(幕後結果!$AE$2+幕後結果!$AE$4*幕後結果_最佳化!$Q1657)*12/3</f>
        <v>4.5950027915471404E-2</v>
      </c>
      <c r="AD656" s="60">
        <f>(幕後結果!$AF$2+幕後結果!$AF$4*幕後結果_最佳化!$R1657)*12/3</f>
        <v>6.7806830938115722E-2</v>
      </c>
      <c r="AE656" s="60">
        <f>(幕後結果!$AG$2+幕後結果!$AG$4*幕後結果_最佳化!$S1657)*12/3</f>
        <v>-9.9786983445332676E-3</v>
      </c>
      <c r="AF656" s="60">
        <f>(幕後結果!$AH$2+幕後結果!$AH$4*幕後結果_最佳化!$T1657)*12/3</f>
        <v>-1.7208792523317917E-2</v>
      </c>
      <c r="AG656" s="60">
        <f>(幕後結果!$AI$2+幕後結果!$AI$4*幕後結果_最佳化!$U1657)*12/3</f>
        <v>6.5133813902882295E-2</v>
      </c>
      <c r="AH656" s="60">
        <f>(幕後結果!$AJ$2+幕後結果!$AJ$4*幕後結果_最佳化!$V1657)*12/3</f>
        <v>2.6861878507887665E-2</v>
      </c>
      <c r="AI656" s="100">
        <f>(幕後結果!$AK$2+幕後結果!$AK$4*幕後結果_最佳化!$W1657)*12/3</f>
        <v>8.3743447800257595E-2</v>
      </c>
      <c r="AJ656" s="60"/>
      <c r="AK656" s="60"/>
      <c r="AL656" s="60"/>
      <c r="AM656" s="108">
        <v>655</v>
      </c>
      <c r="AN656" s="60">
        <f t="shared" si="131"/>
        <v>0.15148935898962537</v>
      </c>
      <c r="AO656" s="60">
        <f t="shared" si="132"/>
        <v>2.4109967043486225E-2</v>
      </c>
      <c r="AP656" s="60">
        <f t="shared" si="133"/>
        <v>0.18261920415480706</v>
      </c>
      <c r="AQ656" s="60">
        <f t="shared" si="134"/>
        <v>9.2835211521085356E-2</v>
      </c>
      <c r="AR656" s="60">
        <f t="shared" si="135"/>
        <v>7.5916647103528301E-2</v>
      </c>
      <c r="AS656" s="60">
        <f t="shared" si="136"/>
        <v>0.1776709214344305</v>
      </c>
      <c r="AT656" s="60">
        <f t="shared" si="137"/>
        <v>5.7441417576998832E-2</v>
      </c>
      <c r="AU656" s="60">
        <f t="shared" si="138"/>
        <v>0.13664319720361376</v>
      </c>
      <c r="AV656" s="60">
        <f t="shared" si="139"/>
        <v>2.2673055825868177E-2</v>
      </c>
      <c r="AW656" s="60">
        <f t="shared" si="140"/>
        <v>7.8601019146556317E-2</v>
      </c>
      <c r="AX656" s="60">
        <f t="shared" si="141"/>
        <v>1</v>
      </c>
      <c r="AY656" s="60">
        <f>SUMPRODUCT(AN656:AW656,幕後結果_最佳化!$Z$1005:$AI$1005)</f>
        <v>-8.5781049905700349E-4</v>
      </c>
      <c r="AZ656" s="60">
        <f>(SUMPRODUCT(AN656:AW656,MMULT(AN656:AW656,幕後結果!$AB$9:$AK$18)))</f>
        <v>2.9331553374157215E-4</v>
      </c>
      <c r="BA656" s="60">
        <f t="shared" si="142"/>
        <v>1.7126457127543109E-2</v>
      </c>
      <c r="BB656" s="102">
        <f t="shared" si="143"/>
        <v>-2.5549832153367449</v>
      </c>
      <c r="BC656" s="60"/>
      <c r="BD656" s="60"/>
    </row>
    <row r="657" spans="1:56" ht="16.2">
      <c r="A657" s="95">
        <v>656</v>
      </c>
      <c r="B657" s="60">
        <v>0.83924128859213476</v>
      </c>
      <c r="C657" s="60">
        <v>0.87973530833119407</v>
      </c>
      <c r="D657" s="60">
        <v>0.33260732906457746</v>
      </c>
      <c r="E657" s="60">
        <v>0.74560058992908984</v>
      </c>
      <c r="F657" s="60">
        <v>0.98081158701448667</v>
      </c>
      <c r="G657" s="60">
        <v>0.79280111270308229</v>
      </c>
      <c r="H657" s="60">
        <v>0.68615820627461899</v>
      </c>
      <c r="I657" s="60">
        <v>0.61921382722445917</v>
      </c>
      <c r="J657" s="60">
        <v>0.99760876101569762</v>
      </c>
      <c r="K657" s="104">
        <v>0.85719799213688241</v>
      </c>
      <c r="L657" s="105"/>
      <c r="M657" s="106">
        <v>656</v>
      </c>
      <c r="N657" s="136">
        <v>0.99134443427564622</v>
      </c>
      <c r="O657" s="136">
        <v>1.1736646287138242</v>
      </c>
      <c r="P657" s="136">
        <v>-0.4327248723894595</v>
      </c>
      <c r="Q657" s="136">
        <v>0.66070920392247412</v>
      </c>
      <c r="R657" s="136">
        <v>2.0708071053027552</v>
      </c>
      <c r="S657" s="136">
        <v>0.81617898452087778</v>
      </c>
      <c r="T657" s="136">
        <v>0.48498979079177063</v>
      </c>
      <c r="U657" s="60">
        <v>0.30341666700919873</v>
      </c>
      <c r="V657" s="60">
        <v>2.821331329665334</v>
      </c>
      <c r="W657" s="98">
        <v>1.0678148996308985</v>
      </c>
      <c r="X657" s="60"/>
      <c r="Y657" s="99">
        <v>656</v>
      </c>
      <c r="Z657" s="60">
        <f>(幕後結果!$AB$2+幕後結果!$AB$4*幕後結果_最佳化!$N1658)*12/3</f>
        <v>0.16694625416383926</v>
      </c>
      <c r="AA657" s="60">
        <f>(幕後結果!$AC$2+幕後結果!$AC$4*幕後結果_最佳化!$O1658)*12/3</f>
        <v>0.1195990722899794</v>
      </c>
      <c r="AB657" s="60">
        <f>(幕後結果!$AD$2+幕後結果!$AD$4*幕後結果_最佳化!$P1658)*12/3</f>
        <v>-4.3899607253694573E-2</v>
      </c>
      <c r="AC657" s="60">
        <f>(幕後結果!$AE$2+幕後結果!$AE$4*幕後結果_最佳化!$Q1658)*12/3</f>
        <v>0.10703573494618167</v>
      </c>
      <c r="AD657" s="60">
        <f>(幕後結果!$AF$2+幕後結果!$AF$4*幕後結果_最佳化!$R1658)*12/3</f>
        <v>0.21145299231509776</v>
      </c>
      <c r="AE657" s="60">
        <f>(幕後結果!$AG$2+幕後結果!$AG$4*幕後結果_最佳化!$S1658)*12/3</f>
        <v>2.1462630096717426E-2</v>
      </c>
      <c r="AF657" s="60">
        <f>(幕後結果!$AH$2+幕後結果!$AH$4*幕後結果_最佳化!$T1658)*12/3</f>
        <v>0.12953317405688772</v>
      </c>
      <c r="AG657" s="60">
        <f>(幕後結果!$AI$2+幕後結果!$AI$4*幕後結果_最佳化!$U1658)*12/3</f>
        <v>7.6159612168504059E-2</v>
      </c>
      <c r="AH657" s="60">
        <f>(幕後結果!$AJ$2+幕後結果!$AJ$4*幕後結果_最佳化!$V1658)*12/3</f>
        <v>0.20936386486503045</v>
      </c>
      <c r="AI657" s="100">
        <f>(幕後結果!$AK$2+幕後結果!$AK$4*幕後結果_最佳化!$W1658)*12/3</f>
        <v>0.21018189291056585</v>
      </c>
      <c r="AJ657" s="60"/>
      <c r="AK657" s="60"/>
      <c r="AL657" s="60"/>
      <c r="AM657" s="108">
        <v>656</v>
      </c>
      <c r="AN657" s="60">
        <f t="shared" si="131"/>
        <v>9.2292348213590183E-2</v>
      </c>
      <c r="AO657" s="60">
        <f t="shared" si="132"/>
        <v>4.423759691582152E-2</v>
      </c>
      <c r="AP657" s="60">
        <f t="shared" si="133"/>
        <v>0.11486749755616783</v>
      </c>
      <c r="AQ657" s="60">
        <f t="shared" si="134"/>
        <v>0.16079605065819022</v>
      </c>
      <c r="AR657" s="60">
        <f t="shared" si="135"/>
        <v>5.557746618918212E-2</v>
      </c>
      <c r="AS657" s="60">
        <f t="shared" si="136"/>
        <v>0.15271035842955435</v>
      </c>
      <c r="AT657" s="60">
        <f t="shared" si="137"/>
        <v>1.5777802853890875E-2</v>
      </c>
      <c r="AU657" s="60">
        <f t="shared" si="138"/>
        <v>0.16527538931129526</v>
      </c>
      <c r="AV657" s="60">
        <f t="shared" si="139"/>
        <v>2.9336453566036768E-2</v>
      </c>
      <c r="AW657" s="60">
        <f t="shared" si="140"/>
        <v>0.16912903630627074</v>
      </c>
      <c r="AX657" s="60">
        <f t="shared" si="141"/>
        <v>0.99999999999999989</v>
      </c>
      <c r="AY657" s="60">
        <f>SUMPRODUCT(AN657:AW657,幕後結果_最佳化!$Z$1005:$AI$1005)</f>
        <v>-2.8102761824934396E-3</v>
      </c>
      <c r="AZ657" s="60">
        <f>(SUMPRODUCT(AN657:AW657,MMULT(AN657:AW657,幕後結果!$AB$9:$AK$18)))</f>
        <v>2.9894883598439293E-4</v>
      </c>
      <c r="BA657" s="60">
        <f t="shared" si="142"/>
        <v>1.7290136956785301E-2</v>
      </c>
      <c r="BB657" s="102">
        <f t="shared" si="143"/>
        <v>-2.6437197285794203</v>
      </c>
      <c r="BC657" s="60"/>
      <c r="BD657" s="60"/>
    </row>
    <row r="658" spans="1:56" ht="16.2">
      <c r="A658" s="95">
        <v>657</v>
      </c>
      <c r="B658" s="60">
        <v>7.475711172107613E-2</v>
      </c>
      <c r="C658" s="60">
        <v>0.63047990355504302</v>
      </c>
      <c r="D658" s="60">
        <v>0.67044593989520318</v>
      </c>
      <c r="E658" s="60">
        <v>0.65399249458152608</v>
      </c>
      <c r="F658" s="60">
        <v>0.436188364489692</v>
      </c>
      <c r="G658" s="60">
        <v>4.0435958699784891E-3</v>
      </c>
      <c r="H658" s="60">
        <v>0.22519811690182823</v>
      </c>
      <c r="I658" s="60">
        <v>0.45911319705778375</v>
      </c>
      <c r="J658" s="60">
        <v>0.58504427529012126</v>
      </c>
      <c r="K658" s="104">
        <v>0.68137750863807045</v>
      </c>
      <c r="L658" s="105"/>
      <c r="M658" s="106">
        <v>657</v>
      </c>
      <c r="N658" s="136">
        <v>-1.4412494472575856</v>
      </c>
      <c r="O658" s="136">
        <v>0.33312465017299836</v>
      </c>
      <c r="P658" s="136">
        <v>0.44114487190961915</v>
      </c>
      <c r="Q658" s="136">
        <v>0.39612202504846517</v>
      </c>
      <c r="R658" s="136">
        <v>-0.16064027877787374</v>
      </c>
      <c r="S658" s="136">
        <v>-2.6484077505690506</v>
      </c>
      <c r="T658" s="136">
        <v>-0.75475460876746225</v>
      </c>
      <c r="U658" s="60">
        <v>-0.10266809775097362</v>
      </c>
      <c r="V658" s="60">
        <v>0.21481513873522082</v>
      </c>
      <c r="W658" s="98">
        <v>0.47155425819529001</v>
      </c>
      <c r="X658" s="60"/>
      <c r="Y658" s="99">
        <v>657</v>
      </c>
      <c r="Z658" s="60">
        <f>(幕後結果!$AB$2+幕後結果!$AB$4*幕後結果_最佳化!$N1659)*12/3</f>
        <v>-0.20985689896772711</v>
      </c>
      <c r="AA658" s="60">
        <f>(幕後結果!$AC$2+幕後結果!$AC$4*幕後結果_最佳化!$O1659)*12/3</f>
        <v>4.2682824393382113E-2</v>
      </c>
      <c r="AB658" s="60">
        <f>(幕後結果!$AD$2+幕後結果!$AD$4*幕後結果_最佳化!$P1659)*12/3</f>
        <v>6.9843608251221129E-2</v>
      </c>
      <c r="AC658" s="60">
        <f>(幕後結果!$AE$2+幕後結果!$AE$4*幕後結果_最佳化!$Q1659)*12/3</f>
        <v>6.8774093816202642E-2</v>
      </c>
      <c r="AD658" s="60">
        <f>(幕後結果!$AF$2+幕後結果!$AF$4*幕後結果_最佳化!$R1659)*12/3</f>
        <v>4.0746178623963535E-2</v>
      </c>
      <c r="AE658" s="60">
        <f>(幕後結果!$AG$2+幕後結果!$AG$4*幕後結果_最佳化!$S1659)*12/3</f>
        <v>-9.6060445060640862E-2</v>
      </c>
      <c r="AF658" s="60">
        <f>(幕後結果!$AH$2+幕後結果!$AH$4*幕後結果_最佳化!$T1659)*12/3</f>
        <v>-0.10041248737649805</v>
      </c>
      <c r="AG658" s="60">
        <f>(幕後結果!$AI$2+幕後結果!$AI$4*幕後結果_最佳化!$U1659)*12/3</f>
        <v>-8.2256969767513954E-2</v>
      </c>
      <c r="AH658" s="60">
        <f>(幕後結果!$AJ$2+幕後結果!$AJ$4*幕後結果_最佳化!$V1659)*12/3</f>
        <v>-3.6135201313878838E-2</v>
      </c>
      <c r="AI658" s="100">
        <f>(幕後結果!$AK$2+幕後結果!$AK$4*幕後結果_最佳化!$W1659)*12/3</f>
        <v>3.6424058647383351E-2</v>
      </c>
      <c r="AJ658" s="60"/>
      <c r="AK658" s="60"/>
      <c r="AL658" s="60"/>
      <c r="AM658" s="108">
        <v>657</v>
      </c>
      <c r="AN658" s="60">
        <f t="shared" si="131"/>
        <v>0.24991897921116868</v>
      </c>
      <c r="AO658" s="60">
        <f t="shared" si="132"/>
        <v>1.9857452354104174E-2</v>
      </c>
      <c r="AP658" s="60">
        <f t="shared" si="133"/>
        <v>3.3131210897598129E-2</v>
      </c>
      <c r="AQ658" s="60">
        <f t="shared" si="134"/>
        <v>3.1156730370256791E-2</v>
      </c>
      <c r="AR658" s="60">
        <f t="shared" si="135"/>
        <v>0.2442596701234476</v>
      </c>
      <c r="AS658" s="60">
        <f t="shared" si="136"/>
        <v>3.6229651989769934E-2</v>
      </c>
      <c r="AT658" s="60">
        <f t="shared" si="137"/>
        <v>8.0692449108880376E-2</v>
      </c>
      <c r="AU658" s="60">
        <f t="shared" si="138"/>
        <v>0.19677142707875986</v>
      </c>
      <c r="AV658" s="60">
        <f t="shared" si="139"/>
        <v>4.1942334441475437E-2</v>
      </c>
      <c r="AW658" s="60">
        <f t="shared" si="140"/>
        <v>6.6040094424539036E-2</v>
      </c>
      <c r="AX658" s="60">
        <f t="shared" si="141"/>
        <v>1</v>
      </c>
      <c r="AY658" s="60">
        <f>SUMPRODUCT(AN658:AW658,幕後結果_最佳化!$Z$1005:$AI$1005)</f>
        <v>1.2492834395798286E-3</v>
      </c>
      <c r="AZ658" s="60">
        <f>(SUMPRODUCT(AN658:AW658,MMULT(AN658:AW658,幕後結果!$AB$9:$AK$18)))</f>
        <v>3.3410732627906111E-4</v>
      </c>
      <c r="BA658" s="60">
        <f t="shared" si="142"/>
        <v>1.8278602963001881E-2</v>
      </c>
      <c r="BB658" s="102">
        <f t="shared" si="143"/>
        <v>-2.2786597337185066</v>
      </c>
      <c r="BC658" s="60"/>
      <c r="BD658" s="60"/>
    </row>
    <row r="659" spans="1:56" ht="16.2">
      <c r="A659" s="95">
        <v>658</v>
      </c>
      <c r="B659" s="60">
        <v>0.4590399620905834</v>
      </c>
      <c r="C659" s="60">
        <v>5.6954057926504431E-2</v>
      </c>
      <c r="D659" s="60">
        <v>0.37157824570205555</v>
      </c>
      <c r="E659" s="60">
        <v>0.99275813564261828</v>
      </c>
      <c r="F659" s="60">
        <v>8.7569468953500262E-2</v>
      </c>
      <c r="G659" s="60">
        <v>0.18293097033937311</v>
      </c>
      <c r="H659" s="60">
        <v>0.1098280434598593</v>
      </c>
      <c r="I659" s="60">
        <v>0.14424690855506883</v>
      </c>
      <c r="J659" s="60">
        <v>0.53125231361988323</v>
      </c>
      <c r="K659" s="104">
        <v>0.12330903986840092</v>
      </c>
      <c r="L659" s="105"/>
      <c r="M659" s="106">
        <v>658</v>
      </c>
      <c r="N659" s="136">
        <v>-0.10285264239040232</v>
      </c>
      <c r="O659" s="136">
        <v>-1.5808684659449346</v>
      </c>
      <c r="P659" s="136">
        <v>-0.32767621187066587</v>
      </c>
      <c r="Q659" s="136">
        <v>2.4450369877617217</v>
      </c>
      <c r="R659" s="136">
        <v>-1.3558750162346471</v>
      </c>
      <c r="S659" s="136">
        <v>-0.9042517207328945</v>
      </c>
      <c r="T659" s="136">
        <v>-1.2274431228540801</v>
      </c>
      <c r="U659" s="60">
        <v>-1.061431567648043</v>
      </c>
      <c r="V659" s="60">
        <v>7.8418229975666401E-2</v>
      </c>
      <c r="W659" s="98">
        <v>-1.1586029160059963</v>
      </c>
      <c r="X659" s="60"/>
      <c r="Y659" s="99">
        <v>658</v>
      </c>
      <c r="Z659" s="60">
        <f>(幕後結果!$AB$2+幕後結果!$AB$4*幕後結果_最佳化!$N1660)*12/3</f>
        <v>-2.5423364985873199E-3</v>
      </c>
      <c r="AA659" s="60">
        <f>(幕後結果!$AC$2+幕後結果!$AC$4*幕後結果_最佳化!$O1660)*12/3</f>
        <v>-0.14602099311749159</v>
      </c>
      <c r="AB659" s="60">
        <f>(幕後結果!$AD$2+幕後結果!$AD$4*幕後結果_最佳化!$P1660)*12/3</f>
        <v>-0.11856027394650921</v>
      </c>
      <c r="AC659" s="60">
        <f>(幕後結果!$AE$2+幕後結果!$AE$4*幕後結果_最佳化!$Q1660)*12/3</f>
        <v>0.20694895534714289</v>
      </c>
      <c r="AD659" s="60">
        <f>(幕後結果!$AF$2+幕後結果!$AF$4*幕後結果_最佳化!$R1660)*12/3</f>
        <v>-0.17119865727292941</v>
      </c>
      <c r="AE659" s="60">
        <f>(幕後結果!$AG$2+幕後結果!$AG$4*幕後結果_最佳化!$S1660)*12/3</f>
        <v>-3.4076513523598591E-2</v>
      </c>
      <c r="AF659" s="60">
        <f>(幕後結果!$AH$2+幕後結果!$AH$4*幕後結果_最佳化!$T1660)*12/3</f>
        <v>-0.15918144220483729</v>
      </c>
      <c r="AG659" s="60">
        <f>(幕後結果!$AI$2+幕後結果!$AI$4*幕後結果_最佳化!$U1660)*12/3</f>
        <v>-0.19694329851093051</v>
      </c>
      <c r="AH659" s="60">
        <f>(幕後結果!$AJ$2+幕後結果!$AJ$4*幕後結果_最佳化!$V1660)*12/3</f>
        <v>-4.2988447535855283E-2</v>
      </c>
      <c r="AI659" s="100">
        <f>(幕後結果!$AK$2+幕後結果!$AK$4*幕後結果_最佳化!$W1660)*12/3</f>
        <v>-0.37713050908201184</v>
      </c>
      <c r="AJ659" s="60"/>
      <c r="AK659" s="60"/>
      <c r="AL659" s="60"/>
      <c r="AM659" s="108">
        <v>658</v>
      </c>
      <c r="AN659" s="60">
        <f t="shared" si="131"/>
        <v>0.14856603767114915</v>
      </c>
      <c r="AO659" s="60">
        <f t="shared" si="132"/>
        <v>0.14812121138817816</v>
      </c>
      <c r="AP659" s="60">
        <f t="shared" si="133"/>
        <v>4.0046969284055099E-3</v>
      </c>
      <c r="AQ659" s="60">
        <f t="shared" si="134"/>
        <v>4.5203557151448644E-2</v>
      </c>
      <c r="AR659" s="60">
        <f t="shared" si="135"/>
        <v>1.3775384822087637E-2</v>
      </c>
      <c r="AS659" s="60">
        <f t="shared" si="136"/>
        <v>7.4305173723939286E-2</v>
      </c>
      <c r="AT659" s="60">
        <f t="shared" si="137"/>
        <v>0.11274819610592079</v>
      </c>
      <c r="AU659" s="60">
        <f t="shared" si="138"/>
        <v>0.15512022067504913</v>
      </c>
      <c r="AV659" s="60">
        <f t="shared" si="139"/>
        <v>0.14779931148576531</v>
      </c>
      <c r="AW659" s="60">
        <f t="shared" si="140"/>
        <v>0.1503562100480563</v>
      </c>
      <c r="AX659" s="60">
        <f t="shared" si="141"/>
        <v>0.99999999999999989</v>
      </c>
      <c r="AY659" s="60">
        <f>SUMPRODUCT(AN659:AW659,幕後結果_最佳化!$Z$1005:$AI$1005)</f>
        <v>-1.6920630472932151E-3</v>
      </c>
      <c r="AZ659" s="60">
        <f>(SUMPRODUCT(AN659:AW659,MMULT(AN659:AW659,幕後結果!$AB$9:$AK$18)))</f>
        <v>2.1058502129691541E-4</v>
      </c>
      <c r="BA659" s="60">
        <f t="shared" si="142"/>
        <v>1.4511547860132475E-2</v>
      </c>
      <c r="BB659" s="102">
        <f t="shared" si="143"/>
        <v>-3.0728674485373699</v>
      </c>
      <c r="BC659" s="60"/>
      <c r="BD659" s="60"/>
    </row>
    <row r="660" spans="1:56" ht="16.2">
      <c r="A660" s="95">
        <v>659</v>
      </c>
      <c r="B660" s="60">
        <v>0.20589609805633713</v>
      </c>
      <c r="C660" s="60">
        <v>7.5608299847329308E-2</v>
      </c>
      <c r="D660" s="60">
        <v>0.93458854117512136</v>
      </c>
      <c r="E660" s="60">
        <v>0.93808075747786934</v>
      </c>
      <c r="F660" s="60">
        <v>7.2202844346774153E-2</v>
      </c>
      <c r="G660" s="60">
        <v>0.25318869561882917</v>
      </c>
      <c r="H660" s="60">
        <v>0.34416007269021986</v>
      </c>
      <c r="I660" s="60">
        <v>0.87609691716764848</v>
      </c>
      <c r="J660" s="60">
        <v>0.61574832030845106</v>
      </c>
      <c r="K660" s="104">
        <v>0.34876698878654255</v>
      </c>
      <c r="L660" s="105"/>
      <c r="M660" s="106">
        <v>659</v>
      </c>
      <c r="N660" s="136">
        <v>-0.8207438356192498</v>
      </c>
      <c r="O660" s="136">
        <v>-1.4352474390678673</v>
      </c>
      <c r="P660" s="136">
        <v>1.5108647336845176</v>
      </c>
      <c r="Q660" s="136">
        <v>1.5388599720295597</v>
      </c>
      <c r="R660" s="136">
        <v>-1.4595794564611946</v>
      </c>
      <c r="S660" s="136">
        <v>-0.66448899331382139</v>
      </c>
      <c r="T660" s="136">
        <v>-0.40113579882200689</v>
      </c>
      <c r="U660" s="60">
        <v>1.1556944339658988</v>
      </c>
      <c r="V660" s="60">
        <v>0.29433312973374864</v>
      </c>
      <c r="W660" s="98">
        <v>-0.38865148225594542</v>
      </c>
      <c r="X660" s="60"/>
      <c r="Y660" s="99">
        <v>659</v>
      </c>
      <c r="Z660" s="60">
        <f>(幕後結果!$AB$2+幕後結果!$AB$4*幕後結果_最佳化!$N1661)*12/3</f>
        <v>-0.11374201815014084</v>
      </c>
      <c r="AA660" s="60">
        <f>(幕後結果!$AC$2+幕後結果!$AC$4*幕後結果_最佳化!$O1661)*12/3</f>
        <v>-0.1304495295135556</v>
      </c>
      <c r="AB660" s="60">
        <f>(幕後結果!$AD$2+幕後結果!$AD$4*幕後結果_最佳化!$P1661)*12/3</f>
        <v>0.1831187843581252</v>
      </c>
      <c r="AC660" s="60">
        <f>(幕後結果!$AE$2+幕後結果!$AE$4*幕後結果_最佳化!$Q1661)*12/3</f>
        <v>0.23824117230709865</v>
      </c>
      <c r="AD660" s="60">
        <f>(幕後結果!$AF$2+幕後結果!$AF$4*幕後結果_最佳化!$R1661)*12/3</f>
        <v>-3.8148838546908787E-2</v>
      </c>
      <c r="AE660" s="60">
        <f>(幕後結果!$AG$2+幕後結果!$AG$4*幕後結果_最佳化!$S1661)*12/3</f>
        <v>-2.1400947270958048E-2</v>
      </c>
      <c r="AF660" s="60">
        <f>(幕後結果!$AH$2+幕後結果!$AH$4*幕後結果_最佳化!$T1661)*12/3</f>
        <v>-6.5655552770679138E-2</v>
      </c>
      <c r="AG660" s="60">
        <f>(幕後結果!$AI$2+幕後結果!$AI$4*幕後結果_最佳化!$U1661)*12/3</f>
        <v>0.13440128388903821</v>
      </c>
      <c r="AH660" s="60">
        <f>(幕後結果!$AJ$2+幕後結果!$AJ$4*幕後結果_最佳化!$V1661)*12/3</f>
        <v>6.5793687148600795E-4</v>
      </c>
      <c r="AI660" s="100">
        <f>(幕後結果!$AK$2+幕後結果!$AK$4*幕後結果_最佳化!$W1661)*12/3</f>
        <v>-5.152085148808333E-2</v>
      </c>
      <c r="AJ660" s="60"/>
      <c r="AK660" s="60"/>
      <c r="AL660" s="60"/>
      <c r="AM660" s="108">
        <v>659</v>
      </c>
      <c r="AN660" s="60">
        <f t="shared" si="131"/>
        <v>3.0383243942343055E-2</v>
      </c>
      <c r="AO660" s="60">
        <f t="shared" si="132"/>
        <v>0.10606409218787302</v>
      </c>
      <c r="AP660" s="60">
        <f t="shared" si="133"/>
        <v>7.8220521977646659E-2</v>
      </c>
      <c r="AQ660" s="60">
        <f t="shared" si="134"/>
        <v>0.13617821182904871</v>
      </c>
      <c r="AR660" s="60">
        <f t="shared" si="135"/>
        <v>0.10815377693211178</v>
      </c>
      <c r="AS660" s="60">
        <f t="shared" si="136"/>
        <v>9.955457438221843E-2</v>
      </c>
      <c r="AT660" s="60">
        <f t="shared" si="137"/>
        <v>0.175343215012214</v>
      </c>
      <c r="AU660" s="60">
        <f t="shared" si="138"/>
        <v>0.1183705780730801</v>
      </c>
      <c r="AV660" s="60">
        <f t="shared" si="139"/>
        <v>0.1071283236714492</v>
      </c>
      <c r="AW660" s="60">
        <f t="shared" si="140"/>
        <v>4.0603461992015095E-2</v>
      </c>
      <c r="AX660" s="60">
        <f t="shared" si="141"/>
        <v>1.0000000000000002</v>
      </c>
      <c r="AY660" s="60">
        <f>SUMPRODUCT(AN660:AW660,幕後結果_最佳化!$Z$1005:$AI$1005)</f>
        <v>2.0688445649243515E-3</v>
      </c>
      <c r="AZ660" s="60">
        <f>(SUMPRODUCT(AN660:AW660,MMULT(AN660:AW660,幕後結果!$AB$9:$AK$18)))</f>
        <v>2.7215313922566737E-4</v>
      </c>
      <c r="BA660" s="60">
        <f t="shared" si="142"/>
        <v>1.6497064563905525E-2</v>
      </c>
      <c r="BB660" s="102">
        <f t="shared" si="143"/>
        <v>-2.475055806256071</v>
      </c>
      <c r="BC660" s="60"/>
      <c r="BD660" s="60"/>
    </row>
    <row r="661" spans="1:56" ht="16.2">
      <c r="A661" s="95">
        <v>660</v>
      </c>
      <c r="B661" s="60">
        <v>0.42775656204209245</v>
      </c>
      <c r="C661" s="60">
        <v>0.54796870186633373</v>
      </c>
      <c r="D661" s="60">
        <v>0.11009085544445729</v>
      </c>
      <c r="E661" s="60">
        <v>0.99952085865554419</v>
      </c>
      <c r="F661" s="60">
        <v>0.66379511485909304</v>
      </c>
      <c r="G661" s="60">
        <v>2.335533482105201E-2</v>
      </c>
      <c r="H661" s="60">
        <v>0.807314189143163</v>
      </c>
      <c r="I661" s="60">
        <v>0.15868556599533123</v>
      </c>
      <c r="J661" s="60">
        <v>0.89697526185100029</v>
      </c>
      <c r="K661" s="104">
        <v>0.7270805958075961</v>
      </c>
      <c r="L661" s="105"/>
      <c r="M661" s="106">
        <v>660</v>
      </c>
      <c r="N661" s="136">
        <v>-0.18208869043912265</v>
      </c>
      <c r="O661" s="136">
        <v>0.12053090901205996</v>
      </c>
      <c r="P661" s="136">
        <v>-1.2260450809077104</v>
      </c>
      <c r="Q661" s="136">
        <v>3.3024965437553071</v>
      </c>
      <c r="R661" s="136">
        <v>0.42284305772878295</v>
      </c>
      <c r="S661" s="136">
        <v>-1.9889142407148734</v>
      </c>
      <c r="T661" s="136">
        <v>0.86804148648300961</v>
      </c>
      <c r="U661" s="60">
        <v>-0.99987473622872636</v>
      </c>
      <c r="V661" s="60">
        <v>1.2645031904677386</v>
      </c>
      <c r="W661" s="98">
        <v>0.60400727054835501</v>
      </c>
      <c r="X661" s="60"/>
      <c r="Y661" s="99">
        <v>660</v>
      </c>
      <c r="Z661" s="60">
        <f>(幕後結果!$AB$2+幕後結果!$AB$4*幕後結果_最佳化!$N1662)*12/3</f>
        <v>-1.4815816660275477E-2</v>
      </c>
      <c r="AA661" s="60">
        <f>(幕後結果!$AC$2+幕後結果!$AC$4*幕後結果_最佳化!$O1662)*12/3</f>
        <v>1.953372633662228E-2</v>
      </c>
      <c r="AB661" s="60">
        <f>(幕後結果!$AD$2+幕後結果!$AD$4*幕後結果_最佳化!$P1662)*12/3</f>
        <v>-0.20662284530541133</v>
      </c>
      <c r="AC661" s="60">
        <f>(幕後結果!$AE$2+幕後結果!$AE$4*幕後結果_最佳化!$Q1662)*12/3</f>
        <v>0.26278022376499743</v>
      </c>
      <c r="AD661" s="60">
        <f>(幕後結果!$AF$2+幕後結果!$AF$4*幕後結果_最佳化!$R1662)*12/3</f>
        <v>1.1694246880341642E-4</v>
      </c>
      <c r="AE661" s="60">
        <f>(幕後結果!$AG$2+幕後結果!$AG$4*幕後結果_最佳化!$S1662)*12/3</f>
        <v>-6.8830800059542535E-2</v>
      </c>
      <c r="AF661" s="60">
        <f>(幕後結果!$AH$2+幕後結果!$AH$4*幕後結果_最佳化!$T1662)*12/3</f>
        <v>6.3067333233607803E-2</v>
      </c>
      <c r="AG661" s="60">
        <f>(幕後結果!$AI$2+幕後結果!$AI$4*幕後結果_最佳化!$U1662)*12/3</f>
        <v>-0.14629260121150528</v>
      </c>
      <c r="AH661" s="60">
        <f>(幕後結果!$AJ$2+幕後結果!$AJ$4*幕後結果_最佳化!$V1662)*12/3</f>
        <v>5.9076425314564938E-2</v>
      </c>
      <c r="AI661" s="100">
        <f>(幕後結果!$AK$2+幕後結果!$AK$4*幕後結果_最佳化!$W1662)*12/3</f>
        <v>-6.1395848336444729E-2</v>
      </c>
      <c r="AJ661" s="60"/>
      <c r="AK661" s="60"/>
      <c r="AL661" s="60"/>
      <c r="AM661" s="108">
        <v>660</v>
      </c>
      <c r="AN661" s="60">
        <f t="shared" si="131"/>
        <v>0.11882175716020704</v>
      </c>
      <c r="AO661" s="60">
        <f t="shared" si="132"/>
        <v>5.7493140364189991E-3</v>
      </c>
      <c r="AP661" s="60">
        <f t="shared" si="133"/>
        <v>0.13804703520445841</v>
      </c>
      <c r="AQ661" s="60">
        <f t="shared" si="134"/>
        <v>7.8165549252507113E-2</v>
      </c>
      <c r="AR661" s="60">
        <f t="shared" si="135"/>
        <v>0.14300302715228139</v>
      </c>
      <c r="AS661" s="60">
        <f t="shared" si="136"/>
        <v>0.15215114223136186</v>
      </c>
      <c r="AT661" s="60">
        <f t="shared" si="137"/>
        <v>8.9980559922377516E-3</v>
      </c>
      <c r="AU661" s="60">
        <f t="shared" si="138"/>
        <v>0.14781042819734991</v>
      </c>
      <c r="AV661" s="60">
        <f t="shared" si="139"/>
        <v>0.13982757017612021</v>
      </c>
      <c r="AW661" s="60">
        <f t="shared" si="140"/>
        <v>6.7426120597057229E-2</v>
      </c>
      <c r="AX661" s="60">
        <f t="shared" si="141"/>
        <v>1</v>
      </c>
      <c r="AY661" s="60">
        <f>SUMPRODUCT(AN661:AW661,幕後結果_最佳化!$Z$1005:$AI$1005)</f>
        <v>-2.5366047317970037E-3</v>
      </c>
      <c r="AZ661" s="60">
        <f>(SUMPRODUCT(AN661:AW661,MMULT(AN661:AW661,幕後結果!$AB$9:$AK$18)))</f>
        <v>2.7122752837280305E-4</v>
      </c>
      <c r="BA661" s="60">
        <f t="shared" si="142"/>
        <v>1.6468986865402591E-2</v>
      </c>
      <c r="BB661" s="102">
        <f t="shared" si="143"/>
        <v>-2.7589192403358132</v>
      </c>
      <c r="BC661" s="60"/>
      <c r="BD661" s="60"/>
    </row>
    <row r="662" spans="1:56" ht="16.2">
      <c r="A662" s="95">
        <v>661</v>
      </c>
      <c r="B662" s="60">
        <v>0.9948500588002287</v>
      </c>
      <c r="C662" s="60">
        <v>0.73104560770768368</v>
      </c>
      <c r="D662" s="60">
        <v>0.21531027407497549</v>
      </c>
      <c r="E662" s="60">
        <v>0.8821914265119124</v>
      </c>
      <c r="F662" s="60">
        <v>0.79620813707440918</v>
      </c>
      <c r="G662" s="60">
        <v>0.34249743634881202</v>
      </c>
      <c r="H662" s="60">
        <v>0.93792372972373861</v>
      </c>
      <c r="I662" s="60">
        <v>0.35391818794665442</v>
      </c>
      <c r="J662" s="60">
        <v>0.71311044000175028</v>
      </c>
      <c r="K662" s="104">
        <v>0.44304275524409809</v>
      </c>
      <c r="L662" s="105"/>
      <c r="M662" s="106">
        <v>661</v>
      </c>
      <c r="N662" s="136">
        <v>2.5655956332471792</v>
      </c>
      <c r="O662" s="136">
        <v>0.61597838674106253</v>
      </c>
      <c r="P662" s="136">
        <v>-0.78813020645323695</v>
      </c>
      <c r="Q662" s="136">
        <v>1.1860130473937349</v>
      </c>
      <c r="R662" s="136">
        <v>0.82815323218715808</v>
      </c>
      <c r="S662" s="136">
        <v>-0.40565668490302109</v>
      </c>
      <c r="T662" s="136">
        <v>1.5375750958970402</v>
      </c>
      <c r="U662" s="60">
        <v>-0.37476348120233349</v>
      </c>
      <c r="V662" s="60">
        <v>0.56249454387597631</v>
      </c>
      <c r="W662" s="98">
        <v>-0.14325915770171152</v>
      </c>
      <c r="X662" s="60"/>
      <c r="Y662" s="99">
        <v>661</v>
      </c>
      <c r="Z662" s="60">
        <f>(幕後結果!$AB$2+幕後結果!$AB$4*幕後結果_最佳化!$N1663)*12/3</f>
        <v>0.41079411553383793</v>
      </c>
      <c r="AA662" s="60">
        <f>(幕後結果!$AC$2+幕後結果!$AC$4*幕後結果_最佳化!$O1663)*12/3</f>
        <v>6.2281283404394171E-2</v>
      </c>
      <c r="AB662" s="60">
        <f>(幕後結果!$AD$2+幕後結果!$AD$4*幕後結果_最佳化!$P1663)*12/3</f>
        <v>-0.12040581575882452</v>
      </c>
      <c r="AC662" s="60">
        <f>(幕後結果!$AE$2+幕後結果!$AE$4*幕後結果_最佳化!$Q1663)*12/3</f>
        <v>0.15839744568099104</v>
      </c>
      <c r="AD662" s="60">
        <f>(幕後結果!$AF$2+幕後結果!$AF$4*幕後結果_最佳化!$R1663)*12/3</f>
        <v>6.0146067928049628E-2</v>
      </c>
      <c r="AE662" s="60">
        <f>(幕後結果!$AG$2+幕後結果!$AG$4*幕後結果_最佳化!$S1663)*12/3</f>
        <v>-3.8001468638234372E-2</v>
      </c>
      <c r="AF662" s="60">
        <f>(幕後結果!$AH$2+幕後結果!$AH$4*幕後結果_最佳化!$T1663)*12/3</f>
        <v>0.23996143886166799</v>
      </c>
      <c r="AG662" s="60">
        <f>(幕後結果!$AI$2+幕後結果!$AI$4*幕後結果_最佳化!$U1663)*12/3</f>
        <v>-2.3727306936929479E-2</v>
      </c>
      <c r="AH662" s="60">
        <f>(幕後結果!$AJ$2+幕後結果!$AJ$4*幕後結果_最佳化!$V1663)*12/3</f>
        <v>4.7964035415186797E-2</v>
      </c>
      <c r="AI662" s="100">
        <f>(幕後結果!$AK$2+幕後結果!$AK$4*幕後結果_最佳化!$W1663)*12/3</f>
        <v>-0.13834416566438806</v>
      </c>
      <c r="AJ662" s="60"/>
      <c r="AK662" s="60"/>
      <c r="AL662" s="60"/>
      <c r="AM662" s="108">
        <v>661</v>
      </c>
      <c r="AN662" s="60">
        <f t="shared" si="131"/>
        <v>0.1308440653840299</v>
      </c>
      <c r="AO662" s="60">
        <f t="shared" si="132"/>
        <v>3.5215517376332689E-2</v>
      </c>
      <c r="AP662" s="60">
        <f t="shared" si="133"/>
        <v>5.7121409854456746E-2</v>
      </c>
      <c r="AQ662" s="60">
        <f t="shared" si="134"/>
        <v>0.11419621973962983</v>
      </c>
      <c r="AR662" s="60">
        <f t="shared" si="135"/>
        <v>4.3170970010137671E-2</v>
      </c>
      <c r="AS662" s="60">
        <f t="shared" si="136"/>
        <v>0.15243030568778962</v>
      </c>
      <c r="AT662" s="60">
        <f t="shared" si="137"/>
        <v>8.3716482419692803E-2</v>
      </c>
      <c r="AU662" s="60">
        <f t="shared" si="138"/>
        <v>0.10444610183409325</v>
      </c>
      <c r="AV662" s="60">
        <f t="shared" si="139"/>
        <v>0.14144543827438805</v>
      </c>
      <c r="AW662" s="60">
        <f t="shared" si="140"/>
        <v>0.13741348941944936</v>
      </c>
      <c r="AX662" s="60">
        <f t="shared" si="141"/>
        <v>0.99999999999999978</v>
      </c>
      <c r="AY662" s="60">
        <f>SUMPRODUCT(AN662:AW662,幕後結果_最佳化!$Z$1005:$AI$1005)</f>
        <v>-9.9834084526947064E-4</v>
      </c>
      <c r="AZ662" s="60">
        <f>(SUMPRODUCT(AN662:AW662,MMULT(AN662:AW662,幕後結果!$AB$9:$AK$18)))</f>
        <v>2.1201401045181547E-4</v>
      </c>
      <c r="BA662" s="60">
        <f t="shared" si="142"/>
        <v>1.4560700891502973E-2</v>
      </c>
      <c r="BB662" s="102">
        <f t="shared" si="143"/>
        <v>-3.0148508078266163</v>
      </c>
      <c r="BC662" s="60"/>
      <c r="BD662" s="60"/>
    </row>
    <row r="663" spans="1:56" ht="16.2">
      <c r="A663" s="95">
        <v>662</v>
      </c>
      <c r="B663" s="60">
        <v>0.77774876947666738</v>
      </c>
      <c r="C663" s="60">
        <v>0.75143931900697858</v>
      </c>
      <c r="D663" s="60">
        <v>0.88198827880368103</v>
      </c>
      <c r="E663" s="60">
        <v>0.23863775617239513</v>
      </c>
      <c r="F663" s="60">
        <v>0.31790949116790013</v>
      </c>
      <c r="G663" s="60">
        <v>0.88299240095909415</v>
      </c>
      <c r="H663" s="60">
        <v>0.61155805346825232</v>
      </c>
      <c r="I663" s="60">
        <v>0.38320572077082282</v>
      </c>
      <c r="J663" s="60">
        <v>0.79713757581651423</v>
      </c>
      <c r="K663" s="104">
        <v>0.10653810101417438</v>
      </c>
      <c r="L663" s="105"/>
      <c r="M663" s="106">
        <v>662</v>
      </c>
      <c r="N663" s="136">
        <v>0.76461226915416947</v>
      </c>
      <c r="O663" s="136">
        <v>0.67902604117208476</v>
      </c>
      <c r="P663" s="136">
        <v>1.1849848363430795</v>
      </c>
      <c r="Q663" s="136">
        <v>-0.7106913640635022</v>
      </c>
      <c r="R663" s="136">
        <v>-0.47355260141680416</v>
      </c>
      <c r="S663" s="136">
        <v>1.1900793694239822</v>
      </c>
      <c r="T663" s="136">
        <v>0.28338217216921952</v>
      </c>
      <c r="U663" s="60">
        <v>-0.29707212985140413</v>
      </c>
      <c r="V663" s="60">
        <v>0.83144046361657442</v>
      </c>
      <c r="W663" s="98">
        <v>-1.2451511313264392</v>
      </c>
      <c r="X663" s="60"/>
      <c r="Y663" s="99">
        <v>662</v>
      </c>
      <c r="Z663" s="60">
        <f>(幕後結果!$AB$2+幕後結果!$AB$4*幕後結果_最佳化!$N1664)*12/3</f>
        <v>0.13182596738573069</v>
      </c>
      <c r="AA663" s="60">
        <f>(幕後結果!$AC$2+幕後結果!$AC$4*幕後結果_最佳化!$O1664)*12/3</f>
        <v>7.1960614983501023E-2</v>
      </c>
      <c r="AB663" s="60">
        <f>(幕後結果!$AD$2+幕後結果!$AD$4*幕後結果_最佳化!$P1664)*12/3</f>
        <v>0.2006037852530608</v>
      </c>
      <c r="AC663" s="60">
        <f>(幕後結果!$AE$2+幕後結果!$AE$4*幕後結果_最佳化!$Q1664)*12/3</f>
        <v>7.2487727663833809E-2</v>
      </c>
      <c r="AD663" s="60">
        <f>(幕後結果!$AF$2+幕後結果!$AF$4*幕後結果_最佳化!$R1664)*12/3</f>
        <v>7.3904271597012169E-2</v>
      </c>
      <c r="AE663" s="60">
        <f>(幕後結果!$AG$2+幕後結果!$AG$4*幕後結果_最佳化!$S1664)*12/3</f>
        <v>4.2872275903562594E-2</v>
      </c>
      <c r="AF663" s="60">
        <f>(幕後結果!$AH$2+幕後結果!$AH$4*幕後結果_最佳化!$T1664)*12/3</f>
        <v>0.11721419961762782</v>
      </c>
      <c r="AG663" s="60">
        <f>(幕後結果!$AI$2+幕後結果!$AI$4*幕後結果_最佳化!$U1664)*12/3</f>
        <v>3.156698919244455E-2</v>
      </c>
      <c r="AH663" s="60">
        <f>(幕後結果!$AJ$2+幕後結果!$AJ$4*幕後結果_最佳化!$V1664)*12/3</f>
        <v>8.0959537892230329E-2</v>
      </c>
      <c r="AI663" s="100">
        <f>(幕後結果!$AK$2+幕後結果!$AK$4*幕後結果_最佳化!$W1664)*12/3</f>
        <v>-0.10867324066759575</v>
      </c>
      <c r="AJ663" s="60"/>
      <c r="AK663" s="60"/>
      <c r="AL663" s="60"/>
      <c r="AM663" s="108">
        <v>662</v>
      </c>
      <c r="AN663" s="60">
        <f t="shared" si="131"/>
        <v>0.1876961395230638</v>
      </c>
      <c r="AO663" s="60">
        <f t="shared" si="132"/>
        <v>8.0629774191629366E-2</v>
      </c>
      <c r="AP663" s="60">
        <f t="shared" si="133"/>
        <v>0.11783277949231587</v>
      </c>
      <c r="AQ663" s="60">
        <f t="shared" si="134"/>
        <v>0.17238068527910191</v>
      </c>
      <c r="AR663" s="60">
        <f t="shared" si="135"/>
        <v>6.1938755699352852E-2</v>
      </c>
      <c r="AS663" s="60">
        <f t="shared" si="136"/>
        <v>0.19034908704116857</v>
      </c>
      <c r="AT663" s="60">
        <f t="shared" si="137"/>
        <v>1.9383790915431003E-2</v>
      </c>
      <c r="AU663" s="60">
        <f t="shared" si="138"/>
        <v>4.6382125125160418E-3</v>
      </c>
      <c r="AV663" s="60">
        <f t="shared" si="139"/>
        <v>2.9830681381114183E-2</v>
      </c>
      <c r="AW663" s="60">
        <f t="shared" si="140"/>
        <v>0.13532009396430641</v>
      </c>
      <c r="AX663" s="60">
        <f t="shared" si="141"/>
        <v>1</v>
      </c>
      <c r="AY663" s="60">
        <f>SUMPRODUCT(AN663:AW663,幕後結果_最佳化!$Z$1005:$AI$1005)</f>
        <v>2.8229793018498804E-3</v>
      </c>
      <c r="AZ663" s="60">
        <f>(SUMPRODUCT(AN663:AW663,MMULT(AN663:AW663,幕後結果!$AB$9:$AK$18)))</f>
        <v>2.5425550776249974E-4</v>
      </c>
      <c r="BA663" s="60">
        <f t="shared" si="142"/>
        <v>1.5945391427070698E-2</v>
      </c>
      <c r="BB663" s="102">
        <f t="shared" si="143"/>
        <v>-2.5133920908401683</v>
      </c>
      <c r="BC663" s="60"/>
      <c r="BD663" s="60"/>
    </row>
    <row r="664" spans="1:56" ht="16.2">
      <c r="A664" s="95">
        <v>663</v>
      </c>
      <c r="B664" s="60">
        <v>0.62986208835652469</v>
      </c>
      <c r="C664" s="60">
        <v>0.98088109085888386</v>
      </c>
      <c r="D664" s="60">
        <v>0.3598229856517341</v>
      </c>
      <c r="E664" s="60">
        <v>0.36158542290561058</v>
      </c>
      <c r="F664" s="60">
        <v>0.89227589788605033</v>
      </c>
      <c r="G664" s="60">
        <v>0.18107354102668105</v>
      </c>
      <c r="H664" s="60">
        <v>0.4345131254345993</v>
      </c>
      <c r="I664" s="60">
        <v>6.654454586382319E-2</v>
      </c>
      <c r="J664" s="60">
        <v>0.82562894434377765</v>
      </c>
      <c r="K664" s="104">
        <v>0.62271123998586964</v>
      </c>
      <c r="L664" s="105"/>
      <c r="M664" s="106">
        <v>663</v>
      </c>
      <c r="N664" s="136">
        <v>0.33148810650357124</v>
      </c>
      <c r="O664" s="136">
        <v>2.0722962891753336</v>
      </c>
      <c r="P664" s="136">
        <v>-0.35893198491974959</v>
      </c>
      <c r="Q664" s="136">
        <v>-0.35422423077554988</v>
      </c>
      <c r="R664" s="136">
        <v>1.2387227132439114</v>
      </c>
      <c r="S664" s="136">
        <v>-0.91128147983155905</v>
      </c>
      <c r="T664" s="136">
        <v>-0.16489547907137367</v>
      </c>
      <c r="U664" s="60">
        <v>-1.5020310436276694</v>
      </c>
      <c r="V664" s="60">
        <v>0.93703197358168433</v>
      </c>
      <c r="W664" s="98">
        <v>0.31260928897056445</v>
      </c>
      <c r="X664" s="60"/>
      <c r="Y664" s="99">
        <v>663</v>
      </c>
      <c r="Z664" s="60">
        <f>(幕後結果!$AB$2+幕後結果!$AB$4*幕後結果_最佳化!$N1665)*12/3</f>
        <v>6.4736038638006296E-2</v>
      </c>
      <c r="AA664" s="60">
        <f>(幕後結果!$AC$2+幕後結果!$AC$4*幕後結果_最佳化!$O1665)*12/3</f>
        <v>0.20825872509801616</v>
      </c>
      <c r="AB664" s="60">
        <f>(幕後結果!$AD$2+幕後結果!$AD$4*幕後結果_最佳化!$P1665)*12/3</f>
        <v>-1.7538802250877377E-3</v>
      </c>
      <c r="AC664" s="60">
        <f>(幕後結果!$AE$2+幕後結果!$AE$4*幕後結果_最佳化!$Q1665)*12/3</f>
        <v>1.4808624268016662E-2</v>
      </c>
      <c r="AD664" s="60">
        <f>(幕後結果!$AF$2+幕後結果!$AF$4*幕後結果_最佳化!$R1665)*12/3</f>
        <v>0.16194524430607909</v>
      </c>
      <c r="AE664" s="60">
        <f>(幕後結果!$AG$2+幕後結果!$AG$4*幕後結果_最佳化!$S1665)*12/3</f>
        <v>-3.6132833128550423E-2</v>
      </c>
      <c r="AF664" s="60">
        <f>(幕後結果!$AH$2+幕後結果!$AH$4*幕後結果_最佳化!$T1665)*12/3</f>
        <v>6.5734981127417755E-2</v>
      </c>
      <c r="AG664" s="60">
        <f>(幕後結果!$AI$2+幕後結果!$AI$4*幕後結果_最佳化!$U1665)*12/3</f>
        <v>-0.18510978475928094</v>
      </c>
      <c r="AH664" s="60">
        <f>(幕後結果!$AJ$2+幕後結果!$AJ$4*幕後結果_最佳化!$V1665)*12/3</f>
        <v>5.6880845249309753E-2</v>
      </c>
      <c r="AI664" s="100">
        <f>(幕後結果!$AK$2+幕後結果!$AK$4*幕後結果_最佳化!$W1665)*12/3</f>
        <v>1.6061019516275143E-2</v>
      </c>
      <c r="AJ664" s="60"/>
      <c r="AK664" s="60"/>
      <c r="AL664" s="60"/>
      <c r="AM664" s="108">
        <v>663</v>
      </c>
      <c r="AN664" s="60">
        <f t="shared" si="131"/>
        <v>9.3126585218284472E-2</v>
      </c>
      <c r="AO664" s="60">
        <f t="shared" si="132"/>
        <v>0.11880530349303249</v>
      </c>
      <c r="AP664" s="60">
        <f t="shared" si="133"/>
        <v>0.13431382909390099</v>
      </c>
      <c r="AQ664" s="60">
        <f t="shared" si="134"/>
        <v>0.13593148277673203</v>
      </c>
      <c r="AR664" s="60">
        <f t="shared" si="135"/>
        <v>5.8493088518102226E-2</v>
      </c>
      <c r="AS664" s="60">
        <f t="shared" si="136"/>
        <v>0.12382107194303892</v>
      </c>
      <c r="AT664" s="60">
        <f t="shared" si="137"/>
        <v>0.14604393143929797</v>
      </c>
      <c r="AU664" s="60">
        <f t="shared" si="138"/>
        <v>3.1318314294648569E-2</v>
      </c>
      <c r="AV664" s="60">
        <f t="shared" si="139"/>
        <v>7.6111776576372012E-2</v>
      </c>
      <c r="AW664" s="60">
        <f t="shared" si="140"/>
        <v>8.2034616646590452E-2</v>
      </c>
      <c r="AX664" s="60">
        <f t="shared" si="141"/>
        <v>1.0000000000000002</v>
      </c>
      <c r="AY664" s="60">
        <f>SUMPRODUCT(AN664:AW664,幕後結果_最佳化!$Z$1005:$AI$1005)</f>
        <v>2.6983020505010678E-3</v>
      </c>
      <c r="AZ664" s="60">
        <f>(SUMPRODUCT(AN664:AW664,MMULT(AN664:AW664,幕後結果!$AB$9:$AK$18)))</f>
        <v>2.6615748716438174E-4</v>
      </c>
      <c r="BA664" s="60">
        <f t="shared" si="142"/>
        <v>1.6314333794684409E-2</v>
      </c>
      <c r="BB664" s="102">
        <f t="shared" si="143"/>
        <v>-2.4641948887056353</v>
      </c>
      <c r="BC664" s="60"/>
      <c r="BD664" s="60"/>
    </row>
    <row r="665" spans="1:56" ht="16.2">
      <c r="A665" s="95">
        <v>664</v>
      </c>
      <c r="B665" s="60">
        <v>2.0000865222875808E-2</v>
      </c>
      <c r="C665" s="60">
        <v>0.45841573625701604</v>
      </c>
      <c r="D665" s="60">
        <v>0.99624153702671725</v>
      </c>
      <c r="E665" s="60">
        <v>0.71319712971546068</v>
      </c>
      <c r="F665" s="60">
        <v>0.12501946241078188</v>
      </c>
      <c r="G665" s="60">
        <v>0.32539022320853195</v>
      </c>
      <c r="H665" s="60">
        <v>0.28367147116096381</v>
      </c>
      <c r="I665" s="60">
        <v>0.69093907928239751</v>
      </c>
      <c r="J665" s="60">
        <v>0.32537685393384841</v>
      </c>
      <c r="K665" s="104">
        <v>3.9205562726373433E-2</v>
      </c>
      <c r="L665" s="105"/>
      <c r="M665" s="106">
        <v>664</v>
      </c>
      <c r="N665" s="136">
        <v>-2.0537310411499932</v>
      </c>
      <c r="O665" s="136">
        <v>-0.10442577057998699</v>
      </c>
      <c r="P665" s="136">
        <v>2.6730311974516519</v>
      </c>
      <c r="Q665" s="136">
        <v>0.56274910613237283</v>
      </c>
      <c r="R665" s="136">
        <v>-1.1502548405713806</v>
      </c>
      <c r="S665" s="136">
        <v>-0.45267824590978645</v>
      </c>
      <c r="T665" s="136">
        <v>-0.57196905052075131</v>
      </c>
      <c r="U665" s="60">
        <v>0.49851394691505907</v>
      </c>
      <c r="V665" s="60">
        <v>-0.45271537366742309</v>
      </c>
      <c r="W665" s="98">
        <v>-1.7599804260258227</v>
      </c>
      <c r="X665" s="60"/>
      <c r="Y665" s="99">
        <v>664</v>
      </c>
      <c r="Z665" s="60">
        <f>(幕後結果!$AB$2+幕後結果!$AB$4*幕後結果_最佳化!$N1666)*12/3</f>
        <v>-0.30472887803734722</v>
      </c>
      <c r="AA665" s="60">
        <f>(幕後結果!$AC$2+幕後結果!$AC$4*幕後結果_最佳化!$O1666)*12/3</f>
        <v>1.3545170540913724E-3</v>
      </c>
      <c r="AB665" s="60">
        <f>(幕後結果!$AD$2+幕後結果!$AD$4*幕後結果_最佳化!$P1666)*12/3</f>
        <v>0.41545812245933061</v>
      </c>
      <c r="AC665" s="60">
        <f>(幕後結果!$AE$2+幕後結果!$AE$4*幕後結果_最佳化!$Q1666)*12/3</f>
        <v>0.22664174499789549</v>
      </c>
      <c r="AD665" s="60">
        <f>(幕後結果!$AF$2+幕後結果!$AF$4*幕後結果_最佳化!$R1666)*12/3</f>
        <v>0.12324791472544126</v>
      </c>
      <c r="AE665" s="60">
        <f>(幕後結果!$AG$2+幕後結果!$AG$4*幕後結果_最佳化!$S1666)*12/3</f>
        <v>3.4998952260450653E-3</v>
      </c>
      <c r="AF665" s="60">
        <f>(幕後結果!$AH$2+幕後結果!$AH$4*幕後結果_最佳化!$T1666)*12/3</f>
        <v>-4.8493888059200498E-2</v>
      </c>
      <c r="AG665" s="60">
        <f>(幕後結果!$AI$2+幕後結果!$AI$4*幕後結果_最佳化!$U1666)*12/3</f>
        <v>0.11934257516525089</v>
      </c>
      <c r="AH665" s="60">
        <f>(幕後結果!$AJ$2+幕後結果!$AJ$4*幕後結果_最佳化!$V1666)*12/3</f>
        <v>-2.2908832908062487E-2</v>
      </c>
      <c r="AI665" s="100">
        <f>(幕後結果!$AK$2+幕後結果!$AK$4*幕後結果_最佳化!$W1666)*12/3</f>
        <v>-0.12481885085194493</v>
      </c>
      <c r="AJ665" s="60"/>
      <c r="AK665" s="60"/>
      <c r="AL665" s="60"/>
      <c r="AM665" s="108">
        <v>664</v>
      </c>
      <c r="AN665" s="60">
        <f t="shared" si="131"/>
        <v>0.12928588834981425</v>
      </c>
      <c r="AO665" s="60">
        <f t="shared" si="132"/>
        <v>1.8247743813409621E-2</v>
      </c>
      <c r="AP665" s="60">
        <f t="shared" si="133"/>
        <v>5.1330306930463428E-2</v>
      </c>
      <c r="AQ665" s="60">
        <f t="shared" si="134"/>
        <v>0.20307224085742476</v>
      </c>
      <c r="AR665" s="60">
        <f t="shared" si="135"/>
        <v>6.8854508979085335E-2</v>
      </c>
      <c r="AS665" s="60">
        <f t="shared" si="136"/>
        <v>0.17757595356401429</v>
      </c>
      <c r="AT665" s="60">
        <f t="shared" si="137"/>
        <v>6.0829954622825172E-2</v>
      </c>
      <c r="AU665" s="60">
        <f t="shared" si="138"/>
        <v>4.6286111841103081E-2</v>
      </c>
      <c r="AV665" s="60">
        <f t="shared" si="139"/>
        <v>3.0250616761640359E-2</v>
      </c>
      <c r="AW665" s="60">
        <f t="shared" si="140"/>
        <v>0.21426667428021973</v>
      </c>
      <c r="AX665" s="60">
        <f t="shared" si="141"/>
        <v>1</v>
      </c>
      <c r="AY665" s="60">
        <f>SUMPRODUCT(AN665:AW665,幕後結果_最佳化!$Z$1005:$AI$1005)</f>
        <v>3.7258357951075721E-4</v>
      </c>
      <c r="AZ665" s="60">
        <f>(SUMPRODUCT(AN665:AW665,MMULT(AN665:AW665,幕後結果!$AB$9:$AK$18)))</f>
        <v>2.6842475780239182E-4</v>
      </c>
      <c r="BA665" s="60">
        <f t="shared" si="142"/>
        <v>1.6383673513665726E-2</v>
      </c>
      <c r="BB665" s="102">
        <f t="shared" si="143"/>
        <v>-2.5957192314053903</v>
      </c>
      <c r="BC665" s="60"/>
      <c r="BD665" s="60"/>
    </row>
    <row r="666" spans="1:56" ht="16.2">
      <c r="A666" s="95">
        <v>665</v>
      </c>
      <c r="B666" s="60">
        <v>9.228855605638242E-2</v>
      </c>
      <c r="C666" s="60">
        <v>0.14988121720160841</v>
      </c>
      <c r="D666" s="60">
        <v>0.96256289475576429</v>
      </c>
      <c r="E666" s="60">
        <v>0.54296152661970232</v>
      </c>
      <c r="F666" s="60">
        <v>0.76176532707525646</v>
      </c>
      <c r="G666" s="60">
        <v>0.84037541798279114</v>
      </c>
      <c r="H666" s="60">
        <v>0.81782922303886085</v>
      </c>
      <c r="I666" s="60">
        <v>0.63114913913162884</v>
      </c>
      <c r="J666" s="60">
        <v>0.8162560517455304</v>
      </c>
      <c r="K666" s="104">
        <v>0.1546893397208613</v>
      </c>
      <c r="L666" s="105"/>
      <c r="M666" s="106">
        <v>665</v>
      </c>
      <c r="N666" s="136">
        <v>-1.3267931648972409</v>
      </c>
      <c r="O666" s="136">
        <v>-1.0369429743197338</v>
      </c>
      <c r="P666" s="136">
        <v>1.781234128238836</v>
      </c>
      <c r="Q666" s="136">
        <v>0.10789756743874927</v>
      </c>
      <c r="R666" s="136">
        <v>0.71199262027504562</v>
      </c>
      <c r="S666" s="136">
        <v>0.99600201933099108</v>
      </c>
      <c r="T666" s="136">
        <v>0.9071233832400637</v>
      </c>
      <c r="U666" s="60">
        <v>0.33489840975629748</v>
      </c>
      <c r="V666" s="60">
        <v>0.90118889097430832</v>
      </c>
      <c r="W666" s="98">
        <v>-1.0165266163337052</v>
      </c>
      <c r="X666" s="60"/>
      <c r="Y666" s="99">
        <v>665</v>
      </c>
      <c r="Z666" s="60">
        <f>(幕後結果!$AB$2+幕後結果!$AB$4*幕後結果_最佳化!$N1667)*12/3</f>
        <v>-0.19212788615696064</v>
      </c>
      <c r="AA666" s="60">
        <f>(幕後結果!$AC$2+幕後結果!$AC$4*幕後結果_最佳化!$O1667)*12/3</f>
        <v>-9.0731496111116985E-2</v>
      </c>
      <c r="AB666" s="60">
        <f>(幕後結果!$AD$2+幕後結果!$AD$4*幕後結果_最佳化!$P1667)*12/3</f>
        <v>0.24021005999333711</v>
      </c>
      <c r="AC666" s="60">
        <f>(幕後結果!$AE$2+幕後結果!$AE$4*幕後結果_最佳化!$Q1667)*12/3</f>
        <v>0.11118704665169561</v>
      </c>
      <c r="AD666" s="60">
        <f>(幕後結果!$AF$2+幕後結果!$AF$4*幕後結果_最佳化!$R1667)*12/3</f>
        <v>0.16705126043768989</v>
      </c>
      <c r="AE666" s="60">
        <f>(幕後結果!$AG$2+幕後結果!$AG$4*幕後結果_最佳化!$S1667)*12/3</f>
        <v>3.3752394782105503E-2</v>
      </c>
      <c r="AF666" s="60">
        <f>(幕後結果!$AH$2+幕後結果!$AH$4*幕後結果_最佳化!$T1667)*12/3</f>
        <v>5.3574706223082878E-2</v>
      </c>
      <c r="AG666" s="60">
        <f>(幕後結果!$AI$2+幕後結果!$AI$4*幕後結果_最佳化!$U1667)*12/3</f>
        <v>0.15574539775898572</v>
      </c>
      <c r="AH666" s="60">
        <f>(幕後結果!$AJ$2+幕後結果!$AJ$4*幕後結果_最佳化!$V1667)*12/3</f>
        <v>5.7305375424700412E-2</v>
      </c>
      <c r="AI666" s="100">
        <f>(幕後結果!$AK$2+幕後結果!$AK$4*幕後結果_最佳化!$W1667)*12/3</f>
        <v>3.0048790645585948E-2</v>
      </c>
      <c r="AJ666" s="60"/>
      <c r="AK666" s="60"/>
      <c r="AL666" s="60"/>
      <c r="AM666" s="108">
        <v>665</v>
      </c>
      <c r="AN666" s="60">
        <f t="shared" si="131"/>
        <v>4.9952088564417296E-2</v>
      </c>
      <c r="AO666" s="60">
        <f t="shared" si="132"/>
        <v>0.13281690682231634</v>
      </c>
      <c r="AP666" s="60">
        <f t="shared" si="133"/>
        <v>0.1109267931089158</v>
      </c>
      <c r="AQ666" s="60">
        <f t="shared" si="134"/>
        <v>6.7842457270332127E-2</v>
      </c>
      <c r="AR666" s="60">
        <f t="shared" si="135"/>
        <v>7.3561639521085654E-3</v>
      </c>
      <c r="AS666" s="60">
        <f t="shared" si="136"/>
        <v>0.17277757086454809</v>
      </c>
      <c r="AT666" s="60">
        <f t="shared" si="137"/>
        <v>6.3024379583597481E-2</v>
      </c>
      <c r="AU666" s="60">
        <f t="shared" si="138"/>
        <v>0.20018308745838806</v>
      </c>
      <c r="AV666" s="60">
        <f t="shared" si="139"/>
        <v>9.6159142749130941E-2</v>
      </c>
      <c r="AW666" s="60">
        <f t="shared" si="140"/>
        <v>9.8961409626245292E-2</v>
      </c>
      <c r="AX666" s="60">
        <f t="shared" si="141"/>
        <v>1</v>
      </c>
      <c r="AY666" s="60">
        <f>SUMPRODUCT(AN666:AW666,幕後結果_最佳化!$Z$1005:$AI$1005)</f>
        <v>-4.0583801181515236E-3</v>
      </c>
      <c r="AZ666" s="60">
        <f>(SUMPRODUCT(AN666:AW666,MMULT(AN666:AW666,幕後結果!$AB$9:$AK$18)))</f>
        <v>2.3013693182911423E-4</v>
      </c>
      <c r="BA666" s="60">
        <f t="shared" si="142"/>
        <v>1.5170264725083548E-2</v>
      </c>
      <c r="BB666" s="102">
        <f t="shared" si="143"/>
        <v>-3.0954225894626179</v>
      </c>
      <c r="BC666" s="60"/>
      <c r="BD666" s="60"/>
    </row>
    <row r="667" spans="1:56" ht="16.2">
      <c r="A667" s="95">
        <v>666</v>
      </c>
      <c r="B667" s="60">
        <v>0.92036963200222055</v>
      </c>
      <c r="C667" s="60">
        <v>0.35320762661744709</v>
      </c>
      <c r="D667" s="60">
        <v>0.28404128235069614</v>
      </c>
      <c r="E667" s="60">
        <v>0.97282762284196433</v>
      </c>
      <c r="F667" s="60">
        <v>0.95450030658582152</v>
      </c>
      <c r="G667" s="60">
        <v>0.87693693371555415</v>
      </c>
      <c r="H667" s="60">
        <v>0.91466067674341578</v>
      </c>
      <c r="I667" s="60">
        <v>0.90833835465925516</v>
      </c>
      <c r="J667" s="60">
        <v>0.75113447301297009</v>
      </c>
      <c r="K667" s="104">
        <v>0.82278011061349798</v>
      </c>
      <c r="L667" s="105"/>
      <c r="M667" s="106">
        <v>666</v>
      </c>
      <c r="N667" s="136">
        <v>1.4075622372409726</v>
      </c>
      <c r="O667" s="136">
        <v>-0.37667485279057855</v>
      </c>
      <c r="P667" s="136">
        <v>-0.57087767571084025</v>
      </c>
      <c r="Q667" s="136">
        <v>1.9240784222318221</v>
      </c>
      <c r="R667" s="136">
        <v>1.6901493433883761</v>
      </c>
      <c r="S667" s="136">
        <v>1.1598100962257745</v>
      </c>
      <c r="T667" s="136">
        <v>1.3700264457214686</v>
      </c>
      <c r="U667" s="60">
        <v>1.3305920169349019</v>
      </c>
      <c r="V667" s="60">
        <v>0.6780640964662954</v>
      </c>
      <c r="W667" s="98">
        <v>0.92601193317497377</v>
      </c>
      <c r="X667" s="60"/>
      <c r="Y667" s="99">
        <v>666</v>
      </c>
      <c r="Z667" s="60">
        <f>(幕後結果!$AB$2+幕後結果!$AB$4*幕後結果_最佳化!$N1668)*12/3</f>
        <v>0.23141742698779569</v>
      </c>
      <c r="AA667" s="60">
        <f>(幕後結果!$AC$2+幕後結果!$AC$4*幕後結果_最佳化!$O1668)*12/3</f>
        <v>-3.1934917335793032E-2</v>
      </c>
      <c r="AB667" s="60">
        <f>(幕後結果!$AD$2+幕後結果!$AD$4*幕後結果_最佳化!$P1668)*12/3</f>
        <v>-0.11810553698688037</v>
      </c>
      <c r="AC667" s="60">
        <f>(幕後結果!$AE$2+幕後結果!$AE$4*幕後結果_最佳化!$Q1668)*12/3</f>
        <v>0.19917047974667698</v>
      </c>
      <c r="AD667" s="60">
        <f>(幕後結果!$AF$2+幕後結果!$AF$4*幕後結果_最佳化!$R1668)*12/3</f>
        <v>0.12399905483910829</v>
      </c>
      <c r="AE667" s="60">
        <f>(幕後結果!$AG$2+幕後結果!$AG$4*幕後結果_最佳化!$S1668)*12/3</f>
        <v>2.6724033410750775E-2</v>
      </c>
      <c r="AF667" s="60">
        <f>(幕後結果!$AH$2+幕後結果!$AH$4*幕後結果_最佳化!$T1668)*12/3</f>
        <v>0.17038582245676701</v>
      </c>
      <c r="AG667" s="60">
        <f>(幕後結果!$AI$2+幕後結果!$AI$4*幕後結果_最佳化!$U1668)*12/3</f>
        <v>0.2102845254928104</v>
      </c>
      <c r="AH667" s="60">
        <f>(幕後結果!$AJ$2+幕後結果!$AJ$4*幕後結果_最佳化!$V1668)*12/3</f>
        <v>7.8800199242633595E-2</v>
      </c>
      <c r="AI667" s="100">
        <f>(幕後結果!$AK$2+幕後結果!$AK$4*幕後結果_最佳化!$W1668)*12/3</f>
        <v>0.11421963149452458</v>
      </c>
      <c r="AJ667" s="60"/>
      <c r="AK667" s="60"/>
      <c r="AL667" s="60"/>
      <c r="AM667" s="108">
        <v>666</v>
      </c>
      <c r="AN667" s="60">
        <f t="shared" si="131"/>
        <v>0.18817129146779038</v>
      </c>
      <c r="AO667" s="60">
        <f t="shared" si="132"/>
        <v>5.6831562099443407E-2</v>
      </c>
      <c r="AP667" s="60">
        <f t="shared" si="133"/>
        <v>3.4008484619984541E-2</v>
      </c>
      <c r="AQ667" s="60">
        <f t="shared" si="134"/>
        <v>2.0217986722636423E-3</v>
      </c>
      <c r="AR667" s="60">
        <f t="shared" si="135"/>
        <v>0.15316440517579455</v>
      </c>
      <c r="AS667" s="60">
        <f t="shared" si="136"/>
        <v>0.10238182222362405</v>
      </c>
      <c r="AT667" s="60">
        <f t="shared" si="137"/>
        <v>0.13362389145188186</v>
      </c>
      <c r="AU667" s="60">
        <f t="shared" si="138"/>
        <v>0.17076120148997706</v>
      </c>
      <c r="AV667" s="60">
        <f t="shared" si="139"/>
        <v>8.2632921603287293E-2</v>
      </c>
      <c r="AW667" s="60">
        <f t="shared" si="140"/>
        <v>7.6402621195953271E-2</v>
      </c>
      <c r="AX667" s="60">
        <f t="shared" si="141"/>
        <v>1</v>
      </c>
      <c r="AY667" s="60">
        <f>SUMPRODUCT(AN667:AW667,幕後結果_最佳化!$Z$1005:$AI$1005)</f>
        <v>-4.689651179122724E-4</v>
      </c>
      <c r="AZ667" s="60">
        <f>(SUMPRODUCT(AN667:AW667,MMULT(AN667:AW667,幕後結果!$AB$9:$AK$18)))</f>
        <v>2.4479820238814667E-4</v>
      </c>
      <c r="BA667" s="60">
        <f t="shared" si="142"/>
        <v>1.5646028326324436E-2</v>
      </c>
      <c r="BB667" s="102">
        <f t="shared" si="143"/>
        <v>-2.7718833312441347</v>
      </c>
      <c r="BC667" s="60"/>
      <c r="BD667" s="60"/>
    </row>
    <row r="668" spans="1:56" ht="16.2">
      <c r="A668" s="95">
        <v>667</v>
      </c>
      <c r="B668" s="60">
        <v>0.55024287376074454</v>
      </c>
      <c r="C668" s="60">
        <v>0.7272054068878735</v>
      </c>
      <c r="D668" s="60">
        <v>0.31170367574754532</v>
      </c>
      <c r="E668" s="60">
        <v>0.76258526568559803</v>
      </c>
      <c r="F668" s="60">
        <v>0.32419737438513785</v>
      </c>
      <c r="G668" s="60">
        <v>0.91611269525257888</v>
      </c>
      <c r="H668" s="60">
        <v>0.15128152099987746</v>
      </c>
      <c r="I668" s="60">
        <v>0.44248055642055029</v>
      </c>
      <c r="J668" s="60">
        <v>8.0299645179306989E-3</v>
      </c>
      <c r="K668" s="104">
        <v>0.2886347393223363</v>
      </c>
      <c r="L668" s="105"/>
      <c r="M668" s="106">
        <v>667</v>
      </c>
      <c r="N668" s="136">
        <v>0.12627499047965432</v>
      </c>
      <c r="O668" s="136">
        <v>0.60438277321975942</v>
      </c>
      <c r="P668" s="136">
        <v>-0.49102699955327211</v>
      </c>
      <c r="Q668" s="136">
        <v>0.71464332127619834</v>
      </c>
      <c r="R668" s="136">
        <v>-0.45599336591698392</v>
      </c>
      <c r="S668" s="136">
        <v>1.3793897770858743</v>
      </c>
      <c r="T668" s="136">
        <v>-1.0309526134119402</v>
      </c>
      <c r="U668" s="60">
        <v>-0.14468306219736918</v>
      </c>
      <c r="V668" s="60">
        <v>-2.4075507698340446</v>
      </c>
      <c r="W668" s="98">
        <v>-0.55737758243443813</v>
      </c>
      <c r="X668" s="60"/>
      <c r="Y668" s="99">
        <v>667</v>
      </c>
      <c r="Z668" s="60">
        <f>(幕後結果!$AB$2+幕後結果!$AB$4*幕後結果_最佳化!$N1669)*12/3</f>
        <v>3.2949002680722303E-2</v>
      </c>
      <c r="AA668" s="60">
        <f>(幕後結果!$AC$2+幕後結果!$AC$4*幕後結果_最佳化!$O1669)*12/3</f>
        <v>6.5962651842964959E-2</v>
      </c>
      <c r="AB668" s="60">
        <f>(幕後結果!$AD$2+幕後結果!$AD$4*幕後結果_最佳化!$P1669)*12/3</f>
        <v>-7.2011457071641277E-2</v>
      </c>
      <c r="AC668" s="60">
        <f>(幕後結果!$AE$2+幕後結果!$AE$4*幕後結果_最佳化!$Q1669)*12/3</f>
        <v>7.4940757040860659E-2</v>
      </c>
      <c r="AD668" s="60">
        <f>(幕後結果!$AF$2+幕後結果!$AF$4*幕後結果_最佳化!$R1669)*12/3</f>
        <v>-4.3139801268166363E-2</v>
      </c>
      <c r="AE668" s="60">
        <f>(幕後結果!$AG$2+幕後結果!$AG$4*幕後結果_最佳化!$S1669)*12/3</f>
        <v>6.4698714236758145E-2</v>
      </c>
      <c r="AF668" s="60">
        <f>(幕後結果!$AH$2+幕後結果!$AH$4*幕後結果_最佳化!$T1669)*12/3</f>
        <v>-5.0937279386433804E-2</v>
      </c>
      <c r="AG668" s="60">
        <f>(幕後結果!$AI$2+幕後結果!$AI$4*幕後結果_最佳化!$U1669)*12/3</f>
        <v>-4.4110572377599001E-2</v>
      </c>
      <c r="AH668" s="60">
        <f>(幕後結果!$AJ$2+幕後結果!$AJ$4*幕後結果_最佳化!$V1669)*12/3</f>
        <v>-0.11531586103374658</v>
      </c>
      <c r="AI668" s="100">
        <f>(幕後結果!$AK$2+幕後結果!$AK$4*幕後結果_最佳化!$W1669)*12/3</f>
        <v>-0.20340803929042592</v>
      </c>
      <c r="AJ668" s="60"/>
      <c r="AK668" s="60"/>
      <c r="AL668" s="60"/>
      <c r="AM668" s="108">
        <v>667</v>
      </c>
      <c r="AN668" s="60">
        <f t="shared" si="131"/>
        <v>0.21009193905517043</v>
      </c>
      <c r="AO668" s="60">
        <f t="shared" si="132"/>
        <v>0.17182995998037356</v>
      </c>
      <c r="AP668" s="60">
        <f t="shared" si="133"/>
        <v>0.1069298887502263</v>
      </c>
      <c r="AQ668" s="60">
        <f t="shared" si="134"/>
        <v>2.1279048560971479E-2</v>
      </c>
      <c r="AR668" s="60">
        <f t="shared" si="135"/>
        <v>0.19469335777651139</v>
      </c>
      <c r="AS668" s="60">
        <f t="shared" si="136"/>
        <v>5.8241457241016377E-2</v>
      </c>
      <c r="AT668" s="60">
        <f t="shared" si="137"/>
        <v>9.4716925439958147E-2</v>
      </c>
      <c r="AU668" s="60">
        <f t="shared" si="138"/>
        <v>0.1054012213762137</v>
      </c>
      <c r="AV668" s="60">
        <f t="shared" si="139"/>
        <v>2.8678828893854081E-2</v>
      </c>
      <c r="AW668" s="60">
        <f t="shared" si="140"/>
        <v>8.1373729257045516E-3</v>
      </c>
      <c r="AX668" s="60">
        <f t="shared" si="141"/>
        <v>1</v>
      </c>
      <c r="AY668" s="60">
        <f>SUMPRODUCT(AN668:AW668,幕後結果_最佳化!$Z$1005:$AI$1005)</f>
        <v>3.7137707958949545E-3</v>
      </c>
      <c r="AZ668" s="60">
        <f>(SUMPRODUCT(AN668:AW668,MMULT(AN668:AW668,幕後結果!$AB$9:$AK$18)))</f>
        <v>3.0785178478082961E-4</v>
      </c>
      <c r="BA668" s="60">
        <f t="shared" si="142"/>
        <v>1.7545705593700972E-2</v>
      </c>
      <c r="BB668" s="102">
        <f t="shared" si="143"/>
        <v>-2.2333800709715073</v>
      </c>
      <c r="BC668" s="60"/>
      <c r="BD668" s="60"/>
    </row>
    <row r="669" spans="1:56" ht="16.2">
      <c r="A669" s="95">
        <v>668</v>
      </c>
      <c r="B669" s="60">
        <v>0.41162070098271686</v>
      </c>
      <c r="C669" s="60">
        <v>0.95490723825762536</v>
      </c>
      <c r="D669" s="60">
        <v>0.62937604506385281</v>
      </c>
      <c r="E669" s="60">
        <v>0.84770150173714276</v>
      </c>
      <c r="F669" s="60">
        <v>5.911499847905155E-2</v>
      </c>
      <c r="G669" s="60">
        <v>0.30182473648276664</v>
      </c>
      <c r="H669" s="60">
        <v>0.66403363963082462</v>
      </c>
      <c r="I669" s="60">
        <v>0.7301076557873345</v>
      </c>
      <c r="J669" s="60">
        <v>0.81889782965180635</v>
      </c>
      <c r="K669" s="104">
        <v>0.94155554597750934</v>
      </c>
      <c r="L669" s="105"/>
      <c r="M669" s="106">
        <v>668</v>
      </c>
      <c r="N669" s="136">
        <v>-0.22337790138951896</v>
      </c>
      <c r="O669" s="136">
        <v>1.6944198853176089</v>
      </c>
      <c r="P669" s="136">
        <v>0.33020124010591206</v>
      </c>
      <c r="Q669" s="136">
        <v>1.0266251716936758</v>
      </c>
      <c r="R669" s="136">
        <v>-1.5622462159540231</v>
      </c>
      <c r="S669" s="136">
        <v>-0.51915956598458379</v>
      </c>
      <c r="T669" s="136">
        <v>0.4234969536156018</v>
      </c>
      <c r="U669" s="60">
        <v>0.61313861626879185</v>
      </c>
      <c r="V669" s="60">
        <v>0.91117278574432226</v>
      </c>
      <c r="W669" s="98">
        <v>1.5679666825835998</v>
      </c>
      <c r="X669" s="60"/>
      <c r="Y669" s="99">
        <v>668</v>
      </c>
      <c r="Z669" s="60">
        <f>(幕後結果!$AB$2+幕後結果!$AB$4*幕後結果_最佳化!$N1670)*12/3</f>
        <v>-2.1211419721900288E-2</v>
      </c>
      <c r="AA669" s="60">
        <f>(幕後結果!$AC$2+幕後結果!$AC$4*幕後結果_最佳化!$O1670)*12/3</f>
        <v>0.17261794425600149</v>
      </c>
      <c r="AB669" s="60">
        <f>(幕後結果!$AD$2+幕後結果!$AD$4*幕後結果_最佳化!$P1670)*12/3</f>
        <v>9.6981446242033906E-2</v>
      </c>
      <c r="AC669" s="60">
        <f>(幕後結果!$AE$2+幕後結果!$AE$4*幕後結果_最佳化!$Q1670)*12/3</f>
        <v>0.18324365849541144</v>
      </c>
      <c r="AD669" s="60">
        <f>(幕後結果!$AF$2+幕後結果!$AF$4*幕後結果_最佳化!$R1670)*12/3</f>
        <v>-2.0828947367601384E-2</v>
      </c>
      <c r="AE669" s="60">
        <f>(幕後結果!$AG$2+幕後結果!$AG$4*幕後結果_最佳化!$S1670)*12/3</f>
        <v>7.8727453090778401E-3</v>
      </c>
      <c r="AF669" s="60">
        <f>(幕後結果!$AH$2+幕後結果!$AH$4*幕後結果_最佳化!$T1670)*12/3</f>
        <v>0.11527794270101495</v>
      </c>
      <c r="AG669" s="60">
        <f>(幕後結果!$AI$2+幕後結果!$AI$4*幕後結果_最佳化!$U1670)*12/3</f>
        <v>6.5118985533548016E-2</v>
      </c>
      <c r="AH669" s="60">
        <f>(幕後結果!$AJ$2+幕後結果!$AJ$4*幕後結果_最佳化!$V1670)*12/3</f>
        <v>0.10132201240229251</v>
      </c>
      <c r="AI669" s="100">
        <f>(幕後結果!$AK$2+幕後結果!$AK$4*幕後結果_最佳化!$W1670)*12/3</f>
        <v>0.23666615115423864</v>
      </c>
      <c r="AJ669" s="60"/>
      <c r="AK669" s="60"/>
      <c r="AL669" s="60"/>
      <c r="AM669" s="108">
        <v>668</v>
      </c>
      <c r="AN669" s="60">
        <f t="shared" si="131"/>
        <v>0.15050225332862377</v>
      </c>
      <c r="AO669" s="60">
        <f t="shared" si="132"/>
        <v>0.143515466656956</v>
      </c>
      <c r="AP669" s="60">
        <f t="shared" si="133"/>
        <v>0.10407066986129691</v>
      </c>
      <c r="AQ669" s="60">
        <f t="shared" si="134"/>
        <v>6.8185013793988211E-2</v>
      </c>
      <c r="AR669" s="60">
        <f t="shared" si="135"/>
        <v>0.16759835764217626</v>
      </c>
      <c r="AS669" s="60">
        <f t="shared" si="136"/>
        <v>2.9921600842938115E-2</v>
      </c>
      <c r="AT669" s="60">
        <f t="shared" si="137"/>
        <v>6.1690046653525711E-2</v>
      </c>
      <c r="AU669" s="60">
        <f t="shared" si="138"/>
        <v>9.4481535322714416E-2</v>
      </c>
      <c r="AV669" s="60">
        <f t="shared" si="139"/>
        <v>7.4697011183152251E-2</v>
      </c>
      <c r="AW669" s="60">
        <f t="shared" si="140"/>
        <v>0.10533804471462824</v>
      </c>
      <c r="AX669" s="60">
        <f t="shared" si="141"/>
        <v>1</v>
      </c>
      <c r="AY669" s="60">
        <f>SUMPRODUCT(AN669:AW669,幕後結果_最佳化!$Z$1005:$AI$1005)</f>
        <v>5.2242083948159015E-4</v>
      </c>
      <c r="AZ669" s="60">
        <f>(SUMPRODUCT(AN669:AW669,MMULT(AN669:AW669,幕後結果!$AB$9:$AK$18)))</f>
        <v>2.9796676669341474E-4</v>
      </c>
      <c r="BA669" s="60">
        <f t="shared" si="142"/>
        <v>1.7261713897913346E-2</v>
      </c>
      <c r="BB669" s="102">
        <f t="shared" si="143"/>
        <v>-2.4550041444981403</v>
      </c>
      <c r="BC669" s="60"/>
      <c r="BD669" s="60"/>
    </row>
    <row r="670" spans="1:56" ht="16.2">
      <c r="A670" s="95">
        <v>669</v>
      </c>
      <c r="B670" s="60">
        <v>1.1366245189326163E-2</v>
      </c>
      <c r="C670" s="60">
        <v>0.1661527161991283</v>
      </c>
      <c r="D670" s="60">
        <v>0.22782465014946962</v>
      </c>
      <c r="E670" s="60">
        <v>0.25159943258223527</v>
      </c>
      <c r="F670" s="60">
        <v>0.86608977500810513</v>
      </c>
      <c r="G670" s="60">
        <v>0.70905321688792045</v>
      </c>
      <c r="H670" s="60">
        <v>0.97943249223543072</v>
      </c>
      <c r="I670" s="60">
        <v>0.84526495684748082</v>
      </c>
      <c r="J670" s="60">
        <v>0.23358139615685447</v>
      </c>
      <c r="K670" s="104">
        <v>0.98703145956956151</v>
      </c>
      <c r="L670" s="105"/>
      <c r="M670" s="106">
        <v>669</v>
      </c>
      <c r="N670" s="136">
        <v>-2.2779007703894298</v>
      </c>
      <c r="O670" s="136">
        <v>-0.96948064538174561</v>
      </c>
      <c r="P670" s="136">
        <v>-0.74602998767448658</v>
      </c>
      <c r="Q670" s="136">
        <v>-0.66946505469603312</v>
      </c>
      <c r="R670" s="136">
        <v>1.1080957876413815</v>
      </c>
      <c r="S670" s="136">
        <v>0.55062091809703251</v>
      </c>
      <c r="T670" s="136">
        <v>2.0421665275798726</v>
      </c>
      <c r="U670" s="60">
        <v>1.0163345813618798</v>
      </c>
      <c r="V670" s="60">
        <v>-0.72710311231784119</v>
      </c>
      <c r="W670" s="98">
        <v>2.2271525389611782</v>
      </c>
      <c r="X670" s="60"/>
      <c r="Y670" s="99">
        <v>669</v>
      </c>
      <c r="Z670" s="60">
        <f>(幕後結果!$AB$2+幕後結果!$AB$4*幕後結果_最佳化!$N1671)*12/3</f>
        <v>-0.33945224943743896</v>
      </c>
      <c r="AA670" s="60">
        <f>(幕後結果!$AC$2+幕後結果!$AC$4*幕後結果_最佳化!$O1671)*12/3</f>
        <v>-8.2298353820674658E-2</v>
      </c>
      <c r="AB670" s="60">
        <f>(幕後結果!$AD$2+幕後結果!$AD$4*幕後結果_最佳化!$P1671)*12/3</f>
        <v>-0.16485960334324826</v>
      </c>
      <c r="AC670" s="60">
        <f>(幕後結果!$AE$2+幕後結果!$AE$4*幕後結果_最佳化!$Q1671)*12/3</f>
        <v>-0.17532465644468673</v>
      </c>
      <c r="AD670" s="60">
        <f>(幕後結果!$AF$2+幕後結果!$AF$4*幕後結果_最佳化!$R1671)*12/3</f>
        <v>-2.3264231136118054E-2</v>
      </c>
      <c r="AE670" s="60">
        <f>(幕後結果!$AG$2+幕後結果!$AG$4*幕後結果_最佳化!$S1671)*12/3</f>
        <v>1.8816443573770908E-2</v>
      </c>
      <c r="AF670" s="60">
        <f>(幕後結果!$AH$2+幕後結果!$AH$4*幕後結果_最佳化!$T1671)*12/3</f>
        <v>4.9127858835717374E-2</v>
      </c>
      <c r="AG670" s="60">
        <f>(幕後結果!$AI$2+幕後結果!$AI$4*幕後結果_最佳化!$U1671)*12/3</f>
        <v>0.13748532401219804</v>
      </c>
      <c r="AH670" s="60">
        <f>(幕後結果!$AJ$2+幕後結果!$AJ$4*幕後結果_最佳化!$V1671)*12/3</f>
        <v>-6.1155863677868592E-2</v>
      </c>
      <c r="AI670" s="100">
        <f>(幕後結果!$AK$2+幕後結果!$AK$4*幕後結果_最佳化!$W1671)*12/3</f>
        <v>0.42165698427848713</v>
      </c>
      <c r="AJ670" s="60"/>
      <c r="AK670" s="60"/>
      <c r="AL670" s="60"/>
      <c r="AM670" s="108">
        <v>669</v>
      </c>
      <c r="AN670" s="60">
        <f t="shared" si="131"/>
        <v>0.15480330111774468</v>
      </c>
      <c r="AO670" s="60">
        <f t="shared" si="132"/>
        <v>2.1743749027482405E-2</v>
      </c>
      <c r="AP670" s="60">
        <f t="shared" si="133"/>
        <v>0.10949767878599473</v>
      </c>
      <c r="AQ670" s="60">
        <f t="shared" si="134"/>
        <v>0.11631229212486155</v>
      </c>
      <c r="AR670" s="60">
        <f t="shared" si="135"/>
        <v>0.14124962222599852</v>
      </c>
      <c r="AS670" s="60">
        <f t="shared" si="136"/>
        <v>6.2193147255699729E-2</v>
      </c>
      <c r="AT670" s="60">
        <f t="shared" si="137"/>
        <v>9.1622536284330352E-3</v>
      </c>
      <c r="AU670" s="60">
        <f t="shared" si="138"/>
        <v>0.11927700574782088</v>
      </c>
      <c r="AV670" s="60">
        <f t="shared" si="139"/>
        <v>0.25872825845423858</v>
      </c>
      <c r="AW670" s="60">
        <f t="shared" si="140"/>
        <v>7.0326916317260965E-3</v>
      </c>
      <c r="AX670" s="60">
        <f t="shared" si="141"/>
        <v>1</v>
      </c>
      <c r="AY670" s="60">
        <f>SUMPRODUCT(AN670:AW670,幕後結果_最佳化!$Z$1005:$AI$1005)</f>
        <v>1.3482879100969809E-3</v>
      </c>
      <c r="AZ670" s="60">
        <f>(SUMPRODUCT(AN670:AW670,MMULT(AN670:AW670,幕後結果!$AB$9:$AK$18)))</f>
        <v>2.7020025765828724E-4</v>
      </c>
      <c r="BA670" s="60">
        <f t="shared" si="142"/>
        <v>1.6437769242153486E-2</v>
      </c>
      <c r="BB670" s="102">
        <f t="shared" si="143"/>
        <v>-2.5278194065011341</v>
      </c>
      <c r="BC670" s="60"/>
      <c r="BD670" s="60"/>
    </row>
    <row r="671" spans="1:56" ht="16.2">
      <c r="A671" s="95">
        <v>670</v>
      </c>
      <c r="B671" s="60">
        <v>0.71261532422023954</v>
      </c>
      <c r="C671" s="60">
        <v>0.93784884170692839</v>
      </c>
      <c r="D671" s="60">
        <v>0.7679119480660741</v>
      </c>
      <c r="E671" s="60">
        <v>4.4141004242168602E-2</v>
      </c>
      <c r="F671" s="60">
        <v>0.57896412122269525</v>
      </c>
      <c r="G671" s="60">
        <v>0.66532810496566896</v>
      </c>
      <c r="H671" s="60">
        <v>0.70797038345762942</v>
      </c>
      <c r="I671" s="60">
        <v>0.64300483649789619</v>
      </c>
      <c r="J671" s="60">
        <v>0.5721638966160596</v>
      </c>
      <c r="K671" s="104">
        <v>9.3532208438950271E-2</v>
      </c>
      <c r="L671" s="105"/>
      <c r="M671" s="106">
        <v>670</v>
      </c>
      <c r="N671" s="136">
        <v>0.56104134599427802</v>
      </c>
      <c r="O671" s="136">
        <v>1.536963219294756</v>
      </c>
      <c r="P671" s="136">
        <v>0.73198765312655267</v>
      </c>
      <c r="Q671" s="136">
        <v>-1.7045305777297042</v>
      </c>
      <c r="R671" s="136">
        <v>0.19924415950505281</v>
      </c>
      <c r="S671" s="136">
        <v>0.42704879160474901</v>
      </c>
      <c r="T671" s="136">
        <v>0.54746511159057443</v>
      </c>
      <c r="U671" s="60">
        <v>0.36650225935067193</v>
      </c>
      <c r="V671" s="60">
        <v>0.18188598069179629</v>
      </c>
      <c r="W671" s="98">
        <v>-1.319313229278021</v>
      </c>
      <c r="X671" s="60"/>
      <c r="Y671" s="99">
        <v>670</v>
      </c>
      <c r="Z671" s="60">
        <f>(幕後結果!$AB$2+幕後結果!$AB$4*幕後結果_最佳化!$N1672)*12/3</f>
        <v>0.10029330329623458</v>
      </c>
      <c r="AA671" s="60">
        <f>(幕後結果!$AC$2+幕後結果!$AC$4*幕後結果_最佳化!$O1672)*12/3</f>
        <v>0.15576475370857421</v>
      </c>
      <c r="AB671" s="60">
        <f>(幕後結果!$AD$2+幕後結果!$AD$4*幕後結果_最佳化!$P1672)*12/3</f>
        <v>0.15625684365267239</v>
      </c>
      <c r="AC671" s="60">
        <f>(幕後結果!$AE$2+幕後結果!$AE$4*幕後結果_最佳化!$Q1672)*12/3</f>
        <v>-4.6751524523493494E-2</v>
      </c>
      <c r="AD671" s="60">
        <f>(幕後結果!$AF$2+幕後結果!$AF$4*幕後結果_最佳化!$R1672)*12/3</f>
        <v>0.11352829177715858</v>
      </c>
      <c r="AE671" s="60">
        <f>(幕後結果!$AG$2+幕後結果!$AG$4*幕後結果_最佳化!$S1672)*12/3</f>
        <v>1.129695978140507E-2</v>
      </c>
      <c r="AF671" s="60">
        <f>(幕後結果!$AH$2+幕後結果!$AH$4*幕後結果_最佳化!$T1672)*12/3</f>
        <v>0.14113539514019338</v>
      </c>
      <c r="AG671" s="60">
        <f>(幕後結果!$AI$2+幕後結果!$AI$4*幕後結果_最佳化!$U1672)*12/3</f>
        <v>7.5064772063654542E-2</v>
      </c>
      <c r="AH671" s="60">
        <f>(幕後結果!$AJ$2+幕後結果!$AJ$4*幕後結果_最佳化!$V1672)*12/3</f>
        <v>3.8135410733966264E-2</v>
      </c>
      <c r="AI671" s="100">
        <f>(幕後結果!$AK$2+幕後結果!$AK$4*幕後結果_最佳化!$W1672)*12/3</f>
        <v>-9.0612128098354117E-2</v>
      </c>
      <c r="AJ671" s="60"/>
      <c r="AK671" s="60"/>
      <c r="AL671" s="60"/>
      <c r="AM671" s="108">
        <v>670</v>
      </c>
      <c r="AN671" s="60">
        <f t="shared" si="131"/>
        <v>0.16030649151675491</v>
      </c>
      <c r="AO671" s="60">
        <f t="shared" si="132"/>
        <v>8.1720538426309067E-2</v>
      </c>
      <c r="AP671" s="60">
        <f t="shared" si="133"/>
        <v>8.4227434705954604E-2</v>
      </c>
      <c r="AQ671" s="60">
        <f t="shared" si="134"/>
        <v>0.12787369285536285</v>
      </c>
      <c r="AR671" s="60">
        <f t="shared" si="135"/>
        <v>4.1743005085248981E-2</v>
      </c>
      <c r="AS671" s="60">
        <f t="shared" si="136"/>
        <v>7.7962305843519528E-2</v>
      </c>
      <c r="AT671" s="60">
        <f t="shared" si="137"/>
        <v>0.16874861088820939</v>
      </c>
      <c r="AU671" s="60">
        <f t="shared" si="138"/>
        <v>0.10821105275853203</v>
      </c>
      <c r="AV671" s="60">
        <f t="shared" si="139"/>
        <v>8.9692872722422254E-2</v>
      </c>
      <c r="AW671" s="60">
        <f t="shared" si="140"/>
        <v>5.9513995197686548E-2</v>
      </c>
      <c r="AX671" s="60">
        <f t="shared" si="141"/>
        <v>1</v>
      </c>
      <c r="AY671" s="60">
        <f>SUMPRODUCT(AN671:AW671,幕後結果_最佳化!$Z$1005:$AI$1005)</f>
        <v>3.7962075934465898E-3</v>
      </c>
      <c r="AZ671" s="60">
        <f>(SUMPRODUCT(AN671:AW671,MMULT(AN671:AW671,幕後結果!$AB$9:$AK$18)))</f>
        <v>2.6085929700828722E-4</v>
      </c>
      <c r="BA671" s="60">
        <f t="shared" si="142"/>
        <v>1.6151139186084899E-2</v>
      </c>
      <c r="BB671" s="102">
        <f t="shared" si="143"/>
        <v>-2.4211166751781508</v>
      </c>
      <c r="BC671" s="60"/>
      <c r="BD671" s="60"/>
    </row>
    <row r="672" spans="1:56" ht="16.2">
      <c r="A672" s="95">
        <v>671</v>
      </c>
      <c r="B672" s="60">
        <v>0.63654229302249399</v>
      </c>
      <c r="C672" s="60">
        <v>0.88786277791455781</v>
      </c>
      <c r="D672" s="60">
        <v>0.38520181531158881</v>
      </c>
      <c r="E672" s="60">
        <v>0.63263614156195547</v>
      </c>
      <c r="F672" s="60">
        <v>0.61062342870609498</v>
      </c>
      <c r="G672" s="60">
        <v>0.66071843713847289</v>
      </c>
      <c r="H672" s="60">
        <v>0.55723250084199227</v>
      </c>
      <c r="I672" s="60">
        <v>0.72182846282818303</v>
      </c>
      <c r="J672" s="60">
        <v>0.77227360133856027</v>
      </c>
      <c r="K672" s="104">
        <v>0.85331813194039774</v>
      </c>
      <c r="L672" s="105"/>
      <c r="M672" s="106">
        <v>671</v>
      </c>
      <c r="N672" s="136">
        <v>0.34923164070138979</v>
      </c>
      <c r="O672" s="136">
        <v>1.2152403260154905</v>
      </c>
      <c r="P672" s="136">
        <v>-0.29184697033226387</v>
      </c>
      <c r="Q672" s="136">
        <v>0.33884338394109487</v>
      </c>
      <c r="R672" s="136">
        <v>0.28094427305638608</v>
      </c>
      <c r="S672" s="136">
        <v>0.41442466875234524</v>
      </c>
      <c r="T672" s="136">
        <v>0.14395627384328599</v>
      </c>
      <c r="U672" s="60">
        <v>0.58828192711572758</v>
      </c>
      <c r="V672" s="60">
        <v>0.74635532763641133</v>
      </c>
      <c r="W672" s="98">
        <v>1.0507710911029573</v>
      </c>
      <c r="X672" s="60"/>
      <c r="Y672" s="99">
        <v>671</v>
      </c>
      <c r="Z672" s="60">
        <f>(幕後結果!$AB$2+幕後結果!$AB$4*幕後結果_最佳化!$N1673)*12/3</f>
        <v>6.7484470953071488E-2</v>
      </c>
      <c r="AA672" s="60">
        <f>(幕後結果!$AC$2+幕後結果!$AC$4*幕後結果_最佳化!$O1673)*12/3</f>
        <v>0.12490657233271525</v>
      </c>
      <c r="AB672" s="60">
        <f>(幕後結果!$AD$2+幕後結果!$AD$4*幕後結果_最佳化!$P1673)*12/3</f>
        <v>-1.9561229837156059E-2</v>
      </c>
      <c r="AC672" s="60">
        <f>(幕後結果!$AE$2+幕後結果!$AE$4*幕後結果_最佳化!$Q1673)*12/3</f>
        <v>7.0804553896285302E-2</v>
      </c>
      <c r="AD672" s="60">
        <f>(幕後結果!$AF$2+幕後結果!$AF$4*幕後結果_最佳化!$R1673)*12/3</f>
        <v>5.8678104279797229E-2</v>
      </c>
      <c r="AE672" s="60">
        <f>(幕後結果!$AG$2+幕後結果!$AG$4*幕後結果_最佳化!$S1673)*12/3</f>
        <v>2.1085476438361783E-2</v>
      </c>
      <c r="AF672" s="60">
        <f>(幕後結果!$AH$2+幕後結果!$AH$4*幕後結果_最佳化!$T1673)*12/3</f>
        <v>7.7412513970813959E-2</v>
      </c>
      <c r="AG672" s="60">
        <f>(幕後結果!$AI$2+幕後結果!$AI$4*幕後結果_最佳化!$U1673)*12/3</f>
        <v>6.3783037670400888E-2</v>
      </c>
      <c r="AH672" s="60">
        <f>(幕後結果!$AJ$2+幕後結果!$AJ$4*幕後結果_最佳化!$V1673)*12/3</f>
        <v>7.9641965433427539E-2</v>
      </c>
      <c r="AI672" s="100">
        <f>(幕後結果!$AK$2+幕後結果!$AK$4*幕後結果_最佳化!$W1673)*12/3</f>
        <v>0.15687064618299404</v>
      </c>
      <c r="AJ672" s="60"/>
      <c r="AK672" s="60"/>
      <c r="AL672" s="60"/>
      <c r="AM672" s="108">
        <v>671</v>
      </c>
      <c r="AN672" s="60">
        <f t="shared" si="131"/>
        <v>0.16092030420726511</v>
      </c>
      <c r="AO672" s="60">
        <f t="shared" si="132"/>
        <v>0.17192767294356745</v>
      </c>
      <c r="AP672" s="60">
        <f t="shared" si="133"/>
        <v>9.6727560891671116E-2</v>
      </c>
      <c r="AQ672" s="60">
        <f t="shared" si="134"/>
        <v>6.3029111514242273E-2</v>
      </c>
      <c r="AR672" s="60">
        <f t="shared" si="135"/>
        <v>6.8187200740497486E-2</v>
      </c>
      <c r="AS672" s="60">
        <f t="shared" si="136"/>
        <v>0.10762635701948586</v>
      </c>
      <c r="AT672" s="60">
        <f t="shared" si="137"/>
        <v>0.16519744439444478</v>
      </c>
      <c r="AU672" s="60">
        <f t="shared" si="138"/>
        <v>4.897050643166749E-2</v>
      </c>
      <c r="AV672" s="60">
        <f t="shared" si="139"/>
        <v>1.4586178062284709E-2</v>
      </c>
      <c r="AW672" s="60">
        <f t="shared" si="140"/>
        <v>0.10282766379487396</v>
      </c>
      <c r="AX672" s="60">
        <f t="shared" si="141"/>
        <v>1.0000000000000002</v>
      </c>
      <c r="AY672" s="60">
        <f>SUMPRODUCT(AN672:AW672,幕後結果_最佳化!$Z$1005:$AI$1005)</f>
        <v>2.6495039252578748E-3</v>
      </c>
      <c r="AZ672" s="60">
        <f>(SUMPRODUCT(AN672:AW672,MMULT(AN672:AW672,幕後結果!$AB$9:$AK$18)))</f>
        <v>2.5294448413363179E-4</v>
      </c>
      <c r="BA672" s="60">
        <f t="shared" si="142"/>
        <v>1.5904228498535594E-2</v>
      </c>
      <c r="BB672" s="102">
        <f t="shared" si="143"/>
        <v>-2.5308046899884675</v>
      </c>
      <c r="BC672" s="60"/>
      <c r="BD672" s="60"/>
    </row>
    <row r="673" spans="1:56" ht="16.2">
      <c r="A673" s="95">
        <v>672</v>
      </c>
      <c r="B673" s="60">
        <v>0.27690787358428026</v>
      </c>
      <c r="C673" s="60">
        <v>0.43164095312541906</v>
      </c>
      <c r="D673" s="60">
        <v>0.61393801310457019</v>
      </c>
      <c r="E673" s="60">
        <v>0.71265619508578415</v>
      </c>
      <c r="F673" s="60">
        <v>0.30212087345663718</v>
      </c>
      <c r="G673" s="60">
        <v>0.37237474172701601</v>
      </c>
      <c r="H673" s="60">
        <v>0.91750235489401333</v>
      </c>
      <c r="I673" s="60">
        <v>0.28664188569427007</v>
      </c>
      <c r="J673" s="60">
        <v>0.37818767250215246</v>
      </c>
      <c r="K673" s="104">
        <v>0.13580141913735089</v>
      </c>
      <c r="L673" s="105"/>
      <c r="M673" s="106">
        <v>672</v>
      </c>
      <c r="N673" s="136">
        <v>-0.59205203102023785</v>
      </c>
      <c r="O673" s="136">
        <v>-0.17219795409818051</v>
      </c>
      <c r="P673" s="136">
        <v>0.28959776924511843</v>
      </c>
      <c r="Q673" s="136">
        <v>0.56116125981750498</v>
      </c>
      <c r="R673" s="136">
        <v>-0.51831035842438078</v>
      </c>
      <c r="S673" s="136">
        <v>-0.32557030343648735</v>
      </c>
      <c r="T673" s="136">
        <v>1.3884656741167607</v>
      </c>
      <c r="U673" s="60">
        <v>-0.56322193027799639</v>
      </c>
      <c r="V673" s="60">
        <v>-0.31024408930845987</v>
      </c>
      <c r="W673" s="98">
        <v>-1.0993788817427277</v>
      </c>
      <c r="X673" s="60"/>
      <c r="Y673" s="99">
        <v>672</v>
      </c>
      <c r="Z673" s="60">
        <f>(幕後結果!$AB$2+幕後結果!$AB$4*幕後結果_最佳化!$N1674)*12/3</f>
        <v>-7.8318187759700675E-2</v>
      </c>
      <c r="AA673" s="60">
        <f>(幕後結果!$AC$2+幕後結果!$AC$4*幕後結果_最佳化!$O1674)*12/3</f>
        <v>-8.1152329789035034E-3</v>
      </c>
      <c r="AB673" s="60">
        <f>(幕後結果!$AD$2+幕後結果!$AD$4*幕後結果_最佳化!$P1674)*12/3</f>
        <v>2.8224176178679995E-2</v>
      </c>
      <c r="AC673" s="60">
        <f>(幕後結果!$AE$2+幕後結果!$AE$4*幕後結果_最佳化!$Q1674)*12/3</f>
        <v>8.2983622092372158E-2</v>
      </c>
      <c r="AD673" s="60">
        <f>(幕後結果!$AF$2+幕後結果!$AF$4*幕後結果_最佳化!$R1674)*12/3</f>
        <v>-2.065261869101484E-2</v>
      </c>
      <c r="AE673" s="60">
        <f>(幕後結果!$AG$2+幕後結果!$AG$4*幕後結果_最佳化!$S1674)*12/3</f>
        <v>-8.298696809165302E-3</v>
      </c>
      <c r="AF673" s="60">
        <f>(幕後結果!$AH$2+幕後結果!$AH$4*幕後結果_最佳化!$T1674)*12/3</f>
        <v>0.11075162481056185</v>
      </c>
      <c r="AG673" s="60">
        <f>(幕後結果!$AI$2+幕後結果!$AI$4*幕後結果_最佳化!$U1674)*12/3</f>
        <v>-2.7328162793408762E-2</v>
      </c>
      <c r="AH673" s="60">
        <f>(幕後結果!$AJ$2+幕後結果!$AJ$4*幕後結果_最佳化!$V1674)*12/3</f>
        <v>-2.3873253292780047E-2</v>
      </c>
      <c r="AI673" s="100">
        <f>(幕後結果!$AK$2+幕後結果!$AK$4*幕後結果_最佳化!$W1674)*12/3</f>
        <v>-0.15402970053151471</v>
      </c>
      <c r="AJ673" s="60"/>
      <c r="AK673" s="60"/>
      <c r="AL673" s="60"/>
      <c r="AM673" s="108">
        <v>672</v>
      </c>
      <c r="AN673" s="60">
        <f t="shared" si="131"/>
        <v>3.563543018384082E-2</v>
      </c>
      <c r="AO673" s="60">
        <f t="shared" si="132"/>
        <v>2.5989201800530756E-2</v>
      </c>
      <c r="AP673" s="60">
        <f t="shared" si="133"/>
        <v>0.12584211431572126</v>
      </c>
      <c r="AQ673" s="60">
        <f t="shared" si="134"/>
        <v>0.10892399519872697</v>
      </c>
      <c r="AR673" s="60">
        <f t="shared" si="135"/>
        <v>0.15421964152392306</v>
      </c>
      <c r="AS673" s="60">
        <f t="shared" si="136"/>
        <v>8.846742421347599E-2</v>
      </c>
      <c r="AT673" s="60">
        <f t="shared" si="137"/>
        <v>0.10068473873656666</v>
      </c>
      <c r="AU673" s="60">
        <f t="shared" si="138"/>
        <v>0.15228983490790451</v>
      </c>
      <c r="AV673" s="60">
        <f t="shared" si="139"/>
        <v>6.9416598078843164E-2</v>
      </c>
      <c r="AW673" s="60">
        <f t="shared" si="140"/>
        <v>0.138531021040467</v>
      </c>
      <c r="AX673" s="60">
        <f t="shared" si="141"/>
        <v>1.0000000000000002</v>
      </c>
      <c r="AY673" s="60">
        <f>SUMPRODUCT(AN673:AW673,幕後結果_最佳化!$Z$1005:$AI$1005)</f>
        <v>-3.2957735310121701E-3</v>
      </c>
      <c r="AZ673" s="60">
        <f>(SUMPRODUCT(AN673:AW673,MMULT(AN673:AW673,幕後結果!$AB$9:$AK$18)))</f>
        <v>3.5405077082812519E-4</v>
      </c>
      <c r="BA673" s="60">
        <f t="shared" si="142"/>
        <v>1.8816236893388783E-2</v>
      </c>
      <c r="BB673" s="102">
        <f t="shared" si="143"/>
        <v>-2.4551016121211453</v>
      </c>
      <c r="BC673" s="60"/>
      <c r="BD673" s="60"/>
    </row>
    <row r="674" spans="1:56" ht="16.2">
      <c r="A674" s="95">
        <v>673</v>
      </c>
      <c r="B674" s="60">
        <v>0.50274342800833227</v>
      </c>
      <c r="C674" s="60">
        <v>0.48864434158683112</v>
      </c>
      <c r="D674" s="60">
        <v>0.15033370642204291</v>
      </c>
      <c r="E674" s="60">
        <v>0.69909156734057731</v>
      </c>
      <c r="F674" s="60">
        <v>0.6259579913092832</v>
      </c>
      <c r="G674" s="60">
        <v>1.2542678111228556E-2</v>
      </c>
      <c r="H674" s="60">
        <v>0.9136834544452177</v>
      </c>
      <c r="I674" s="60">
        <v>0.25386784538667673</v>
      </c>
      <c r="J674" s="60">
        <v>0.46093509991393034</v>
      </c>
      <c r="K674" s="104">
        <v>0.65788531814241447</v>
      </c>
      <c r="L674" s="105"/>
      <c r="M674" s="106">
        <v>673</v>
      </c>
      <c r="N674" s="136">
        <v>6.87680841599365E-3</v>
      </c>
      <c r="O674" s="136">
        <v>-2.8468259299244542E-2</v>
      </c>
      <c r="P674" s="136">
        <v>-1.0350032083990302</v>
      </c>
      <c r="Q674" s="136">
        <v>0.52178955150874962</v>
      </c>
      <c r="R674" s="136">
        <v>0.32116676416201101</v>
      </c>
      <c r="S674" s="136">
        <v>-2.2400857538284797</v>
      </c>
      <c r="T674" s="136">
        <v>1.363791833997327</v>
      </c>
      <c r="U674" s="60">
        <v>-0.66236755656331625</v>
      </c>
      <c r="V674" s="60">
        <v>-9.8078197615717386E-2</v>
      </c>
      <c r="W674" s="98">
        <v>0.40669860702400745</v>
      </c>
      <c r="X674" s="60"/>
      <c r="Y674" s="99">
        <v>673</v>
      </c>
      <c r="Z674" s="60">
        <f>(幕後結果!$AB$2+幕後結果!$AB$4*幕後結果_最佳化!$N1675)*12/3</f>
        <v>1.4454501061977869E-2</v>
      </c>
      <c r="AA674" s="60">
        <f>(幕後結果!$AC$2+幕後結果!$AC$4*幕後結果_最佳化!$O1675)*12/3</f>
        <v>4.6765301659452575E-3</v>
      </c>
      <c r="AB674" s="60">
        <f>(幕後結果!$AD$2+幕後結果!$AD$4*幕後結果_最佳化!$P1675)*12/3</f>
        <v>-0.18084949428676653</v>
      </c>
      <c r="AC674" s="60">
        <f>(幕後結果!$AE$2+幕後結果!$AE$4*幕後結果_最佳化!$Q1675)*12/3</f>
        <v>-1.7324129515256283E-3</v>
      </c>
      <c r="AD674" s="60">
        <f>(幕後結果!$AF$2+幕後結果!$AF$4*幕後結果_最佳化!$R1675)*12/3</f>
        <v>-5.0589851652194012E-2</v>
      </c>
      <c r="AE674" s="60">
        <f>(幕後結果!$AG$2+幕後結果!$AG$4*幕後結果_最佳化!$S1675)*12/3</f>
        <v>-9.7572987483775075E-2</v>
      </c>
      <c r="AF674" s="60">
        <f>(幕後結果!$AH$2+幕後結果!$AH$4*幕後結果_最佳化!$T1675)*12/3</f>
        <v>8.6724146212724104E-2</v>
      </c>
      <c r="AG674" s="60">
        <f>(幕後結果!$AI$2+幕後結果!$AI$4*幕後結果_最佳化!$U1675)*12/3</f>
        <v>-0.12819748062280176</v>
      </c>
      <c r="AH674" s="60">
        <f>(幕後結果!$AJ$2+幕後結果!$AJ$4*幕後結果_最佳化!$V1675)*12/3</f>
        <v>-5.4123997760754272E-2</v>
      </c>
      <c r="AI674" s="100">
        <f>(幕後結果!$AK$2+幕後結果!$AK$4*幕後結果_最佳化!$W1675)*12/3</f>
        <v>-4.9185896674812463E-2</v>
      </c>
      <c r="AJ674" s="60"/>
      <c r="AK674" s="60"/>
      <c r="AL674" s="60"/>
      <c r="AM674" s="108">
        <v>673</v>
      </c>
      <c r="AN674" s="60">
        <f t="shared" si="131"/>
        <v>0.19719899585026199</v>
      </c>
      <c r="AO674" s="60">
        <f t="shared" si="132"/>
        <v>5.5788403249321446E-2</v>
      </c>
      <c r="AP674" s="60">
        <f t="shared" si="133"/>
        <v>3.4311489120507889E-2</v>
      </c>
      <c r="AQ674" s="60">
        <f t="shared" si="134"/>
        <v>8.4532009079735848E-2</v>
      </c>
      <c r="AR674" s="60">
        <f t="shared" si="135"/>
        <v>0.14225437001567279</v>
      </c>
      <c r="AS674" s="60">
        <f t="shared" si="136"/>
        <v>0.18675170024861837</v>
      </c>
      <c r="AT674" s="60">
        <f t="shared" si="137"/>
        <v>3.4073013735018629E-2</v>
      </c>
      <c r="AU674" s="60">
        <f t="shared" si="138"/>
        <v>8.9092509944283763E-2</v>
      </c>
      <c r="AV674" s="60">
        <f t="shared" si="139"/>
        <v>0.13603345149396184</v>
      </c>
      <c r="AW674" s="60">
        <f t="shared" si="140"/>
        <v>3.996405726261746E-2</v>
      </c>
      <c r="AX674" s="60">
        <f t="shared" si="141"/>
        <v>1</v>
      </c>
      <c r="AY674" s="60">
        <f>SUMPRODUCT(AN674:AW674,幕後結果_最佳化!$Z$1005:$AI$1005)</f>
        <v>2.2459879594519446E-3</v>
      </c>
      <c r="AZ674" s="60">
        <f>(SUMPRODUCT(AN674:AW674,MMULT(AN674:AW674,幕後結果!$AB$9:$AK$18)))</f>
        <v>1.9940562712054071E-4</v>
      </c>
      <c r="BA674" s="60">
        <f t="shared" si="142"/>
        <v>1.4121105732928307E-2</v>
      </c>
      <c r="BB674" s="102">
        <f t="shared" si="143"/>
        <v>-2.8789538729781605</v>
      </c>
      <c r="BC674" s="60"/>
      <c r="BD674" s="60"/>
    </row>
    <row r="675" spans="1:56" ht="16.2">
      <c r="A675" s="95">
        <v>674</v>
      </c>
      <c r="B675" s="60">
        <v>0.41090991605920935</v>
      </c>
      <c r="C675" s="60">
        <v>0.18236344382997105</v>
      </c>
      <c r="D675" s="60">
        <v>0.85892762280768653</v>
      </c>
      <c r="E675" s="60">
        <v>0.23863066236850483</v>
      </c>
      <c r="F675" s="60">
        <v>0.53868957111937465</v>
      </c>
      <c r="G675" s="60">
        <v>0.57014366954051776</v>
      </c>
      <c r="H675" s="60">
        <v>0.29757715441710464</v>
      </c>
      <c r="I675" s="60">
        <v>0.15698300399483167</v>
      </c>
      <c r="J675" s="60">
        <v>8.8751128681195723E-2</v>
      </c>
      <c r="K675" s="104">
        <v>0.86393825611107555</v>
      </c>
      <c r="L675" s="105"/>
      <c r="M675" s="106">
        <v>674</v>
      </c>
      <c r="N675" s="136">
        <v>-0.22520495860687045</v>
      </c>
      <c r="O675" s="136">
        <v>-0.90639486896336863</v>
      </c>
      <c r="P675" s="136">
        <v>1.0755138061618885</v>
      </c>
      <c r="Q675" s="136">
        <v>-0.71071425427757629</v>
      </c>
      <c r="R675" s="136">
        <v>9.7132895214715034E-2</v>
      </c>
      <c r="S675" s="136">
        <v>0.17673994788295924</v>
      </c>
      <c r="T675" s="136">
        <v>-0.53138168752773984</v>
      </c>
      <c r="U675" s="60">
        <v>-1.0069350067115765</v>
      </c>
      <c r="V675" s="60">
        <v>-1.3484855727762999</v>
      </c>
      <c r="W675" s="98">
        <v>1.0981855200211061</v>
      </c>
      <c r="X675" s="60"/>
      <c r="Y675" s="99">
        <v>674</v>
      </c>
      <c r="Z675" s="60">
        <f>(幕後結果!$AB$2+幕後結果!$AB$4*幕後結果_最佳化!$N1676)*12/3</f>
        <v>-2.149442664947503E-2</v>
      </c>
      <c r="AA675" s="60">
        <f>(幕後結果!$AC$2+幕後結果!$AC$4*幕後結果_最佳化!$O1676)*12/3</f>
        <v>-8.0212046635507711E-2</v>
      </c>
      <c r="AB675" s="60">
        <f>(幕後結果!$AD$2+幕後結果!$AD$4*幕後結果_最佳化!$P1676)*12/3</f>
        <v>0.1303471694715978</v>
      </c>
      <c r="AC675" s="60">
        <f>(幕後結果!$AE$2+幕後結果!$AE$4*幕後結果_最佳化!$Q1676)*12/3</f>
        <v>5.5272779063314133E-3</v>
      </c>
      <c r="AD675" s="60">
        <f>(幕後結果!$AF$2+幕後結果!$AF$4*幕後結果_最佳化!$R1676)*12/3</f>
        <v>4.5688217261324708E-2</v>
      </c>
      <c r="AE675" s="60">
        <f>(幕後結果!$AG$2+幕後結果!$AG$4*幕後結果_最佳化!$S1676)*12/3</f>
        <v>-9.4724823988008022E-3</v>
      </c>
      <c r="AF675" s="60">
        <f>(幕後結果!$AH$2+幕後結果!$AH$4*幕後結果_最佳化!$T1676)*12/3</f>
        <v>-5.9590138487031645E-2</v>
      </c>
      <c r="AG675" s="60">
        <f>(幕後結果!$AI$2+幕後結果!$AI$4*幕後結果_最佳化!$U1676)*12/3</f>
        <v>-9.5024906695918343E-2</v>
      </c>
      <c r="AH675" s="60">
        <f>(幕後結果!$AJ$2+幕後結果!$AJ$4*幕後結果_最佳化!$V1676)*12/3</f>
        <v>-0.12004194386763083</v>
      </c>
      <c r="AI675" s="100">
        <f>(幕後結果!$AK$2+幕後結果!$AK$4*幕後結果_最佳化!$W1676)*12/3</f>
        <v>0.11205606685312756</v>
      </c>
      <c r="AJ675" s="60"/>
      <c r="AK675" s="60"/>
      <c r="AL675" s="60"/>
      <c r="AM675" s="108">
        <v>674</v>
      </c>
      <c r="AN675" s="60">
        <f t="shared" si="131"/>
        <v>0.10183356808773802</v>
      </c>
      <c r="AO675" s="60">
        <f t="shared" si="132"/>
        <v>0.19019515300869702</v>
      </c>
      <c r="AP675" s="60">
        <f t="shared" si="133"/>
        <v>3.1422298584261765E-2</v>
      </c>
      <c r="AQ675" s="60">
        <f t="shared" si="134"/>
        <v>0.12753322021516764</v>
      </c>
      <c r="AR675" s="60">
        <f t="shared" si="135"/>
        <v>0.11285990581606956</v>
      </c>
      <c r="AS675" s="60">
        <f t="shared" si="136"/>
        <v>7.315352610940574E-3</v>
      </c>
      <c r="AT675" s="60">
        <f t="shared" si="137"/>
        <v>6.3860115499879536E-2</v>
      </c>
      <c r="AU675" s="60">
        <f t="shared" si="138"/>
        <v>0.19789762711207756</v>
      </c>
      <c r="AV675" s="60">
        <f t="shared" si="139"/>
        <v>4.5952217679252942E-2</v>
      </c>
      <c r="AW675" s="60">
        <f t="shared" si="140"/>
        <v>0.12113054138591524</v>
      </c>
      <c r="AX675" s="60">
        <f t="shared" si="141"/>
        <v>1</v>
      </c>
      <c r="AY675" s="60">
        <f>SUMPRODUCT(AN675:AW675,幕後結果_最佳化!$Z$1005:$AI$1005)</f>
        <v>3.8560974924595768E-4</v>
      </c>
      <c r="AZ675" s="60">
        <f>(SUMPRODUCT(AN675:AW675,MMULT(AN675:AW675,幕後結果!$AB$9:$AK$18)))</f>
        <v>2.8895769874012056E-4</v>
      </c>
      <c r="BA675" s="60">
        <f t="shared" si="142"/>
        <v>1.6998755799767246E-2</v>
      </c>
      <c r="BB675" s="102">
        <f t="shared" si="143"/>
        <v>-2.5010295313105306</v>
      </c>
      <c r="BC675" s="60"/>
      <c r="BD675" s="60"/>
    </row>
    <row r="676" spans="1:56" ht="16.2">
      <c r="A676" s="95">
        <v>675</v>
      </c>
      <c r="B676" s="60">
        <v>0.10990431995688721</v>
      </c>
      <c r="C676" s="60">
        <v>0.76513023605039288</v>
      </c>
      <c r="D676" s="60">
        <v>0.99757844493703685</v>
      </c>
      <c r="E676" s="60">
        <v>0.79416226868998829</v>
      </c>
      <c r="F676" s="60">
        <v>0.97268073728661375</v>
      </c>
      <c r="G676" s="60">
        <v>0.82228756902859557</v>
      </c>
      <c r="H676" s="60">
        <v>0.86512892929047913</v>
      </c>
      <c r="I676" s="60">
        <v>9.9364890027962449E-2</v>
      </c>
      <c r="J676" s="60">
        <v>0.54713026164576628</v>
      </c>
      <c r="K676" s="104">
        <v>0.45509968056711703</v>
      </c>
      <c r="L676" s="105"/>
      <c r="M676" s="106">
        <v>675</v>
      </c>
      <c r="N676" s="136">
        <v>-1.2270371190439597</v>
      </c>
      <c r="O676" s="136">
        <v>0.72290292253845101</v>
      </c>
      <c r="P676" s="136">
        <v>2.8172878323161732</v>
      </c>
      <c r="Q676" s="136">
        <v>0.82094874732164103</v>
      </c>
      <c r="R676" s="136">
        <v>1.9217396503170809</v>
      </c>
      <c r="S676" s="136">
        <v>0.92411803963570416</v>
      </c>
      <c r="T676" s="136">
        <v>1.103656570748059</v>
      </c>
      <c r="U676" s="60">
        <v>-1.2851788860361195</v>
      </c>
      <c r="V676" s="60">
        <v>0.11841419779980732</v>
      </c>
      <c r="W676" s="98">
        <v>-0.11278708064445357</v>
      </c>
      <c r="X676" s="60"/>
      <c r="Y676" s="99">
        <v>675</v>
      </c>
      <c r="Z676" s="60">
        <f>(幕後結果!$AB$2+幕後結果!$AB$4*幕後結果_最佳化!$N1677)*12/3</f>
        <v>-0.17667590590378249</v>
      </c>
      <c r="AA676" s="60">
        <f>(幕後結果!$AC$2+幕後結果!$AC$4*幕後結果_最佳化!$O1677)*12/3</f>
        <v>8.0152152445068098E-2</v>
      </c>
      <c r="AB676" s="60">
        <f>(幕後結果!$AD$2+幕後結果!$AD$4*幕後結果_最佳化!$P1677)*12/3</f>
        <v>0.46606595882518825</v>
      </c>
      <c r="AC676" s="60">
        <f>(幕後結果!$AE$2+幕後結果!$AE$4*幕後結果_最佳化!$Q1677)*12/3</f>
        <v>0.30136818506066337</v>
      </c>
      <c r="AD676" s="60">
        <f>(幕後結果!$AF$2+幕後結果!$AF$4*幕後結果_最佳化!$R1677)*12/3</f>
        <v>0.45029249310734354</v>
      </c>
      <c r="AE676" s="60">
        <f>(幕後結果!$AG$2+幕後結果!$AG$4*幕後結果_最佳化!$S1677)*12/3</f>
        <v>4.2236255075231564E-2</v>
      </c>
      <c r="AF676" s="60">
        <f>(幕後結果!$AH$2+幕後結果!$AH$4*幕後結果_最佳化!$T1677)*12/3</f>
        <v>0.17379386953828926</v>
      </c>
      <c r="AG676" s="60">
        <f>(幕後結果!$AI$2+幕後結果!$AI$4*幕後結果_最佳化!$U1677)*12/3</f>
        <v>7.3136527883886138E-2</v>
      </c>
      <c r="AH676" s="60">
        <f>(幕後結果!$AJ$2+幕後結果!$AJ$4*幕後結果_最佳化!$V1677)*12/3</f>
        <v>4.7085369961764843E-2</v>
      </c>
      <c r="AI676" s="100">
        <f>(幕後結果!$AK$2+幕後結果!$AK$4*幕後結果_最佳化!$W1677)*12/3</f>
        <v>0.18174295866635393</v>
      </c>
      <c r="AJ676" s="60"/>
      <c r="AK676" s="60"/>
      <c r="AL676" s="60"/>
      <c r="AM676" s="108">
        <v>675</v>
      </c>
      <c r="AN676" s="60">
        <f t="shared" si="131"/>
        <v>0.19582179732541771</v>
      </c>
      <c r="AO676" s="60">
        <f t="shared" si="132"/>
        <v>0.13296151564767986</v>
      </c>
      <c r="AP676" s="60">
        <f t="shared" si="133"/>
        <v>4.3343456864643588E-2</v>
      </c>
      <c r="AQ676" s="60">
        <f t="shared" si="134"/>
        <v>2.5031605515807596E-2</v>
      </c>
      <c r="AR676" s="60">
        <f t="shared" si="135"/>
        <v>1.2563538284324414E-2</v>
      </c>
      <c r="AS676" s="60">
        <f t="shared" si="136"/>
        <v>0.16868193555970123</v>
      </c>
      <c r="AT676" s="60">
        <f t="shared" si="137"/>
        <v>0.13295275026412906</v>
      </c>
      <c r="AU676" s="60">
        <f t="shared" si="138"/>
        <v>4.0604639085669129E-2</v>
      </c>
      <c r="AV676" s="60">
        <f t="shared" si="139"/>
        <v>4.984197566640184E-2</v>
      </c>
      <c r="AW676" s="60">
        <f t="shared" si="140"/>
        <v>0.1981967857862256</v>
      </c>
      <c r="AX676" s="60">
        <f t="shared" si="141"/>
        <v>1</v>
      </c>
      <c r="AY676" s="60">
        <f>SUMPRODUCT(AN676:AW676,幕後結果_最佳化!$Z$1005:$AI$1005)</f>
        <v>-9.8736097517395337E-4</v>
      </c>
      <c r="AZ676" s="60">
        <f>(SUMPRODUCT(AN676:AW676,MMULT(AN676:AW676,幕後結果!$AB$9:$AK$18)))</f>
        <v>2.1423198912993988E-4</v>
      </c>
      <c r="BA676" s="60">
        <f t="shared" si="142"/>
        <v>1.4636665915772618E-2</v>
      </c>
      <c r="BB676" s="102">
        <f t="shared" si="143"/>
        <v>-2.9984534201795574</v>
      </c>
      <c r="BC676" s="60"/>
      <c r="BD676" s="60"/>
    </row>
    <row r="677" spans="1:56" ht="16.2">
      <c r="A677" s="95">
        <v>676</v>
      </c>
      <c r="B677" s="60">
        <v>0.77134767567064633</v>
      </c>
      <c r="C677" s="60">
        <v>0.22272249914535069</v>
      </c>
      <c r="D677" s="60">
        <v>5.1958844517708824E-2</v>
      </c>
      <c r="E677" s="60">
        <v>0.55851059819994942</v>
      </c>
      <c r="F677" s="60">
        <v>0.39755154887317135</v>
      </c>
      <c r="G677" s="60">
        <v>0.70497679784292555</v>
      </c>
      <c r="H677" s="60">
        <v>0.49389987847259165</v>
      </c>
      <c r="I677" s="60">
        <v>0.23468900651353919</v>
      </c>
      <c r="J677" s="60">
        <v>0.69439496562222858</v>
      </c>
      <c r="K677" s="104">
        <v>0.890712259044808</v>
      </c>
      <c r="L677" s="105"/>
      <c r="M677" s="106">
        <v>676</v>
      </c>
      <c r="N677" s="136">
        <v>0.74329243830695735</v>
      </c>
      <c r="O677" s="136">
        <v>-0.76303084905720864</v>
      </c>
      <c r="P677" s="136">
        <v>-1.626150285158533</v>
      </c>
      <c r="Q677" s="136">
        <v>0.14719411747528169</v>
      </c>
      <c r="R677" s="136">
        <v>-0.25968975263066868</v>
      </c>
      <c r="S677" s="136">
        <v>0.53876878560551833</v>
      </c>
      <c r="T677" s="136">
        <v>-1.5291332994031445E-2</v>
      </c>
      <c r="U677" s="60">
        <v>-0.72349143707110264</v>
      </c>
      <c r="V677" s="60">
        <v>0.50834692261738168</v>
      </c>
      <c r="W677" s="98">
        <v>1.2303248510463185</v>
      </c>
      <c r="X677" s="60"/>
      <c r="Y677" s="99">
        <v>676</v>
      </c>
      <c r="Z677" s="60">
        <f>(幕後結果!$AB$2+幕後結果!$AB$4*幕後結果_最佳化!$N1678)*12/3</f>
        <v>0.12852357501006711</v>
      </c>
      <c r="AA677" s="60">
        <f>(幕後結果!$AC$2+幕後結果!$AC$4*幕後結果_最佳化!$O1678)*12/3</f>
        <v>-6.8184359795960131E-2</v>
      </c>
      <c r="AB677" s="60">
        <f>(幕後結果!$AD$2+幕後結果!$AD$4*幕後結果_最佳化!$P1678)*12/3</f>
        <v>-0.30099405434013182</v>
      </c>
      <c r="AC677" s="60">
        <f>(幕後結果!$AE$2+幕後結果!$AE$4*幕後結果_最佳化!$Q1678)*12/3</f>
        <v>-8.2188906796099193E-2</v>
      </c>
      <c r="AD677" s="60">
        <f>(幕後結果!$AF$2+幕後結果!$AF$4*幕後結果_最佳化!$R1678)*12/3</f>
        <v>-0.18878505992609287</v>
      </c>
      <c r="AE677" s="60">
        <f>(幕後結果!$AG$2+幕後結果!$AG$4*幕後結果_最佳化!$S1678)*12/3</f>
        <v>6.7463104560454385E-3</v>
      </c>
      <c r="AF677" s="60">
        <f>(幕後結果!$AH$2+幕後結果!$AH$4*幕後結果_最佳化!$T1678)*12/3</f>
        <v>-3.3922581661540295E-2</v>
      </c>
      <c r="AG677" s="60">
        <f>(幕後結果!$AI$2+幕後結果!$AI$4*幕後結果_最佳化!$U1678)*12/3</f>
        <v>-0.15587290301369955</v>
      </c>
      <c r="AH677" s="60">
        <f>(幕後結果!$AJ$2+幕後結果!$AJ$4*幕後結果_最佳化!$V1678)*12/3</f>
        <v>3.6183797141902223E-3</v>
      </c>
      <c r="AI677" s="100">
        <f>(幕後結果!$AK$2+幕後結果!$AK$4*幕後結果_最佳化!$W1678)*12/3</f>
        <v>2.2358486178827672E-2</v>
      </c>
      <c r="AJ677" s="60"/>
      <c r="AK677" s="60"/>
      <c r="AL677" s="60"/>
      <c r="AM677" s="108">
        <v>676</v>
      </c>
      <c r="AN677" s="60">
        <f t="shared" si="131"/>
        <v>0.12040453693513938</v>
      </c>
      <c r="AO677" s="60">
        <f t="shared" si="132"/>
        <v>8.4027882489484951E-2</v>
      </c>
      <c r="AP677" s="60">
        <f t="shared" si="133"/>
        <v>0.1082293094310373</v>
      </c>
      <c r="AQ677" s="60">
        <f t="shared" si="134"/>
        <v>0.14183380456019415</v>
      </c>
      <c r="AR677" s="60">
        <f t="shared" si="135"/>
        <v>7.5966070718355219E-2</v>
      </c>
      <c r="AS677" s="60">
        <f t="shared" si="136"/>
        <v>4.7674246536840804E-2</v>
      </c>
      <c r="AT677" s="60">
        <f t="shared" si="137"/>
        <v>9.0108551045318619E-2</v>
      </c>
      <c r="AU677" s="60">
        <f t="shared" si="138"/>
        <v>0.11338162710013061</v>
      </c>
      <c r="AV677" s="60">
        <f t="shared" si="139"/>
        <v>0.15253295241564874</v>
      </c>
      <c r="AW677" s="60">
        <f t="shared" si="140"/>
        <v>6.5841018767850215E-2</v>
      </c>
      <c r="AX677" s="60">
        <f t="shared" si="141"/>
        <v>1</v>
      </c>
      <c r="AY677" s="60">
        <f>SUMPRODUCT(AN677:AW677,幕後結果_最佳化!$Z$1005:$AI$1005)</f>
        <v>1.8481778283370161E-3</v>
      </c>
      <c r="AZ677" s="60">
        <f>(SUMPRODUCT(AN677:AW677,MMULT(AN677:AW677,幕後結果!$AB$9:$AK$18)))</f>
        <v>2.7235826500520782E-4</v>
      </c>
      <c r="BA677" s="60">
        <f t="shared" si="142"/>
        <v>1.6503280431635639E-2</v>
      </c>
      <c r="BB677" s="102">
        <f t="shared" si="143"/>
        <v>-2.4874946736631527</v>
      </c>
      <c r="BC677" s="60"/>
      <c r="BD677" s="60"/>
    </row>
    <row r="678" spans="1:56" ht="16.2">
      <c r="A678" s="95">
        <v>677</v>
      </c>
      <c r="B678" s="60">
        <v>0.1957252006100707</v>
      </c>
      <c r="C678" s="60">
        <v>0.90458150487851596</v>
      </c>
      <c r="D678" s="60">
        <v>0.46514909175608166</v>
      </c>
      <c r="E678" s="60">
        <v>0.3875333473838205</v>
      </c>
      <c r="F678" s="60">
        <v>0.30505940348460414</v>
      </c>
      <c r="G678" s="60">
        <v>0.28578866844429385</v>
      </c>
      <c r="H678" s="60">
        <v>0.23949246396180568</v>
      </c>
      <c r="I678" s="60">
        <v>0.38506991825247261</v>
      </c>
      <c r="J678" s="60">
        <v>0.8495459589892016</v>
      </c>
      <c r="K678" s="104">
        <v>0.90361416661074556</v>
      </c>
      <c r="L678" s="105"/>
      <c r="M678" s="106">
        <v>677</v>
      </c>
      <c r="N678" s="136">
        <v>-0.85699001810523767</v>
      </c>
      <c r="O678" s="136">
        <v>1.308107086357251</v>
      </c>
      <c r="P678" s="136">
        <v>-8.7469681735981755E-2</v>
      </c>
      <c r="Q678" s="136">
        <v>-0.285753800917392</v>
      </c>
      <c r="R678" s="136">
        <v>-0.50990387512864499</v>
      </c>
      <c r="S678" s="136">
        <v>-0.56573000193900991</v>
      </c>
      <c r="T678" s="136">
        <v>-0.70793611994637828</v>
      </c>
      <c r="U678" s="60">
        <v>-0.2921919888151322</v>
      </c>
      <c r="V678" s="60">
        <v>1.0344880039194255</v>
      </c>
      <c r="W678" s="98">
        <v>1.3024234611474808</v>
      </c>
      <c r="X678" s="60"/>
      <c r="Y678" s="99">
        <v>677</v>
      </c>
      <c r="Z678" s="60">
        <f>(幕後結果!$AB$2+幕後結果!$AB$4*幕後結果_最佳化!$N1679)*12/3</f>
        <v>-0.1193564677931261</v>
      </c>
      <c r="AA678" s="60">
        <f>(幕後結果!$AC$2+幕後結果!$AC$4*幕後結果_最佳化!$O1679)*12/3</f>
        <v>0.13631226587438713</v>
      </c>
      <c r="AB678" s="60">
        <f>(幕後結果!$AD$2+幕後結果!$AD$4*幕後結果_最佳化!$P1679)*12/3</f>
        <v>1.6931107967747029E-2</v>
      </c>
      <c r="AC678" s="60">
        <f>(幕後結果!$AE$2+幕後結果!$AE$4*幕後結果_最佳化!$Q1679)*12/3</f>
        <v>-3.4013375622899446E-3</v>
      </c>
      <c r="AD678" s="60">
        <f>(幕後結果!$AF$2+幕後結果!$AF$4*幕後結果_最佳化!$R1679)*12/3</f>
        <v>-4.4901258856697322E-3</v>
      </c>
      <c r="AE678" s="60">
        <f>(幕後結果!$AG$2+幕後結果!$AG$4*幕後結果_最佳化!$S1679)*12/3</f>
        <v>-6.2029455162847967E-3</v>
      </c>
      <c r="AF678" s="60">
        <f>(幕後結果!$AH$2+幕後結果!$AH$4*幕後結果_最佳化!$T1679)*12/3</f>
        <v>-4.1874656708804768E-2</v>
      </c>
      <c r="AG678" s="60">
        <f>(幕後結果!$AI$2+幕後結果!$AI$4*幕後結果_最佳化!$U1679)*12/3</f>
        <v>-8.3668009468152019E-2</v>
      </c>
      <c r="AH678" s="60">
        <f>(幕後結果!$AJ$2+幕後結果!$AJ$4*幕後結果_最佳化!$V1679)*12/3</f>
        <v>6.4360344968513505E-2</v>
      </c>
      <c r="AI678" s="100">
        <f>(幕後結果!$AK$2+幕後結果!$AK$4*幕後結果_最佳化!$W1679)*12/3</f>
        <v>0.18870027448043303</v>
      </c>
      <c r="AJ678" s="60"/>
      <c r="AK678" s="60"/>
      <c r="AL678" s="60"/>
      <c r="AM678" s="108">
        <v>677</v>
      </c>
      <c r="AN678" s="60">
        <f t="shared" si="131"/>
        <v>0.12101046368845943</v>
      </c>
      <c r="AO678" s="60">
        <f t="shared" si="132"/>
        <v>0.12459586795511422</v>
      </c>
      <c r="AP678" s="60">
        <f t="shared" si="133"/>
        <v>0.12361331519375093</v>
      </c>
      <c r="AQ678" s="60">
        <f t="shared" si="134"/>
        <v>0.11919238018472884</v>
      </c>
      <c r="AR678" s="60">
        <f t="shared" si="135"/>
        <v>7.177996234782924E-2</v>
      </c>
      <c r="AS678" s="60">
        <f t="shared" si="136"/>
        <v>2.8292789258006525E-2</v>
      </c>
      <c r="AT678" s="60">
        <f t="shared" si="137"/>
        <v>0.13487796115842496</v>
      </c>
      <c r="AU678" s="60">
        <f t="shared" si="138"/>
        <v>6.0782782605786331E-2</v>
      </c>
      <c r="AV678" s="60">
        <f t="shared" si="139"/>
        <v>7.5307168644077646E-2</v>
      </c>
      <c r="AW678" s="60">
        <f t="shared" si="140"/>
        <v>0.140547308963822</v>
      </c>
      <c r="AX678" s="60">
        <f t="shared" si="141"/>
        <v>1</v>
      </c>
      <c r="AY678" s="60">
        <f>SUMPRODUCT(AN678:AW678,幕後結果_最佳化!$Z$1005:$AI$1005)</f>
        <v>1.2203713727946203E-3</v>
      </c>
      <c r="AZ678" s="60">
        <f>(SUMPRODUCT(AN678:AW678,MMULT(AN678:AW678,幕後結果!$AB$9:$AK$18)))</f>
        <v>3.0291942365567458E-4</v>
      </c>
      <c r="BA678" s="60">
        <f t="shared" si="142"/>
        <v>1.7404580536619509E-2</v>
      </c>
      <c r="BB678" s="102">
        <f t="shared" si="143"/>
        <v>-2.3947505393485811</v>
      </c>
      <c r="BC678" s="60"/>
      <c r="BD678" s="60"/>
    </row>
    <row r="679" spans="1:56" ht="16.2">
      <c r="A679" s="95">
        <v>678</v>
      </c>
      <c r="B679" s="60">
        <v>0.87449030077545586</v>
      </c>
      <c r="C679" s="60">
        <v>9.5615949952839285E-2</v>
      </c>
      <c r="D679" s="60">
        <v>0.74605867312642693</v>
      </c>
      <c r="E679" s="60">
        <v>0.40078102510516511</v>
      </c>
      <c r="F679" s="60">
        <v>0.39658581675420979</v>
      </c>
      <c r="G679" s="60">
        <v>0.53212342318662453</v>
      </c>
      <c r="H679" s="60">
        <v>0.28076889620163681</v>
      </c>
      <c r="I679" s="60">
        <v>0.35242350465141192</v>
      </c>
      <c r="J679" s="60">
        <v>0.10266772866932583</v>
      </c>
      <c r="K679" s="104">
        <v>0.56039943679018234</v>
      </c>
      <c r="L679" s="105"/>
      <c r="M679" s="106">
        <v>678</v>
      </c>
      <c r="N679" s="136">
        <v>1.1478768688279375</v>
      </c>
      <c r="O679" s="136">
        <v>-1.3069435030886432</v>
      </c>
      <c r="P679" s="136">
        <v>0.66213820375432109</v>
      </c>
      <c r="Q679" s="136">
        <v>-0.25132603211446541</v>
      </c>
      <c r="R679" s="136">
        <v>-0.26219431835741086</v>
      </c>
      <c r="S679" s="136">
        <v>8.0608691824002765E-2</v>
      </c>
      <c r="T679" s="136">
        <v>-0.58055888035123016</v>
      </c>
      <c r="U679" s="60">
        <v>-0.37878569721987776</v>
      </c>
      <c r="V679" s="60">
        <v>-1.2664962886133633</v>
      </c>
      <c r="W679" s="98">
        <v>0.15198200788501429</v>
      </c>
      <c r="X679" s="60"/>
      <c r="Y679" s="99">
        <v>678</v>
      </c>
      <c r="Z679" s="60">
        <f>(幕後結果!$AB$2+幕後結果!$AB$4*幕後結果_最佳化!$N1680)*12/3</f>
        <v>0.1911927654102987</v>
      </c>
      <c r="AA679" s="60">
        <f>(幕後結果!$AC$2+幕後結果!$AC$4*幕後結果_最佳化!$O1680)*12/3</f>
        <v>-0.12185741798086257</v>
      </c>
      <c r="AB679" s="60">
        <f>(幕後結果!$AD$2+幕後結果!$AD$4*幕後結果_最佳化!$P1680)*12/3</f>
        <v>4.9808635220822635E-2</v>
      </c>
      <c r="AC679" s="60">
        <f>(幕後結果!$AE$2+幕後結果!$AE$4*幕後結果_最佳化!$Q1680)*12/3</f>
        <v>4.4704258688585546E-2</v>
      </c>
      <c r="AD679" s="60">
        <f>(幕後結果!$AF$2+幕後結果!$AF$4*幕後結果_最佳化!$R1680)*12/3</f>
        <v>-2.6848210319190779E-2</v>
      </c>
      <c r="AE679" s="60">
        <f>(幕後結果!$AG$2+幕後結果!$AG$4*幕後結果_最佳化!$S1680)*12/3</f>
        <v>-2.4786453852510354E-2</v>
      </c>
      <c r="AF679" s="60">
        <f>(幕後結果!$AH$2+幕後結果!$AH$4*幕後結果_最佳化!$T1680)*12/3</f>
        <v>-3.9626246736379371E-2</v>
      </c>
      <c r="AG679" s="60">
        <f>(幕後結果!$AI$2+幕後結果!$AI$4*幕後結果_最佳化!$U1680)*12/3</f>
        <v>-5.5093960512630456E-2</v>
      </c>
      <c r="AH679" s="60">
        <f>(幕後結果!$AJ$2+幕後結果!$AJ$4*幕後結果_最佳化!$V1680)*12/3</f>
        <v>-0.11591078862135608</v>
      </c>
      <c r="AI679" s="100">
        <f>(幕後結果!$AK$2+幕後結果!$AK$4*幕後結果_最佳化!$W1680)*12/3</f>
        <v>-9.7077544170533228E-2</v>
      </c>
      <c r="AJ679" s="60"/>
      <c r="AK679" s="60"/>
      <c r="AL679" s="60"/>
      <c r="AM679" s="108">
        <v>678</v>
      </c>
      <c r="AN679" s="60">
        <f t="shared" si="131"/>
        <v>3.1801792500335165E-2</v>
      </c>
      <c r="AO679" s="60">
        <f t="shared" si="132"/>
        <v>0.14867811334557329</v>
      </c>
      <c r="AP679" s="60">
        <f t="shared" si="133"/>
        <v>0.11803916089757957</v>
      </c>
      <c r="AQ679" s="60">
        <f t="shared" si="134"/>
        <v>0.10216898598887371</v>
      </c>
      <c r="AR679" s="60">
        <f t="shared" si="135"/>
        <v>7.506458914151834E-2</v>
      </c>
      <c r="AS679" s="60">
        <f t="shared" si="136"/>
        <v>2.8333543563793973E-2</v>
      </c>
      <c r="AT679" s="60">
        <f t="shared" si="137"/>
        <v>0.11012116791155131</v>
      </c>
      <c r="AU679" s="60">
        <f t="shared" si="138"/>
        <v>0.13239432362884099</v>
      </c>
      <c r="AV679" s="60">
        <f t="shared" si="139"/>
        <v>0.1244822199644611</v>
      </c>
      <c r="AW679" s="60">
        <f t="shared" si="140"/>
        <v>0.12891610305747264</v>
      </c>
      <c r="AX679" s="60">
        <f t="shared" si="141"/>
        <v>1.0000000000000002</v>
      </c>
      <c r="AY679" s="60">
        <f>SUMPRODUCT(AN679:AW679,幕後結果_最佳化!$Z$1005:$AI$1005)</f>
        <v>-2.0836752467647138E-3</v>
      </c>
      <c r="AZ679" s="60">
        <f>(SUMPRODUCT(AN679:AW679,MMULT(AN679:AW679,幕後結果!$AB$9:$AK$18)))</f>
        <v>3.0637313356081256E-4</v>
      </c>
      <c r="BA679" s="60">
        <f t="shared" si="142"/>
        <v>1.7503517748178866E-2</v>
      </c>
      <c r="BB679" s="102">
        <f t="shared" si="143"/>
        <v>-2.5699791261356588</v>
      </c>
      <c r="BC679" s="60"/>
      <c r="BD679" s="60"/>
    </row>
    <row r="680" spans="1:56" ht="16.2">
      <c r="A680" s="95">
        <v>679</v>
      </c>
      <c r="B680" s="60">
        <v>1.41949233063976E-2</v>
      </c>
      <c r="C680" s="60">
        <v>0.16388943383642762</v>
      </c>
      <c r="D680" s="60">
        <v>0.19495143959423755</v>
      </c>
      <c r="E680" s="60">
        <v>0.71324098071181607</v>
      </c>
      <c r="F680" s="60">
        <v>8.2641185239355375E-2</v>
      </c>
      <c r="G680" s="60">
        <v>0.66309030201662966</v>
      </c>
      <c r="H680" s="60">
        <v>0.31776463510502939</v>
      </c>
      <c r="I680" s="60">
        <v>0.61910044175532875</v>
      </c>
      <c r="J680" s="60">
        <v>0.85937823431093419</v>
      </c>
      <c r="K680" s="104">
        <v>0.91493669205116701</v>
      </c>
      <c r="L680" s="105"/>
      <c r="M680" s="106">
        <v>679</v>
      </c>
      <c r="N680" s="136">
        <v>-2.1918568226081985</v>
      </c>
      <c r="O680" s="136">
        <v>-0.97859755535274096</v>
      </c>
      <c r="P680" s="136">
        <v>-0.85979350681722377</v>
      </c>
      <c r="Q680" s="136">
        <v>0.5628778874160717</v>
      </c>
      <c r="R680" s="136">
        <v>-1.3875229089284229</v>
      </c>
      <c r="S680" s="136">
        <v>0.42091192644807135</v>
      </c>
      <c r="T680" s="136">
        <v>-0.47395882404545708</v>
      </c>
      <c r="U680" s="60">
        <v>0.30311907677640104</v>
      </c>
      <c r="V680" s="60">
        <v>1.0775300544813209</v>
      </c>
      <c r="W680" s="98">
        <v>1.3717970820658654</v>
      </c>
      <c r="X680" s="60"/>
      <c r="Y680" s="99">
        <v>679</v>
      </c>
      <c r="Z680" s="60">
        <f>(幕後結果!$AB$2+幕後結果!$AB$4*幕後結果_最佳化!$N1681)*12/3</f>
        <v>-0.32612424138891882</v>
      </c>
      <c r="AA680" s="60">
        <f>(幕後結果!$AC$2+幕後結果!$AC$4*幕後結果_最佳化!$O1681)*12/3</f>
        <v>-8.3354255872722008E-2</v>
      </c>
      <c r="AB680" s="60">
        <f>(幕後結果!$AD$2+幕後結果!$AD$4*幕後結果_最佳化!$P1681)*12/3</f>
        <v>-0.18354480472841561</v>
      </c>
      <c r="AC680" s="60">
        <f>(幕後結果!$AE$2+幕後結果!$AE$4*幕後結果_最佳化!$Q1681)*12/3</f>
        <v>-5.7911388053344802E-2</v>
      </c>
      <c r="AD680" s="60">
        <f>(幕後結果!$AF$2+幕後結果!$AF$4*幕後結果_最佳化!$R1681)*12/3</f>
        <v>-0.23199990885008293</v>
      </c>
      <c r="AE680" s="60">
        <f>(幕後結果!$AG$2+幕後結果!$AG$4*幕後結果_最佳化!$S1681)*12/3</f>
        <v>3.6225068126976678E-2</v>
      </c>
      <c r="AF680" s="60">
        <f>(幕後結果!$AH$2+幕後結果!$AH$4*幕後結果_最佳化!$T1681)*12/3</f>
        <v>-0.16090833444990649</v>
      </c>
      <c r="AG680" s="60">
        <f>(幕後結果!$AI$2+幕後結果!$AI$4*幕後結果_最佳化!$U1681)*12/3</f>
        <v>-4.1879496456012161E-2</v>
      </c>
      <c r="AH680" s="60">
        <f>(幕後結果!$AJ$2+幕後結果!$AJ$4*幕後結果_最佳化!$V1681)*12/3</f>
        <v>4.5118888824754899E-2</v>
      </c>
      <c r="AI680" s="100">
        <f>(幕後結果!$AK$2+幕後結果!$AK$4*幕後結果_最佳化!$W1681)*12/3</f>
        <v>0.1799960328192711</v>
      </c>
      <c r="AJ680" s="60"/>
      <c r="AK680" s="60"/>
      <c r="AL680" s="60"/>
      <c r="AM680" s="108">
        <v>679</v>
      </c>
      <c r="AN680" s="60">
        <f t="shared" si="131"/>
        <v>7.4872435650980354E-2</v>
      </c>
      <c r="AO680" s="60">
        <f t="shared" si="132"/>
        <v>0.17532669667441428</v>
      </c>
      <c r="AP680" s="60">
        <f t="shared" si="133"/>
        <v>7.5912811263137009E-2</v>
      </c>
      <c r="AQ680" s="60">
        <f t="shared" si="134"/>
        <v>9.800761604132599E-2</v>
      </c>
      <c r="AR680" s="60">
        <f t="shared" si="135"/>
        <v>6.8764603445021472E-2</v>
      </c>
      <c r="AS680" s="60">
        <f t="shared" si="136"/>
        <v>7.9060624513209263E-2</v>
      </c>
      <c r="AT680" s="60">
        <f t="shared" si="137"/>
        <v>3.5489130658241774E-2</v>
      </c>
      <c r="AU680" s="60">
        <f t="shared" si="138"/>
        <v>0.1840138000960049</v>
      </c>
      <c r="AV680" s="60">
        <f t="shared" si="139"/>
        <v>0.20009971297398832</v>
      </c>
      <c r="AW680" s="60">
        <f t="shared" si="140"/>
        <v>8.4525686836766558E-3</v>
      </c>
      <c r="AX680" s="60">
        <f t="shared" si="141"/>
        <v>1</v>
      </c>
      <c r="AY680" s="60">
        <f>SUMPRODUCT(AN680:AW680,幕後結果_最佳化!$Z$1005:$AI$1005)</f>
        <v>1.9527150548244161E-4</v>
      </c>
      <c r="AZ680" s="60">
        <f>(SUMPRODUCT(AN680:AW680,MMULT(AN680:AW680,幕後結果!$AB$9:$AK$18)))</f>
        <v>2.2660307551594251E-4</v>
      </c>
      <c r="BA680" s="60">
        <f t="shared" si="142"/>
        <v>1.5053341008425423E-2</v>
      </c>
      <c r="BB680" s="102">
        <f t="shared" si="143"/>
        <v>-2.8368937148647286</v>
      </c>
      <c r="BC680" s="60"/>
      <c r="BD680" s="60"/>
    </row>
    <row r="681" spans="1:56" ht="16.2">
      <c r="A681" s="95">
        <v>680</v>
      </c>
      <c r="B681" s="60">
        <v>0.90965556526682945</v>
      </c>
      <c r="C681" s="60">
        <v>0.93554069755581271</v>
      </c>
      <c r="D681" s="60">
        <v>0.76351130261367395</v>
      </c>
      <c r="E681" s="60">
        <v>0.75604394740777048</v>
      </c>
      <c r="F681" s="60">
        <v>0.54679962139667415</v>
      </c>
      <c r="G681" s="60">
        <v>6.3302952221685915E-2</v>
      </c>
      <c r="H681" s="60">
        <v>0.5826802323100071</v>
      </c>
      <c r="I681" s="60">
        <v>0.27618868182439882</v>
      </c>
      <c r="J681" s="60">
        <v>0.35391064207354961</v>
      </c>
      <c r="K681" s="104">
        <v>0.43008508574652793</v>
      </c>
      <c r="L681" s="105"/>
      <c r="M681" s="106">
        <v>680</v>
      </c>
      <c r="N681" s="136">
        <v>1.3386370163290759</v>
      </c>
      <c r="O681" s="136">
        <v>1.518380101978279</v>
      </c>
      <c r="P681" s="136">
        <v>0.71764306868395733</v>
      </c>
      <c r="Q681" s="136">
        <v>0.69363345900748175</v>
      </c>
      <c r="R681" s="136">
        <v>0.11757961569992159</v>
      </c>
      <c r="S681" s="136">
        <v>-1.5276240603555467</v>
      </c>
      <c r="T681" s="136">
        <v>0.20875495736583785</v>
      </c>
      <c r="U681" s="60">
        <v>-0.59420147904933451</v>
      </c>
      <c r="V681" s="60">
        <v>-0.3747837719900099</v>
      </c>
      <c r="W681" s="98">
        <v>-0.17615754733146244</v>
      </c>
      <c r="X681" s="60"/>
      <c r="Y681" s="99">
        <v>680</v>
      </c>
      <c r="Z681" s="60">
        <f>(幕後結果!$AB$2+幕後結果!$AB$4*幕後結果_最佳化!$N1682)*12/3</f>
        <v>0.2207410700475558</v>
      </c>
      <c r="AA681" s="60">
        <f>(幕後結果!$AC$2+幕後結果!$AC$4*幕後結果_最佳化!$O1682)*12/3</f>
        <v>0.1524253601093116</v>
      </c>
      <c r="AB681" s="60">
        <f>(幕後結果!$AD$2+幕後結果!$AD$4*幕後結果_最佳化!$P1682)*12/3</f>
        <v>0.15304897717282587</v>
      </c>
      <c r="AC681" s="60">
        <f>(幕後結果!$AE$2+幕後結果!$AE$4*幕後結果_最佳化!$Q1682)*12/3</f>
        <v>0.21151208640580213</v>
      </c>
      <c r="AD681" s="60">
        <f>(幕後結果!$AF$2+幕後結果!$AF$4*幕後結果_最佳化!$R1682)*12/3</f>
        <v>0.15038123424868782</v>
      </c>
      <c r="AE681" s="60">
        <f>(幕後結果!$AG$2+幕後結果!$AG$4*幕後結果_最佳化!$S1682)*12/3</f>
        <v>-6.3656326248726219E-2</v>
      </c>
      <c r="AF681" s="60">
        <f>(幕後結果!$AH$2+幕後結果!$AH$4*幕後結果_最佳化!$T1682)*12/3</f>
        <v>0.14258657977536793</v>
      </c>
      <c r="AG681" s="60">
        <f>(幕後結果!$AI$2+幕後結果!$AI$4*幕後結果_最佳化!$U1682)*12/3</f>
        <v>-5.4939974457896341E-2</v>
      </c>
      <c r="AH681" s="60">
        <f>(幕後結果!$AJ$2+幕後結果!$AJ$4*幕後結果_最佳化!$V1682)*12/3</f>
        <v>-1.4709728905234518E-2</v>
      </c>
      <c r="AI681" s="100">
        <f>(幕後結果!$AK$2+幕後結果!$AK$4*幕後結果_最佳化!$W1682)*12/3</f>
        <v>-9.9957786928591419E-2</v>
      </c>
      <c r="AJ681" s="60"/>
      <c r="AK681" s="60"/>
      <c r="AL681" s="60"/>
      <c r="AM681" s="108">
        <v>680</v>
      </c>
      <c r="AN681" s="60">
        <f t="shared" si="131"/>
        <v>5.161461162925908E-2</v>
      </c>
      <c r="AO681" s="60">
        <f t="shared" si="132"/>
        <v>1.714272111503972E-2</v>
      </c>
      <c r="AP681" s="60">
        <f t="shared" si="133"/>
        <v>0.13549773715472566</v>
      </c>
      <c r="AQ681" s="60">
        <f t="shared" si="134"/>
        <v>1.5780606869004822E-2</v>
      </c>
      <c r="AR681" s="60">
        <f t="shared" si="135"/>
        <v>0.14311251990239263</v>
      </c>
      <c r="AS681" s="60">
        <f t="shared" si="136"/>
        <v>0.26494808256760866</v>
      </c>
      <c r="AT681" s="60">
        <f t="shared" si="137"/>
        <v>1.2338537526792611E-2</v>
      </c>
      <c r="AU681" s="60">
        <f t="shared" si="138"/>
        <v>0.23714734215826586</v>
      </c>
      <c r="AV681" s="60">
        <f t="shared" si="139"/>
        <v>6.6386043647575915E-2</v>
      </c>
      <c r="AW681" s="60">
        <f t="shared" si="140"/>
        <v>5.6031797429335138E-2</v>
      </c>
      <c r="AX681" s="60">
        <f t="shared" si="141"/>
        <v>1</v>
      </c>
      <c r="AY681" s="60">
        <f>SUMPRODUCT(AN681:AW681,幕後結果_最佳化!$Z$1005:$AI$1005)</f>
        <v>-6.4777893931540643E-3</v>
      </c>
      <c r="AZ681" s="60">
        <f>(SUMPRODUCT(AN681:AW681,MMULT(AN681:AW681,幕後結果!$AB$9:$AK$18)))</f>
        <v>2.6561911715436404E-4</v>
      </c>
      <c r="BA681" s="60">
        <f t="shared" si="142"/>
        <v>1.629782553454184E-2</v>
      </c>
      <c r="BB681" s="102">
        <f t="shared" si="143"/>
        <v>-3.0297164053267158</v>
      </c>
      <c r="BC681" s="60"/>
      <c r="BD681" s="60"/>
    </row>
    <row r="682" spans="1:56" ht="16.2">
      <c r="A682" s="95">
        <v>681</v>
      </c>
      <c r="B682" s="60">
        <v>0.72154297559729796</v>
      </c>
      <c r="C682" s="60">
        <v>0.78479908445775015</v>
      </c>
      <c r="D682" s="60">
        <v>3.2581391329381759E-2</v>
      </c>
      <c r="E682" s="60">
        <v>0.70526548496629782</v>
      </c>
      <c r="F682" s="60">
        <v>0.92736924062070081</v>
      </c>
      <c r="G682" s="60">
        <v>0.82887940971142937</v>
      </c>
      <c r="H682" s="60">
        <v>2.8632160006534457E-2</v>
      </c>
      <c r="I682" s="60">
        <v>0.57674724203202854</v>
      </c>
      <c r="J682" s="60">
        <v>0.17457889430676676</v>
      </c>
      <c r="K682" s="104">
        <v>0.72444846862651779</v>
      </c>
      <c r="L682" s="105"/>
      <c r="M682" s="106">
        <v>681</v>
      </c>
      <c r="N682" s="136">
        <v>0.58743134277990205</v>
      </c>
      <c r="O682" s="136">
        <v>0.78850422011487686</v>
      </c>
      <c r="P682" s="136">
        <v>-1.8441397057707685</v>
      </c>
      <c r="Q682" s="136">
        <v>0.53960563444919263</v>
      </c>
      <c r="R682" s="136">
        <v>1.4564744098572573</v>
      </c>
      <c r="S682" s="136">
        <v>0.94974629437177671</v>
      </c>
      <c r="T682" s="136">
        <v>-1.9012878470618306</v>
      </c>
      <c r="U682" s="60">
        <v>0.19357903419979416</v>
      </c>
      <c r="V682" s="60">
        <v>-0.93622415568122075</v>
      </c>
      <c r="W682" s="98">
        <v>0.59610802605624469</v>
      </c>
      <c r="X682" s="60"/>
      <c r="Y682" s="99">
        <v>681</v>
      </c>
      <c r="Z682" s="60">
        <f>(幕後結果!$AB$2+幕後結果!$AB$4*幕後結果_最佳化!$N1683)*12/3</f>
        <v>0.10438105262235205</v>
      </c>
      <c r="AA682" s="60">
        <f>(幕後結果!$AC$2+幕後結果!$AC$4*幕後結果_最佳化!$O1683)*12/3</f>
        <v>8.2952617438045662E-2</v>
      </c>
      <c r="AB682" s="60">
        <f>(幕後結果!$AD$2+幕後結果!$AD$4*幕後結果_最佳化!$P1683)*12/3</f>
        <v>-0.28428680946944973</v>
      </c>
      <c r="AC682" s="60">
        <f>(幕後結果!$AE$2+幕後結果!$AE$4*幕後結果_最佳化!$Q1683)*12/3</f>
        <v>-2.7901213310670882E-2</v>
      </c>
      <c r="AD682" s="60">
        <f>(幕後結果!$AF$2+幕後結果!$AF$4*幕後結果_最佳化!$R1683)*12/3</f>
        <v>1.8861711589365702E-2</v>
      </c>
      <c r="AE682" s="60">
        <f>(幕後結果!$AG$2+幕後結果!$AG$4*幕後結果_最佳化!$S1683)*12/3</f>
        <v>3.1191544332529075E-2</v>
      </c>
      <c r="AF682" s="60">
        <f>(幕後結果!$AH$2+幕後結果!$AH$4*幕後結果_最佳化!$T1683)*12/3</f>
        <v>-0.14264538765396914</v>
      </c>
      <c r="AG682" s="60">
        <f>(幕後結果!$AI$2+幕後結果!$AI$4*幕後結果_最佳化!$U1683)*12/3</f>
        <v>-7.7375139339182136E-2</v>
      </c>
      <c r="AH682" s="60">
        <f>(幕後結果!$AJ$2+幕後結果!$AJ$4*幕後結果_最佳化!$V1683)*12/3</f>
        <v>-4.7900928610467436E-2</v>
      </c>
      <c r="AI682" s="100">
        <f>(幕後結果!$AK$2+幕後結果!$AK$4*幕後結果_最佳化!$W1683)*12/3</f>
        <v>-7.5710179303817085E-2</v>
      </c>
      <c r="AJ682" s="60"/>
      <c r="AK682" s="60"/>
      <c r="AL682" s="60"/>
      <c r="AM682" s="108">
        <v>681</v>
      </c>
      <c r="AN682" s="60">
        <f t="shared" si="131"/>
        <v>1.4206255718220368E-2</v>
      </c>
      <c r="AO682" s="60">
        <f t="shared" si="132"/>
        <v>5.0466760104967097E-2</v>
      </c>
      <c r="AP682" s="60">
        <f t="shared" si="133"/>
        <v>0.2206718066513855</v>
      </c>
      <c r="AQ682" s="60">
        <f t="shared" si="134"/>
        <v>4.8522616345052089E-2</v>
      </c>
      <c r="AR682" s="60">
        <f t="shared" si="135"/>
        <v>0.23767067340274511</v>
      </c>
      <c r="AS682" s="60">
        <f t="shared" si="136"/>
        <v>0.16118243613697922</v>
      </c>
      <c r="AT682" s="60">
        <f t="shared" si="137"/>
        <v>4.3554059044921073E-2</v>
      </c>
      <c r="AU682" s="60">
        <f t="shared" si="138"/>
        <v>8.7878856937779557E-3</v>
      </c>
      <c r="AV682" s="60">
        <f t="shared" si="139"/>
        <v>0.20821466920073078</v>
      </c>
      <c r="AW682" s="60">
        <f t="shared" si="140"/>
        <v>6.7228377012209283E-3</v>
      </c>
      <c r="AX682" s="60">
        <f t="shared" si="141"/>
        <v>1.0000000000000002</v>
      </c>
      <c r="AY682" s="60">
        <f>SUMPRODUCT(AN682:AW682,幕後結果_最佳化!$Z$1005:$AI$1005)</f>
        <v>-1.9131941112125813E-3</v>
      </c>
      <c r="AZ682" s="60">
        <f>(SUMPRODUCT(AN682:AW682,MMULT(AN682:AW682,幕後結果!$AB$9:$AK$18)))</f>
        <v>3.5326851155492261E-4</v>
      </c>
      <c r="BA682" s="60">
        <f t="shared" si="142"/>
        <v>1.8795438583734156E-2</v>
      </c>
      <c r="BB682" s="102">
        <f t="shared" si="143"/>
        <v>-2.3842590270808879</v>
      </c>
      <c r="BC682" s="60"/>
      <c r="BD682" s="60"/>
    </row>
    <row r="683" spans="1:56" ht="16.2">
      <c r="A683" s="95">
        <v>682</v>
      </c>
      <c r="B683" s="60">
        <v>0.71995852682749151</v>
      </c>
      <c r="C683" s="60">
        <v>2.2326087677478457E-2</v>
      </c>
      <c r="D683" s="60">
        <v>0.8156280885267615</v>
      </c>
      <c r="E683" s="60">
        <v>0.64609047646910156</v>
      </c>
      <c r="F683" s="60">
        <v>0.72673587762630287</v>
      </c>
      <c r="G683" s="60">
        <v>0.98935047685882105</v>
      </c>
      <c r="H683" s="60">
        <v>0.31614771446654344</v>
      </c>
      <c r="I683" s="60">
        <v>0.73104045881575264</v>
      </c>
      <c r="J683" s="60">
        <v>0.49000582391116043</v>
      </c>
      <c r="K683" s="104">
        <v>0.1401449115803941</v>
      </c>
      <c r="L683" s="105"/>
      <c r="M683" s="106">
        <v>682</v>
      </c>
      <c r="N683" s="136">
        <v>0.58271830819945392</v>
      </c>
      <c r="O683" s="136">
        <v>-2.0079164073225066</v>
      </c>
      <c r="P683" s="136">
        <v>0.89882886438842469</v>
      </c>
      <c r="Q683" s="136">
        <v>0.37478677975468011</v>
      </c>
      <c r="R683" s="136">
        <v>0.60297060438821315</v>
      </c>
      <c r="S683" s="136">
        <v>2.3026410715816605</v>
      </c>
      <c r="T683" s="136">
        <v>-0.4784985178715499</v>
      </c>
      <c r="U683" s="60">
        <v>0.61596278425995732</v>
      </c>
      <c r="V683" s="60">
        <v>-2.505430529310174E-2</v>
      </c>
      <c r="W683" s="98">
        <v>-1.0796685060884437</v>
      </c>
      <c r="X683" s="60"/>
      <c r="Y683" s="99">
        <v>682</v>
      </c>
      <c r="Z683" s="60">
        <f>(幕後結果!$AB$2+幕後結果!$AB$4*幕後結果_最佳化!$N1684)*12/3</f>
        <v>0.1036510144913626</v>
      </c>
      <c r="AA683" s="60">
        <f>(幕後結果!$AC$2+幕後結果!$AC$4*幕後結果_最佳化!$O1684)*12/3</f>
        <v>-0.18888716230573166</v>
      </c>
      <c r="AB683" s="60">
        <f>(幕後結果!$AD$2+幕後結果!$AD$4*幕後結果_最佳化!$P1684)*12/3</f>
        <v>6.477681262439286E-2</v>
      </c>
      <c r="AC683" s="60">
        <f>(幕後結果!$AE$2+幕後結果!$AE$4*幕後結果_最佳化!$Q1684)*12/3</f>
        <v>9.6208250634345585E-2</v>
      </c>
      <c r="AD683" s="60">
        <f>(幕後結果!$AF$2+幕後結果!$AF$4*幕後結果_最佳化!$R1684)*12/3</f>
        <v>5.0478600005581131E-2</v>
      </c>
      <c r="AE683" s="60">
        <f>(幕後結果!$AG$2+幕後結果!$AG$4*幕後結果_最佳化!$S1684)*12/3</f>
        <v>6.4081918589662307E-2</v>
      </c>
      <c r="AF683" s="60">
        <f>(幕後結果!$AH$2+幕後結果!$AH$4*幕後結果_最佳化!$T1684)*12/3</f>
        <v>-4.9615454923534023E-2</v>
      </c>
      <c r="AG683" s="60">
        <f>(幕後結果!$AI$2+幕後結果!$AI$4*幕後結果_最佳化!$U1684)*12/3</f>
        <v>0.12876594346723108</v>
      </c>
      <c r="AH683" s="60">
        <f>(幕後結果!$AJ$2+幕後結果!$AJ$4*幕後結果_最佳化!$V1684)*12/3</f>
        <v>-2.4636085362321116E-3</v>
      </c>
      <c r="AI683" s="100">
        <f>(幕後結果!$AK$2+幕後結果!$AK$4*幕後結果_最佳化!$W1684)*12/3</f>
        <v>-0.14476056534384094</v>
      </c>
      <c r="AJ683" s="60"/>
      <c r="AK683" s="60"/>
      <c r="AL683" s="60"/>
      <c r="AM683" s="108">
        <v>682</v>
      </c>
      <c r="AN683" s="60">
        <f t="shared" si="131"/>
        <v>0.14974029392673993</v>
      </c>
      <c r="AO683" s="60">
        <f t="shared" si="132"/>
        <v>1.8369118918552439E-2</v>
      </c>
      <c r="AP683" s="60">
        <f t="shared" si="133"/>
        <v>4.6839240338838795E-2</v>
      </c>
      <c r="AQ683" s="60">
        <f t="shared" si="134"/>
        <v>0.12299194563140653</v>
      </c>
      <c r="AR683" s="60">
        <f t="shared" si="135"/>
        <v>0.15766692722205469</v>
      </c>
      <c r="AS683" s="60">
        <f t="shared" si="136"/>
        <v>0.15302200438505481</v>
      </c>
      <c r="AT683" s="60">
        <f t="shared" si="137"/>
        <v>6.4696375943289572E-2</v>
      </c>
      <c r="AU683" s="60">
        <f t="shared" si="138"/>
        <v>0.1070328114715466</v>
      </c>
      <c r="AV683" s="60">
        <f t="shared" si="139"/>
        <v>3.7009794902594581E-2</v>
      </c>
      <c r="AW683" s="60">
        <f t="shared" si="140"/>
        <v>0.14263148725992203</v>
      </c>
      <c r="AX683" s="60">
        <f t="shared" si="141"/>
        <v>1</v>
      </c>
      <c r="AY683" s="60">
        <f>SUMPRODUCT(AN683:AW683,幕後結果_最佳化!$Z$1005:$AI$1005)</f>
        <v>2.8151384408878558E-6</v>
      </c>
      <c r="AZ683" s="60">
        <f>(SUMPRODUCT(AN683:AW683,MMULT(AN683:AW683,幕後結果!$AB$9:$AK$18)))</f>
        <v>2.6153552098183257E-4</v>
      </c>
      <c r="BA683" s="60">
        <f t="shared" si="142"/>
        <v>1.6172059886787229E-2</v>
      </c>
      <c r="BB683" s="102">
        <f t="shared" si="143"/>
        <v>-2.6525492214264328</v>
      </c>
      <c r="BC683" s="60"/>
      <c r="BD683" s="60"/>
    </row>
    <row r="684" spans="1:56" ht="16.2">
      <c r="A684" s="95">
        <v>683</v>
      </c>
      <c r="B684" s="60">
        <v>0.87994472555158665</v>
      </c>
      <c r="C684" s="60">
        <v>0.99748253716957702</v>
      </c>
      <c r="D684" s="60">
        <v>0.39866327806923896</v>
      </c>
      <c r="E684" s="60">
        <v>0.44025578769063212</v>
      </c>
      <c r="F684" s="60">
        <v>0.43678645711377651</v>
      </c>
      <c r="G684" s="60">
        <v>0.8465402192471001</v>
      </c>
      <c r="H684" s="60">
        <v>0.43459880273073503</v>
      </c>
      <c r="I684" s="60">
        <v>0.37441650023344164</v>
      </c>
      <c r="J684" s="60">
        <v>0.21367677055741607</v>
      </c>
      <c r="K684" s="104">
        <v>0.28515449383892166</v>
      </c>
      <c r="L684" s="105"/>
      <c r="M684" s="106">
        <v>683</v>
      </c>
      <c r="N684" s="136">
        <v>1.174710520597994</v>
      </c>
      <c r="O684" s="136">
        <v>2.8047907369664542</v>
      </c>
      <c r="P684" s="136">
        <v>-0.25680856722752704</v>
      </c>
      <c r="Q684" s="136">
        <v>-0.15032073412939656</v>
      </c>
      <c r="R684" s="136">
        <v>-0.15912179859821907</v>
      </c>
      <c r="S684" s="136">
        <v>1.0217070750368149</v>
      </c>
      <c r="T684" s="136">
        <v>-0.16467778217322032</v>
      </c>
      <c r="U684" s="60">
        <v>-0.32017852645564754</v>
      </c>
      <c r="V684" s="60">
        <v>-0.79372843783914027</v>
      </c>
      <c r="W684" s="98">
        <v>-0.56759649497938558</v>
      </c>
      <c r="X684" s="60"/>
      <c r="Y684" s="99">
        <v>683</v>
      </c>
      <c r="Z684" s="60">
        <f>(幕後結果!$AB$2+幕後結果!$AB$4*幕後結果_最佳化!$N1685)*12/3</f>
        <v>0.19534923586504591</v>
      </c>
      <c r="AA684" s="60">
        <f>(幕後結果!$AC$2+幕後結果!$AC$4*幕後結果_最佳化!$O1685)*12/3</f>
        <v>0.27780463506438208</v>
      </c>
      <c r="AB684" s="60">
        <f>(幕後結果!$AD$2+幕後結果!$AD$4*幕後結果_最佳化!$P1685)*12/3</f>
        <v>3.8884823097214818E-2</v>
      </c>
      <c r="AC684" s="60">
        <f>(幕後結果!$AE$2+幕後結果!$AE$4*幕後結果_最佳化!$Q1685)*12/3</f>
        <v>7.9223300087590695E-2</v>
      </c>
      <c r="AD684" s="60">
        <f>(幕後結果!$AF$2+幕後結果!$AF$4*幕後結果_最佳化!$R1685)*12/3</f>
        <v>8.3019724129524339E-2</v>
      </c>
      <c r="AE684" s="60">
        <f>(幕後結果!$AG$2+幕後結果!$AG$4*幕後結果_最佳化!$S1685)*12/3</f>
        <v>5.442504602244904E-2</v>
      </c>
      <c r="AF684" s="60">
        <f>(幕後結果!$AH$2+幕後結果!$AH$4*幕後結果_最佳化!$T1685)*12/3</f>
        <v>0.14187047922589865</v>
      </c>
      <c r="AG684" s="60">
        <f>(幕後結果!$AI$2+幕後結果!$AI$4*幕後結果_最佳化!$U1685)*12/3</f>
        <v>-2.764321584507844E-2</v>
      </c>
      <c r="AH684" s="60">
        <f>(幕後結果!$AJ$2+幕後結果!$AJ$4*幕後結果_最佳化!$V1685)*12/3</f>
        <v>2.2102692482961272E-2</v>
      </c>
      <c r="AI684" s="100">
        <f>(幕後結果!$AK$2+幕後結果!$AK$4*幕後結果_最佳化!$W1685)*12/3</f>
        <v>-0.11777867858769592</v>
      </c>
      <c r="AJ684" s="60"/>
      <c r="AK684" s="60"/>
      <c r="AL684" s="60"/>
      <c r="AM684" s="108">
        <v>683</v>
      </c>
      <c r="AN684" s="60">
        <f t="shared" si="131"/>
        <v>0.26156651509370649</v>
      </c>
      <c r="AO684" s="60">
        <f t="shared" si="132"/>
        <v>9.0907809969662898E-2</v>
      </c>
      <c r="AP684" s="60">
        <f t="shared" si="133"/>
        <v>4.6073914044973199E-2</v>
      </c>
      <c r="AQ684" s="60">
        <f t="shared" si="134"/>
        <v>6.5024644384373123E-2</v>
      </c>
      <c r="AR684" s="60">
        <f t="shared" si="135"/>
        <v>8.4756151088652129E-2</v>
      </c>
      <c r="AS684" s="60">
        <f t="shared" si="136"/>
        <v>2.7722870610731264E-2</v>
      </c>
      <c r="AT684" s="60">
        <f t="shared" si="137"/>
        <v>8.3349822368499929E-2</v>
      </c>
      <c r="AU684" s="60">
        <f t="shared" si="138"/>
        <v>0.16212769174246458</v>
      </c>
      <c r="AV684" s="60">
        <f t="shared" si="139"/>
        <v>0.10284994763020752</v>
      </c>
      <c r="AW684" s="60">
        <f t="shared" si="140"/>
        <v>7.5620633066728712E-2</v>
      </c>
      <c r="AX684" s="60">
        <f t="shared" si="141"/>
        <v>0.99999999999999989</v>
      </c>
      <c r="AY684" s="60">
        <f>SUMPRODUCT(AN684:AW684,幕後結果_最佳化!$Z$1005:$AI$1005)</f>
        <v>2.4807370780387094E-3</v>
      </c>
      <c r="AZ684" s="60">
        <f>(SUMPRODUCT(AN684:AW684,MMULT(AN684:AW684,幕後結果!$AB$9:$AK$18)))</f>
        <v>2.735345206589525E-4</v>
      </c>
      <c r="BA684" s="60">
        <f t="shared" si="142"/>
        <v>1.6538879062952015E-2</v>
      </c>
      <c r="BB684" s="102">
        <f t="shared" si="143"/>
        <v>-2.4438937347635989</v>
      </c>
      <c r="BC684" s="60"/>
      <c r="BD684" s="60"/>
    </row>
    <row r="685" spans="1:56" ht="16.2">
      <c r="A685" s="95">
        <v>684</v>
      </c>
      <c r="B685" s="60">
        <v>2.6256632484314091E-2</v>
      </c>
      <c r="C685" s="60">
        <v>0.41455653990047603</v>
      </c>
      <c r="D685" s="60">
        <v>0.7920556897117228</v>
      </c>
      <c r="E685" s="60">
        <v>0.68434202422731194</v>
      </c>
      <c r="F685" s="60">
        <v>0.77104747699400256</v>
      </c>
      <c r="G685" s="60">
        <v>0.15320910889443717</v>
      </c>
      <c r="H685" s="60">
        <v>0.79277648867138573</v>
      </c>
      <c r="I685" s="60">
        <v>0.30934320119021907</v>
      </c>
      <c r="J685" s="60">
        <v>0.59805364378331016</v>
      </c>
      <c r="K685" s="104">
        <v>0.89606745950095812</v>
      </c>
      <c r="L685" s="105"/>
      <c r="M685" s="106">
        <v>684</v>
      </c>
      <c r="N685" s="136">
        <v>-1.9389020609194978</v>
      </c>
      <c r="O685" s="136">
        <v>-0.21583921467470732</v>
      </c>
      <c r="P685" s="136">
        <v>0.81357472775109341</v>
      </c>
      <c r="Q685" s="136">
        <v>0.47987546024749816</v>
      </c>
      <c r="R685" s="136">
        <v>0.7423009010647279</v>
      </c>
      <c r="S685" s="136">
        <v>-1.0227665908995014</v>
      </c>
      <c r="T685" s="136">
        <v>0.81609286808184622</v>
      </c>
      <c r="U685" s="60">
        <v>-0.49771291706746684</v>
      </c>
      <c r="V685" s="60">
        <v>0.24831239115213771</v>
      </c>
      <c r="W685" s="98">
        <v>1.259457640859039</v>
      </c>
      <c r="X685" s="60"/>
      <c r="Y685" s="99">
        <v>684</v>
      </c>
      <c r="Z685" s="60">
        <f>(幕後結果!$AB$2+幕後結果!$AB$4*幕後結果_最佳化!$N1686)*12/3</f>
        <v>-0.28694213519046402</v>
      </c>
      <c r="AA685" s="60">
        <f>(幕後結果!$AC$2+幕後結果!$AC$4*幕後結果_最佳化!$O1686)*12/3</f>
        <v>-9.7027048210462929E-3</v>
      </c>
      <c r="AB685" s="60">
        <f>(幕後結果!$AD$2+幕後結果!$AD$4*幕後結果_最佳化!$P1686)*12/3</f>
        <v>0.11175976529730824</v>
      </c>
      <c r="AC685" s="60">
        <f>(幕後結果!$AE$2+幕後結果!$AE$4*幕後結果_最佳化!$Q1686)*12/3</f>
        <v>8.0752679773373318E-2</v>
      </c>
      <c r="AD685" s="60">
        <f>(幕後結果!$AF$2+幕後結果!$AF$4*幕後結果_最佳化!$R1686)*12/3</f>
        <v>0.12937545927699043</v>
      </c>
      <c r="AE685" s="60">
        <f>(幕後結果!$AG$2+幕後結果!$AG$4*幕後結果_最佳化!$S1686)*12/3</f>
        <v>-3.4637240739726946E-2</v>
      </c>
      <c r="AF685" s="60">
        <f>(幕後結果!$AH$2+幕後結果!$AH$4*幕後結果_最佳化!$T1686)*12/3</f>
        <v>2.0235428345843569E-2</v>
      </c>
      <c r="AG685" s="60">
        <f>(幕後結果!$AI$2+幕後結果!$AI$4*幕後結果_最佳化!$U1686)*12/3</f>
        <v>-1.2022445518441942E-2</v>
      </c>
      <c r="AH685" s="60">
        <f>(幕後結果!$AJ$2+幕後結果!$AJ$4*幕後結果_最佳化!$V1686)*12/3</f>
        <v>-1.0439417719907787E-2</v>
      </c>
      <c r="AI685" s="100">
        <f>(幕後結果!$AK$2+幕後結果!$AK$4*幕後結果_最佳化!$W1686)*12/3</f>
        <v>0.25100717326777522</v>
      </c>
      <c r="AJ685" s="60"/>
      <c r="AK685" s="60"/>
      <c r="AL685" s="60"/>
      <c r="AM685" s="108">
        <v>684</v>
      </c>
      <c r="AN685" s="60">
        <f t="shared" si="131"/>
        <v>0.14125105002999694</v>
      </c>
      <c r="AO685" s="60">
        <f t="shared" si="132"/>
        <v>0.17705078914325925</v>
      </c>
      <c r="AP685" s="60">
        <f t="shared" si="133"/>
        <v>7.2421770077669728E-2</v>
      </c>
      <c r="AQ685" s="60">
        <f t="shared" si="134"/>
        <v>5.4798157140518878E-3</v>
      </c>
      <c r="AR685" s="60">
        <f t="shared" si="135"/>
        <v>0.15457485782052857</v>
      </c>
      <c r="AS685" s="60">
        <f t="shared" si="136"/>
        <v>8.6116288045012007E-2</v>
      </c>
      <c r="AT685" s="60">
        <f t="shared" si="137"/>
        <v>7.6536803351668264E-2</v>
      </c>
      <c r="AU685" s="60">
        <f t="shared" si="138"/>
        <v>0.11389614164548466</v>
      </c>
      <c r="AV685" s="60">
        <f t="shared" si="139"/>
        <v>6.41842292083602E-2</v>
      </c>
      <c r="AW685" s="60">
        <f t="shared" si="140"/>
        <v>0.10848825496396848</v>
      </c>
      <c r="AX685" s="60">
        <f t="shared" si="141"/>
        <v>1</v>
      </c>
      <c r="AY685" s="60">
        <f>SUMPRODUCT(AN685:AW685,幕後結果_最佳化!$Z$1005:$AI$1005)</f>
        <v>-1.2368143897747998E-3</v>
      </c>
      <c r="AZ685" s="60">
        <f>(SUMPRODUCT(AN685:AW685,MMULT(AN685:AW685,幕後結果!$AB$9:$AK$18)))</f>
        <v>2.4745583862417151E-4</v>
      </c>
      <c r="BA685" s="60">
        <f t="shared" si="142"/>
        <v>1.5730729119280248E-2</v>
      </c>
      <c r="BB685" s="102">
        <f t="shared" si="143"/>
        <v>-2.8057704163044073</v>
      </c>
      <c r="BC685" s="60"/>
      <c r="BD685" s="60"/>
    </row>
    <row r="686" spans="1:56" ht="16.2">
      <c r="A686" s="95">
        <v>685</v>
      </c>
      <c r="B686" s="60">
        <v>0.23783649665539719</v>
      </c>
      <c r="C686" s="60">
        <v>0.66999403822227932</v>
      </c>
      <c r="D686" s="60">
        <v>0.87773368668581453</v>
      </c>
      <c r="E686" s="60">
        <v>0.20079321438948083</v>
      </c>
      <c r="F686" s="60">
        <v>0.61786682992571329</v>
      </c>
      <c r="G686" s="60">
        <v>0.76563368813833632</v>
      </c>
      <c r="H686" s="60">
        <v>0.95209014008008319</v>
      </c>
      <c r="I686" s="60">
        <v>0.96404658823003953</v>
      </c>
      <c r="J686" s="60">
        <v>0.90543917478056213</v>
      </c>
      <c r="K686" s="104">
        <v>0.2446732401632763</v>
      </c>
      <c r="L686" s="105"/>
      <c r="M686" s="106">
        <v>685</v>
      </c>
      <c r="N686" s="136">
        <v>-0.71327922025013735</v>
      </c>
      <c r="O686" s="136">
        <v>0.43989670349665683</v>
      </c>
      <c r="P686" s="136">
        <v>1.1637320255619545</v>
      </c>
      <c r="Q686" s="136">
        <v>-0.83879130865965235</v>
      </c>
      <c r="R686" s="136">
        <v>0.29988308100184258</v>
      </c>
      <c r="S686" s="136">
        <v>0.7245426978219458</v>
      </c>
      <c r="T686" s="136">
        <v>1.6654665095875452</v>
      </c>
      <c r="U686" s="60">
        <v>1.7997075803149605</v>
      </c>
      <c r="V686" s="60">
        <v>1.313181932943823</v>
      </c>
      <c r="W686" s="98">
        <v>-0.69134862654439444</v>
      </c>
      <c r="X686" s="60"/>
      <c r="Y686" s="99">
        <v>685</v>
      </c>
      <c r="Z686" s="60">
        <f>(幕後結果!$AB$2+幕後結果!$AB$4*幕後結果_最佳化!$N1687)*12/3</f>
        <v>-9.7095998348582221E-2</v>
      </c>
      <c r="AA686" s="60">
        <f>(幕後結果!$AC$2+幕後結果!$AC$4*幕後結果_最佳化!$O1687)*12/3</f>
        <v>5.1627437614466733E-2</v>
      </c>
      <c r="AB686" s="60">
        <f>(幕後結果!$AD$2+幕後結果!$AD$4*幕後結果_最佳化!$P1687)*12/3</f>
        <v>0.1897093654792659</v>
      </c>
      <c r="AC686" s="60">
        <f>(幕後結果!$AE$2+幕後結果!$AE$4*幕後結果_最佳化!$Q1687)*12/3</f>
        <v>1.7676572326446774E-2</v>
      </c>
      <c r="AD686" s="60">
        <f>(幕後結果!$AF$2+幕後結果!$AF$4*幕後結果_最佳化!$R1687)*12/3</f>
        <v>0.1253707950259618</v>
      </c>
      <c r="AE686" s="60">
        <f>(幕後結果!$AG$2+幕後結果!$AG$4*幕後結果_最佳化!$S1687)*12/3</f>
        <v>2.8807262669626188E-2</v>
      </c>
      <c r="AF686" s="60">
        <f>(幕後結果!$AH$2+幕後結果!$AH$4*幕後結果_最佳化!$T1687)*12/3</f>
        <v>0.17258596530096293</v>
      </c>
      <c r="AG686" s="60">
        <f>(幕後結果!$AI$2+幕後結果!$AI$4*幕後結果_最佳化!$U1687)*12/3</f>
        <v>0.28916685688994098</v>
      </c>
      <c r="AH686" s="60">
        <f>(幕後結果!$AJ$2+幕後結果!$AJ$4*幕後結果_最佳化!$V1687)*12/3</f>
        <v>0.11524334935873619</v>
      </c>
      <c r="AI686" s="100">
        <f>(幕後結果!$AK$2+幕後結果!$AK$4*幕後結果_最佳化!$W1687)*12/3</f>
        <v>0.12682934337010071</v>
      </c>
      <c r="AJ686" s="60"/>
      <c r="AK686" s="60"/>
      <c r="AL686" s="60"/>
      <c r="AM686" s="108">
        <v>685</v>
      </c>
      <c r="AN686" s="60">
        <f t="shared" si="131"/>
        <v>0.16591673888690187</v>
      </c>
      <c r="AO686" s="60">
        <f t="shared" si="132"/>
        <v>1.594519751761193E-2</v>
      </c>
      <c r="AP686" s="60">
        <f t="shared" si="133"/>
        <v>0.14922917947597408</v>
      </c>
      <c r="AQ686" s="60">
        <f t="shared" si="134"/>
        <v>4.091248610758976E-3</v>
      </c>
      <c r="AR686" s="60">
        <f t="shared" si="135"/>
        <v>0.10891257972882323</v>
      </c>
      <c r="AS686" s="60">
        <f t="shared" si="136"/>
        <v>0.16767332185067985</v>
      </c>
      <c r="AT686" s="60">
        <f t="shared" si="137"/>
        <v>0.17497897179720695</v>
      </c>
      <c r="AU686" s="60">
        <f t="shared" si="138"/>
        <v>0.13669904079014164</v>
      </c>
      <c r="AV686" s="60">
        <f t="shared" si="139"/>
        <v>7.0995683381888289E-2</v>
      </c>
      <c r="AW686" s="60">
        <f t="shared" si="140"/>
        <v>5.5580379600129121E-3</v>
      </c>
      <c r="AX686" s="60">
        <f t="shared" si="141"/>
        <v>0.99999999999999978</v>
      </c>
      <c r="AY686" s="60">
        <f>SUMPRODUCT(AN686:AW686,幕後結果_最佳化!$Z$1005:$AI$1005)</f>
        <v>4.6149012960484227E-4</v>
      </c>
      <c r="AZ686" s="60">
        <f>(SUMPRODUCT(AN686:AW686,MMULT(AN686:AW686,幕後結果!$AB$9:$AK$18)))</f>
        <v>2.6724583913090966E-4</v>
      </c>
      <c r="BA686" s="60">
        <f t="shared" si="142"/>
        <v>1.634765546281514E-2</v>
      </c>
      <c r="BB686" s="102">
        <f t="shared" si="143"/>
        <v>-2.5959997729905089</v>
      </c>
      <c r="BC686" s="60"/>
      <c r="BD686" s="60"/>
    </row>
    <row r="687" spans="1:56" ht="16.2">
      <c r="A687" s="95">
        <v>686</v>
      </c>
      <c r="B687" s="60">
        <v>0.21042926716977095</v>
      </c>
      <c r="C687" s="60">
        <v>0.90143870328483389</v>
      </c>
      <c r="D687" s="60">
        <v>0.66040724692977193</v>
      </c>
      <c r="E687" s="60">
        <v>0.33105263115800976</v>
      </c>
      <c r="F687" s="60">
        <v>0.99470088532725098</v>
      </c>
      <c r="G687" s="60">
        <v>0.83690902049156501</v>
      </c>
      <c r="H687" s="60">
        <v>0.85139464849353508</v>
      </c>
      <c r="I687" s="60">
        <v>0.46100659169863478</v>
      </c>
      <c r="J687" s="60">
        <v>0.9752103209395282</v>
      </c>
      <c r="K687" s="104">
        <v>0.53344829259803661</v>
      </c>
      <c r="L687" s="105"/>
      <c r="M687" s="106">
        <v>686</v>
      </c>
      <c r="N687" s="136">
        <v>-0.80493267026260606</v>
      </c>
      <c r="O687" s="136">
        <v>1.2897928433493751</v>
      </c>
      <c r="P687" s="136">
        <v>0.41357483496660447</v>
      </c>
      <c r="Q687" s="136">
        <v>-0.43700839153236748</v>
      </c>
      <c r="R687" s="136">
        <v>2.5556742143333895</v>
      </c>
      <c r="S687" s="136">
        <v>0.98183334244393294</v>
      </c>
      <c r="T687" s="136">
        <v>1.0424335835209415</v>
      </c>
      <c r="U687" s="60">
        <v>-9.7898131891530113E-2</v>
      </c>
      <c r="V687" s="60">
        <v>1.9635753518953165</v>
      </c>
      <c r="W687" s="98">
        <v>8.3940907534362882E-2</v>
      </c>
      <c r="X687" s="60"/>
      <c r="Y687" s="99">
        <v>686</v>
      </c>
      <c r="Z687" s="60">
        <f>(幕後結果!$AB$2+幕後結果!$AB$4*幕後結果_最佳化!$N1688)*12/3</f>
        <v>-0.11129290528905249</v>
      </c>
      <c r="AA687" s="60">
        <f>(幕後結果!$AC$2+幕後結果!$AC$4*幕後結果_最佳化!$O1688)*12/3</f>
        <v>0.13442925894977578</v>
      </c>
      <c r="AB687" s="60">
        <f>(幕後結果!$AD$2+幕後結果!$AD$4*幕後結果_最佳化!$P1688)*12/3</f>
        <v>9.7121520422156327E-2</v>
      </c>
      <c r="AC687" s="60">
        <f>(幕後結果!$AE$2+幕後結果!$AE$4*幕後結果_最佳化!$Q1688)*12/3</f>
        <v>1.9328659091604576E-2</v>
      </c>
      <c r="AD687" s="60">
        <f>(幕後結果!$AF$2+幕後結果!$AF$4*幕後結果_最佳化!$R1688)*12/3</f>
        <v>0.30661772475559401</v>
      </c>
      <c r="AE687" s="60">
        <f>(幕後結果!$AG$2+幕後結果!$AG$4*幕後結果_最佳化!$S1688)*12/3</f>
        <v>3.6164754916280954E-2</v>
      </c>
      <c r="AF687" s="60">
        <f>(幕後結果!$AH$2+幕後結果!$AH$4*幕後結果_最佳化!$T1688)*12/3</f>
        <v>0.13439275669610734</v>
      </c>
      <c r="AG687" s="60">
        <f>(幕後結果!$AI$2+幕後結果!$AI$4*幕後結果_最佳化!$U1688)*12/3</f>
        <v>8.8712064926396647E-2</v>
      </c>
      <c r="AH687" s="60">
        <f>(幕後結果!$AJ$2+幕後結果!$AJ$4*幕後結果_最佳化!$V1688)*12/3</f>
        <v>0.15267999236872351</v>
      </c>
      <c r="AI687" s="100">
        <f>(幕後結果!$AK$2+幕後結果!$AK$4*幕後結果_最佳化!$W1688)*12/3</f>
        <v>0.20264279404444988</v>
      </c>
      <c r="AJ687" s="60"/>
      <c r="AK687" s="60"/>
      <c r="AL687" s="60"/>
      <c r="AM687" s="108">
        <v>686</v>
      </c>
      <c r="AN687" s="60">
        <f t="shared" si="131"/>
        <v>0.23964872078724947</v>
      </c>
      <c r="AO687" s="60">
        <f t="shared" si="132"/>
        <v>3.8145689816535548E-3</v>
      </c>
      <c r="AP687" s="60">
        <f t="shared" si="133"/>
        <v>0.24289572852336638</v>
      </c>
      <c r="AQ687" s="60">
        <f t="shared" si="134"/>
        <v>0.1165851990214519</v>
      </c>
      <c r="AR687" s="60">
        <f t="shared" si="135"/>
        <v>5.6958859851857044E-2</v>
      </c>
      <c r="AS687" s="60">
        <f t="shared" si="136"/>
        <v>4.6720367621060001E-2</v>
      </c>
      <c r="AT687" s="60">
        <f t="shared" si="137"/>
        <v>0.13449857044849853</v>
      </c>
      <c r="AU687" s="60">
        <f t="shared" si="138"/>
        <v>6.6567943697746448E-2</v>
      </c>
      <c r="AV687" s="60">
        <f t="shared" si="139"/>
        <v>4.5328796699918752E-2</v>
      </c>
      <c r="AW687" s="60">
        <f t="shared" si="140"/>
        <v>4.6981244367198013E-2</v>
      </c>
      <c r="AX687" s="60">
        <f t="shared" si="141"/>
        <v>1</v>
      </c>
      <c r="AY687" s="60">
        <f>SUMPRODUCT(AN687:AW687,幕後結果_最佳化!$Z$1005:$AI$1005)</f>
        <v>4.0732927116759058E-3</v>
      </c>
      <c r="AZ687" s="60">
        <f>(SUMPRODUCT(AN687:AW687,MMULT(AN687:AW687,幕後結果!$AB$9:$AK$18)))</f>
        <v>4.0962987519139169E-4</v>
      </c>
      <c r="BA687" s="60">
        <f t="shared" si="142"/>
        <v>2.0239315087012991E-2</v>
      </c>
      <c r="BB687" s="102">
        <f t="shared" si="143"/>
        <v>-1.9183804946659544</v>
      </c>
      <c r="BC687" s="60"/>
      <c r="BD687" s="60"/>
    </row>
    <row r="688" spans="1:56" ht="16.2">
      <c r="A688" s="95">
        <v>687</v>
      </c>
      <c r="B688" s="60">
        <v>0.62866517975326097</v>
      </c>
      <c r="C688" s="60">
        <v>0.90051905071569882</v>
      </c>
      <c r="D688" s="60">
        <v>0.23286544498501272</v>
      </c>
      <c r="E688" s="60">
        <v>0.16172902767104236</v>
      </c>
      <c r="F688" s="60">
        <v>0.65348689045429298</v>
      </c>
      <c r="G688" s="60">
        <v>0.49491335548078053</v>
      </c>
      <c r="H688" s="60">
        <v>9.9372235667972708E-2</v>
      </c>
      <c r="I688" s="60">
        <v>0.33247562798697228</v>
      </c>
      <c r="J688" s="60">
        <v>0.61457791985007892</v>
      </c>
      <c r="K688" s="104">
        <v>0.3876511033003387</v>
      </c>
      <c r="L688" s="105"/>
      <c r="M688" s="106">
        <v>687</v>
      </c>
      <c r="N688" s="136">
        <v>0.32832011011166629</v>
      </c>
      <c r="O688" s="136">
        <v>1.2845147711877547</v>
      </c>
      <c r="P688" s="136">
        <v>-0.72944272653847297</v>
      </c>
      <c r="Q688" s="136">
        <v>-0.98737659198454375</v>
      </c>
      <c r="R688" s="136">
        <v>0.3947515979225133</v>
      </c>
      <c r="S688" s="136">
        <v>-1.2750672466421113E-2</v>
      </c>
      <c r="T688" s="136">
        <v>-1.2851368359750661</v>
      </c>
      <c r="U688" s="60">
        <v>-0.43308742775531545</v>
      </c>
      <c r="V688" s="60">
        <v>0.29127087538762075</v>
      </c>
      <c r="W688" s="98">
        <v>-0.28544634361747834</v>
      </c>
      <c r="X688" s="60"/>
      <c r="Y688" s="99">
        <v>687</v>
      </c>
      <c r="Z688" s="60">
        <f>(幕後結果!$AB$2+幕後結果!$AB$4*幕後結果_最佳化!$N1689)*12/3</f>
        <v>6.424532334079161E-2</v>
      </c>
      <c r="AA688" s="60">
        <f>(幕後結果!$AC$2+幕後結果!$AC$4*幕後結果_最佳化!$O1689)*12/3</f>
        <v>0.13168218738053192</v>
      </c>
      <c r="AB688" s="60">
        <f>(幕後結果!$AD$2+幕後結果!$AD$4*幕後結果_最佳化!$P1689)*12/3</f>
        <v>-8.7826211130760903E-2</v>
      </c>
      <c r="AC688" s="60">
        <f>(幕後結果!$AE$2+幕後結果!$AE$4*幕後結果_最佳化!$Q1689)*12/3</f>
        <v>-9.4023906438197857E-2</v>
      </c>
      <c r="AD688" s="60">
        <f>(幕後結果!$AF$2+幕後結果!$AF$4*幕後結果_最佳化!$R1689)*12/3</f>
        <v>1.0337845624414746E-2</v>
      </c>
      <c r="AE688" s="60">
        <f>(幕後結果!$AG$2+幕後結果!$AG$4*幕後結果_最佳化!$S1689)*12/3</f>
        <v>-3.9019149274681138E-3</v>
      </c>
      <c r="AF688" s="60">
        <f>(幕後結果!$AH$2+幕後結果!$AH$4*幕後結果_最佳化!$T1689)*12/3</f>
        <v>-7.0389387367116044E-2</v>
      </c>
      <c r="AG688" s="60">
        <f>(幕後結果!$AI$2+幕後結果!$AI$4*幕後結果_最佳化!$U1689)*12/3</f>
        <v>-0.12712252810675231</v>
      </c>
      <c r="AH688" s="60">
        <f>(幕後結果!$AJ$2+幕後結果!$AJ$4*幕後結果_最佳化!$V1689)*12/3</f>
        <v>1.1726606736671615E-2</v>
      </c>
      <c r="AI688" s="100">
        <f>(幕後結果!$AK$2+幕後結果!$AK$4*幕後結果_最佳化!$W1689)*12/3</f>
        <v>-0.10125311842995637</v>
      </c>
      <c r="AJ688" s="60"/>
      <c r="AK688" s="60"/>
      <c r="AL688" s="60"/>
      <c r="AM688" s="108">
        <v>687</v>
      </c>
      <c r="AN688" s="60">
        <f t="shared" si="131"/>
        <v>3.2357155201822724E-2</v>
      </c>
      <c r="AO688" s="60">
        <f t="shared" si="132"/>
        <v>4.3711331811968089E-2</v>
      </c>
      <c r="AP688" s="60">
        <f t="shared" si="133"/>
        <v>0.17071466652609174</v>
      </c>
      <c r="AQ688" s="60">
        <f t="shared" si="134"/>
        <v>0.14502876609884058</v>
      </c>
      <c r="AR688" s="60">
        <f t="shared" si="135"/>
        <v>2.3855957272124202E-2</v>
      </c>
      <c r="AS688" s="60">
        <f t="shared" si="136"/>
        <v>0.10498693711373998</v>
      </c>
      <c r="AT688" s="60">
        <f t="shared" si="137"/>
        <v>0.17963049514872739</v>
      </c>
      <c r="AU688" s="60">
        <f t="shared" si="138"/>
        <v>4.7045680248814961E-2</v>
      </c>
      <c r="AV688" s="60">
        <f t="shared" si="139"/>
        <v>0.15093250476356029</v>
      </c>
      <c r="AW688" s="60">
        <f t="shared" si="140"/>
        <v>0.10173650581431003</v>
      </c>
      <c r="AX688" s="60">
        <f t="shared" si="141"/>
        <v>1</v>
      </c>
      <c r="AY688" s="60">
        <f>SUMPRODUCT(AN688:AW688,幕後結果_最佳化!$Z$1005:$AI$1005)</f>
        <v>5.0380745517526228E-5</v>
      </c>
      <c r="AZ688" s="60">
        <f>(SUMPRODUCT(AN688:AW688,MMULT(AN688:AW688,幕後結果!$AB$9:$AK$18)))</f>
        <v>3.0095797428433412E-4</v>
      </c>
      <c r="BA688" s="60">
        <f t="shared" si="142"/>
        <v>1.7348140369628503E-2</v>
      </c>
      <c r="BB688" s="102">
        <f t="shared" si="143"/>
        <v>-2.4699834300107213</v>
      </c>
      <c r="BC688" s="60"/>
      <c r="BD688" s="60"/>
    </row>
    <row r="689" spans="1:56" ht="16.2">
      <c r="A689" s="95">
        <v>688</v>
      </c>
      <c r="B689" s="60">
        <v>0.75195912731341519</v>
      </c>
      <c r="C689" s="60">
        <v>0.14673584655885352</v>
      </c>
      <c r="D689" s="60">
        <v>0.95162633266916674</v>
      </c>
      <c r="E689" s="60">
        <v>0.6031507101823439</v>
      </c>
      <c r="F689" s="60">
        <v>0.18878220428154124</v>
      </c>
      <c r="G689" s="60">
        <v>0.55266815702364336</v>
      </c>
      <c r="H689" s="60">
        <v>0.36480608969844552</v>
      </c>
      <c r="I689" s="60">
        <v>0.85629836977352602</v>
      </c>
      <c r="J689" s="60">
        <v>0.45889221675009062</v>
      </c>
      <c r="K689" s="104">
        <v>0.61862785329565262</v>
      </c>
      <c r="L689" s="105"/>
      <c r="M689" s="106">
        <v>688</v>
      </c>
      <c r="N689" s="136">
        <v>0.68066775271012925</v>
      </c>
      <c r="O689" s="136">
        <v>-1.0505361204000545</v>
      </c>
      <c r="P689" s="136">
        <v>1.6608312916891037</v>
      </c>
      <c r="Q689" s="136">
        <v>0.26151085497802651</v>
      </c>
      <c r="R689" s="136">
        <v>-0.88239283583963035</v>
      </c>
      <c r="S689" s="136">
        <v>0.13240534657896505</v>
      </c>
      <c r="T689" s="136">
        <v>-0.34564146560574988</v>
      </c>
      <c r="U689" s="60">
        <v>1.063835424708089</v>
      </c>
      <c r="V689" s="60">
        <v>-0.10322495623071963</v>
      </c>
      <c r="W689" s="98">
        <v>0.30187901512842563</v>
      </c>
      <c r="X689" s="60"/>
      <c r="Y689" s="99">
        <v>688</v>
      </c>
      <c r="Z689" s="60">
        <f>(幕後結果!$AB$2+幕後結果!$AB$4*幕後結果_最佳化!$N1690)*12/3</f>
        <v>0.11882315638454428</v>
      </c>
      <c r="AA689" s="60">
        <f>(幕後結果!$AC$2+幕後結果!$AC$4*幕後結果_最佳化!$O1690)*12/3</f>
        <v>-9.6010223124934457E-2</v>
      </c>
      <c r="AB689" s="60">
        <f>(幕後結果!$AD$2+幕後結果!$AD$4*幕後結果_最佳化!$P1690)*12/3</f>
        <v>0.21962878249282972</v>
      </c>
      <c r="AC689" s="60">
        <f>(幕後結果!$AE$2+幕後結果!$AE$4*幕後結果_最佳化!$Q1690)*12/3</f>
        <v>0.16496984910199103</v>
      </c>
      <c r="AD689" s="60">
        <f>(幕後結果!$AF$2+幕後結果!$AF$4*幕後結果_最佳化!$R1690)*12/3</f>
        <v>2.1411446063123934E-2</v>
      </c>
      <c r="AE689" s="60">
        <f>(幕後結果!$AG$2+幕後結果!$AG$4*幕後結果_最佳化!$S1690)*12/3</f>
        <v>-9.3198301228397534E-3</v>
      </c>
      <c r="AF689" s="60">
        <f>(幕後結果!$AH$2+幕後結果!$AH$4*幕後結果_最佳化!$T1690)*12/3</f>
        <v>4.5983986509074114E-3</v>
      </c>
      <c r="AG689" s="60">
        <f>(幕後結果!$AI$2+幕後結果!$AI$4*幕後結果_最佳化!$U1690)*12/3</f>
        <v>0.1460224040228128</v>
      </c>
      <c r="AH689" s="60">
        <f>(幕後結果!$AJ$2+幕後結果!$AJ$4*幕後結果_最佳化!$V1690)*12/3</f>
        <v>-1.3190770245102401E-2</v>
      </c>
      <c r="AI689" s="100">
        <f>(幕後結果!$AK$2+幕後結果!$AK$4*幕後結果_最佳化!$W1690)*12/3</f>
        <v>4.246220562988403E-2</v>
      </c>
      <c r="AJ689" s="60"/>
      <c r="AK689" s="60"/>
      <c r="AL689" s="60"/>
      <c r="AM689" s="108">
        <v>688</v>
      </c>
      <c r="AN689" s="60">
        <f t="shared" si="131"/>
        <v>0.12076659524225906</v>
      </c>
      <c r="AO689" s="60">
        <f t="shared" si="132"/>
        <v>0.11907961179335022</v>
      </c>
      <c r="AP689" s="60">
        <f t="shared" si="133"/>
        <v>3.7113831181564055E-2</v>
      </c>
      <c r="AQ689" s="60">
        <f t="shared" si="134"/>
        <v>3.6224365883632793E-2</v>
      </c>
      <c r="AR689" s="60">
        <f t="shared" si="135"/>
        <v>0.10387822385475068</v>
      </c>
      <c r="AS689" s="60">
        <f t="shared" si="136"/>
        <v>0.12367453259275769</v>
      </c>
      <c r="AT689" s="60">
        <f t="shared" si="137"/>
        <v>0.10440835409021415</v>
      </c>
      <c r="AU689" s="60">
        <f t="shared" si="138"/>
        <v>0.11486551904502537</v>
      </c>
      <c r="AV689" s="60">
        <f t="shared" si="139"/>
        <v>0.12876205020516215</v>
      </c>
      <c r="AW689" s="60">
        <f t="shared" si="140"/>
        <v>0.11122691611128384</v>
      </c>
      <c r="AX689" s="60">
        <f t="shared" si="141"/>
        <v>1.0000000000000002</v>
      </c>
      <c r="AY689" s="60">
        <f>SUMPRODUCT(AN689:AW689,幕後結果_最佳化!$Z$1005:$AI$1005)</f>
        <v>-1.3595831823172214E-3</v>
      </c>
      <c r="AZ689" s="60">
        <f>(SUMPRODUCT(AN689:AW689,MMULT(AN689:AW689,幕後結果!$AB$9:$AK$18)))</f>
        <v>2.0529119454992261E-4</v>
      </c>
      <c r="BA689" s="60">
        <f t="shared" si="142"/>
        <v>1.4327986409468798E-2</v>
      </c>
      <c r="BB689" s="102">
        <f t="shared" si="143"/>
        <v>-3.0890302319848528</v>
      </c>
      <c r="BC689" s="60"/>
      <c r="BD689" s="60"/>
    </row>
    <row r="690" spans="1:56" ht="16.2">
      <c r="A690" s="95">
        <v>689</v>
      </c>
      <c r="B690" s="60">
        <v>0.9462068394362757</v>
      </c>
      <c r="C690" s="60">
        <v>0.77804864182223588</v>
      </c>
      <c r="D690" s="60">
        <v>0.53045127363120037</v>
      </c>
      <c r="E690" s="60">
        <v>0.69736662735365651</v>
      </c>
      <c r="F690" s="60">
        <v>0.43774659105283531</v>
      </c>
      <c r="G690" s="60">
        <v>0.7841581420334629</v>
      </c>
      <c r="H690" s="60">
        <v>8.4549165657840097E-2</v>
      </c>
      <c r="I690" s="60">
        <v>0.25342588107183173</v>
      </c>
      <c r="J690" s="60">
        <v>0.38819374058408274</v>
      </c>
      <c r="K690" s="104">
        <v>0.44314732463948081</v>
      </c>
      <c r="L690" s="105"/>
      <c r="M690" s="106">
        <v>689</v>
      </c>
      <c r="N690" s="136">
        <v>1.6091373074705833</v>
      </c>
      <c r="O690" s="136">
        <v>0.76561953674943106</v>
      </c>
      <c r="P690" s="136">
        <v>7.640429492821478E-2</v>
      </c>
      <c r="Q690" s="136">
        <v>0.5168415890435627</v>
      </c>
      <c r="R690" s="136">
        <v>-0.15668490765179263</v>
      </c>
      <c r="S690" s="136">
        <v>0.78631372104238573</v>
      </c>
      <c r="T690" s="136">
        <v>-1.3751068167694589</v>
      </c>
      <c r="U690" s="60">
        <v>-0.6637477658889791</v>
      </c>
      <c r="V690" s="60">
        <v>-0.28402988144019814</v>
      </c>
      <c r="W690" s="98">
        <v>-0.14299434253698648</v>
      </c>
      <c r="X690" s="60"/>
      <c r="Y690" s="99">
        <v>689</v>
      </c>
      <c r="Z690" s="60">
        <f>(幕後結果!$AB$2+幕後結果!$AB$4*幕後結果_最佳化!$N1691)*12/3</f>
        <v>0.26264093808507816</v>
      </c>
      <c r="AA690" s="60">
        <f>(幕後結果!$AC$2+幕後結果!$AC$4*幕後結果_最佳化!$O1691)*12/3</f>
        <v>7.8713841838845389E-2</v>
      </c>
      <c r="AB690" s="60">
        <f>(幕後結果!$AD$2+幕後結果!$AD$4*幕後結果_最佳化!$P1691)*12/3</f>
        <v>2.4380535636264411E-2</v>
      </c>
      <c r="AC690" s="60">
        <f>(幕後結果!$AE$2+幕後結果!$AE$4*幕後結果_最佳化!$Q1691)*12/3</f>
        <v>0.13580617223325719</v>
      </c>
      <c r="AD690" s="60">
        <f>(幕後結果!$AF$2+幕後結果!$AF$4*幕後結果_最佳化!$R1691)*12/3</f>
        <v>3.7224239329048316E-2</v>
      </c>
      <c r="AE690" s="60">
        <f>(幕後結果!$AG$2+幕後結果!$AG$4*幕後結果_最佳化!$S1691)*12/3</f>
        <v>2.4431066615822155E-2</v>
      </c>
      <c r="AF690" s="60">
        <f>(幕後結果!$AH$2+幕後結果!$AH$4*幕後結果_最佳化!$T1691)*12/3</f>
        <v>-1.5678818472690786E-2</v>
      </c>
      <c r="AG690" s="60">
        <f>(幕後結果!$AI$2+幕後結果!$AI$4*幕後結果_最佳化!$U1691)*12/3</f>
        <v>-9.5347972341585832E-2</v>
      </c>
      <c r="AH690" s="60">
        <f>(幕後結果!$AJ$2+幕後結果!$AJ$4*幕後結果_最佳化!$V1691)*12/3</f>
        <v>1.7842023199551513E-3</v>
      </c>
      <c r="AI690" s="100">
        <f>(幕後結果!$AK$2+幕後結果!$AK$4*幕後結果_最佳化!$W1691)*12/3</f>
        <v>-0.14866999432681793</v>
      </c>
      <c r="AJ690" s="60"/>
      <c r="AK690" s="60"/>
      <c r="AL690" s="60"/>
      <c r="AM690" s="108">
        <v>689</v>
      </c>
      <c r="AN690" s="60">
        <f t="shared" si="131"/>
        <v>0.14260375087874672</v>
      </c>
      <c r="AO690" s="60">
        <f t="shared" si="132"/>
        <v>0.17549939927220601</v>
      </c>
      <c r="AP690" s="60">
        <f t="shared" si="133"/>
        <v>0.19085704149293631</v>
      </c>
      <c r="AQ690" s="60">
        <f t="shared" si="134"/>
        <v>6.204421832864538E-2</v>
      </c>
      <c r="AR690" s="60">
        <f t="shared" si="135"/>
        <v>7.0417226191892335E-2</v>
      </c>
      <c r="AS690" s="60">
        <f t="shared" si="136"/>
        <v>8.011310626992979E-2</v>
      </c>
      <c r="AT690" s="60">
        <f t="shared" si="137"/>
        <v>4.7246585471600544E-2</v>
      </c>
      <c r="AU690" s="60">
        <f t="shared" si="138"/>
        <v>6.3107203720969814E-3</v>
      </c>
      <c r="AV690" s="60">
        <f t="shared" si="139"/>
        <v>4.1786737731258759E-2</v>
      </c>
      <c r="AW690" s="60">
        <f t="shared" si="140"/>
        <v>0.18312121399068712</v>
      </c>
      <c r="AX690" s="60">
        <f t="shared" si="141"/>
        <v>1</v>
      </c>
      <c r="AY690" s="60">
        <f>SUMPRODUCT(AN690:AW690,幕後結果_最佳化!$Z$1005:$AI$1005)</f>
        <v>-1.5201516688770891E-3</v>
      </c>
      <c r="AZ690" s="60">
        <f>(SUMPRODUCT(AN690:AW690,MMULT(AN690:AW690,幕後結果!$AB$9:$AK$18)))</f>
        <v>3.156555412537788E-4</v>
      </c>
      <c r="BA690" s="60">
        <f t="shared" si="142"/>
        <v>1.7766697533694292E-2</v>
      </c>
      <c r="BB690" s="102">
        <f t="shared" si="143"/>
        <v>-2.5001918102469465</v>
      </c>
      <c r="BC690" s="60"/>
      <c r="BD690" s="60"/>
    </row>
    <row r="691" spans="1:56" ht="16.2">
      <c r="A691" s="95">
        <v>690</v>
      </c>
      <c r="B691" s="60">
        <v>0.84896233275280553</v>
      </c>
      <c r="C691" s="60">
        <v>0.48030610024453035</v>
      </c>
      <c r="D691" s="60">
        <v>0.98529185590899848</v>
      </c>
      <c r="E691" s="60">
        <v>0.82434687648725302</v>
      </c>
      <c r="F691" s="60">
        <v>0.75368994088517649</v>
      </c>
      <c r="G691" s="60">
        <v>0.8074469839688474</v>
      </c>
      <c r="H691" s="60">
        <v>0.38535883919832714</v>
      </c>
      <c r="I691" s="60">
        <v>0.96810044993348532</v>
      </c>
      <c r="J691" s="60">
        <v>0.8462145733440809</v>
      </c>
      <c r="K691" s="104">
        <v>0.32750753424349366</v>
      </c>
      <c r="L691" s="105"/>
      <c r="M691" s="106">
        <v>690</v>
      </c>
      <c r="N691" s="136">
        <v>1.0319931328693122</v>
      </c>
      <c r="O691" s="136">
        <v>-4.9385353053692592E-2</v>
      </c>
      <c r="P691" s="136">
        <v>2.1778623243477311</v>
      </c>
      <c r="Q691" s="136">
        <v>0.93205859008308145</v>
      </c>
      <c r="R691" s="136">
        <v>0.68614747132914977</v>
      </c>
      <c r="S691" s="136">
        <v>0.86852675504117571</v>
      </c>
      <c r="T691" s="136">
        <v>-0.29143626997307343</v>
      </c>
      <c r="U691" s="60">
        <v>1.8535811941238387</v>
      </c>
      <c r="V691" s="60">
        <v>1.0203323764533814</v>
      </c>
      <c r="W691" s="98">
        <v>-0.44680609733233506</v>
      </c>
      <c r="X691" s="60"/>
      <c r="Y691" s="99">
        <v>690</v>
      </c>
      <c r="Z691" s="60">
        <f>(幕後結果!$AB$2+幕後結果!$AB$4*幕後結果_最佳化!$N1692)*12/3</f>
        <v>0.17324264334621034</v>
      </c>
      <c r="AA691" s="60">
        <f>(幕後結果!$AC$2+幕後結果!$AC$4*幕後結果_最佳化!$O1692)*12/3</f>
        <v>6.2230748237435476E-4</v>
      </c>
      <c r="AB691" s="60">
        <f>(幕後結果!$AD$2+幕後結果!$AD$4*幕後結果_最佳化!$P1692)*12/3</f>
        <v>0.33633861694679795</v>
      </c>
      <c r="AC691" s="60">
        <f>(幕後結果!$AE$2+幕後結果!$AE$4*幕後結果_最佳化!$Q1692)*12/3</f>
        <v>0.30143329776484151</v>
      </c>
      <c r="AD691" s="60">
        <f>(幕後結果!$AF$2+幕後結果!$AF$4*幕後結果_最佳化!$R1692)*12/3</f>
        <v>0.26024138457346918</v>
      </c>
      <c r="AE691" s="60">
        <f>(幕後結果!$AG$2+幕後結果!$AG$4*幕後結果_最佳化!$S1692)*12/3</f>
        <v>2.089711067581097E-2</v>
      </c>
      <c r="AF691" s="60">
        <f>(幕後結果!$AH$2+幕後結果!$AH$4*幕後結果_最佳化!$T1692)*12/3</f>
        <v>8.4190718221075836E-2</v>
      </c>
      <c r="AG691" s="60">
        <f>(幕後結果!$AI$2+幕後結果!$AI$4*幕後結果_最佳化!$U1692)*12/3</f>
        <v>0.30577036686691045</v>
      </c>
      <c r="AH691" s="60">
        <f>(幕後結果!$AJ$2+幕後結果!$AJ$4*幕後結果_最佳化!$V1692)*12/3</f>
        <v>0.103474588226737</v>
      </c>
      <c r="AI691" s="100">
        <f>(幕後結果!$AK$2+幕後結果!$AK$4*幕後結果_最佳化!$W1692)*12/3</f>
        <v>4.3723718573654403E-2</v>
      </c>
      <c r="AJ691" s="60"/>
      <c r="AK691" s="60"/>
      <c r="AL691" s="60"/>
      <c r="AM691" s="108">
        <v>690</v>
      </c>
      <c r="AN691" s="60">
        <f t="shared" si="131"/>
        <v>7.256188805092087E-2</v>
      </c>
      <c r="AO691" s="60">
        <f t="shared" si="132"/>
        <v>6.0181519209210499E-2</v>
      </c>
      <c r="AP691" s="60">
        <f t="shared" si="133"/>
        <v>0.14247277454880547</v>
      </c>
      <c r="AQ691" s="60">
        <f t="shared" si="134"/>
        <v>5.7587338534505227E-2</v>
      </c>
      <c r="AR691" s="60">
        <f t="shared" si="135"/>
        <v>0.15981023231149888</v>
      </c>
      <c r="AS691" s="60">
        <f t="shared" si="136"/>
        <v>0.14366614875530739</v>
      </c>
      <c r="AT691" s="60">
        <f t="shared" si="137"/>
        <v>0.1321835472332436</v>
      </c>
      <c r="AU691" s="60">
        <f t="shared" si="138"/>
        <v>1.9047407594794102E-2</v>
      </c>
      <c r="AV691" s="60">
        <f t="shared" si="139"/>
        <v>5.4529486219887513E-2</v>
      </c>
      <c r="AW691" s="60">
        <f t="shared" si="140"/>
        <v>0.15795965754182639</v>
      </c>
      <c r="AX691" s="60">
        <f t="shared" si="141"/>
        <v>0.99999999999999978</v>
      </c>
      <c r="AY691" s="60">
        <f>SUMPRODUCT(AN691:AW691,幕後結果_最佳化!$Z$1005:$AI$1005)</f>
        <v>-2.1774597739834386E-3</v>
      </c>
      <c r="AZ691" s="60">
        <f>(SUMPRODUCT(AN691:AW691,MMULT(AN691:AW691,幕後結果!$AB$9:$AK$18)))</f>
        <v>3.084888205106696E-4</v>
      </c>
      <c r="BA691" s="60">
        <f t="shared" si="142"/>
        <v>1.756384982031757E-2</v>
      </c>
      <c r="BB691" s="102">
        <f t="shared" si="143"/>
        <v>-2.5664908454089934</v>
      </c>
      <c r="BC691" s="60"/>
      <c r="BD691" s="60"/>
    </row>
    <row r="692" spans="1:56" ht="16.2">
      <c r="A692" s="95">
        <v>691</v>
      </c>
      <c r="B692" s="60">
        <v>0.26394717358501607</v>
      </c>
      <c r="C692" s="60">
        <v>7.9815566819256833E-3</v>
      </c>
      <c r="D692" s="60">
        <v>0.7056141218886427</v>
      </c>
      <c r="E692" s="60">
        <v>0.58033414048227283</v>
      </c>
      <c r="F692" s="60">
        <v>0.93825606002623951</v>
      </c>
      <c r="G692" s="60">
        <v>0.95860374221556177</v>
      </c>
      <c r="H692" s="60">
        <v>0.47689180741457582</v>
      </c>
      <c r="I692" s="60">
        <v>0.86575463627749927</v>
      </c>
      <c r="J692" s="60">
        <v>0.96281470265954039</v>
      </c>
      <c r="K692" s="104">
        <v>0.4054624637637958</v>
      </c>
      <c r="L692" s="105"/>
      <c r="M692" s="106">
        <v>691</v>
      </c>
      <c r="N692" s="136">
        <v>-0.63122357846816735</v>
      </c>
      <c r="O692" s="136">
        <v>-2.4097578086699278</v>
      </c>
      <c r="P692" s="136">
        <v>0.54061677038060663</v>
      </c>
      <c r="Q692" s="136">
        <v>0.20274836413609204</v>
      </c>
      <c r="R692" s="136">
        <v>1.5402973889851621</v>
      </c>
      <c r="S692" s="136">
        <v>1.7347081299176585</v>
      </c>
      <c r="T692" s="136">
        <v>-5.7956077414705882E-2</v>
      </c>
      <c r="U692" s="60">
        <v>1.1065449317161444</v>
      </c>
      <c r="V692" s="60">
        <v>1.784326696492498</v>
      </c>
      <c r="W692" s="98">
        <v>-0.23923298405522772</v>
      </c>
      <c r="X692" s="60"/>
      <c r="Y692" s="99">
        <v>691</v>
      </c>
      <c r="Z692" s="60">
        <f>(幕後結果!$AB$2+幕後結果!$AB$4*幕後結果_最佳化!$N1693)*12/3</f>
        <v>-8.43857696538554E-2</v>
      </c>
      <c r="AA692" s="60">
        <f>(幕後結果!$AC$2+幕後結果!$AC$4*幕後結果_最佳化!$O1693)*12/3</f>
        <v>-0.22555842627235387</v>
      </c>
      <c r="AB692" s="60">
        <f>(幕後結果!$AD$2+幕後結果!$AD$4*幕後結果_最佳化!$P1693)*12/3</f>
        <v>-5.9971226622655659E-3</v>
      </c>
      <c r="AC692" s="60">
        <f>(幕後結果!$AE$2+幕後結果!$AE$4*幕後結果_最佳化!$Q1693)*12/3</f>
        <v>1.4626549484161519E-2</v>
      </c>
      <c r="AD692" s="60">
        <f>(幕後結果!$AF$2+幕後結果!$AF$4*幕後結果_最佳化!$R1693)*12/3</f>
        <v>8.097817824519396E-2</v>
      </c>
      <c r="AE692" s="60">
        <f>(幕後結果!$AG$2+幕後結果!$AG$4*幕後結果_最佳化!$S1693)*12/3</f>
        <v>4.0565587422390498E-2</v>
      </c>
      <c r="AF692" s="60">
        <f>(幕後結果!$AH$2+幕後結果!$AH$4*幕後結果_最佳化!$T1693)*12/3</f>
        <v>-8.4912367863194935E-2</v>
      </c>
      <c r="AG692" s="60">
        <f>(幕後結果!$AI$2+幕後結果!$AI$4*幕後結果_最佳化!$U1693)*12/3</f>
        <v>0.17400433187113715</v>
      </c>
      <c r="AH692" s="60">
        <f>(幕後結果!$AJ$2+幕後結果!$AJ$4*幕後結果_最佳化!$V1693)*12/3</f>
        <v>8.543486397307283E-2</v>
      </c>
      <c r="AI692" s="100">
        <f>(幕後結果!$AK$2+幕後結果!$AK$4*幕後結果_最佳化!$W1693)*12/3</f>
        <v>6.6945738711301009E-2</v>
      </c>
      <c r="AJ692" s="60"/>
      <c r="AK692" s="60"/>
      <c r="AL692" s="60"/>
      <c r="AM692" s="108">
        <v>691</v>
      </c>
      <c r="AN692" s="60">
        <f t="shared" si="131"/>
        <v>9.4915989035728357E-2</v>
      </c>
      <c r="AO692" s="60">
        <f t="shared" si="132"/>
        <v>7.3974595107348995E-2</v>
      </c>
      <c r="AP692" s="60">
        <f t="shared" si="133"/>
        <v>0.10146146378540298</v>
      </c>
      <c r="AQ692" s="60">
        <f t="shared" si="134"/>
        <v>0.14075602782647384</v>
      </c>
      <c r="AR692" s="60">
        <f t="shared" si="135"/>
        <v>0.13523620297146063</v>
      </c>
      <c r="AS692" s="60">
        <f t="shared" si="136"/>
        <v>0.15132542375840596</v>
      </c>
      <c r="AT692" s="60">
        <f t="shared" si="137"/>
        <v>5.6797547557160454E-2</v>
      </c>
      <c r="AU692" s="60">
        <f t="shared" si="138"/>
        <v>8.4227911574503045E-2</v>
      </c>
      <c r="AV692" s="60">
        <f t="shared" si="139"/>
        <v>8.1539020162843839E-2</v>
      </c>
      <c r="AW692" s="60">
        <f t="shared" si="140"/>
        <v>7.9765818220671886E-2</v>
      </c>
      <c r="AX692" s="60">
        <f t="shared" si="141"/>
        <v>1</v>
      </c>
      <c r="AY692" s="60">
        <f>SUMPRODUCT(AN692:AW692,幕後結果_最佳化!$Z$1005:$AI$1005)</f>
        <v>1.0239120651141997E-3</v>
      </c>
      <c r="AZ692" s="60">
        <f>(SUMPRODUCT(AN692:AW692,MMULT(AN692:AW692,幕後結果!$AB$9:$AK$18)))</f>
        <v>2.6235251478829341E-4</v>
      </c>
      <c r="BA692" s="60">
        <f t="shared" si="142"/>
        <v>1.6197299614080535E-2</v>
      </c>
      <c r="BB692" s="102">
        <f t="shared" si="143"/>
        <v>-2.5853746570497678</v>
      </c>
      <c r="BC692" s="60"/>
      <c r="BD692" s="60"/>
    </row>
    <row r="693" spans="1:56" ht="16.2">
      <c r="A693" s="95">
        <v>692</v>
      </c>
      <c r="B693" s="60">
        <v>0.42868215486328243</v>
      </c>
      <c r="C693" s="60">
        <v>0.53985318556253725</v>
      </c>
      <c r="D693" s="60">
        <v>0.14735572127151642</v>
      </c>
      <c r="E693" s="60">
        <v>0.27447074141127548</v>
      </c>
      <c r="F693" s="60">
        <v>0.72878504265308086</v>
      </c>
      <c r="G693" s="60">
        <v>2.1074693951931955E-2</v>
      </c>
      <c r="H693" s="60">
        <v>0.40994489164863746</v>
      </c>
      <c r="I693" s="60">
        <v>7.4115404283153552E-2</v>
      </c>
      <c r="J693" s="60">
        <v>0.46828006412870704</v>
      </c>
      <c r="K693" s="104">
        <v>9.5553701293327187E-4</v>
      </c>
      <c r="L693" s="105"/>
      <c r="M693" s="106">
        <v>692</v>
      </c>
      <c r="N693" s="136">
        <v>-0.17973029374666916</v>
      </c>
      <c r="O693" s="136">
        <v>0.10006385742230528</v>
      </c>
      <c r="P693" s="136">
        <v>-1.0478419255360534</v>
      </c>
      <c r="Q693" s="136">
        <v>-0.59934704386186366</v>
      </c>
      <c r="R693" s="136">
        <v>0.60914261250706048</v>
      </c>
      <c r="S693" s="136">
        <v>-2.0320421612495223</v>
      </c>
      <c r="T693" s="136">
        <v>-0.22768673788983843</v>
      </c>
      <c r="U693" s="60">
        <v>-1.4458089020355758</v>
      </c>
      <c r="V693" s="60">
        <v>-7.9594049193585897E-2</v>
      </c>
      <c r="W693" s="98">
        <v>-3.1037148795838467</v>
      </c>
      <c r="X693" s="60"/>
      <c r="Y693" s="99">
        <v>692</v>
      </c>
      <c r="Z693" s="60">
        <f>(幕後結果!$AB$2+幕後結果!$AB$4*幕後結果_最佳化!$N1694)*12/3</f>
        <v>-1.4450506479732138E-2</v>
      </c>
      <c r="AA693" s="60">
        <f>(幕後結果!$AC$2+幕後結果!$AC$4*幕後結果_最佳化!$O1694)*12/3</f>
        <v>1.7539409133738415E-2</v>
      </c>
      <c r="AB693" s="60">
        <f>(幕後結果!$AD$2+幕後結果!$AD$4*幕後結果_最佳化!$P1694)*12/3</f>
        <v>-0.17856236076054258</v>
      </c>
      <c r="AC693" s="60">
        <f>(幕後結果!$AE$2+幕後結果!$AE$4*幕後結果_最佳化!$Q1694)*12/3</f>
        <v>-0.1170517210151671</v>
      </c>
      <c r="AD693" s="60">
        <f>(幕後結果!$AF$2+幕後結果!$AF$4*幕後結果_最佳化!$R1694)*12/3</f>
        <v>-4.1775738330021649E-2</v>
      </c>
      <c r="AE693" s="60">
        <f>(幕後結果!$AG$2+幕後結果!$AG$4*幕後結果_最佳化!$S1694)*12/3</f>
        <v>-9.4152348371032799E-2</v>
      </c>
      <c r="AF693" s="60">
        <f>(幕後結果!$AH$2+幕後結果!$AH$4*幕後結果_最佳化!$T1694)*12/3</f>
        <v>-6.1487959297983084E-2</v>
      </c>
      <c r="AG693" s="60">
        <f>(幕後結果!$AI$2+幕後結果!$AI$4*幕後結果_最佳化!$U1694)*12/3</f>
        <v>-0.26056855325212369</v>
      </c>
      <c r="AH693" s="60">
        <f>(幕後結果!$AJ$2+幕後結果!$AJ$4*幕後結果_最佳化!$V1694)*12/3</f>
        <v>-7.5475205515658825E-2</v>
      </c>
      <c r="AI693" s="100">
        <f>(幕後結果!$AK$2+幕後結果!$AK$4*幕後結果_最佳化!$W1694)*12/3</f>
        <v>-0.55546471020916988</v>
      </c>
      <c r="AJ693" s="60"/>
      <c r="AK693" s="60"/>
      <c r="AL693" s="60"/>
      <c r="AM693" s="108">
        <v>692</v>
      </c>
      <c r="AN693" s="60">
        <f t="shared" si="131"/>
        <v>5.0858165254077069E-2</v>
      </c>
      <c r="AO693" s="60">
        <f t="shared" si="132"/>
        <v>0.18568716380095493</v>
      </c>
      <c r="AP693" s="60">
        <f t="shared" si="133"/>
        <v>2.4202731870765919E-2</v>
      </c>
      <c r="AQ693" s="60">
        <f t="shared" si="134"/>
        <v>4.9996804085946291E-2</v>
      </c>
      <c r="AR693" s="60">
        <f t="shared" si="135"/>
        <v>5.6201428820396492E-2</v>
      </c>
      <c r="AS693" s="60">
        <f t="shared" si="136"/>
        <v>0.10090038443425996</v>
      </c>
      <c r="AT693" s="60">
        <f t="shared" si="137"/>
        <v>3.613254141533024E-2</v>
      </c>
      <c r="AU693" s="60">
        <f t="shared" si="138"/>
        <v>0.13048031437089661</v>
      </c>
      <c r="AV693" s="60">
        <f t="shared" si="139"/>
        <v>0.17296591418980084</v>
      </c>
      <c r="AW693" s="60">
        <f t="shared" si="140"/>
        <v>0.19257455175757171</v>
      </c>
      <c r="AX693" s="60">
        <f t="shared" si="141"/>
        <v>1</v>
      </c>
      <c r="AY693" s="60">
        <f>SUMPRODUCT(AN693:AW693,幕後結果_最佳化!$Z$1005:$AI$1005)</f>
        <v>-5.2602367159644038E-3</v>
      </c>
      <c r="AZ693" s="60">
        <f>(SUMPRODUCT(AN693:AW693,MMULT(AN693:AW693,幕後結果!$AB$9:$AK$18)))</f>
        <v>2.3118445675779473E-4</v>
      </c>
      <c r="BA693" s="60">
        <f t="shared" si="142"/>
        <v>1.5204751124493775E-2</v>
      </c>
      <c r="BB693" s="102">
        <f t="shared" si="143"/>
        <v>-3.167446564671597</v>
      </c>
      <c r="BC693" s="60"/>
      <c r="BD693" s="60"/>
    </row>
    <row r="694" spans="1:56" ht="16.2">
      <c r="A694" s="95">
        <v>693</v>
      </c>
      <c r="B694" s="60">
        <v>0.65487966628013061</v>
      </c>
      <c r="C694" s="60">
        <v>0.4400047354044867</v>
      </c>
      <c r="D694" s="60">
        <v>0.56213346131993647</v>
      </c>
      <c r="E694" s="60">
        <v>0.76185331917188193</v>
      </c>
      <c r="F694" s="60">
        <v>0.37480652460598574</v>
      </c>
      <c r="G694" s="60">
        <v>0.9244912554088176</v>
      </c>
      <c r="H694" s="60">
        <v>0.35359608604977266</v>
      </c>
      <c r="I694" s="60">
        <v>0.63917804987186</v>
      </c>
      <c r="J694" s="60">
        <v>0.58688342666069593</v>
      </c>
      <c r="K694" s="104">
        <v>0.41407667544253135</v>
      </c>
      <c r="L694" s="105"/>
      <c r="M694" s="106">
        <v>693</v>
      </c>
      <c r="N694" s="136">
        <v>0.39852848236265132</v>
      </c>
      <c r="O694" s="136">
        <v>-0.15095720956758849</v>
      </c>
      <c r="P694" s="136">
        <v>0.15638053737033211</v>
      </c>
      <c r="Q694" s="136">
        <v>0.71227684166363325</v>
      </c>
      <c r="R694" s="136">
        <v>-0.31914963178941075</v>
      </c>
      <c r="S694" s="136">
        <v>1.4359467677584397</v>
      </c>
      <c r="T694" s="136">
        <v>-0.3756297478386238</v>
      </c>
      <c r="U694" s="60">
        <v>0.35626261983716256</v>
      </c>
      <c r="V694" s="60">
        <v>0.21953522086898355</v>
      </c>
      <c r="W694" s="98">
        <v>-0.21707056742139821</v>
      </c>
      <c r="X694" s="60"/>
      <c r="Y694" s="99">
        <v>693</v>
      </c>
      <c r="Z694" s="60">
        <f>(幕後結果!$AB$2+幕後結果!$AB$4*幕後結果_最佳化!$N1695)*12/3</f>
        <v>7.5120437448918803E-2</v>
      </c>
      <c r="AA694" s="60">
        <f>(幕後結果!$AC$2+幕後結果!$AC$4*幕後結果_最佳化!$O1695)*12/3</f>
        <v>-8.0030760017823326E-3</v>
      </c>
      <c r="AB694" s="60">
        <f>(幕後結果!$AD$2+幕後結果!$AD$4*幕後結果_最佳化!$P1695)*12/3</f>
        <v>7.096771916007466E-3</v>
      </c>
      <c r="AC694" s="60">
        <f>(幕後結果!$AE$2+幕後結果!$AE$4*幕後結果_最佳化!$Q1695)*12/3</f>
        <v>0.11225684665716161</v>
      </c>
      <c r="AD694" s="60">
        <f>(幕後結果!$AF$2+幕後結果!$AF$4*幕後結果_最佳化!$R1695)*12/3</f>
        <v>-8.4623536234049203E-3</v>
      </c>
      <c r="AE694" s="60">
        <f>(幕後結果!$AG$2+幕後結果!$AG$4*幕後結果_最佳化!$S1695)*12/3</f>
        <v>5.5986439681453691E-2</v>
      </c>
      <c r="AF694" s="60">
        <f>(幕後結果!$AH$2+幕後結果!$AH$4*幕後結果_最佳化!$T1695)*12/3</f>
        <v>2.8490762173947609E-3</v>
      </c>
      <c r="AG694" s="60">
        <f>(幕後結果!$AI$2+幕後結果!$AI$4*幕後結果_最佳化!$U1695)*12/3</f>
        <v>5.4334554448774962E-2</v>
      </c>
      <c r="AH694" s="60">
        <f>(幕後結果!$AJ$2+幕後結果!$AJ$4*幕後結果_最佳化!$V1695)*12/3</f>
        <v>3.9160682380834082E-2</v>
      </c>
      <c r="AI694" s="100">
        <f>(幕後結果!$AK$2+幕後結果!$AK$4*幕後結果_最佳化!$W1695)*12/3</f>
        <v>-5.4949056148264931E-2</v>
      </c>
      <c r="AJ694" s="60"/>
      <c r="AK694" s="60"/>
      <c r="AL694" s="60"/>
      <c r="AM694" s="108">
        <v>693</v>
      </c>
      <c r="AN694" s="60">
        <f t="shared" si="131"/>
        <v>0.11641065027015297</v>
      </c>
      <c r="AO694" s="60">
        <f t="shared" si="132"/>
        <v>0.11668509759696997</v>
      </c>
      <c r="AP694" s="60">
        <f t="shared" si="133"/>
        <v>0.12468168512392082</v>
      </c>
      <c r="AQ694" s="60">
        <f t="shared" si="134"/>
        <v>0.10787888719087094</v>
      </c>
      <c r="AR694" s="60">
        <f t="shared" si="135"/>
        <v>2.3941307266874177E-2</v>
      </c>
      <c r="AS694" s="60">
        <f t="shared" si="136"/>
        <v>0.12669149131853322</v>
      </c>
      <c r="AT694" s="60">
        <f t="shared" si="137"/>
        <v>8.7711080639912745E-2</v>
      </c>
      <c r="AU694" s="60">
        <f t="shared" si="138"/>
        <v>0.15560256368597128</v>
      </c>
      <c r="AV694" s="60">
        <f t="shared" si="139"/>
        <v>1.9437535048500584E-2</v>
      </c>
      <c r="AW694" s="60">
        <f t="shared" si="140"/>
        <v>0.12095970185829318</v>
      </c>
      <c r="AX694" s="60">
        <f t="shared" si="141"/>
        <v>0.99999999999999978</v>
      </c>
      <c r="AY694" s="60">
        <f>SUMPRODUCT(AN694:AW694,幕後結果_最佳化!$Z$1005:$AI$1005)</f>
        <v>-8.6718721947905489E-4</v>
      </c>
      <c r="AZ694" s="60">
        <f>(SUMPRODUCT(AN694:AW694,MMULT(AN694:AW694,幕後結果!$AB$9:$AK$18)))</f>
        <v>2.6457293132109232E-4</v>
      </c>
      <c r="BA694" s="60">
        <f t="shared" si="142"/>
        <v>1.6265697996738177E-2</v>
      </c>
      <c r="BB694" s="102">
        <f t="shared" si="143"/>
        <v>-2.690766005138904</v>
      </c>
      <c r="BC694" s="60"/>
      <c r="BD694" s="60"/>
    </row>
    <row r="695" spans="1:56" ht="16.2">
      <c r="A695" s="95">
        <v>694</v>
      </c>
      <c r="B695" s="60">
        <v>1.6836321637326623E-2</v>
      </c>
      <c r="C695" s="60">
        <v>0.84808408438447613</v>
      </c>
      <c r="D695" s="60">
        <v>0.57112854617071407</v>
      </c>
      <c r="E695" s="60">
        <v>0.38767920261104671</v>
      </c>
      <c r="F695" s="60">
        <v>0.11562329001282223</v>
      </c>
      <c r="G695" s="60">
        <v>0.26587051861202382</v>
      </c>
      <c r="H695" s="60">
        <v>0.70891575610969193</v>
      </c>
      <c r="I695" s="60">
        <v>0.39710981059420769</v>
      </c>
      <c r="J695" s="60">
        <v>0.60137453532047869</v>
      </c>
      <c r="K695" s="104">
        <v>0.3888193516981493</v>
      </c>
      <c r="L695" s="105"/>
      <c r="M695" s="106">
        <v>694</v>
      </c>
      <c r="N695" s="136">
        <v>-2.1239701071646975</v>
      </c>
      <c r="O695" s="136">
        <v>1.0282508780415562</v>
      </c>
      <c r="P695" s="136">
        <v>0.17924808634122824</v>
      </c>
      <c r="Q695" s="136">
        <v>-0.28537298111665022</v>
      </c>
      <c r="R695" s="136">
        <v>-1.1971538858595339</v>
      </c>
      <c r="S695" s="136">
        <v>-0.62535050797638569</v>
      </c>
      <c r="T695" s="136">
        <v>0.55021999946031652</v>
      </c>
      <c r="U695" s="60">
        <v>-0.26083517008241619</v>
      </c>
      <c r="V695" s="60">
        <v>0.25690653021210991</v>
      </c>
      <c r="W695" s="98">
        <v>-0.28239753695904712</v>
      </c>
      <c r="X695" s="60"/>
      <c r="Y695" s="99">
        <v>694</v>
      </c>
      <c r="Z695" s="60">
        <f>(幕後結果!$AB$2+幕後結果!$AB$4*幕後結果_最佳化!$N1696)*12/3</f>
        <v>-0.31560874653832177</v>
      </c>
      <c r="AA695" s="60">
        <f>(幕後結果!$AC$2+幕後結果!$AC$4*幕後結果_最佳化!$O1696)*12/3</f>
        <v>0.11160412988084283</v>
      </c>
      <c r="AB695" s="60">
        <f>(幕後結果!$AD$2+幕後結果!$AD$4*幕後結果_最佳化!$P1696)*12/3</f>
        <v>5.1053134965950479E-2</v>
      </c>
      <c r="AC695" s="60">
        <f>(幕後結果!$AE$2+幕後結果!$AE$4*幕後結果_最佳化!$Q1696)*12/3</f>
        <v>-1.9859303883848736E-2</v>
      </c>
      <c r="AD695" s="60">
        <f>(幕後結果!$AF$2+幕後結果!$AF$4*幕後結果_最佳化!$R1696)*12/3</f>
        <v>-5.7660674919934658E-2</v>
      </c>
      <c r="AE695" s="60">
        <f>(幕後結果!$AG$2+幕後結果!$AG$4*幕後結果_最佳化!$S1696)*12/3</f>
        <v>4.7163487830612126E-3</v>
      </c>
      <c r="AF695" s="60">
        <f>(幕後結果!$AH$2+幕後結果!$AH$4*幕後結果_最佳化!$T1696)*12/3</f>
        <v>1.978772427909525E-2</v>
      </c>
      <c r="AG695" s="60">
        <f>(幕後結果!$AI$2+幕後結果!$AI$4*幕後結果_最佳化!$U1696)*12/3</f>
        <v>-4.3240652736131126E-2</v>
      </c>
      <c r="AH695" s="60">
        <f>(幕後結果!$AJ$2+幕後結果!$AJ$4*幕後結果_最佳化!$V1696)*12/3</f>
        <v>1.9920648811218196E-2</v>
      </c>
      <c r="AI695" s="100">
        <f>(幕後結果!$AK$2+幕後結果!$AK$4*幕後結果_最佳化!$W1696)*12/3</f>
        <v>3.1086915503635335E-2</v>
      </c>
      <c r="AJ695" s="60"/>
      <c r="AK695" s="60"/>
      <c r="AL695" s="60"/>
      <c r="AM695" s="108">
        <v>694</v>
      </c>
      <c r="AN695" s="60">
        <f t="shared" si="131"/>
        <v>0.16678792365688372</v>
      </c>
      <c r="AO695" s="60">
        <f t="shared" si="132"/>
        <v>9.7243592409098606E-2</v>
      </c>
      <c r="AP695" s="60">
        <f t="shared" si="133"/>
        <v>7.8083990922159325E-3</v>
      </c>
      <c r="AQ695" s="60">
        <f t="shared" si="134"/>
        <v>5.4555843828307471E-2</v>
      </c>
      <c r="AR695" s="60">
        <f t="shared" si="135"/>
        <v>5.5939281792315082E-2</v>
      </c>
      <c r="AS695" s="60">
        <f t="shared" si="136"/>
        <v>0.17063067146837094</v>
      </c>
      <c r="AT695" s="60">
        <f t="shared" si="137"/>
        <v>0.12771484774082223</v>
      </c>
      <c r="AU695" s="60">
        <f t="shared" si="138"/>
        <v>6.6903617473045907E-2</v>
      </c>
      <c r="AV695" s="60">
        <f t="shared" si="139"/>
        <v>0.11333491563603706</v>
      </c>
      <c r="AW695" s="60">
        <f t="shared" si="140"/>
        <v>0.13908090690290303</v>
      </c>
      <c r="AX695" s="60">
        <f t="shared" si="141"/>
        <v>1</v>
      </c>
      <c r="AY695" s="60">
        <f>SUMPRODUCT(AN695:AW695,幕後結果_最佳化!$Z$1005:$AI$1005)</f>
        <v>1.3878513574870112E-4</v>
      </c>
      <c r="AZ695" s="60">
        <f>(SUMPRODUCT(AN695:AW695,MMULT(AN695:AW695,幕後結果!$AB$9:$AK$18)))</f>
        <v>1.8593100375651866E-4</v>
      </c>
      <c r="BA695" s="60">
        <f t="shared" si="142"/>
        <v>1.3635651937348602E-2</v>
      </c>
      <c r="BB695" s="102">
        <f t="shared" si="143"/>
        <v>-3.1359860944474978</v>
      </c>
      <c r="BC695" s="60"/>
      <c r="BD695" s="60"/>
    </row>
    <row r="696" spans="1:56" ht="16.2">
      <c r="A696" s="95">
        <v>695</v>
      </c>
      <c r="B696" s="60">
        <v>0.70489765931522719</v>
      </c>
      <c r="C696" s="60">
        <v>0.23730205570028673</v>
      </c>
      <c r="D696" s="60">
        <v>0.1373587116986541</v>
      </c>
      <c r="E696" s="60">
        <v>0.62684114011293612</v>
      </c>
      <c r="F696" s="60">
        <v>0.52548444954465734</v>
      </c>
      <c r="G696" s="60">
        <v>0.13756440667324088</v>
      </c>
      <c r="H696" s="60">
        <v>0.66877474627620037</v>
      </c>
      <c r="I696" s="60">
        <v>8.0094457143216058E-3</v>
      </c>
      <c r="J696" s="60">
        <v>9.4461134940187153E-2</v>
      </c>
      <c r="K696" s="104">
        <v>0.13459573407002123</v>
      </c>
      <c r="L696" s="105"/>
      <c r="M696" s="106">
        <v>695</v>
      </c>
      <c r="N696" s="136">
        <v>0.53853944402859899</v>
      </c>
      <c r="O696" s="136">
        <v>-0.71500798150333833</v>
      </c>
      <c r="P696" s="136">
        <v>-1.0922632161780079</v>
      </c>
      <c r="Q696" s="136">
        <v>0.32349853112191479</v>
      </c>
      <c r="R696" s="136">
        <v>6.3923549404223012E-2</v>
      </c>
      <c r="S696" s="136">
        <v>-1.0913274726514766</v>
      </c>
      <c r="T696" s="136">
        <v>0.43653238563789415</v>
      </c>
      <c r="U696" s="60">
        <v>-2.4084848431687154</v>
      </c>
      <c r="V696" s="60">
        <v>-1.3137739993958575</v>
      </c>
      <c r="W696" s="98">
        <v>-1.1049264319340069</v>
      </c>
      <c r="X696" s="60"/>
      <c r="Y696" s="99">
        <v>695</v>
      </c>
      <c r="Z696" s="60">
        <f>(幕後結果!$AB$2+幕後結果!$AB$4*幕後結果_最佳化!$N1697)*12/3</f>
        <v>9.6807810844538864E-2</v>
      </c>
      <c r="AA696" s="60">
        <f>(幕後結果!$AC$2+幕後結果!$AC$4*幕後結果_最佳化!$O1697)*12/3</f>
        <v>-6.3112273796497628E-2</v>
      </c>
      <c r="AB696" s="60">
        <f>(幕後結果!$AD$2+幕後結果!$AD$4*幕後結果_最佳化!$P1697)*12/3</f>
        <v>-0.2132003235413383</v>
      </c>
      <c r="AC696" s="60">
        <f>(幕後結果!$AE$2+幕後結果!$AE$4*幕後結果_最佳化!$Q1697)*12/3</f>
        <v>-2.8665428327632882E-2</v>
      </c>
      <c r="AD696" s="60">
        <f>(幕後結果!$AF$2+幕後結果!$AF$4*幕後結果_最佳化!$R1697)*12/3</f>
        <v>-0.11027774308560868</v>
      </c>
      <c r="AE696" s="60">
        <f>(幕後結果!$AG$2+幕後結果!$AG$4*幕後結果_最佳化!$S1697)*12/3</f>
        <v>-6.0468574555385325E-2</v>
      </c>
      <c r="AF696" s="60">
        <f>(幕後結果!$AH$2+幕後結果!$AH$4*幕後結果_最佳化!$T1697)*12/3</f>
        <v>2.999389134236518E-3</v>
      </c>
      <c r="AG696" s="60">
        <f>(幕後結果!$AI$2+幕後結果!$AI$4*幕後結果_最佳化!$U1697)*12/3</f>
        <v>-0.3245945670775493</v>
      </c>
      <c r="AH696" s="60">
        <f>(幕後結果!$AJ$2+幕後結果!$AJ$4*幕後結果_最佳化!$V1697)*12/3</f>
        <v>-0.14250449047952823</v>
      </c>
      <c r="AI696" s="100">
        <f>(幕後結果!$AK$2+幕後結果!$AK$4*幕後結果_最佳化!$W1697)*12/3</f>
        <v>-0.36886251712666707</v>
      </c>
      <c r="AJ696" s="60"/>
      <c r="AK696" s="60"/>
      <c r="AL696" s="60"/>
      <c r="AM696" s="108">
        <v>695</v>
      </c>
      <c r="AN696" s="60">
        <f t="shared" si="131"/>
        <v>1.8054750485497768E-2</v>
      </c>
      <c r="AO696" s="60">
        <f t="shared" si="132"/>
        <v>0.19885750362630578</v>
      </c>
      <c r="AP696" s="60">
        <f t="shared" si="133"/>
        <v>0.20919756795608935</v>
      </c>
      <c r="AQ696" s="60">
        <f t="shared" si="134"/>
        <v>4.1652427895494448E-2</v>
      </c>
      <c r="AR696" s="60">
        <f t="shared" si="135"/>
        <v>5.1325694870426743E-2</v>
      </c>
      <c r="AS696" s="60">
        <f t="shared" si="136"/>
        <v>2.514971472760438E-2</v>
      </c>
      <c r="AT696" s="60">
        <f t="shared" si="137"/>
        <v>3.1379908321594499E-2</v>
      </c>
      <c r="AU696" s="60">
        <f t="shared" si="138"/>
        <v>0.16571999220092476</v>
      </c>
      <c r="AV696" s="60">
        <f t="shared" si="139"/>
        <v>0.10981773551526139</v>
      </c>
      <c r="AW696" s="60">
        <f t="shared" si="140"/>
        <v>0.14884470440080075</v>
      </c>
      <c r="AX696" s="60">
        <f t="shared" si="141"/>
        <v>1</v>
      </c>
      <c r="AY696" s="60">
        <f>SUMPRODUCT(AN696:AW696,幕後結果_最佳化!$Z$1005:$AI$1005)</f>
        <v>-6.3048332877554654E-3</v>
      </c>
      <c r="AZ696" s="60">
        <f>(SUMPRODUCT(AN696:AW696,MMULT(AN696:AW696,幕後結果!$AB$9:$AK$18)))</f>
        <v>3.6694655803647818E-4</v>
      </c>
      <c r="BA696" s="60">
        <f t="shared" si="142"/>
        <v>1.9155849185992203E-2</v>
      </c>
      <c r="BB696" s="102">
        <f t="shared" si="143"/>
        <v>-2.5686584191598625</v>
      </c>
      <c r="BC696" s="60"/>
      <c r="BD696" s="60"/>
    </row>
    <row r="697" spans="1:56" ht="16.2">
      <c r="A697" s="95">
        <v>696</v>
      </c>
      <c r="B697" s="60">
        <v>0.90965532901333712</v>
      </c>
      <c r="C697" s="60">
        <v>0.4752439362123182</v>
      </c>
      <c r="D697" s="60">
        <v>0.97591253626873642</v>
      </c>
      <c r="E697" s="60">
        <v>0.89014675665856369</v>
      </c>
      <c r="F697" s="60">
        <v>0.85374798117534012</v>
      </c>
      <c r="G697" s="60">
        <v>0.85122314991740988</v>
      </c>
      <c r="H697" s="60">
        <v>0.30656053629676849</v>
      </c>
      <c r="I697" s="60">
        <v>0.57011266567890972</v>
      </c>
      <c r="J697" s="60">
        <v>0.50713060245860775</v>
      </c>
      <c r="K697" s="104">
        <v>2.4659128756621129E-3</v>
      </c>
      <c r="L697" s="105"/>
      <c r="M697" s="106">
        <v>696</v>
      </c>
      <c r="N697" s="136">
        <v>1.3386355656059155</v>
      </c>
      <c r="O697" s="136">
        <v>-6.2094128915567086E-2</v>
      </c>
      <c r="P697" s="136">
        <v>1.9758221179323598</v>
      </c>
      <c r="Q697" s="136">
        <v>1.2273089667864947</v>
      </c>
      <c r="R697" s="136">
        <v>1.0526443175505735</v>
      </c>
      <c r="S697" s="136">
        <v>1.0416937228958327</v>
      </c>
      <c r="T697" s="136">
        <v>-0.50562336976112154</v>
      </c>
      <c r="U697" s="60">
        <v>0.17666100995450909</v>
      </c>
      <c r="V697" s="60">
        <v>1.7874721538096935E-2</v>
      </c>
      <c r="W697" s="98">
        <v>-2.8114532477903156</v>
      </c>
      <c r="X697" s="60"/>
      <c r="Y697" s="99">
        <v>696</v>
      </c>
      <c r="Z697" s="60">
        <f>(幕後結果!$AB$2+幕後結果!$AB$4*幕後結果_最佳化!$N1698)*12/3</f>
        <v>0.22074084533390123</v>
      </c>
      <c r="AA697" s="60">
        <f>(幕後結果!$AC$2+幕後結果!$AC$4*幕後結果_最佳化!$O1698)*12/3</f>
        <v>-1.2176356650572323E-3</v>
      </c>
      <c r="AB697" s="60">
        <f>(幕後結果!$AD$2+幕後結果!$AD$4*幕後結果_最佳化!$P1698)*12/3</f>
        <v>0.3032165342329875</v>
      </c>
      <c r="AC697" s="60">
        <f>(幕後結果!$AE$2+幕後結果!$AE$4*幕後結果_最佳化!$Q1698)*12/3</f>
        <v>0.32315261012229318</v>
      </c>
      <c r="AD697" s="60">
        <f>(幕後結果!$AF$2+幕後結果!$AF$4*幕後結果_最佳化!$R1698)*12/3</f>
        <v>0.28141723460074991</v>
      </c>
      <c r="AE697" s="60">
        <f>(幕後結果!$AG$2+幕後結果!$AG$4*幕後結果_最佳化!$S1698)*12/3</f>
        <v>2.4501334823627981E-2</v>
      </c>
      <c r="AF697" s="60">
        <f>(幕後結果!$AH$2+幕後結果!$AH$4*幕後結果_最佳化!$T1698)*12/3</f>
        <v>7.4189355937511178E-2</v>
      </c>
      <c r="AG697" s="60">
        <f>(幕後結果!$AI$2+幕後結果!$AI$4*幕後結果_最佳化!$U1698)*12/3</f>
        <v>0.12817767254776585</v>
      </c>
      <c r="AH697" s="60">
        <f>(幕後結果!$AJ$2+幕後結果!$AJ$4*幕後結果_最佳化!$V1698)*12/3</f>
        <v>3.2433607919510755E-2</v>
      </c>
      <c r="AI697" s="100">
        <f>(幕後結果!$AK$2+幕後結果!$AK$4*幕後結果_最佳化!$W1698)*12/3</f>
        <v>-0.37076287200808328</v>
      </c>
      <c r="AJ697" s="60"/>
      <c r="AK697" s="60"/>
      <c r="AL697" s="60"/>
      <c r="AM697" s="108">
        <v>696</v>
      </c>
      <c r="AN697" s="60">
        <f t="shared" si="131"/>
        <v>0.13356842353933213</v>
      </c>
      <c r="AO697" s="60">
        <f t="shared" si="132"/>
        <v>1.8644421332211798E-2</v>
      </c>
      <c r="AP697" s="60">
        <f t="shared" si="133"/>
        <v>4.8533695417938491E-2</v>
      </c>
      <c r="AQ697" s="60">
        <f t="shared" si="134"/>
        <v>0.14052544986844745</v>
      </c>
      <c r="AR697" s="60">
        <f t="shared" si="135"/>
        <v>0.15812677120395938</v>
      </c>
      <c r="AS697" s="60">
        <f t="shared" si="136"/>
        <v>2.9840779617507796E-2</v>
      </c>
      <c r="AT697" s="60">
        <f t="shared" si="137"/>
        <v>0.14078283998004029</v>
      </c>
      <c r="AU697" s="60">
        <f t="shared" si="138"/>
        <v>0.11317960894190851</v>
      </c>
      <c r="AV697" s="60">
        <f t="shared" si="139"/>
        <v>0.12525749135545439</v>
      </c>
      <c r="AW697" s="60">
        <f t="shared" si="140"/>
        <v>9.1540518743199864E-2</v>
      </c>
      <c r="AX697" s="60">
        <f t="shared" si="141"/>
        <v>1</v>
      </c>
      <c r="AY697" s="60">
        <f>SUMPRODUCT(AN697:AW697,幕後結果_最佳化!$Z$1005:$AI$1005)</f>
        <v>2.3810874501714154E-3</v>
      </c>
      <c r="AZ697" s="60">
        <f>(SUMPRODUCT(AN697:AW697,MMULT(AN697:AW697,幕後結果!$AB$9:$AK$18)))</f>
        <v>2.9677204697617772E-4</v>
      </c>
      <c r="BA697" s="60">
        <f t="shared" si="142"/>
        <v>1.7227073082104739E-2</v>
      </c>
      <c r="BB697" s="102">
        <f t="shared" si="143"/>
        <v>-2.3520485666203568</v>
      </c>
      <c r="BC697" s="60"/>
      <c r="BD697" s="60"/>
    </row>
    <row r="698" spans="1:56" ht="16.2">
      <c r="A698" s="95">
        <v>697</v>
      </c>
      <c r="B698" s="60">
        <v>0.4810010504205795</v>
      </c>
      <c r="C698" s="60">
        <v>0.29965083415123694</v>
      </c>
      <c r="D698" s="60">
        <v>0.59933921018550151</v>
      </c>
      <c r="E698" s="60">
        <v>0.21735007250028704</v>
      </c>
      <c r="F698" s="60">
        <v>0.64968430359333973</v>
      </c>
      <c r="G698" s="60">
        <v>0.13927817862977165</v>
      </c>
      <c r="H698" s="60">
        <v>0.82726399422320784</v>
      </c>
      <c r="I698" s="60">
        <v>0.5395763743844546</v>
      </c>
      <c r="J698" s="60">
        <v>0.44479214058269001</v>
      </c>
      <c r="K698" s="104">
        <v>0.75358699724110179</v>
      </c>
      <c r="L698" s="105"/>
      <c r="M698" s="106">
        <v>697</v>
      </c>
      <c r="N698" s="136">
        <v>-4.7641319950620264E-2</v>
      </c>
      <c r="O698" s="136">
        <v>-0.52540501457212119</v>
      </c>
      <c r="P698" s="136">
        <v>0.25163709982416482</v>
      </c>
      <c r="Q698" s="136">
        <v>-0.78117403131799301</v>
      </c>
      <c r="R698" s="136">
        <v>0.38446829182591341</v>
      </c>
      <c r="S698" s="136">
        <v>-1.0835680637149283</v>
      </c>
      <c r="T698" s="136">
        <v>0.94340847177692955</v>
      </c>
      <c r="U698" s="60">
        <v>9.9366536513127199E-2</v>
      </c>
      <c r="V698" s="60">
        <v>-0.13883026042928498</v>
      </c>
      <c r="W698" s="98">
        <v>0.68582097868873371</v>
      </c>
      <c r="X698" s="60"/>
      <c r="Y698" s="99">
        <v>697</v>
      </c>
      <c r="Z698" s="60">
        <f>(幕後結果!$AB$2+幕後結果!$AB$4*幕後結果_最佳化!$N1699)*12/3</f>
        <v>6.0097693591981659E-3</v>
      </c>
      <c r="AA698" s="60">
        <f>(幕後結果!$AC$2+幕後結果!$AC$4*幕後結果_最佳化!$O1699)*12/3</f>
        <v>-4.3524823745637958E-2</v>
      </c>
      <c r="AB698" s="60">
        <f>(幕後結果!$AD$2+幕後結果!$AD$4*幕後結果_最佳化!$P1699)*12/3</f>
        <v>1.0113869824622743E-2</v>
      </c>
      <c r="AC698" s="60">
        <f>(幕後結果!$AE$2+幕後結果!$AE$4*幕後結果_最佳化!$Q1699)*12/3</f>
        <v>-4.9897412563502108E-2</v>
      </c>
      <c r="AD698" s="60">
        <f>(幕後結果!$AF$2+幕後結果!$AF$4*幕後結果_最佳化!$R1699)*12/3</f>
        <v>1.7428562894204386E-2</v>
      </c>
      <c r="AE698" s="60">
        <f>(幕後結果!$AG$2+幕後結果!$AG$4*幕後結果_最佳化!$S1699)*12/3</f>
        <v>-6.1976142270300662E-2</v>
      </c>
      <c r="AF698" s="60">
        <f>(幕後結果!$AH$2+幕後結果!$AH$4*幕後結果_最佳化!$T1699)*12/3</f>
        <v>5.9059961768915835E-2</v>
      </c>
      <c r="AG698" s="60">
        <f>(幕後結果!$AI$2+幕後結果!$AI$4*幕後結果_最佳化!$U1699)*12/3</f>
        <v>4.5869420801032332E-3</v>
      </c>
      <c r="AH698" s="60">
        <f>(幕後結果!$AJ$2+幕後結果!$AJ$4*幕後結果_最佳化!$V1699)*12/3</f>
        <v>-4.995872834212018E-2</v>
      </c>
      <c r="AI698" s="100">
        <f>(幕後結果!$AK$2+幕後結果!$AK$4*幕後結果_最佳化!$W1699)*12/3</f>
        <v>9.7575477571889391E-2</v>
      </c>
      <c r="AJ698" s="60"/>
      <c r="AK698" s="60"/>
      <c r="AL698" s="60"/>
      <c r="AM698" s="108">
        <v>697</v>
      </c>
      <c r="AN698" s="60">
        <f t="shared" si="131"/>
        <v>0.14670198549008456</v>
      </c>
      <c r="AO698" s="60">
        <f t="shared" si="132"/>
        <v>0.14694709539244336</v>
      </c>
      <c r="AP698" s="60">
        <f t="shared" si="133"/>
        <v>1.1668360588964238E-2</v>
      </c>
      <c r="AQ698" s="60">
        <f t="shared" si="134"/>
        <v>5.7521202593664028E-2</v>
      </c>
      <c r="AR698" s="60">
        <f t="shared" si="135"/>
        <v>0.11922897957592847</v>
      </c>
      <c r="AS698" s="60">
        <f t="shared" si="136"/>
        <v>9.6497194547248717E-3</v>
      </c>
      <c r="AT698" s="60">
        <f t="shared" si="137"/>
        <v>0.15364087960923598</v>
      </c>
      <c r="AU698" s="60">
        <f t="shared" si="138"/>
        <v>6.2124334534495451E-2</v>
      </c>
      <c r="AV698" s="60">
        <f t="shared" si="139"/>
        <v>0.14394694560789448</v>
      </c>
      <c r="AW698" s="60">
        <f t="shared" si="140"/>
        <v>0.14857049715256471</v>
      </c>
      <c r="AX698" s="60">
        <f t="shared" si="141"/>
        <v>1</v>
      </c>
      <c r="AY698" s="60">
        <f>SUMPRODUCT(AN698:AW698,幕後結果_最佳化!$Z$1005:$AI$1005)</f>
        <v>9.4832213255685409E-4</v>
      </c>
      <c r="AZ698" s="60">
        <f>(SUMPRODUCT(AN698:AW698,MMULT(AN698:AW698,幕後結果!$AB$9:$AK$18)))</f>
        <v>2.4908981058907115E-4</v>
      </c>
      <c r="BA698" s="60">
        <f t="shared" si="142"/>
        <v>1.5782579338912608E-2</v>
      </c>
      <c r="BB698" s="102">
        <f t="shared" si="143"/>
        <v>-2.6581002361261401</v>
      </c>
      <c r="BC698" s="60"/>
      <c r="BD698" s="60"/>
    </row>
    <row r="699" spans="1:56" ht="16.2">
      <c r="A699" s="95">
        <v>698</v>
      </c>
      <c r="B699" s="60">
        <v>0.43505005631298888</v>
      </c>
      <c r="C699" s="60">
        <v>0.91350693964288832</v>
      </c>
      <c r="D699" s="60">
        <v>0.47076825079448326</v>
      </c>
      <c r="E699" s="60">
        <v>0.80113676814901957</v>
      </c>
      <c r="F699" s="60">
        <v>9.9615210187995906E-2</v>
      </c>
      <c r="G699" s="60">
        <v>0.52331230746939439</v>
      </c>
      <c r="H699" s="60">
        <v>0.67740231921711791</v>
      </c>
      <c r="I699" s="60">
        <v>0.75483011801101929</v>
      </c>
      <c r="J699" s="60">
        <v>0.25489081961126425</v>
      </c>
      <c r="K699" s="104">
        <v>9.0843575173906732E-3</v>
      </c>
      <c r="L699" s="105"/>
      <c r="M699" s="106">
        <v>698</v>
      </c>
      <c r="N699" s="136">
        <v>-0.16353132334966586</v>
      </c>
      <c r="O699" s="136">
        <v>1.362671319319126</v>
      </c>
      <c r="P699" s="136">
        <v>-7.3338819215768639E-2</v>
      </c>
      <c r="Q699" s="136">
        <v>0.84568863707686115</v>
      </c>
      <c r="R699" s="136">
        <v>-1.283747208874195</v>
      </c>
      <c r="S699" s="136">
        <v>5.8468585185753472E-2</v>
      </c>
      <c r="T699" s="136">
        <v>0.46044706132598251</v>
      </c>
      <c r="U699" s="60">
        <v>0.68976852679715472</v>
      </c>
      <c r="V699" s="60">
        <v>-0.65917774032605214</v>
      </c>
      <c r="W699" s="98">
        <v>-2.3621617092910796</v>
      </c>
      <c r="X699" s="60"/>
      <c r="Y699" s="99">
        <v>698</v>
      </c>
      <c r="Z699" s="60">
        <f>(幕後結果!$AB$2+幕後結果!$AB$4*幕後結果_最佳化!$N1700)*12/3</f>
        <v>-1.1941323516882381E-2</v>
      </c>
      <c r="AA699" s="60">
        <f>(幕後結果!$AC$2+幕後結果!$AC$4*幕後結果_最佳化!$O1700)*12/3</f>
        <v>0.14024962079249384</v>
      </c>
      <c r="AB699" s="60">
        <f>(幕後結果!$AD$2+幕後結果!$AD$4*幕後結果_最佳化!$P1700)*12/3</f>
        <v>2.0788845397163254E-2</v>
      </c>
      <c r="AC699" s="60">
        <f>(幕後結果!$AE$2+幕後結果!$AE$4*幕後結果_最佳化!$Q1700)*12/3</f>
        <v>0.12914479300782669</v>
      </c>
      <c r="AD699" s="60">
        <f>(幕後結果!$AF$2+幕後結果!$AF$4*幕後結果_最佳化!$R1700)*12/3</f>
        <v>-4.7373164559741242E-2</v>
      </c>
      <c r="AE699" s="60">
        <f>(幕後結果!$AG$2+幕後結果!$AG$4*幕後結果_最佳化!$S1700)*12/3</f>
        <v>2.5572801612630192E-2</v>
      </c>
      <c r="AF699" s="60">
        <f>(幕後結果!$AH$2+幕後結果!$AH$4*幕後結果_最佳化!$T1700)*12/3</f>
        <v>0.10030984254379553</v>
      </c>
      <c r="AG699" s="60">
        <f>(幕後結果!$AI$2+幕後結果!$AI$4*幕後結果_最佳化!$U1700)*12/3</f>
        <v>6.9590840976384655E-2</v>
      </c>
      <c r="AH699" s="60">
        <f>(幕後結果!$AJ$2+幕後結果!$AJ$4*幕後結果_最佳化!$V1700)*12/3</f>
        <v>5.1298094612942345E-3</v>
      </c>
      <c r="AI699" s="100">
        <f>(幕後結果!$AK$2+幕後結果!$AK$4*幕後結果_最佳化!$W1700)*12/3</f>
        <v>-0.34491284822714513</v>
      </c>
      <c r="AJ699" s="60"/>
      <c r="AK699" s="60"/>
      <c r="AL699" s="60"/>
      <c r="AM699" s="108">
        <v>698</v>
      </c>
      <c r="AN699" s="60">
        <f t="shared" si="131"/>
        <v>7.1387602063992348E-2</v>
      </c>
      <c r="AO699" s="60">
        <f t="shared" si="132"/>
        <v>2.3378814185714934E-2</v>
      </c>
      <c r="AP699" s="60">
        <f t="shared" si="133"/>
        <v>0.1680364488096921</v>
      </c>
      <c r="AQ699" s="60">
        <f t="shared" si="134"/>
        <v>8.5563981300894515E-2</v>
      </c>
      <c r="AR699" s="60">
        <f t="shared" si="135"/>
        <v>2.1133838156946094E-2</v>
      </c>
      <c r="AS699" s="60">
        <f t="shared" si="136"/>
        <v>0.21814498511352834</v>
      </c>
      <c r="AT699" s="60">
        <f t="shared" si="137"/>
        <v>9.3092141829408573E-2</v>
      </c>
      <c r="AU699" s="60">
        <f t="shared" si="138"/>
        <v>3.2967630576014186E-2</v>
      </c>
      <c r="AV699" s="60">
        <f t="shared" si="139"/>
        <v>9.9175722217216086E-2</v>
      </c>
      <c r="AW699" s="60">
        <f t="shared" si="140"/>
        <v>0.18711883574659302</v>
      </c>
      <c r="AX699" s="60">
        <f t="shared" si="141"/>
        <v>1.0000000000000002</v>
      </c>
      <c r="AY699" s="60">
        <f>SUMPRODUCT(AN699:AW699,幕後結果_最佳化!$Z$1005:$AI$1005)</f>
        <v>-4.278291702904705E-3</v>
      </c>
      <c r="AZ699" s="60">
        <f>(SUMPRODUCT(AN699:AW699,MMULT(AN699:AW699,幕後結果!$AB$9:$AK$18)))</f>
        <v>2.6360876960342946E-4</v>
      </c>
      <c r="BA699" s="60">
        <f t="shared" si="142"/>
        <v>1.6236033062402573E-2</v>
      </c>
      <c r="BB699" s="102">
        <f t="shared" si="143"/>
        <v>-2.9057770159482148</v>
      </c>
      <c r="BC699" s="60"/>
      <c r="BD699" s="60"/>
    </row>
    <row r="700" spans="1:56" ht="16.2">
      <c r="A700" s="95">
        <v>699</v>
      </c>
      <c r="B700" s="60">
        <v>1.1126088823322888E-2</v>
      </c>
      <c r="C700" s="60">
        <v>0.85694223318898688</v>
      </c>
      <c r="D700" s="60">
        <v>0.69619647132821649</v>
      </c>
      <c r="E700" s="60">
        <v>0.38685230902108847</v>
      </c>
      <c r="F700" s="60">
        <v>4.9480693405002496E-2</v>
      </c>
      <c r="G700" s="60">
        <v>0.21399206423106865</v>
      </c>
      <c r="H700" s="60">
        <v>1.1994263903523983E-2</v>
      </c>
      <c r="I700" s="60">
        <v>0.53511422302317713</v>
      </c>
      <c r="J700" s="60">
        <v>0.13844845464687738</v>
      </c>
      <c r="K700" s="104">
        <v>0.20062817337402294</v>
      </c>
      <c r="L700" s="105"/>
      <c r="M700" s="106">
        <v>699</v>
      </c>
      <c r="N700" s="136">
        <v>-2.2860355712074325</v>
      </c>
      <c r="O700" s="136">
        <v>1.0666818325628913</v>
      </c>
      <c r="P700" s="136">
        <v>0.51349221177286286</v>
      </c>
      <c r="Q700" s="136">
        <v>-0.28753250340874759</v>
      </c>
      <c r="R700" s="136">
        <v>-1.6499097961995437</v>
      </c>
      <c r="S700" s="136">
        <v>-0.79264595130961091</v>
      </c>
      <c r="T700" s="136">
        <v>-2.2573129329097066</v>
      </c>
      <c r="U700" s="60">
        <v>8.8132263026187943E-2</v>
      </c>
      <c r="V700" s="60">
        <v>-1.0873166125183884</v>
      </c>
      <c r="W700" s="98">
        <v>-0.83937956614049569</v>
      </c>
      <c r="X700" s="60"/>
      <c r="Y700" s="99">
        <v>699</v>
      </c>
      <c r="Z700" s="60">
        <f>(幕後結果!$AB$2+幕後結果!$AB$4*幕後結果_最佳化!$N1701)*12/3</f>
        <v>-0.34071231122645762</v>
      </c>
      <c r="AA700" s="60">
        <f>(幕後結果!$AC$2+幕後結果!$AC$4*幕後結果_最佳化!$O1701)*12/3</f>
        <v>0.11565960544586769</v>
      </c>
      <c r="AB700" s="60">
        <f>(幕後結果!$AD$2+幕後結果!$AD$4*幕後結果_最佳化!$P1701)*12/3</f>
        <v>0.10630837728990528</v>
      </c>
      <c r="AC700" s="60">
        <f>(幕後結果!$AE$2+幕後結果!$AE$4*幕後結果_最佳化!$Q1701)*12/3</f>
        <v>1.7095068971265392E-3</v>
      </c>
      <c r="AD700" s="60">
        <f>(幕後結果!$AF$2+幕後結果!$AF$4*幕後結果_最佳化!$R1701)*12/3</f>
        <v>-6.8577240679592671E-2</v>
      </c>
      <c r="AE700" s="60">
        <f>(幕後結果!$AG$2+幕後結果!$AG$4*幕後結果_最佳化!$S1701)*12/3</f>
        <v>2.4359235068189518E-3</v>
      </c>
      <c r="AF700" s="60">
        <f>(幕後結果!$AH$2+幕後結果!$AH$4*幕後結果_最佳化!$T1701)*12/3</f>
        <v>-0.22174114824549304</v>
      </c>
      <c r="AG700" s="60">
        <f>(幕後結果!$AI$2+幕後結果!$AI$4*幕後結果_最佳化!$U1701)*12/3</f>
        <v>-8.5660073596860134E-2</v>
      </c>
      <c r="AH700" s="60">
        <f>(幕後結果!$AJ$2+幕後結果!$AJ$4*幕後結果_最佳化!$V1701)*12/3</f>
        <v>-7.4949394055777663E-2</v>
      </c>
      <c r="AI700" s="100">
        <f>(幕後結果!$AK$2+幕後結果!$AK$4*幕後結果_最佳化!$W1701)*12/3</f>
        <v>-0.13683830332082214</v>
      </c>
      <c r="AJ700" s="60"/>
      <c r="AK700" s="60"/>
      <c r="AL700" s="60"/>
      <c r="AM700" s="108">
        <v>699</v>
      </c>
      <c r="AN700" s="60">
        <f t="shared" si="131"/>
        <v>1.0557371129276129E-2</v>
      </c>
      <c r="AO700" s="60">
        <f t="shared" si="132"/>
        <v>0.13965735066151827</v>
      </c>
      <c r="AP700" s="60">
        <f t="shared" si="133"/>
        <v>0.20028154764924558</v>
      </c>
      <c r="AQ700" s="60">
        <f t="shared" si="134"/>
        <v>0.14114837954820317</v>
      </c>
      <c r="AR700" s="60">
        <f t="shared" si="135"/>
        <v>6.6376343299048887E-2</v>
      </c>
      <c r="AS700" s="60">
        <f t="shared" si="136"/>
        <v>7.7082262664817675E-3</v>
      </c>
      <c r="AT700" s="60">
        <f t="shared" si="137"/>
        <v>0.16516322780293707</v>
      </c>
      <c r="AU700" s="60">
        <f t="shared" si="138"/>
        <v>7.6197377170508299E-2</v>
      </c>
      <c r="AV700" s="60">
        <f t="shared" si="139"/>
        <v>0.18178459913992137</v>
      </c>
      <c r="AW700" s="60">
        <f t="shared" si="140"/>
        <v>1.1125577332859583E-2</v>
      </c>
      <c r="AX700" s="60">
        <f t="shared" si="141"/>
        <v>1.0000000000000002</v>
      </c>
      <c r="AY700" s="60">
        <f>SUMPRODUCT(AN700:AW700,幕後結果_最佳化!$Z$1005:$AI$1005)</f>
        <v>2.2143713983907632E-3</v>
      </c>
      <c r="AZ700" s="60">
        <f>(SUMPRODUCT(AN700:AW700,MMULT(AN700:AW700,幕後結果!$AB$9:$AK$18)))</f>
        <v>3.5818122250231112E-4</v>
      </c>
      <c r="BA700" s="60">
        <f t="shared" si="142"/>
        <v>1.8925676275956722E-2</v>
      </c>
      <c r="BB700" s="102">
        <f t="shared" si="143"/>
        <v>-2.1497582442164282</v>
      </c>
      <c r="BC700" s="60"/>
      <c r="BD700" s="60"/>
    </row>
    <row r="701" spans="1:56" ht="16.2">
      <c r="A701" s="95">
        <v>700</v>
      </c>
      <c r="B701" s="60">
        <v>0.34906505484524497</v>
      </c>
      <c r="C701" s="60">
        <v>3.5838694355653233E-2</v>
      </c>
      <c r="D701" s="60">
        <v>0.846766732631276</v>
      </c>
      <c r="E701" s="60">
        <v>0.70034621215006987</v>
      </c>
      <c r="F701" s="60">
        <v>5.7777654156271785E-2</v>
      </c>
      <c r="G701" s="60">
        <v>0.67043601506608286</v>
      </c>
      <c r="H701" s="60">
        <v>9.230021217847928E-2</v>
      </c>
      <c r="I701" s="60">
        <v>2.9613746844537436E-2</v>
      </c>
      <c r="J701" s="60">
        <v>0.54460398686534517</v>
      </c>
      <c r="K701" s="104">
        <v>0.34121814046824328</v>
      </c>
      <c r="L701" s="105"/>
      <c r="M701" s="106">
        <v>700</v>
      </c>
      <c r="N701" s="136">
        <v>-0.38784585416870399</v>
      </c>
      <c r="O701" s="136">
        <v>-1.8011617533655413</v>
      </c>
      <c r="P701" s="136">
        <v>1.0226644301792829</v>
      </c>
      <c r="Q701" s="136">
        <v>0.52539651496709994</v>
      </c>
      <c r="R701" s="136">
        <v>-1.5737065437474393</v>
      </c>
      <c r="S701" s="136">
        <v>0.44111745180489087</v>
      </c>
      <c r="T701" s="136">
        <v>-1.3267227141819149</v>
      </c>
      <c r="U701" s="60">
        <v>-1.8865008521068845</v>
      </c>
      <c r="V701" s="60">
        <v>0.1120395769130913</v>
      </c>
      <c r="W701" s="98">
        <v>-0.40914087517759634</v>
      </c>
      <c r="X701" s="60"/>
      <c r="Y701" s="99">
        <v>700</v>
      </c>
      <c r="Z701" s="60">
        <f>(幕後結果!$AB$2+幕後結果!$AB$4*幕後結果_最佳化!$N1702)*12/3</f>
        <v>-4.66871243459826E-2</v>
      </c>
      <c r="AA701" s="60">
        <f>(幕後結果!$AC$2+幕後結果!$AC$4*幕後結果_最佳化!$O1702)*12/3</f>
        <v>-0.16687460916749611</v>
      </c>
      <c r="AB701" s="60">
        <f>(幕後結果!$AD$2+幕後結果!$AD$4*幕後結果_最佳化!$P1702)*12/3</f>
        <v>9.1997996841813798E-2</v>
      </c>
      <c r="AC701" s="60">
        <f>(幕後結果!$AE$2+幕後結果!$AE$4*幕後結果_最佳化!$Q1702)*12/3</f>
        <v>0.102166984396814</v>
      </c>
      <c r="AD701" s="60">
        <f>(幕後結果!$AF$2+幕後結果!$AF$4*幕後結果_最佳化!$R1702)*12/3</f>
        <v>-0.1229120162556223</v>
      </c>
      <c r="AE701" s="60">
        <f>(幕後結果!$AG$2+幕後結果!$AG$4*幕後結果_最佳化!$S1702)*12/3</f>
        <v>1.2586616701510303E-2</v>
      </c>
      <c r="AF701" s="60">
        <f>(幕後結果!$AH$2+幕後結果!$AH$4*幕後結果_最佳化!$T1702)*12/3</f>
        <v>-0.15813457054780769</v>
      </c>
      <c r="AG701" s="60">
        <f>(幕後結果!$AI$2+幕後結果!$AI$4*幕後結果_最佳化!$U1702)*12/3</f>
        <v>-0.22205926959872924</v>
      </c>
      <c r="AH701" s="60">
        <f>(幕後結果!$AJ$2+幕後結果!$AJ$4*幕後結果_最佳化!$V1702)*12/3</f>
        <v>-4.0757747879495848E-2</v>
      </c>
      <c r="AI701" s="100">
        <f>(幕後結果!$AK$2+幕後結果!$AK$4*幕後結果_最佳化!$W1702)*12/3</f>
        <v>-0.166072918220111</v>
      </c>
      <c r="AJ701" s="60"/>
      <c r="AK701" s="60"/>
      <c r="AL701" s="60"/>
      <c r="AM701" s="108">
        <v>700</v>
      </c>
      <c r="AN701" s="60">
        <f t="shared" si="131"/>
        <v>9.2795067141036941E-2</v>
      </c>
      <c r="AO701" s="60">
        <f t="shared" si="132"/>
        <v>2.3377861190392774E-2</v>
      </c>
      <c r="AP701" s="60">
        <f t="shared" si="133"/>
        <v>2.5183440507799335E-2</v>
      </c>
      <c r="AQ701" s="60">
        <f t="shared" si="134"/>
        <v>6.3930213997420757E-2</v>
      </c>
      <c r="AR701" s="60">
        <f t="shared" si="135"/>
        <v>5.5760070589365891E-2</v>
      </c>
      <c r="AS701" s="60">
        <f t="shared" si="136"/>
        <v>0.14535544056516334</v>
      </c>
      <c r="AT701" s="60">
        <f t="shared" si="137"/>
        <v>0.19492705171589172</v>
      </c>
      <c r="AU701" s="60">
        <f t="shared" si="138"/>
        <v>0.19714721382499459</v>
      </c>
      <c r="AV701" s="60">
        <f t="shared" si="139"/>
        <v>8.9843802525641461E-2</v>
      </c>
      <c r="AW701" s="60">
        <f t="shared" si="140"/>
        <v>0.11167983794229318</v>
      </c>
      <c r="AX701" s="60">
        <f t="shared" si="141"/>
        <v>1</v>
      </c>
      <c r="AY701" s="60">
        <f>SUMPRODUCT(AN701:AW701,幕後結果_最佳化!$Z$1005:$AI$1005)</f>
        <v>-1.9145662258786703E-3</v>
      </c>
      <c r="AZ701" s="60">
        <f>(SUMPRODUCT(AN701:AW701,MMULT(AN701:AW701,幕後結果!$AB$9:$AK$18)))</f>
        <v>2.3559096666463347E-4</v>
      </c>
      <c r="BA701" s="60">
        <f t="shared" si="142"/>
        <v>1.5348972821157559E-2</v>
      </c>
      <c r="BB701" s="102">
        <f t="shared" si="143"/>
        <v>-2.9197110938983948</v>
      </c>
      <c r="BC701" s="60"/>
      <c r="BD701" s="60"/>
    </row>
    <row r="702" spans="1:56" ht="16.2">
      <c r="A702" s="95">
        <v>701</v>
      </c>
      <c r="B702" s="60">
        <v>0.45423590030952399</v>
      </c>
      <c r="C702" s="60">
        <v>0.88073405176364017</v>
      </c>
      <c r="D702" s="60">
        <v>0.51436977337980627</v>
      </c>
      <c r="E702" s="60">
        <v>0.16302003487560213</v>
      </c>
      <c r="F702" s="60">
        <v>3.9879816499525989E-2</v>
      </c>
      <c r="G702" s="60">
        <v>0.90343123289825322</v>
      </c>
      <c r="H702" s="60">
        <v>0.8235299255355224</v>
      </c>
      <c r="I702" s="60">
        <v>0.53929116678900968</v>
      </c>
      <c r="J702" s="60">
        <v>0.75294621785856597</v>
      </c>
      <c r="K702" s="104">
        <v>0.17851005553559363</v>
      </c>
      <c r="L702" s="105"/>
      <c r="M702" s="106">
        <v>701</v>
      </c>
      <c r="N702" s="136">
        <v>-0.11496634159796679</v>
      </c>
      <c r="O702" s="136">
        <v>1.1786642500182343</v>
      </c>
      <c r="P702" s="136">
        <v>3.6027472552468388E-2</v>
      </c>
      <c r="Q702" s="136">
        <v>-0.98212134750119418</v>
      </c>
      <c r="R702" s="136">
        <v>-1.7520824415681262</v>
      </c>
      <c r="S702" s="136">
        <v>1.301353348639207</v>
      </c>
      <c r="T702" s="136">
        <v>0.92890147420658253</v>
      </c>
      <c r="U702" s="60">
        <v>9.8648114542003035E-2</v>
      </c>
      <c r="V702" s="60">
        <v>0.68379034488413892</v>
      </c>
      <c r="W702" s="98">
        <v>-0.92105806787755884</v>
      </c>
      <c r="X702" s="60"/>
      <c r="Y702" s="99">
        <v>701</v>
      </c>
      <c r="Z702" s="60">
        <f>(幕後結果!$AB$2+幕後結果!$AB$4*幕後結果_最佳化!$N1703)*12/3</f>
        <v>-4.4187204244651238E-3</v>
      </c>
      <c r="AA702" s="60">
        <f>(幕後結果!$AC$2+幕後結果!$AC$4*幕後結果_最佳化!$O1703)*12/3</f>
        <v>0.122265964171221</v>
      </c>
      <c r="AB702" s="60">
        <f>(幕後結果!$AD$2+幕後結果!$AD$4*幕後結果_最佳化!$P1703)*12/3</f>
        <v>3.2267871329728436E-2</v>
      </c>
      <c r="AC702" s="60">
        <f>(幕後結果!$AE$2+幕後結果!$AE$4*幕後結果_最佳化!$Q1703)*12/3</f>
        <v>-4.9638895258306094E-2</v>
      </c>
      <c r="AD702" s="60">
        <f>(幕後結果!$AF$2+幕後結果!$AF$4*幕後結果_最佳化!$R1703)*12/3</f>
        <v>-0.12159073727719615</v>
      </c>
      <c r="AE702" s="60">
        <f>(幕後結果!$AG$2+幕後結果!$AG$4*幕後結果_最佳化!$S1703)*12/3</f>
        <v>6.8071616450403841E-2</v>
      </c>
      <c r="AF702" s="60">
        <f>(幕後結果!$AH$2+幕後結果!$AH$4*幕後結果_最佳化!$T1703)*12/3</f>
        <v>0.13248007051600771</v>
      </c>
      <c r="AG702" s="60">
        <f>(幕後結果!$AI$2+幕後結果!$AI$4*幕後結果_最佳化!$U1703)*12/3</f>
        <v>2.6205717380100264E-2</v>
      </c>
      <c r="AH702" s="60">
        <f>(幕後結果!$AJ$2+幕後結果!$AJ$4*幕後結果_最佳化!$V1703)*12/3</f>
        <v>8.5857337029601785E-2</v>
      </c>
      <c r="AI702" s="100">
        <f>(幕後結果!$AK$2+幕後結果!$AK$4*幕後結果_最佳化!$W1703)*12/3</f>
        <v>-6.2525444891974175E-2</v>
      </c>
      <c r="AJ702" s="60"/>
      <c r="AK702" s="60"/>
      <c r="AL702" s="60"/>
      <c r="AM702" s="108">
        <v>701</v>
      </c>
      <c r="AN702" s="60">
        <f t="shared" si="131"/>
        <v>0.11507848581509666</v>
      </c>
      <c r="AO702" s="60">
        <f t="shared" si="132"/>
        <v>0.16013570915770003</v>
      </c>
      <c r="AP702" s="60">
        <f t="shared" si="133"/>
        <v>9.5272900950586159E-2</v>
      </c>
      <c r="AQ702" s="60">
        <f t="shared" si="134"/>
        <v>0.13813700100134438</v>
      </c>
      <c r="AR702" s="60">
        <f t="shared" si="135"/>
        <v>9.4773430726646055E-2</v>
      </c>
      <c r="AS702" s="60">
        <f t="shared" si="136"/>
        <v>6.9668358410510139E-2</v>
      </c>
      <c r="AT702" s="60">
        <f t="shared" si="137"/>
        <v>0.10746278696073887</v>
      </c>
      <c r="AU702" s="60">
        <f t="shared" si="138"/>
        <v>8.0423622212692308E-2</v>
      </c>
      <c r="AV702" s="60">
        <f t="shared" si="139"/>
        <v>1.6453744203293496E-2</v>
      </c>
      <c r="AW702" s="60">
        <f t="shared" si="140"/>
        <v>0.12259396056139175</v>
      </c>
      <c r="AX702" s="60">
        <f t="shared" si="141"/>
        <v>0.99999999999999967</v>
      </c>
      <c r="AY702" s="60">
        <f>SUMPRODUCT(AN702:AW702,幕後結果_最佳化!$Z$1005:$AI$1005)</f>
        <v>2.220620332942029E-3</v>
      </c>
      <c r="AZ702" s="60">
        <f>(SUMPRODUCT(AN702:AW702,MMULT(AN702:AW702,幕後結果!$AB$9:$AK$18)))</f>
        <v>2.8859335470761746E-4</v>
      </c>
      <c r="BA702" s="60">
        <f t="shared" si="142"/>
        <v>1.6988035634163751E-2</v>
      </c>
      <c r="BB702" s="102">
        <f t="shared" si="143"/>
        <v>-2.3945899657315173</v>
      </c>
      <c r="BC702" s="60"/>
      <c r="BD702" s="60"/>
    </row>
    <row r="703" spans="1:56" ht="16.2">
      <c r="A703" s="95">
        <v>702</v>
      </c>
      <c r="B703" s="60">
        <v>0.93229779398276658</v>
      </c>
      <c r="C703" s="60">
        <v>0.63817274866906493</v>
      </c>
      <c r="D703" s="60">
        <v>0.64978452219667338</v>
      </c>
      <c r="E703" s="60">
        <v>0.60551572741458459</v>
      </c>
      <c r="F703" s="60">
        <v>0.4333057668778808</v>
      </c>
      <c r="G703" s="60">
        <v>0.26323140364113384</v>
      </c>
      <c r="H703" s="60">
        <v>0.61345078122358543</v>
      </c>
      <c r="I703" s="60">
        <v>0.26089705557269682</v>
      </c>
      <c r="J703" s="60">
        <v>0.54675968583394008</v>
      </c>
      <c r="K703" s="104">
        <v>0.31322396191447632</v>
      </c>
      <c r="L703" s="105"/>
      <c r="M703" s="106">
        <v>702</v>
      </c>
      <c r="N703" s="136">
        <v>1.4931252198877303</v>
      </c>
      <c r="O703" s="136">
        <v>0.35357888246156571</v>
      </c>
      <c r="P703" s="136">
        <v>0.38473878647334186</v>
      </c>
      <c r="Q703" s="136">
        <v>0.26765025325496367</v>
      </c>
      <c r="R703" s="136">
        <v>-0.16796408484558614</v>
      </c>
      <c r="S703" s="136">
        <v>-0.63341479297296066</v>
      </c>
      <c r="T703" s="136">
        <v>0.28832439187069281</v>
      </c>
      <c r="U703" s="60">
        <v>-0.64058228658365923</v>
      </c>
      <c r="V703" s="60">
        <v>0.1174788183247264</v>
      </c>
      <c r="W703" s="98">
        <v>-0.48673248122041118</v>
      </c>
      <c r="X703" s="60"/>
      <c r="Y703" s="99">
        <v>702</v>
      </c>
      <c r="Z703" s="60">
        <f>(幕後結果!$AB$2+幕後結果!$AB$4*幕後結果_最佳化!$N1704)*12/3</f>
        <v>0.24467093465193532</v>
      </c>
      <c r="AA703" s="60">
        <f>(幕後結果!$AC$2+幕後結果!$AC$4*幕後結果_最佳化!$O1704)*12/3</f>
        <v>3.8886734385447888E-2</v>
      </c>
      <c r="AB703" s="60">
        <f>(幕後結果!$AD$2+幕後結果!$AD$4*幕後結果_最佳化!$P1704)*12/3</f>
        <v>6.0396350251402338E-2</v>
      </c>
      <c r="AC703" s="60">
        <f>(幕後結果!$AE$2+幕後結果!$AE$4*幕後結果_最佳化!$Q1704)*12/3</f>
        <v>0.1216289907206916</v>
      </c>
      <c r="AD703" s="60">
        <f>(幕後結果!$AF$2+幕後結果!$AF$4*幕後結果_最佳化!$R1704)*12/3</f>
        <v>3.9610792047095493E-2</v>
      </c>
      <c r="AE703" s="60">
        <f>(幕後結果!$AG$2+幕後結果!$AG$4*幕後結果_最佳化!$S1704)*12/3</f>
        <v>-3.9296892341580167E-2</v>
      </c>
      <c r="AF703" s="60">
        <f>(幕後結果!$AH$2+幕後結果!$AH$4*幕後結果_最佳化!$T1704)*12/3</f>
        <v>0.10437864039004334</v>
      </c>
      <c r="AG703" s="60">
        <f>(幕後結果!$AI$2+幕後結果!$AI$4*幕後結果_最佳化!$U1704)*12/3</f>
        <v>-6.7894066749761089E-2</v>
      </c>
      <c r="AH703" s="60">
        <f>(幕後結果!$AJ$2+幕後結果!$AJ$4*幕後結果_最佳化!$V1704)*12/3</f>
        <v>-1.8884341376473098E-4</v>
      </c>
      <c r="AI703" s="100">
        <f>(幕後結果!$AK$2+幕後結果!$AK$4*幕後結果_最佳化!$W1704)*12/3</f>
        <v>-0.15134073771480255</v>
      </c>
      <c r="AJ703" s="60"/>
      <c r="AK703" s="60"/>
      <c r="AL703" s="60"/>
      <c r="AM703" s="108">
        <v>702</v>
      </c>
      <c r="AN703" s="60">
        <f t="shared" si="131"/>
        <v>6.8924455125198042E-2</v>
      </c>
      <c r="AO703" s="60">
        <f t="shared" si="132"/>
        <v>0.24117472802283171</v>
      </c>
      <c r="AP703" s="60">
        <f t="shared" si="133"/>
        <v>9.6804988015927879E-2</v>
      </c>
      <c r="AQ703" s="60">
        <f t="shared" si="134"/>
        <v>0.16471962946934018</v>
      </c>
      <c r="AR703" s="60">
        <f t="shared" si="135"/>
        <v>0.28768330725582897</v>
      </c>
      <c r="AS703" s="60">
        <f t="shared" si="136"/>
        <v>6.4594657651995846E-2</v>
      </c>
      <c r="AT703" s="60">
        <f t="shared" si="137"/>
        <v>1.8536616591604424E-2</v>
      </c>
      <c r="AU703" s="60">
        <f t="shared" si="138"/>
        <v>3.7506540514370937E-3</v>
      </c>
      <c r="AV703" s="60">
        <f t="shared" si="139"/>
        <v>2.0343209567125248E-3</v>
      </c>
      <c r="AW703" s="60">
        <f t="shared" si="140"/>
        <v>5.1776642859123277E-2</v>
      </c>
      <c r="AX703" s="60">
        <f t="shared" si="141"/>
        <v>0.99999999999999989</v>
      </c>
      <c r="AY703" s="60">
        <f>SUMPRODUCT(AN703:AW703,幕後結果_最佳化!$Z$1005:$AI$1005)</f>
        <v>5.1423047222594288E-3</v>
      </c>
      <c r="AZ703" s="60">
        <f>(SUMPRODUCT(AN703:AW703,MMULT(AN703:AW703,幕後結果!$AB$9:$AK$18)))</f>
        <v>3.9547095486273389E-4</v>
      </c>
      <c r="BA703" s="60">
        <f t="shared" si="142"/>
        <v>1.9886451540250559E-2</v>
      </c>
      <c r="BB703" s="102">
        <f t="shared" si="143"/>
        <v>-1.8986642841392933</v>
      </c>
      <c r="BC703" s="60"/>
      <c r="BD703" s="60"/>
    </row>
    <row r="704" spans="1:56" ht="16.2">
      <c r="A704" s="95">
        <v>703</v>
      </c>
      <c r="B704" s="60">
        <v>0.80128305641756747</v>
      </c>
      <c r="C704" s="60">
        <v>0.17223626671513292</v>
      </c>
      <c r="D704" s="60">
        <v>0.94432955840439581</v>
      </c>
      <c r="E704" s="60">
        <v>0.93868252964949805</v>
      </c>
      <c r="F704" s="60">
        <v>0.32391155014134188</v>
      </c>
      <c r="G704" s="60">
        <v>0.34195668778151767</v>
      </c>
      <c r="H704" s="60">
        <v>0.15614856136083888</v>
      </c>
      <c r="I704" s="60">
        <v>0.28764473013809599</v>
      </c>
      <c r="J704" s="60">
        <v>0.40768558201600036</v>
      </c>
      <c r="K704" s="104">
        <v>0.6735551178098087</v>
      </c>
      <c r="L704" s="105"/>
      <c r="M704" s="106">
        <v>703</v>
      </c>
      <c r="N704" s="136">
        <v>0.84621307867848916</v>
      </c>
      <c r="O704" s="136">
        <v>-0.94536506055781921</v>
      </c>
      <c r="P704" s="136">
        <v>1.5921950585967857</v>
      </c>
      <c r="Q704" s="136">
        <v>1.5438076368937099</v>
      </c>
      <c r="R704" s="136">
        <v>-0.45678846121309036</v>
      </c>
      <c r="S704" s="136">
        <v>-0.40712882218773022</v>
      </c>
      <c r="T704" s="136">
        <v>-1.0104137086678673</v>
      </c>
      <c r="U704" s="60">
        <v>-0.56027854359707163</v>
      </c>
      <c r="V704" s="60">
        <v>-0.23350258301424315</v>
      </c>
      <c r="W704" s="98">
        <v>0.44975131711158001</v>
      </c>
      <c r="X704" s="60"/>
      <c r="Y704" s="99">
        <v>703</v>
      </c>
      <c r="Z704" s="60">
        <f>(幕後結果!$AB$2+幕後結果!$AB$4*幕後結果_最佳化!$N1705)*12/3</f>
        <v>0.14446574361811695</v>
      </c>
      <c r="AA704" s="60">
        <f>(幕後結果!$AC$2+幕後結果!$AC$4*幕後結果_最佳化!$O1705)*12/3</f>
        <v>-8.6112543437093E-2</v>
      </c>
      <c r="AB704" s="60">
        <f>(幕後結果!$AD$2+幕後結果!$AD$4*幕後結果_最佳化!$P1705)*12/3</f>
        <v>0.21201157591335862</v>
      </c>
      <c r="AC704" s="60">
        <f>(幕後結果!$AE$2+幕後結果!$AE$4*幕後結果_最佳化!$Q1705)*12/3</f>
        <v>0.29518879238208034</v>
      </c>
      <c r="AD704" s="60">
        <f>(幕後結果!$AF$2+幕後結果!$AF$4*幕後結果_最佳化!$R1705)*12/3</f>
        <v>8.2154328043862412E-2</v>
      </c>
      <c r="AE704" s="60">
        <f>(幕後結果!$AG$2+幕後結果!$AG$4*幕後結果_最佳化!$S1705)*12/3</f>
        <v>-2.796651112939014E-2</v>
      </c>
      <c r="AF704" s="60">
        <f>(幕後結果!$AH$2+幕後結果!$AH$4*幕後結果_最佳化!$T1705)*12/3</f>
        <v>-3.8669543467480007E-2</v>
      </c>
      <c r="AG704" s="60">
        <f>(幕後結果!$AI$2+幕後結果!$AI$4*幕後結果_最佳化!$U1705)*12/3</f>
        <v>-3.6867682097533577E-2</v>
      </c>
      <c r="AH704" s="60">
        <f>(幕後結果!$AJ$2+幕後結果!$AJ$4*幕後結果_最佳化!$V1705)*12/3</f>
        <v>-3.3201506297447871E-2</v>
      </c>
      <c r="AI704" s="100">
        <f>(幕後結果!$AK$2+幕後結果!$AK$4*幕後結果_最佳化!$W1705)*12/3</f>
        <v>-3.7308206467157254E-2</v>
      </c>
      <c r="AJ704" s="60"/>
      <c r="AK704" s="60"/>
      <c r="AL704" s="60"/>
      <c r="AM704" s="108">
        <v>703</v>
      </c>
      <c r="AN704" s="60">
        <f t="shared" si="131"/>
        <v>0.10406501755611391</v>
      </c>
      <c r="AO704" s="60">
        <f t="shared" si="132"/>
        <v>0.10825185323876116</v>
      </c>
      <c r="AP704" s="60">
        <f t="shared" si="133"/>
        <v>0.13776729552380648</v>
      </c>
      <c r="AQ704" s="60">
        <f t="shared" si="134"/>
        <v>5.6970398184220214E-2</v>
      </c>
      <c r="AR704" s="60">
        <f t="shared" si="135"/>
        <v>2.6984414127626224E-2</v>
      </c>
      <c r="AS704" s="60">
        <f t="shared" si="136"/>
        <v>0.11163074950391332</v>
      </c>
      <c r="AT704" s="60">
        <f t="shared" si="137"/>
        <v>0.10089086913663378</v>
      </c>
      <c r="AU704" s="60">
        <f t="shared" si="138"/>
        <v>0.16929044243558511</v>
      </c>
      <c r="AV704" s="60">
        <f t="shared" si="139"/>
        <v>5.7589865984993299E-2</v>
      </c>
      <c r="AW704" s="60">
        <f t="shared" si="140"/>
        <v>0.12655909430834661</v>
      </c>
      <c r="AX704" s="60">
        <f t="shared" si="141"/>
        <v>1</v>
      </c>
      <c r="AY704" s="60">
        <f>SUMPRODUCT(AN704:AW704,幕後結果_最佳化!$Z$1005:$AI$1005)</f>
        <v>-3.018821232093117E-3</v>
      </c>
      <c r="AZ704" s="60">
        <f>(SUMPRODUCT(AN704:AW704,MMULT(AN704:AW704,幕後結果!$AB$9:$AK$18)))</f>
        <v>2.6696950463376889E-4</v>
      </c>
      <c r="BA704" s="60">
        <f t="shared" si="142"/>
        <v>1.633920146866942E-2</v>
      </c>
      <c r="BB704" s="102">
        <f t="shared" si="143"/>
        <v>-2.8103467186045115</v>
      </c>
      <c r="BC704" s="60"/>
      <c r="BD704" s="60"/>
    </row>
    <row r="705" spans="1:56" ht="16.2">
      <c r="A705" s="95">
        <v>704</v>
      </c>
      <c r="B705" s="60">
        <v>0.65293667750066886</v>
      </c>
      <c r="C705" s="60">
        <v>0.5357467209471487</v>
      </c>
      <c r="D705" s="60">
        <v>0.7232890552334903</v>
      </c>
      <c r="E705" s="60">
        <v>0.1722831368570652</v>
      </c>
      <c r="F705" s="60">
        <v>0.43687796265152445</v>
      </c>
      <c r="G705" s="60">
        <v>0.24923303557395515</v>
      </c>
      <c r="H705" s="60">
        <v>0.76029101948967637</v>
      </c>
      <c r="I705" s="60">
        <v>0.61374686538433321</v>
      </c>
      <c r="J705" s="60">
        <v>0.95775134878474688</v>
      </c>
      <c r="K705" s="104">
        <v>0.32623762106917553</v>
      </c>
      <c r="L705" s="105"/>
      <c r="M705" s="106">
        <v>704</v>
      </c>
      <c r="N705" s="136">
        <v>0.39326110151195054</v>
      </c>
      <c r="O705" s="136">
        <v>8.9723981769065403E-2</v>
      </c>
      <c r="P705" s="136">
        <v>0.59264031975367759</v>
      </c>
      <c r="Q705" s="136">
        <v>-0.9451813998431644</v>
      </c>
      <c r="R705" s="136">
        <v>-0.15888951026241172</v>
      </c>
      <c r="S705" s="136">
        <v>-0.67690525275100411</v>
      </c>
      <c r="T705" s="136">
        <v>0.70723900828215169</v>
      </c>
      <c r="U705" s="60">
        <v>0.28909815005068462</v>
      </c>
      <c r="V705" s="60">
        <v>1.7251674356587903</v>
      </c>
      <c r="W705" s="98">
        <v>-0.45032621097663134</v>
      </c>
      <c r="X705" s="60"/>
      <c r="Y705" s="99">
        <v>704</v>
      </c>
      <c r="Z705" s="60">
        <f>(幕後結果!$AB$2+幕後結果!$AB$4*幕後結果_最佳化!$N1706)*12/3</f>
        <v>7.4304532365725082E-2</v>
      </c>
      <c r="AA705" s="60">
        <f>(幕後結果!$AC$2+幕後結果!$AC$4*幕後結果_最佳化!$O1706)*12/3</f>
        <v>1.5404702601946643E-2</v>
      </c>
      <c r="AB705" s="60">
        <f>(幕後結果!$AD$2+幕後結果!$AD$4*幕後結果_最佳化!$P1706)*12/3</f>
        <v>8.550671464789289E-2</v>
      </c>
      <c r="AC705" s="60">
        <f>(幕後結果!$AE$2+幕後結果!$AE$4*幕後結果_最佳化!$Q1706)*12/3</f>
        <v>-1.695473277477923E-2</v>
      </c>
      <c r="AD705" s="60">
        <f>(幕後結果!$AF$2+幕後結果!$AF$4*幕後結果_最佳化!$R1706)*12/3</f>
        <v>2.1869786083917538E-2</v>
      </c>
      <c r="AE705" s="60">
        <f>(幕後結果!$AG$2+幕後結果!$AG$4*幕後結果_最佳化!$S1706)*12/3</f>
        <v>-4.0546775455904835E-2</v>
      </c>
      <c r="AF705" s="60">
        <f>(幕後結果!$AH$2+幕後結果!$AH$4*幕後結果_最佳化!$T1706)*12/3</f>
        <v>8.7745667384998741E-2</v>
      </c>
      <c r="AG705" s="60">
        <f>(幕後結果!$AI$2+幕後結果!$AI$4*幕後結果_最佳化!$U1706)*12/3</f>
        <v>3.5163775255449302E-2</v>
      </c>
      <c r="AH705" s="60">
        <f>(幕後結果!$AJ$2+幕後結果!$AJ$4*幕後結果_最佳化!$V1706)*12/3</f>
        <v>8.690549005485769E-2</v>
      </c>
      <c r="AI705" s="100">
        <f>(幕後結果!$AK$2+幕後結果!$AK$4*幕後結果_最佳化!$W1706)*12/3</f>
        <v>-3.1788122522133332E-3</v>
      </c>
      <c r="AJ705" s="60"/>
      <c r="AK705" s="60"/>
      <c r="AL705" s="60"/>
      <c r="AM705" s="108">
        <v>704</v>
      </c>
      <c r="AN705" s="60">
        <f t="shared" si="131"/>
        <v>9.995218137167676E-2</v>
      </c>
      <c r="AO705" s="60">
        <f t="shared" si="132"/>
        <v>5.1037219229373584E-2</v>
      </c>
      <c r="AP705" s="60">
        <f t="shared" si="133"/>
        <v>1.0737144469246394E-2</v>
      </c>
      <c r="AQ705" s="60">
        <f t="shared" si="134"/>
        <v>0.15286493188575942</v>
      </c>
      <c r="AR705" s="60">
        <f t="shared" si="135"/>
        <v>0.14064722834657667</v>
      </c>
      <c r="AS705" s="60">
        <f t="shared" si="136"/>
        <v>9.8127058761496924E-2</v>
      </c>
      <c r="AT705" s="60">
        <f t="shared" si="137"/>
        <v>0.12305580429485442</v>
      </c>
      <c r="AU705" s="60">
        <f t="shared" si="138"/>
        <v>7.8044448951133855E-2</v>
      </c>
      <c r="AV705" s="60">
        <f t="shared" si="139"/>
        <v>8.7661261641520993E-2</v>
      </c>
      <c r="AW705" s="60">
        <f t="shared" si="140"/>
        <v>0.15787272104836089</v>
      </c>
      <c r="AX705" s="60">
        <f t="shared" si="141"/>
        <v>0.99999999999999989</v>
      </c>
      <c r="AY705" s="60">
        <f>SUMPRODUCT(AN705:AW705,幕後結果_最佳化!$Z$1005:$AI$1005)</f>
        <v>1.0023859693489411E-3</v>
      </c>
      <c r="AZ705" s="60">
        <f>(SUMPRODUCT(AN705:AW705,MMULT(AN705:AW705,幕後結果!$AB$9:$AK$18)))</f>
        <v>2.5945119798084228E-4</v>
      </c>
      <c r="BA705" s="60">
        <f t="shared" si="142"/>
        <v>1.6107488878805483E-2</v>
      </c>
      <c r="BB705" s="102">
        <f t="shared" si="143"/>
        <v>-2.6011263671136646</v>
      </c>
      <c r="BC705" s="60"/>
      <c r="BD705" s="60"/>
    </row>
    <row r="706" spans="1:56" ht="16.2">
      <c r="A706" s="95">
        <v>705</v>
      </c>
      <c r="B706" s="60">
        <v>0.4596188487239492</v>
      </c>
      <c r="C706" s="60">
        <v>0.42741132664059478</v>
      </c>
      <c r="D706" s="60">
        <v>0.63594801633219444</v>
      </c>
      <c r="E706" s="60">
        <v>0.82696326128925501</v>
      </c>
      <c r="F706" s="60">
        <v>9.4461762131445637E-2</v>
      </c>
      <c r="G706" s="60">
        <v>0.22263399608940859</v>
      </c>
      <c r="H706" s="60">
        <v>0.31583980188817073</v>
      </c>
      <c r="I706" s="60">
        <v>0.21521620113046125</v>
      </c>
      <c r="J706" s="60">
        <v>0.90536567663704925</v>
      </c>
      <c r="K706" s="104">
        <v>0.89386185891264547</v>
      </c>
      <c r="L706" s="105"/>
      <c r="M706" s="106">
        <v>705</v>
      </c>
      <c r="N706" s="136">
        <v>-0.10139400225214082</v>
      </c>
      <c r="O706" s="136">
        <v>-0.18296860377919655</v>
      </c>
      <c r="P706" s="136">
        <v>0.34764878019764933</v>
      </c>
      <c r="Q706" s="136">
        <v>0.94223277469523503</v>
      </c>
      <c r="R706" s="136">
        <v>-1.3137702730302185</v>
      </c>
      <c r="S706" s="136">
        <v>-0.76332769013837376</v>
      </c>
      <c r="T706" s="136">
        <v>-0.47936413445919734</v>
      </c>
      <c r="U706" s="60">
        <v>-0.78845193572726646</v>
      </c>
      <c r="V706" s="60">
        <v>1.3127457177530641</v>
      </c>
      <c r="W706" s="98">
        <v>1.2473306535403952</v>
      </c>
      <c r="X706" s="60"/>
      <c r="Y706" s="99">
        <v>705</v>
      </c>
      <c r="Z706" s="60">
        <f>(幕後結果!$AB$2+幕後結果!$AB$4*幕後結果_最佳化!$N1707)*12/3</f>
        <v>-2.3163965225175033E-3</v>
      </c>
      <c r="AA706" s="60">
        <f>(幕後結果!$AC$2+幕後結果!$AC$4*幕後結果_最佳化!$O1707)*12/3</f>
        <v>-1.0129513263745213E-2</v>
      </c>
      <c r="AB706" s="60">
        <f>(幕後結果!$AD$2+幕後結果!$AD$4*幕後結果_最佳化!$P1707)*12/3</f>
        <v>3.7055790198114912E-2</v>
      </c>
      <c r="AC706" s="60">
        <f>(幕後結果!$AE$2+幕後結果!$AE$4*幕後結果_最佳化!$Q1707)*12/3</f>
        <v>0.13701316276696004</v>
      </c>
      <c r="AD706" s="60">
        <f>(幕後結果!$AF$2+幕後結果!$AF$4*幕後結果_最佳化!$R1707)*12/3</f>
        <v>-7.8915238108738947E-2</v>
      </c>
      <c r="AE706" s="60">
        <f>(幕後結果!$AG$2+幕後結果!$AG$4*幕後結果_最佳化!$S1707)*12/3</f>
        <v>-2.3764199224706448E-2</v>
      </c>
      <c r="AF706" s="60">
        <f>(幕後結果!$AH$2+幕後結果!$AH$4*幕後結果_最佳化!$T1707)*12/3</f>
        <v>-3.4183430343151459E-2</v>
      </c>
      <c r="AG706" s="60">
        <f>(幕後結果!$AI$2+幕後結果!$AI$4*幕後結果_最佳化!$U1707)*12/3</f>
        <v>-0.12147048391474692</v>
      </c>
      <c r="AH706" s="60">
        <f>(幕後結果!$AJ$2+幕後結果!$AJ$4*幕後結果_最佳化!$V1707)*12/3</f>
        <v>6.0405238590475974E-2</v>
      </c>
      <c r="AI706" s="100">
        <f>(幕後結果!$AK$2+幕後結果!$AK$4*幕後結果_最佳化!$W1707)*12/3</f>
        <v>0.10256905613153862</v>
      </c>
      <c r="AJ706" s="60"/>
      <c r="AK706" s="60"/>
      <c r="AL706" s="60"/>
      <c r="AM706" s="108">
        <v>705</v>
      </c>
      <c r="AN706" s="60">
        <f t="shared" si="131"/>
        <v>0.11325356163661303</v>
      </c>
      <c r="AO706" s="60">
        <f t="shared" si="132"/>
        <v>1.8578100920028932E-2</v>
      </c>
      <c r="AP706" s="60">
        <f t="shared" si="133"/>
        <v>0.10123545984014883</v>
      </c>
      <c r="AQ706" s="60">
        <f t="shared" si="134"/>
        <v>3.0343907032192412E-2</v>
      </c>
      <c r="AR706" s="60">
        <f t="shared" si="135"/>
        <v>6.5899541293259783E-2</v>
      </c>
      <c r="AS706" s="60">
        <f t="shared" si="136"/>
        <v>0.1583034666648154</v>
      </c>
      <c r="AT706" s="60">
        <f t="shared" si="137"/>
        <v>0.1444045387513459</v>
      </c>
      <c r="AU706" s="60">
        <f t="shared" si="138"/>
        <v>0.12492843027935094</v>
      </c>
      <c r="AV706" s="60">
        <f t="shared" si="139"/>
        <v>8.5544083774128851E-2</v>
      </c>
      <c r="AW706" s="60">
        <f t="shared" si="140"/>
        <v>0.15750890980811597</v>
      </c>
      <c r="AX706" s="60">
        <f t="shared" si="141"/>
        <v>1</v>
      </c>
      <c r="AY706" s="60">
        <f>SUMPRODUCT(AN706:AW706,幕後結果_最佳化!$Z$1005:$AI$1005)</f>
        <v>-3.9116022333035086E-3</v>
      </c>
      <c r="AZ706" s="60">
        <f>(SUMPRODUCT(AN706:AW706,MMULT(AN706:AW706,幕後結果!$AB$9:$AK$18)))</f>
        <v>2.4842886951956255E-4</v>
      </c>
      <c r="BA706" s="60">
        <f t="shared" si="142"/>
        <v>1.5761626487122531E-2</v>
      </c>
      <c r="BB706" s="102">
        <f t="shared" si="143"/>
        <v>-2.9699728179416791</v>
      </c>
      <c r="BC706" s="60"/>
      <c r="BD706" s="60"/>
    </row>
    <row r="707" spans="1:56" ht="16.2">
      <c r="A707" s="95">
        <v>706</v>
      </c>
      <c r="B707" s="60">
        <v>0.80680600721739193</v>
      </c>
      <c r="C707" s="60">
        <v>8.655788495616723E-2</v>
      </c>
      <c r="D707" s="60">
        <v>0.6641174663649041</v>
      </c>
      <c r="E707" s="60">
        <v>0.34638620130917808</v>
      </c>
      <c r="F707" s="60">
        <v>0.19969661247845183</v>
      </c>
      <c r="G707" s="60">
        <v>0.67600666850916213</v>
      </c>
      <c r="H707" s="60">
        <v>9.2518270417408566E-2</v>
      </c>
      <c r="I707" s="60">
        <v>0.51274892737043887</v>
      </c>
      <c r="J707" s="60">
        <v>0.28522027359050894</v>
      </c>
      <c r="K707" s="104">
        <v>0.42791171471877965</v>
      </c>
      <c r="L707" s="105"/>
      <c r="M707" s="106">
        <v>706</v>
      </c>
      <c r="N707" s="136">
        <v>0.86618633554267255</v>
      </c>
      <c r="O707" s="136">
        <v>-1.362260242470926</v>
      </c>
      <c r="P707" s="136">
        <v>0.42372680065125057</v>
      </c>
      <c r="Q707" s="136">
        <v>-0.39509550968577278</v>
      </c>
      <c r="R707" s="136">
        <v>-0.84270540250571546</v>
      </c>
      <c r="S707" s="136">
        <v>0.45656093541246745</v>
      </c>
      <c r="T707" s="136">
        <v>-1.3254059614006823</v>
      </c>
      <c r="U707" s="60">
        <v>3.196226301890967E-2</v>
      </c>
      <c r="V707" s="60">
        <v>-0.56740280118669806</v>
      </c>
      <c r="W707" s="98">
        <v>-0.1816932934290314</v>
      </c>
      <c r="X707" s="60"/>
      <c r="Y707" s="99">
        <v>706</v>
      </c>
      <c r="Z707" s="60">
        <f>(幕後結果!$AB$2+幕後結果!$AB$4*幕後結果_最佳化!$N1708)*12/3</f>
        <v>0.14755955480537009</v>
      </c>
      <c r="AA707" s="60">
        <f>(幕後結果!$AC$2+幕後結果!$AC$4*幕後結果_最佳化!$O1708)*12/3</f>
        <v>-0.12667964212426275</v>
      </c>
      <c r="AB707" s="60">
        <f>(幕後結果!$AD$2+幕後結果!$AD$4*幕後結果_最佳化!$P1708)*12/3</f>
        <v>9.6036911961841047E-3</v>
      </c>
      <c r="AC707" s="60">
        <f>(幕後結果!$AE$2+幕後結果!$AE$4*幕後結果_最佳化!$Q1708)*12/3</f>
        <v>4.6637308167762799E-3</v>
      </c>
      <c r="AD707" s="60">
        <f>(幕後結果!$AF$2+幕後結果!$AF$4*幕後結果_最佳化!$R1708)*12/3</f>
        <v>-0.10406062400544909</v>
      </c>
      <c r="AE707" s="60">
        <f>(幕後結果!$AG$2+幕後結果!$AG$4*幕後結果_最佳化!$S1708)*12/3</f>
        <v>-3.8209500157585247E-3</v>
      </c>
      <c r="AF707" s="60">
        <f>(幕後結果!$AH$2+幕後結果!$AH$4*幕後結果_最佳化!$T1708)*12/3</f>
        <v>-0.1206755170673468</v>
      </c>
      <c r="AG707" s="60">
        <f>(幕後結果!$AI$2+幕後結果!$AI$4*幕後結果_最佳化!$U1708)*12/3</f>
        <v>-4.648122371040745E-2</v>
      </c>
      <c r="AH707" s="60">
        <f>(幕後結果!$AJ$2+幕後結果!$AJ$4*幕後結果_最佳化!$V1708)*12/3</f>
        <v>-7.0675946916552726E-2</v>
      </c>
      <c r="AI707" s="100">
        <f>(幕後結果!$AK$2+幕後結果!$AK$4*幕後結果_最佳化!$W1708)*12/3</f>
        <v>-0.13773829151213435</v>
      </c>
      <c r="AJ707" s="60"/>
      <c r="AK707" s="60"/>
      <c r="AL707" s="60"/>
      <c r="AM707" s="108">
        <v>706</v>
      </c>
      <c r="AN707" s="60">
        <f t="shared" si="131"/>
        <v>0.1279075295214975</v>
      </c>
      <c r="AO707" s="60">
        <f t="shared" si="132"/>
        <v>1.129971890647097E-2</v>
      </c>
      <c r="AP707" s="60">
        <f t="shared" si="133"/>
        <v>8.285824373062152E-2</v>
      </c>
      <c r="AQ707" s="60">
        <f t="shared" si="134"/>
        <v>0.13981782180579505</v>
      </c>
      <c r="AR707" s="60">
        <f t="shared" si="135"/>
        <v>6.2395709158665685E-2</v>
      </c>
      <c r="AS707" s="60">
        <f t="shared" si="136"/>
        <v>0.10353954095546407</v>
      </c>
      <c r="AT707" s="60">
        <f t="shared" si="137"/>
        <v>0.18651666805773337</v>
      </c>
      <c r="AU707" s="60">
        <f t="shared" si="138"/>
        <v>3.2204769660339687E-2</v>
      </c>
      <c r="AV707" s="60">
        <f t="shared" si="139"/>
        <v>0.15725834034513789</v>
      </c>
      <c r="AW707" s="60">
        <f t="shared" si="140"/>
        <v>9.6201657858274489E-2</v>
      </c>
      <c r="AX707" s="60">
        <f t="shared" si="141"/>
        <v>1.0000000000000002</v>
      </c>
      <c r="AY707" s="60">
        <f>SUMPRODUCT(AN707:AW707,幕後結果_最佳化!$Z$1005:$AI$1005)</f>
        <v>2.8008008119108111E-3</v>
      </c>
      <c r="AZ707" s="60">
        <f>(SUMPRODUCT(AN707:AW707,MMULT(AN707:AW707,幕後結果!$AB$9:$AK$18)))</f>
        <v>2.5127941800359667E-4</v>
      </c>
      <c r="BA707" s="60">
        <f t="shared" si="142"/>
        <v>1.5851795418929573E-2</v>
      </c>
      <c r="BB707" s="102">
        <f t="shared" si="143"/>
        <v>-2.5296313842282085</v>
      </c>
      <c r="BC707" s="60"/>
      <c r="BD707" s="60"/>
    </row>
    <row r="708" spans="1:56" ht="16.2">
      <c r="A708" s="95">
        <v>707</v>
      </c>
      <c r="B708" s="60">
        <v>0.16053780061941181</v>
      </c>
      <c r="C708" s="60">
        <v>0.54037563733633798</v>
      </c>
      <c r="D708" s="60">
        <v>0.117768290852591</v>
      </c>
      <c r="E708" s="60">
        <v>0.3242248352442374</v>
      </c>
      <c r="F708" s="60">
        <v>9.7991744426830563E-2</v>
      </c>
      <c r="G708" s="60">
        <v>0.96351897951944143</v>
      </c>
      <c r="H708" s="60">
        <v>0.80521569102026547</v>
      </c>
      <c r="I708" s="60">
        <v>0.12945283467845003</v>
      </c>
      <c r="J708" s="60">
        <v>0.51077710858038783</v>
      </c>
      <c r="K708" s="104">
        <v>0.60178182224870014</v>
      </c>
      <c r="L708" s="105"/>
      <c r="M708" s="106">
        <v>707</v>
      </c>
      <c r="N708" s="136">
        <v>-0.99224997144727944</v>
      </c>
      <c r="O708" s="136">
        <v>0.10138010963469779</v>
      </c>
      <c r="P708" s="136">
        <v>-1.1862170827923542</v>
      </c>
      <c r="Q708" s="136">
        <v>-0.4559169915002011</v>
      </c>
      <c r="R708" s="136">
        <v>-1.2930797187285974</v>
      </c>
      <c r="S708" s="136">
        <v>1.7930680667633105</v>
      </c>
      <c r="T708" s="136">
        <v>0.86039994169829126</v>
      </c>
      <c r="U708" s="60">
        <v>-1.1289814255135846</v>
      </c>
      <c r="V708" s="60">
        <v>2.7017491606335427E-2</v>
      </c>
      <c r="W708" s="98">
        <v>0.25796184320451859</v>
      </c>
      <c r="X708" s="60"/>
      <c r="Y708" s="99">
        <v>707</v>
      </c>
      <c r="Z708" s="60">
        <f>(幕後結果!$AB$2+幕後結果!$AB$4*幕後結果_最佳化!$N1709)*12/3</f>
        <v>-0.14030792101292391</v>
      </c>
      <c r="AA708" s="60">
        <f>(幕後結果!$AC$2+幕後結果!$AC$4*幕後結果_最佳化!$O1709)*12/3</f>
        <v>1.9269080520269266E-2</v>
      </c>
      <c r="AB708" s="60">
        <f>(幕後結果!$AD$2+幕後結果!$AD$4*幕後結果_最佳化!$P1709)*12/3</f>
        <v>-0.20055311725832067</v>
      </c>
      <c r="AC708" s="60">
        <f>(幕後結果!$AE$2+幕後結果!$AE$4*幕後結果_最佳化!$Q1709)*12/3</f>
        <v>-0.13208843792409652</v>
      </c>
      <c r="AD708" s="60">
        <f>(幕後結果!$AF$2+幕後結果!$AF$4*幕後結果_最佳化!$R1709)*12/3</f>
        <v>-0.22138260065828005</v>
      </c>
      <c r="AE708" s="60">
        <f>(幕後結果!$AG$2+幕後結果!$AG$4*幕後結果_最佳化!$S1709)*12/3</f>
        <v>8.6779218982796683E-2</v>
      </c>
      <c r="AF708" s="60">
        <f>(幕後結果!$AH$2+幕後結果!$AH$4*幕後結果_最佳化!$T1709)*12/3</f>
        <v>3.1925460999762477E-2</v>
      </c>
      <c r="AG708" s="60">
        <f>(幕後結果!$AI$2+幕後結果!$AI$4*幕後結果_最佳化!$U1709)*12/3</f>
        <v>-0.1391826914777804</v>
      </c>
      <c r="AH708" s="60">
        <f>(幕後結果!$AJ$2+幕後結果!$AJ$4*幕後結果_最佳化!$V1709)*12/3</f>
        <v>1.6651484671388717E-2</v>
      </c>
      <c r="AI708" s="100">
        <f>(幕後結果!$AK$2+幕後結果!$AK$4*幕後結果_最佳化!$W1709)*12/3</f>
        <v>1.4299886181512143E-2</v>
      </c>
      <c r="AJ708" s="60"/>
      <c r="AK708" s="60"/>
      <c r="AL708" s="60"/>
      <c r="AM708" s="108">
        <v>707</v>
      </c>
      <c r="AN708" s="60">
        <f t="shared" ref="AN708:AN771" si="144">B1709/SUM($B1709:$K1709)</f>
        <v>3.881606375596533E-2</v>
      </c>
      <c r="AO708" s="60">
        <f t="shared" ref="AO708:AO771" si="145">C1709/SUM($B1709:$K1709)</f>
        <v>8.4870251056182872E-2</v>
      </c>
      <c r="AP708" s="60">
        <f t="shared" ref="AP708:AP771" si="146">D1709/SUM($B1709:$K1709)</f>
        <v>0.10042920852793535</v>
      </c>
      <c r="AQ708" s="60">
        <f t="shared" ref="AQ708:AQ771" si="147">E1709/SUM($B1709:$K1709)</f>
        <v>4.4210358775969245E-2</v>
      </c>
      <c r="AR708" s="60">
        <f t="shared" ref="AR708:AR771" si="148">F1709/SUM($B1709:$K1709)</f>
        <v>0.10911137476776263</v>
      </c>
      <c r="AS708" s="60">
        <f t="shared" ref="AS708:AS771" si="149">G1709/SUM($B1709:$K1709)</f>
        <v>0.10875799869860484</v>
      </c>
      <c r="AT708" s="60">
        <f t="shared" ref="AT708:AT771" si="150">H1709/SUM($B1709:$K1709)</f>
        <v>0.13992824178542687</v>
      </c>
      <c r="AU708" s="60">
        <f t="shared" ref="AU708:AU771" si="151">I1709/SUM($B1709:$K1709)</f>
        <v>0.14123814154442471</v>
      </c>
      <c r="AV708" s="60">
        <f t="shared" ref="AV708:AV771" si="152">J1709/SUM($B1709:$K1709)</f>
        <v>0.12571471457490252</v>
      </c>
      <c r="AW708" s="60">
        <f t="shared" ref="AW708:AW771" si="153">K1709/SUM($B1709:$K1709)</f>
        <v>0.10692364651282542</v>
      </c>
      <c r="AX708" s="60">
        <f t="shared" ref="AX708:AX771" si="154">SUM(AN708:AW708)</f>
        <v>0.99999999999999978</v>
      </c>
      <c r="AY708" s="60">
        <f>SUMPRODUCT(AN708:AW708,幕後結果_最佳化!$Z$1005:$AI$1005)</f>
        <v>-3.3295680611897475E-3</v>
      </c>
      <c r="AZ708" s="60">
        <f>(SUMPRODUCT(AN708:AW708,MMULT(AN708:AW708,幕後結果!$AB$9:$AK$18)))</f>
        <v>2.6580023366545863E-4</v>
      </c>
      <c r="BA708" s="60">
        <f t="shared" ref="BA708:BA771" si="155">AZ708^0.5</f>
        <v>1.6303381050121434E-2</v>
      </c>
      <c r="BB708" s="102">
        <f t="shared" ref="BB708:BB771" si="156">(AY708-$BC$2)/$BA708</f>
        <v>-2.8355816452468559</v>
      </c>
      <c r="BC708" s="60"/>
      <c r="BD708" s="60"/>
    </row>
    <row r="709" spans="1:56" ht="16.2">
      <c r="A709" s="95">
        <v>708</v>
      </c>
      <c r="B709" s="60">
        <v>0.14934446099606435</v>
      </c>
      <c r="C709" s="60">
        <v>0.260463399980013</v>
      </c>
      <c r="D709" s="60">
        <v>0.81975196296939479</v>
      </c>
      <c r="E709" s="60">
        <v>0.99691159499737858</v>
      </c>
      <c r="F709" s="60">
        <v>0.30265672712465963</v>
      </c>
      <c r="G709" s="60">
        <v>0.97693228438639612</v>
      </c>
      <c r="H709" s="60">
        <v>0.44484554184450897</v>
      </c>
      <c r="I709" s="60">
        <v>0.46194998442557167</v>
      </c>
      <c r="J709" s="60">
        <v>0.44273839991772634</v>
      </c>
      <c r="K709" s="104">
        <v>0.7082654098625174</v>
      </c>
      <c r="L709" s="105"/>
      <c r="M709" s="106">
        <v>708</v>
      </c>
      <c r="N709" s="136">
        <v>-1.0392490538329395</v>
      </c>
      <c r="O709" s="136">
        <v>-0.64191742456110956</v>
      </c>
      <c r="P709" s="136">
        <v>0.91442023340509115</v>
      </c>
      <c r="Q709" s="136">
        <v>2.7382446870211328</v>
      </c>
      <c r="R709" s="136">
        <v>-0.5167746841163442</v>
      </c>
      <c r="S709" s="136">
        <v>1.9941521346204132</v>
      </c>
      <c r="T709" s="136">
        <v>-0.13869510837799304</v>
      </c>
      <c r="U709" s="60">
        <v>-9.5522312031521547E-2</v>
      </c>
      <c r="V709" s="60">
        <v>-0.14402997493485259</v>
      </c>
      <c r="W709" s="98">
        <v>0.54832439409621314</v>
      </c>
      <c r="X709" s="60"/>
      <c r="Y709" s="99">
        <v>708</v>
      </c>
      <c r="Z709" s="60">
        <f>(幕後結果!$AB$2+幕後結果!$AB$4*幕後結果_最佳化!$N1710)*12/3</f>
        <v>-0.14758796992353163</v>
      </c>
      <c r="AA709" s="60">
        <f>(幕後結果!$AC$2+幕後結果!$AC$4*幕後結果_最佳化!$O1710)*12/3</f>
        <v>-5.2896621718254329E-2</v>
      </c>
      <c r="AB709" s="60">
        <f>(幕後結果!$AD$2+幕後結果!$AD$4*幕後結果_最佳化!$P1710)*12/3</f>
        <v>0.11348089433728888</v>
      </c>
      <c r="AC709" s="60">
        <f>(幕後結果!$AE$2+幕後結果!$AE$4*幕後結果_最佳化!$Q1710)*12/3</f>
        <v>0.32727646106543851</v>
      </c>
      <c r="AD709" s="60">
        <f>(幕後結果!$AF$2+幕後結果!$AF$4*幕後結果_最佳化!$R1710)*12/3</f>
        <v>5.1424029399605865E-2</v>
      </c>
      <c r="AE709" s="60">
        <f>(幕後結果!$AG$2+幕後結果!$AG$4*幕後結果_最佳化!$S1710)*12/3</f>
        <v>0.10011717400944015</v>
      </c>
      <c r="AF709" s="60">
        <f>(幕後結果!$AH$2+幕後結果!$AH$4*幕後結果_最佳化!$T1710)*12/3</f>
        <v>-4.7113952767831686E-3</v>
      </c>
      <c r="AG709" s="60">
        <f>(幕後結果!$AI$2+幕後結果!$AI$4*幕後結果_最佳化!$U1710)*12/3</f>
        <v>7.9004955980321784E-2</v>
      </c>
      <c r="AH709" s="60">
        <f>(幕後結果!$AJ$2+幕後結果!$AJ$4*幕後結果_最佳化!$V1710)*12/3</f>
        <v>3.9329323699563212E-2</v>
      </c>
      <c r="AI709" s="100">
        <f>(幕後結果!$AK$2+幕後結果!$AK$4*幕後結果_最佳化!$W1710)*12/3</f>
        <v>8.2913756099845512E-2</v>
      </c>
      <c r="AJ709" s="60"/>
      <c r="AK709" s="60"/>
      <c r="AL709" s="60"/>
      <c r="AM709" s="108">
        <v>708</v>
      </c>
      <c r="AN709" s="60">
        <f t="shared" si="144"/>
        <v>0.16320959811913258</v>
      </c>
      <c r="AO709" s="60">
        <f t="shared" si="145"/>
        <v>9.7085723430943377E-2</v>
      </c>
      <c r="AP709" s="60">
        <f t="shared" si="146"/>
        <v>5.6989422629621436E-2</v>
      </c>
      <c r="AQ709" s="60">
        <f t="shared" si="147"/>
        <v>0.19677690386372992</v>
      </c>
      <c r="AR709" s="60">
        <f t="shared" si="148"/>
        <v>0.10219141458173439</v>
      </c>
      <c r="AS709" s="60">
        <f t="shared" si="149"/>
        <v>7.3528077985144116E-2</v>
      </c>
      <c r="AT709" s="60">
        <f t="shared" si="150"/>
        <v>3.5506081512231058E-2</v>
      </c>
      <c r="AU709" s="60">
        <f t="shared" si="151"/>
        <v>0.10149313238374499</v>
      </c>
      <c r="AV709" s="60">
        <f t="shared" si="152"/>
        <v>3.3379711671740322E-2</v>
      </c>
      <c r="AW709" s="60">
        <f t="shared" si="153"/>
        <v>0.13983993382197796</v>
      </c>
      <c r="AX709" s="60">
        <f t="shared" si="154"/>
        <v>1.0000000000000002</v>
      </c>
      <c r="AY709" s="60">
        <f>SUMPRODUCT(AN709:AW709,幕後結果_最佳化!$Z$1005:$AI$1005)</f>
        <v>2.8669241362937531E-3</v>
      </c>
      <c r="AZ709" s="60">
        <f>(SUMPRODUCT(AN709:AW709,MMULT(AN709:AW709,幕後結果!$AB$9:$AK$18)))</f>
        <v>2.8693269780924333E-4</v>
      </c>
      <c r="BA709" s="60">
        <f t="shared" si="155"/>
        <v>1.693908786827801E-2</v>
      </c>
      <c r="BB709" s="102">
        <f t="shared" si="156"/>
        <v>-2.3633548733563492</v>
      </c>
      <c r="BC709" s="60"/>
      <c r="BD709" s="60"/>
    </row>
    <row r="710" spans="1:56" ht="16.2">
      <c r="A710" s="95">
        <v>709</v>
      </c>
      <c r="B710" s="60">
        <v>0.9638646122301644</v>
      </c>
      <c r="C710" s="60">
        <v>0.71005478080472173</v>
      </c>
      <c r="D710" s="60">
        <v>0.9548650755803354</v>
      </c>
      <c r="E710" s="60">
        <v>0.25682467369464002</v>
      </c>
      <c r="F710" s="60">
        <v>0.91992763132128319</v>
      </c>
      <c r="G710" s="60">
        <v>0.50926894149257573</v>
      </c>
      <c r="H710" s="60">
        <v>0.44816148155230451</v>
      </c>
      <c r="I710" s="60">
        <v>0.79834217412518593</v>
      </c>
      <c r="J710" s="60">
        <v>0.69211507812450823</v>
      </c>
      <c r="K710" s="104">
        <v>0.53564030344320468</v>
      </c>
      <c r="L710" s="105"/>
      <c r="M710" s="106">
        <v>709</v>
      </c>
      <c r="N710" s="136">
        <v>1.7974086057581558</v>
      </c>
      <c r="O710" s="136">
        <v>0.55354476215049142</v>
      </c>
      <c r="P710" s="136">
        <v>1.6939759729224941</v>
      </c>
      <c r="Q710" s="136">
        <v>-0.65316587508021018</v>
      </c>
      <c r="R710" s="136">
        <v>1.4045849404116009</v>
      </c>
      <c r="S710" s="136">
        <v>2.3235881517914232E-2</v>
      </c>
      <c r="T710" s="136">
        <v>-0.13030773184148906</v>
      </c>
      <c r="U710" s="60">
        <v>0.83571429432456923</v>
      </c>
      <c r="V710" s="60">
        <v>0.50185454175149014</v>
      </c>
      <c r="W710" s="98">
        <v>8.9456159977978164E-2</v>
      </c>
      <c r="X710" s="60"/>
      <c r="Y710" s="99">
        <v>709</v>
      </c>
      <c r="Z710" s="60">
        <f>(幕後結果!$AB$2+幕後結果!$AB$4*幕後結果_最佳化!$N1711)*12/3</f>
        <v>0.29180372574868013</v>
      </c>
      <c r="AA710" s="60">
        <f>(幕後結果!$AC$2+幕後結果!$AC$4*幕後結果_最佳化!$O1711)*12/3</f>
        <v>5.7726230970122881E-2</v>
      </c>
      <c r="AB710" s="60">
        <f>(幕後結果!$AD$2+幕後結果!$AD$4*幕後結果_最佳化!$P1711)*12/3</f>
        <v>0.27815221099829174</v>
      </c>
      <c r="AC710" s="60">
        <f>(幕後結果!$AE$2+幕後結果!$AE$4*幕後結果_最佳化!$Q1711)*12/3</f>
        <v>0.13765321525528676</v>
      </c>
      <c r="AD710" s="60">
        <f>(幕後結果!$AF$2+幕後結果!$AF$4*幕後結果_最佳化!$R1711)*12/3</f>
        <v>0.2813303555472732</v>
      </c>
      <c r="AE710" s="60">
        <f>(幕後結果!$AG$2+幕後結果!$AG$4*幕後結果_最佳化!$S1711)*12/3</f>
        <v>-2.9111577757960888E-2</v>
      </c>
      <c r="AF710" s="60">
        <f>(幕後結果!$AH$2+幕後結果!$AH$4*幕後結果_最佳化!$T1711)*12/3</f>
        <v>0.116128270885363</v>
      </c>
      <c r="AG710" s="60">
        <f>(幕後結果!$AI$2+幕後結果!$AI$4*幕後結果_最佳化!$U1711)*12/3</f>
        <v>0.15924802666507304</v>
      </c>
      <c r="AH710" s="60">
        <f>(幕後結果!$AJ$2+幕後結果!$AJ$4*幕後結果_最佳化!$V1711)*12/3</f>
        <v>4.1885916321314727E-2</v>
      </c>
      <c r="AI710" s="100">
        <f>(幕後結果!$AK$2+幕後結果!$AK$4*幕後結果_最佳化!$W1711)*12/3</f>
        <v>7.211207429504439E-2</v>
      </c>
      <c r="AJ710" s="60"/>
      <c r="AK710" s="60"/>
      <c r="AL710" s="60"/>
      <c r="AM710" s="108">
        <v>709</v>
      </c>
      <c r="AN710" s="60">
        <f t="shared" si="144"/>
        <v>5.0251569019152051E-2</v>
      </c>
      <c r="AO710" s="60">
        <f t="shared" si="145"/>
        <v>0.13263002777539801</v>
      </c>
      <c r="AP710" s="60">
        <f t="shared" si="146"/>
        <v>8.8061769243698143E-2</v>
      </c>
      <c r="AQ710" s="60">
        <f t="shared" si="147"/>
        <v>7.1046814707243652E-2</v>
      </c>
      <c r="AR710" s="60">
        <f t="shared" si="148"/>
        <v>0.152134699361366</v>
      </c>
      <c r="AS710" s="60">
        <f t="shared" si="149"/>
        <v>0.14386999358245814</v>
      </c>
      <c r="AT710" s="60">
        <f t="shared" si="150"/>
        <v>0.11826777253758931</v>
      </c>
      <c r="AU710" s="60">
        <f t="shared" si="151"/>
        <v>2.3220400842792796E-2</v>
      </c>
      <c r="AV710" s="60">
        <f t="shared" si="152"/>
        <v>0.12018819032960233</v>
      </c>
      <c r="AW710" s="60">
        <f t="shared" si="153"/>
        <v>0.10032876260069963</v>
      </c>
      <c r="AX710" s="60">
        <f t="shared" si="154"/>
        <v>1</v>
      </c>
      <c r="AY710" s="60">
        <f>SUMPRODUCT(AN710:AW710,幕後結果_最佳化!$Z$1005:$AI$1005)</f>
        <v>-2.7725070268309936E-4</v>
      </c>
      <c r="AZ710" s="60">
        <f>(SUMPRODUCT(AN710:AW710,MMULT(AN710:AW710,幕後結果!$AB$9:$AK$18)))</f>
        <v>2.4529467690395212E-4</v>
      </c>
      <c r="BA710" s="60">
        <f t="shared" si="155"/>
        <v>1.5661886122174177E-2</v>
      </c>
      <c r="BB710" s="102">
        <f t="shared" si="156"/>
        <v>-2.7568359497616659</v>
      </c>
      <c r="BC710" s="60"/>
      <c r="BD710" s="60"/>
    </row>
    <row r="711" spans="1:56" ht="16.2">
      <c r="A711" s="95">
        <v>710</v>
      </c>
      <c r="B711" s="60">
        <v>0.2342039682686079</v>
      </c>
      <c r="C711" s="60">
        <v>0.6742947898328211</v>
      </c>
      <c r="D711" s="60">
        <v>0.58285058461275541</v>
      </c>
      <c r="E711" s="60">
        <v>0.96006199588019059</v>
      </c>
      <c r="F711" s="60">
        <v>0.49676230580065561</v>
      </c>
      <c r="G711" s="60">
        <v>0.70598259345549863</v>
      </c>
      <c r="H711" s="60">
        <v>0.34258610637007703</v>
      </c>
      <c r="I711" s="60">
        <v>0.39615399563774489</v>
      </c>
      <c r="J711" s="60">
        <v>0.90009267597813647</v>
      </c>
      <c r="K711" s="104">
        <v>0.28478916521282738</v>
      </c>
      <c r="L711" s="105"/>
      <c r="M711" s="106">
        <v>710</v>
      </c>
      <c r="N711" s="136">
        <v>-0.72507187662383599</v>
      </c>
      <c r="O711" s="136">
        <v>0.45180367730727239</v>
      </c>
      <c r="P711" s="136">
        <v>0.20919139351985747</v>
      </c>
      <c r="Q711" s="136">
        <v>1.7514059533830626</v>
      </c>
      <c r="R711" s="136">
        <v>-8.1157849161391463E-3</v>
      </c>
      <c r="S711" s="136">
        <v>0.54168603298614104</v>
      </c>
      <c r="T711" s="136">
        <v>-0.40541537304254199</v>
      </c>
      <c r="U711" s="60">
        <v>-0.26331475077269084</v>
      </c>
      <c r="V711" s="60">
        <v>1.2820798176080954</v>
      </c>
      <c r="W711" s="98">
        <v>-0.56867262255489515</v>
      </c>
      <c r="X711" s="60"/>
      <c r="Y711" s="99">
        <v>710</v>
      </c>
      <c r="Z711" s="60">
        <f>(幕後結果!$AB$2+幕後結果!$AB$4*幕後結果_最佳化!$N1712)*12/3</f>
        <v>-9.8922653483719702E-2</v>
      </c>
      <c r="AA711" s="60">
        <f>(幕後結果!$AC$2+幕後結果!$AC$4*幕後結果_最佳化!$O1712)*12/3</f>
        <v>5.2808199730438952E-2</v>
      </c>
      <c r="AB711" s="60">
        <f>(幕後結果!$AD$2+幕後結果!$AD$4*幕後結果_最佳化!$P1712)*12/3</f>
        <v>3.6140212559879988E-2</v>
      </c>
      <c r="AC711" s="60">
        <f>(幕後結果!$AE$2+幕後結果!$AE$4*幕後結果_最佳化!$Q1712)*12/3</f>
        <v>0.20758041100137767</v>
      </c>
      <c r="AD711" s="60">
        <f>(幕後結果!$AF$2+幕後結果!$AF$4*幕後結果_最佳化!$R1712)*12/3</f>
        <v>6.6520335547604587E-2</v>
      </c>
      <c r="AE711" s="60">
        <f>(幕後結果!$AG$2+幕後結果!$AG$4*幕後結果_最佳化!$S1712)*12/3</f>
        <v>3.8523220045035091E-2</v>
      </c>
      <c r="AF711" s="60">
        <f>(幕後結果!$AH$2+幕後結果!$AH$4*幕後結果_最佳化!$T1712)*12/3</f>
        <v>-1.1565756623247372E-2</v>
      </c>
      <c r="AG711" s="60">
        <f>(幕後結果!$AI$2+幕後結果!$AI$4*幕後結果_最佳化!$U1712)*12/3</f>
        <v>-8.0472840522335838E-3</v>
      </c>
      <c r="AH711" s="60">
        <f>(幕後結果!$AJ$2+幕後結果!$AJ$4*幕後結果_最佳化!$V1712)*12/3</f>
        <v>0.10473936302011862</v>
      </c>
      <c r="AI711" s="100">
        <f>(幕後結果!$AK$2+幕後結果!$AK$4*幕後結果_最佳化!$W1712)*12/3</f>
        <v>-7.2359994913130929E-2</v>
      </c>
      <c r="AJ711" s="60"/>
      <c r="AK711" s="60"/>
      <c r="AL711" s="60"/>
      <c r="AM711" s="108">
        <v>710</v>
      </c>
      <c r="AN711" s="60">
        <f t="shared" si="144"/>
        <v>0.12787055776811643</v>
      </c>
      <c r="AO711" s="60">
        <f t="shared" si="145"/>
        <v>0.1189138194621558</v>
      </c>
      <c r="AP711" s="60">
        <f t="shared" si="146"/>
        <v>3.8755414376750931E-2</v>
      </c>
      <c r="AQ711" s="60">
        <f t="shared" si="147"/>
        <v>0.15606534841178413</v>
      </c>
      <c r="AR711" s="60">
        <f t="shared" si="148"/>
        <v>2.3148768570357019E-2</v>
      </c>
      <c r="AS711" s="60">
        <f t="shared" si="149"/>
        <v>0.15804116286558595</v>
      </c>
      <c r="AT711" s="60">
        <f t="shared" si="150"/>
        <v>0.14835440207421685</v>
      </c>
      <c r="AU711" s="60">
        <f t="shared" si="151"/>
        <v>6.310071435409656E-2</v>
      </c>
      <c r="AV711" s="60">
        <f t="shared" si="152"/>
        <v>3.2412261116043867E-2</v>
      </c>
      <c r="AW711" s="60">
        <f t="shared" si="153"/>
        <v>0.13333755100089265</v>
      </c>
      <c r="AX711" s="60">
        <f t="shared" si="154"/>
        <v>1.0000000000000004</v>
      </c>
      <c r="AY711" s="60">
        <f>SUMPRODUCT(AN711:AW711,幕後結果_最佳化!$Z$1005:$AI$1005)</f>
        <v>2.9450868222674698E-3</v>
      </c>
      <c r="AZ711" s="60">
        <f>(SUMPRODUCT(AN711:AW711,MMULT(AN711:AW711,幕後結果!$AB$9:$AK$18)))</f>
        <v>2.2125057318574928E-4</v>
      </c>
      <c r="BA711" s="60">
        <f t="shared" si="155"/>
        <v>1.4874494048059224E-2</v>
      </c>
      <c r="BB711" s="102">
        <f t="shared" si="156"/>
        <v>-2.6861359484658047</v>
      </c>
      <c r="BC711" s="60"/>
      <c r="BD711" s="60"/>
    </row>
    <row r="712" spans="1:56" ht="16.2">
      <c r="A712" s="95">
        <v>711</v>
      </c>
      <c r="B712" s="60">
        <v>0.92498679398444805</v>
      </c>
      <c r="C712" s="60">
        <v>5.1054464788311549E-3</v>
      </c>
      <c r="D712" s="60">
        <v>0.81785005805070266</v>
      </c>
      <c r="E712" s="60">
        <v>0.94741408450952735</v>
      </c>
      <c r="F712" s="60">
        <v>0.58187085957472839</v>
      </c>
      <c r="G712" s="60">
        <v>4.5914562348845722E-2</v>
      </c>
      <c r="H712" s="60">
        <v>0.18410113105729464</v>
      </c>
      <c r="I712" s="60">
        <v>0.67060955728201965</v>
      </c>
      <c r="J712" s="60">
        <v>0.98563377715266598</v>
      </c>
      <c r="K712" s="104">
        <v>0.14854945385944363</v>
      </c>
      <c r="L712" s="105"/>
      <c r="M712" s="106">
        <v>711</v>
      </c>
      <c r="N712" s="136">
        <v>1.439438185010828</v>
      </c>
      <c r="O712" s="136">
        <v>-2.5686044684640712</v>
      </c>
      <c r="P712" s="136">
        <v>0.90720219368427713</v>
      </c>
      <c r="Q712" s="136">
        <v>1.6202814538640367</v>
      </c>
      <c r="R712" s="136">
        <v>0.2066819167068186</v>
      </c>
      <c r="S712" s="136">
        <v>-1.685827005199769</v>
      </c>
      <c r="T712" s="136">
        <v>-0.89984590326860303</v>
      </c>
      <c r="U712" s="60">
        <v>0.4415969583391488</v>
      </c>
      <c r="V712" s="60">
        <v>2.1871380770101214</v>
      </c>
      <c r="W712" s="98">
        <v>-1.042674854445256</v>
      </c>
      <c r="X712" s="60"/>
      <c r="Y712" s="99">
        <v>711</v>
      </c>
      <c r="Z712" s="60">
        <f>(幕後結果!$AB$2+幕後結果!$AB$4*幕後結果_最佳化!$N1713)*12/3</f>
        <v>0.23635493740411243</v>
      </c>
      <c r="AA712" s="60">
        <f>(幕後結果!$AC$2+幕後結果!$AC$4*幕後結果_最佳化!$O1713)*12/3</f>
        <v>-0.24508230332375761</v>
      </c>
      <c r="AB712" s="60">
        <f>(幕後結果!$AD$2+幕後結果!$AD$4*幕後結果_最佳化!$P1713)*12/3</f>
        <v>4.7101513795520127E-2</v>
      </c>
      <c r="AC712" s="60">
        <f>(幕後結果!$AE$2+幕後結果!$AE$4*幕後結果_最佳化!$Q1713)*12/3</f>
        <v>0.22993368843930498</v>
      </c>
      <c r="AD712" s="60">
        <f>(幕後結果!$AF$2+幕後結果!$AF$4*幕後結果_最佳化!$R1713)*12/3</f>
        <v>1.6800913627617563E-2</v>
      </c>
      <c r="AE712" s="60">
        <f>(幕後結果!$AG$2+幕後結果!$AG$4*幕後結果_最佳化!$S1713)*12/3</f>
        <v>-0.10621665909244209</v>
      </c>
      <c r="AF712" s="60">
        <f>(幕後結果!$AH$2+幕後結果!$AH$4*幕後結果_最佳化!$T1713)*12/3</f>
        <v>-9.7883752293363824E-2</v>
      </c>
      <c r="AG712" s="60">
        <f>(幕後結果!$AI$2+幕後結果!$AI$4*幕後結果_最佳化!$U1713)*12/3</f>
        <v>1.1531637755198859E-2</v>
      </c>
      <c r="AH712" s="60">
        <f>(幕後結果!$AJ$2+幕後結果!$AJ$4*幕後結果_最佳化!$V1713)*12/3</f>
        <v>5.6806195832227485E-2</v>
      </c>
      <c r="AI712" s="100">
        <f>(幕後結果!$AK$2+幕後結果!$AK$4*幕後結果_最佳化!$W1713)*12/3</f>
        <v>-0.25771495753692286</v>
      </c>
      <c r="AJ712" s="60"/>
      <c r="AK712" s="60"/>
      <c r="AL712" s="60"/>
      <c r="AM712" s="108">
        <v>711</v>
      </c>
      <c r="AN712" s="60">
        <f t="shared" si="144"/>
        <v>6.863612097807667E-2</v>
      </c>
      <c r="AO712" s="60">
        <f t="shared" si="145"/>
        <v>0.17651717960342794</v>
      </c>
      <c r="AP712" s="60">
        <f t="shared" si="146"/>
        <v>9.5963717580104177E-2</v>
      </c>
      <c r="AQ712" s="60">
        <f t="shared" si="147"/>
        <v>0.11149341161511037</v>
      </c>
      <c r="AR712" s="60">
        <f t="shared" si="148"/>
        <v>0.1517512562833471</v>
      </c>
      <c r="AS712" s="60">
        <f t="shared" si="149"/>
        <v>0.1002908931640646</v>
      </c>
      <c r="AT712" s="60">
        <f t="shared" si="150"/>
        <v>8.3811622607791098E-2</v>
      </c>
      <c r="AU712" s="60">
        <f t="shared" si="151"/>
        <v>3.1836043998891735E-2</v>
      </c>
      <c r="AV712" s="60">
        <f t="shared" si="152"/>
        <v>8.8389125831795104E-2</v>
      </c>
      <c r="AW712" s="60">
        <f t="shared" si="153"/>
        <v>9.1310628337391161E-2</v>
      </c>
      <c r="AX712" s="60">
        <f t="shared" si="154"/>
        <v>0.99999999999999989</v>
      </c>
      <c r="AY712" s="60">
        <f>SUMPRODUCT(AN712:AW712,幕後結果_最佳化!$Z$1005:$AI$1005)</f>
        <v>1.5453818235013441E-3</v>
      </c>
      <c r="AZ712" s="60">
        <f>(SUMPRODUCT(AN712:AW712,MMULT(AN712:AW712,幕後結果!$AB$9:$AK$18)))</f>
        <v>2.723837808259574E-4</v>
      </c>
      <c r="BA712" s="60">
        <f t="shared" si="155"/>
        <v>1.650405346652626E-2</v>
      </c>
      <c r="BB712" s="102">
        <f t="shared" si="156"/>
        <v>-2.5057249275382345</v>
      </c>
      <c r="BC712" s="60"/>
      <c r="BD712" s="60"/>
    </row>
    <row r="713" spans="1:56" ht="16.2">
      <c r="A713" s="95">
        <v>712</v>
      </c>
      <c r="B713" s="60">
        <v>3.8328556478288034E-2</v>
      </c>
      <c r="C713" s="60">
        <v>1.612664971165656E-2</v>
      </c>
      <c r="D713" s="60">
        <v>0.32581610348335155</v>
      </c>
      <c r="E713" s="60">
        <v>0.22480586110529233</v>
      </c>
      <c r="F713" s="60">
        <v>0.25463389469136621</v>
      </c>
      <c r="G713" s="60">
        <v>0.87146094336287105</v>
      </c>
      <c r="H713" s="60">
        <v>0.47916753878309648</v>
      </c>
      <c r="I713" s="60">
        <v>0.30858590369060446</v>
      </c>
      <c r="J713" s="60">
        <v>0.73246428597980184</v>
      </c>
      <c r="K713" s="104">
        <v>0.49826253317086522</v>
      </c>
      <c r="L713" s="105"/>
      <c r="M713" s="106">
        <v>712</v>
      </c>
      <c r="N713" s="136">
        <v>-1.7704205256136638</v>
      </c>
      <c r="O713" s="136">
        <v>-2.1412572390258124</v>
      </c>
      <c r="P713" s="136">
        <v>-0.4514958617027488</v>
      </c>
      <c r="Q713" s="136">
        <v>-0.75606250314308243</v>
      </c>
      <c r="R713" s="136">
        <v>-0.65997824631559832</v>
      </c>
      <c r="S713" s="136">
        <v>1.1333242463638356</v>
      </c>
      <c r="T713" s="136">
        <v>-5.2242991318821291E-2</v>
      </c>
      <c r="U713" s="60">
        <v>-0.49986262974472301</v>
      </c>
      <c r="V713" s="60">
        <v>0.62028308677977562</v>
      </c>
      <c r="W713" s="98">
        <v>-4.3551972481472795E-3</v>
      </c>
      <c r="X713" s="60"/>
      <c r="Y713" s="99">
        <v>712</v>
      </c>
      <c r="Z713" s="60">
        <f>(幕後結果!$AB$2+幕後結果!$AB$4*幕後結果_最佳化!$N1714)*12/3</f>
        <v>-0.26084473593709084</v>
      </c>
      <c r="AA713" s="60">
        <f>(幕後結果!$AC$2+幕後結果!$AC$4*幕後結果_最佳化!$O1714)*12/3</f>
        <v>-0.1972109288668599</v>
      </c>
      <c r="AB713" s="60">
        <f>(幕後結果!$AD$2+幕後結果!$AD$4*幕後結果_最佳化!$P1714)*12/3</f>
        <v>-0.15666116222851723</v>
      </c>
      <c r="AC713" s="60">
        <f>(幕後結果!$AE$2+幕後結果!$AE$4*幕後結果_最佳化!$Q1714)*12/3</f>
        <v>-0.1763586746546443</v>
      </c>
      <c r="AD713" s="60">
        <f>(幕後結果!$AF$2+幕後結果!$AF$4*幕後結果_最佳化!$R1714)*12/3</f>
        <v>-0.20648055225821604</v>
      </c>
      <c r="AE713" s="60">
        <f>(幕後結果!$AG$2+幕後結果!$AG$4*幕後結果_最佳化!$S1714)*12/3</f>
        <v>3.8361619681823181E-2</v>
      </c>
      <c r="AF713" s="60">
        <f>(幕後結果!$AH$2+幕後結果!$AH$4*幕後結果_最佳化!$T1714)*12/3</f>
        <v>-0.15030260689668265</v>
      </c>
      <c r="AG713" s="60">
        <f>(幕後結果!$AI$2+幕後結果!$AI$4*幕後結果_最佳化!$U1714)*12/3</f>
        <v>-9.0810865097802299E-2</v>
      </c>
      <c r="AH713" s="60">
        <f>(幕後結果!$AJ$2+幕後結果!$AJ$4*幕後結果_最佳化!$V1714)*12/3</f>
        <v>-1.3230008793677811E-2</v>
      </c>
      <c r="AI713" s="100">
        <f>(幕後結果!$AK$2+幕後結果!$AK$4*幕後結果_最佳化!$W1714)*12/3</f>
        <v>5.6186852684027982E-3</v>
      </c>
      <c r="AJ713" s="60"/>
      <c r="AK713" s="60"/>
      <c r="AL713" s="60"/>
      <c r="AM713" s="108">
        <v>712</v>
      </c>
      <c r="AN713" s="60">
        <f t="shared" si="144"/>
        <v>1.4600359679484439E-2</v>
      </c>
      <c r="AO713" s="60">
        <f t="shared" si="145"/>
        <v>8.9988876088274522E-2</v>
      </c>
      <c r="AP713" s="60">
        <f t="shared" si="146"/>
        <v>2.9490793297334044E-2</v>
      </c>
      <c r="AQ713" s="60">
        <f t="shared" si="147"/>
        <v>0.11149152055205179</v>
      </c>
      <c r="AR713" s="60">
        <f t="shared" si="148"/>
        <v>9.2173982103097504E-2</v>
      </c>
      <c r="AS713" s="60">
        <f t="shared" si="149"/>
        <v>7.5671483799051545E-2</v>
      </c>
      <c r="AT713" s="60">
        <f t="shared" si="150"/>
        <v>0.22101872951696255</v>
      </c>
      <c r="AU713" s="60">
        <f t="shared" si="151"/>
        <v>0.13888908745420142</v>
      </c>
      <c r="AV713" s="60">
        <f t="shared" si="152"/>
        <v>6.4405241393271376E-2</v>
      </c>
      <c r="AW713" s="60">
        <f t="shared" si="153"/>
        <v>0.16226992611627075</v>
      </c>
      <c r="AX713" s="60">
        <f t="shared" si="154"/>
        <v>1</v>
      </c>
      <c r="AY713" s="60">
        <f>SUMPRODUCT(AN713:AW713,幕後結果_最佳化!$Z$1005:$AI$1005)</f>
        <v>-1.3827073691533168E-3</v>
      </c>
      <c r="AZ713" s="60">
        <f>(SUMPRODUCT(AN713:AW713,MMULT(AN713:AW713,幕後結果!$AB$9:$AK$18)))</f>
        <v>2.9687390165119979E-4</v>
      </c>
      <c r="BA713" s="60">
        <f t="shared" si="155"/>
        <v>1.7230029067044541E-2</v>
      </c>
      <c r="BB713" s="102">
        <f t="shared" si="156"/>
        <v>-2.5700889532364037</v>
      </c>
      <c r="BC713" s="60"/>
      <c r="BD713" s="60"/>
    </row>
    <row r="714" spans="1:56" ht="16.2">
      <c r="A714" s="95">
        <v>713</v>
      </c>
      <c r="B714" s="60">
        <v>0.93189185412645159</v>
      </c>
      <c r="C714" s="60">
        <v>0.62671297966695705</v>
      </c>
      <c r="D714" s="60">
        <v>0.67585433698950448</v>
      </c>
      <c r="E714" s="60">
        <v>0.55977187387939908</v>
      </c>
      <c r="F714" s="60">
        <v>0.9947999770156315</v>
      </c>
      <c r="G714" s="60">
        <v>0.90807077421625149</v>
      </c>
      <c r="H714" s="60">
        <v>0.10737437441367415</v>
      </c>
      <c r="I714" s="60">
        <v>0.84196947284267676</v>
      </c>
      <c r="J714" s="60">
        <v>0.83239155573808765</v>
      </c>
      <c r="K714" s="104">
        <v>0.29530578653668504</v>
      </c>
      <c r="L714" s="105"/>
      <c r="M714" s="106">
        <v>713</v>
      </c>
      <c r="N714" s="136">
        <v>1.4900302139653729</v>
      </c>
      <c r="O714" s="136">
        <v>0.32316004184473041</v>
      </c>
      <c r="P714" s="136">
        <v>0.45613719333190028</v>
      </c>
      <c r="Q714" s="136">
        <v>0.15039085959845069</v>
      </c>
      <c r="R714" s="136">
        <v>2.5622365407563863</v>
      </c>
      <c r="S714" s="136">
        <v>1.3289682300560814</v>
      </c>
      <c r="T714" s="136">
        <v>-1.2406129956165652</v>
      </c>
      <c r="U714" s="60">
        <v>1.0025851694741073</v>
      </c>
      <c r="V714" s="60">
        <v>0.96365905534788809</v>
      </c>
      <c r="W714" s="98">
        <v>-0.53794999272079336</v>
      </c>
      <c r="X714" s="60"/>
      <c r="Y714" s="99">
        <v>713</v>
      </c>
      <c r="Z714" s="60">
        <f>(幕後結果!$AB$2+幕後結果!$AB$4*幕後結果_最佳化!$N1715)*12/3</f>
        <v>0.24419152540925068</v>
      </c>
      <c r="AA714" s="60">
        <f>(幕後結果!$AC$2+幕後結果!$AC$4*幕後結果_最佳化!$O1715)*12/3</f>
        <v>3.5935721920318464E-2</v>
      </c>
      <c r="AB714" s="60">
        <f>(幕後結果!$AD$2+幕後結果!$AD$4*幕後結果_最佳化!$P1715)*12/3</f>
        <v>7.0898401234349956E-2</v>
      </c>
      <c r="AC714" s="60">
        <f>(幕後結果!$AE$2+幕後結果!$AE$4*幕後結果_最佳化!$Q1715)*12/3</f>
        <v>0.11436732992681879</v>
      </c>
      <c r="AD714" s="60">
        <f>(幕後結果!$AF$2+幕後結果!$AF$4*幕後結果_最佳化!$R1715)*12/3</f>
        <v>0.28484955810280227</v>
      </c>
      <c r="AE714" s="60">
        <f>(幕後結果!$AG$2+幕後結果!$AG$4*幕後結果_最佳化!$S1715)*12/3</f>
        <v>2.3452620528244914E-2</v>
      </c>
      <c r="AF714" s="60">
        <f>(幕後結果!$AH$2+幕後結果!$AH$4*幕後結果_最佳化!$T1715)*12/3</f>
        <v>-1.4858491509024331E-2</v>
      </c>
      <c r="AG714" s="60">
        <f>(幕後結果!$AI$2+幕後結果!$AI$4*幕後結果_最佳化!$U1715)*12/3</f>
        <v>0.14412697482533471</v>
      </c>
      <c r="AH714" s="60">
        <f>(幕後結果!$AJ$2+幕後結果!$AJ$4*幕後結果_最佳化!$V1715)*12/3</f>
        <v>8.0714888358064257E-2</v>
      </c>
      <c r="AI714" s="100">
        <f>(幕後結果!$AK$2+幕後結果!$AK$4*幕後結果_最佳化!$W1715)*12/3</f>
        <v>-5.1478792506102961E-2</v>
      </c>
      <c r="AJ714" s="60"/>
      <c r="AK714" s="60"/>
      <c r="AL714" s="60"/>
      <c r="AM714" s="108">
        <v>713</v>
      </c>
      <c r="AN714" s="60">
        <f t="shared" si="144"/>
        <v>0.16310289724042884</v>
      </c>
      <c r="AO714" s="60">
        <f t="shared" si="145"/>
        <v>2.037285011568812E-2</v>
      </c>
      <c r="AP714" s="60">
        <f t="shared" si="146"/>
        <v>6.9479506884017342E-2</v>
      </c>
      <c r="AQ714" s="60">
        <f t="shared" si="147"/>
        <v>0.13445915563516836</v>
      </c>
      <c r="AR714" s="60">
        <f t="shared" si="148"/>
        <v>0.14131689862944957</v>
      </c>
      <c r="AS714" s="60">
        <f t="shared" si="149"/>
        <v>7.7547443911148758E-3</v>
      </c>
      <c r="AT714" s="60">
        <f t="shared" si="150"/>
        <v>0.14487138362591251</v>
      </c>
      <c r="AU714" s="60">
        <f t="shared" si="151"/>
        <v>8.1508943219622113E-2</v>
      </c>
      <c r="AV714" s="60">
        <f t="shared" si="152"/>
        <v>0.15803052666559469</v>
      </c>
      <c r="AW714" s="60">
        <f t="shared" si="153"/>
        <v>7.910309359300359E-2</v>
      </c>
      <c r="AX714" s="60">
        <f t="shared" si="154"/>
        <v>1</v>
      </c>
      <c r="AY714" s="60">
        <f>SUMPRODUCT(AN714:AW714,幕後結果_最佳化!$Z$1005:$AI$1005)</f>
        <v>3.3614207677125029E-3</v>
      </c>
      <c r="AZ714" s="60">
        <f>(SUMPRODUCT(AN714:AW714,MMULT(AN714:AW714,幕後結果!$AB$9:$AK$18)))</f>
        <v>3.0042474288950754E-4</v>
      </c>
      <c r="BA714" s="60">
        <f t="shared" si="155"/>
        <v>1.7332765009931552E-2</v>
      </c>
      <c r="BB714" s="102">
        <f t="shared" si="156"/>
        <v>-2.2811466727687226</v>
      </c>
      <c r="BC714" s="60"/>
      <c r="BD714" s="60"/>
    </row>
    <row r="715" spans="1:56" ht="16.2">
      <c r="A715" s="95">
        <v>714</v>
      </c>
      <c r="B715" s="60">
        <v>0.80723856885546419</v>
      </c>
      <c r="C715" s="60">
        <v>0.15520554180207724</v>
      </c>
      <c r="D715" s="60">
        <v>0.86270349938251178</v>
      </c>
      <c r="E715" s="60">
        <v>0.45853474643072056</v>
      </c>
      <c r="F715" s="60">
        <v>0.25365949770211427</v>
      </c>
      <c r="G715" s="60">
        <v>0.70042302208191787</v>
      </c>
      <c r="H715" s="60">
        <v>0.90552261551337243</v>
      </c>
      <c r="I715" s="60">
        <v>0.53171472721993984</v>
      </c>
      <c r="J715" s="60">
        <v>0.38654187678007146</v>
      </c>
      <c r="K715" s="104">
        <v>0.49269218055621233</v>
      </c>
      <c r="L715" s="105"/>
      <c r="M715" s="106">
        <v>714</v>
      </c>
      <c r="N715" s="136">
        <v>0.86776524062441207</v>
      </c>
      <c r="O715" s="136">
        <v>-1.0143598323390675</v>
      </c>
      <c r="P715" s="136">
        <v>1.0925464140394154</v>
      </c>
      <c r="Q715" s="136">
        <v>-0.10412583004420466</v>
      </c>
      <c r="R715" s="136">
        <v>-0.66301804769363526</v>
      </c>
      <c r="S715" s="136">
        <v>0.52561755665345067</v>
      </c>
      <c r="T715" s="136">
        <v>1.3136774609649291</v>
      </c>
      <c r="U715" s="60">
        <v>7.9580951625335822E-2</v>
      </c>
      <c r="V715" s="60">
        <v>-0.28834357665658478</v>
      </c>
      <c r="W715" s="98">
        <v>-1.8319011393293127E-2</v>
      </c>
      <c r="X715" s="60"/>
      <c r="Y715" s="99">
        <v>714</v>
      </c>
      <c r="Z715" s="60">
        <f>(幕後結果!$AB$2+幕後結果!$AB$4*幕後結果_最佳化!$N1716)*12/3</f>
        <v>0.14780412354239245</v>
      </c>
      <c r="AA715" s="60">
        <f>(幕後結果!$AC$2+幕後結果!$AC$4*幕後結果_最佳化!$O1716)*12/3</f>
        <v>-9.2862233404372552E-2</v>
      </c>
      <c r="AB715" s="60">
        <f>(幕後結果!$AD$2+幕後結果!$AD$4*幕後結果_最佳化!$P1716)*12/3</f>
        <v>0.1291046741433991</v>
      </c>
      <c r="AC715" s="60">
        <f>(幕後結果!$AE$2+幕後結果!$AE$4*幕後結果_最佳化!$Q1716)*12/3</f>
        <v>9.1307304920410448E-2</v>
      </c>
      <c r="AD715" s="60">
        <f>(幕後結果!$AF$2+幕後結果!$AF$4*幕後結果_最佳化!$R1716)*12/3</f>
        <v>-1.1659872368413107E-2</v>
      </c>
      <c r="AE715" s="60">
        <f>(幕後結果!$AG$2+幕後結果!$AG$4*幕後結果_最佳化!$S1716)*12/3</f>
        <v>2.5056142887621251E-3</v>
      </c>
      <c r="AF715" s="60">
        <f>(幕後結果!$AH$2+幕後結果!$AH$4*幕後結果_最佳化!$T1716)*12/3</f>
        <v>0.14258357297056715</v>
      </c>
      <c r="AG715" s="60">
        <f>(幕後結果!$AI$2+幕後結果!$AI$4*幕後結果_最佳化!$U1716)*12/3</f>
        <v>7.5874618258617105E-2</v>
      </c>
      <c r="AH715" s="60">
        <f>(幕後結果!$AJ$2+幕後結果!$AJ$4*幕後結果_最佳化!$V1716)*12/3</f>
        <v>-2.1609056477745598E-2</v>
      </c>
      <c r="AI715" s="100">
        <f>(幕後結果!$AK$2+幕後結果!$AK$4*幕後結果_最佳化!$W1716)*12/3</f>
        <v>3.0648753041885822E-3</v>
      </c>
      <c r="AJ715" s="60"/>
      <c r="AK715" s="60"/>
      <c r="AL715" s="60"/>
      <c r="AM715" s="108">
        <v>714</v>
      </c>
      <c r="AN715" s="60">
        <f t="shared" si="144"/>
        <v>0.13579814141768276</v>
      </c>
      <c r="AO715" s="60">
        <f t="shared" si="145"/>
        <v>0.10595757136464262</v>
      </c>
      <c r="AP715" s="60">
        <f t="shared" si="146"/>
        <v>0.14138094020831379</v>
      </c>
      <c r="AQ715" s="60">
        <f t="shared" si="147"/>
        <v>7.290695230933098E-3</v>
      </c>
      <c r="AR715" s="60">
        <f t="shared" si="148"/>
        <v>0.14238654978233131</v>
      </c>
      <c r="AS715" s="60">
        <f t="shared" si="149"/>
        <v>1.6056557289484538E-3</v>
      </c>
      <c r="AT715" s="60">
        <f t="shared" si="150"/>
        <v>5.223777508620385E-2</v>
      </c>
      <c r="AU715" s="60">
        <f t="shared" si="151"/>
        <v>0.20192866214960337</v>
      </c>
      <c r="AV715" s="60">
        <f t="shared" si="152"/>
        <v>7.7761691147155504E-2</v>
      </c>
      <c r="AW715" s="60">
        <f t="shared" si="153"/>
        <v>0.13365231788418522</v>
      </c>
      <c r="AX715" s="60">
        <f t="shared" si="154"/>
        <v>0.99999999999999989</v>
      </c>
      <c r="AY715" s="60">
        <f>SUMPRODUCT(AN715:AW715,幕後結果_最佳化!$Z$1005:$AI$1005)</f>
        <v>-4.4402810972444442E-3</v>
      </c>
      <c r="AZ715" s="60">
        <f>(SUMPRODUCT(AN715:AW715,MMULT(AN715:AW715,幕後結果!$AB$9:$AK$18)))</f>
        <v>3.3916834618922094E-4</v>
      </c>
      <c r="BA715" s="60">
        <f t="shared" si="155"/>
        <v>1.8416523727056117E-2</v>
      </c>
      <c r="BB715" s="102">
        <f t="shared" si="156"/>
        <v>-2.5705329517587407</v>
      </c>
      <c r="BC715" s="60"/>
      <c r="BD715" s="60"/>
    </row>
    <row r="716" spans="1:56" ht="16.2">
      <c r="A716" s="95">
        <v>715</v>
      </c>
      <c r="B716" s="60">
        <v>0.48383981873157045</v>
      </c>
      <c r="C716" s="60">
        <v>0.93718438740395249</v>
      </c>
      <c r="D716" s="60">
        <v>0.26161120888426859</v>
      </c>
      <c r="E716" s="60">
        <v>0.45450541865428229</v>
      </c>
      <c r="F716" s="60">
        <v>0.62273671580464951</v>
      </c>
      <c r="G716" s="60">
        <v>0.72235173215680604</v>
      </c>
      <c r="H716" s="60">
        <v>0.61610160636697242</v>
      </c>
      <c r="I716" s="60">
        <v>0.37048891845142551</v>
      </c>
      <c r="J716" s="60">
        <v>0.78689767493621532</v>
      </c>
      <c r="K716" s="104">
        <v>0.5745133234041897</v>
      </c>
      <c r="L716" s="105"/>
      <c r="M716" s="106">
        <v>715</v>
      </c>
      <c r="N716" s="136">
        <v>-4.0518651551962388E-2</v>
      </c>
      <c r="O716" s="136">
        <v>1.5315592890520755</v>
      </c>
      <c r="P716" s="136">
        <v>-0.63838603730718413</v>
      </c>
      <c r="Q716" s="136">
        <v>-0.11428630636709641</v>
      </c>
      <c r="R716" s="136">
        <v>0.31267634583739917</v>
      </c>
      <c r="S716" s="136">
        <v>0.58984206879840795</v>
      </c>
      <c r="T716" s="136">
        <v>0.29525801424149789</v>
      </c>
      <c r="U716" s="60">
        <v>-0.33055871280802518</v>
      </c>
      <c r="V716" s="60">
        <v>0.79570305609187886</v>
      </c>
      <c r="W716" s="98">
        <v>0.18787664258414946</v>
      </c>
      <c r="X716" s="60"/>
      <c r="Y716" s="99">
        <v>715</v>
      </c>
      <c r="Z716" s="60">
        <f>(幕後結果!$AB$2+幕後結果!$AB$4*幕後結果_最佳化!$N1717)*12/3</f>
        <v>7.1130541827352789E-3</v>
      </c>
      <c r="AA716" s="60">
        <f>(幕後結果!$AC$2+幕後結果!$AC$4*幕後結果_最佳化!$O1717)*12/3</f>
        <v>0.15642527116185015</v>
      </c>
      <c r="AB716" s="60">
        <f>(幕後結果!$AD$2+幕後結果!$AD$4*幕後結果_最佳化!$P1717)*12/3</f>
        <v>-6.4758453215518041E-2</v>
      </c>
      <c r="AC716" s="60">
        <f>(幕後結果!$AE$2+幕後結果!$AE$4*幕後結果_最佳化!$Q1717)*12/3</f>
        <v>-2.6396221644730024E-3</v>
      </c>
      <c r="AD716" s="60">
        <f>(幕後結果!$AF$2+幕後結果!$AF$4*幕後結果_最佳化!$R1717)*12/3</f>
        <v>3.6758418648386568E-2</v>
      </c>
      <c r="AE716" s="60">
        <f>(幕後結果!$AG$2+幕後結果!$AG$4*幕後結果_最佳化!$S1717)*12/3</f>
        <v>3.2475648547179208E-2</v>
      </c>
      <c r="AF716" s="60">
        <f>(幕後結果!$AH$2+幕後結果!$AH$4*幕後結果_最佳化!$T1717)*12/3</f>
        <v>7.8335119147502311E-2</v>
      </c>
      <c r="AG716" s="60">
        <f>(幕後結果!$AI$2+幕後結果!$AI$4*幕後結果_最佳化!$U1717)*12/3</f>
        <v>-4.1069516205090764E-2</v>
      </c>
      <c r="AH716" s="60">
        <f>(幕後結果!$AJ$2+幕後結果!$AJ$4*幕後結果_最佳化!$V1717)*12/3</f>
        <v>7.9264264533778953E-2</v>
      </c>
      <c r="AI716" s="100">
        <f>(幕後結果!$AK$2+幕後結果!$AK$4*幕後結果_最佳化!$W1717)*12/3</f>
        <v>3.8770162103980793E-2</v>
      </c>
      <c r="AJ716" s="60"/>
      <c r="AK716" s="60"/>
      <c r="AL716" s="60"/>
      <c r="AM716" s="108">
        <v>715</v>
      </c>
      <c r="AN716" s="60">
        <f t="shared" si="144"/>
        <v>0.13177448922497523</v>
      </c>
      <c r="AO716" s="60">
        <f t="shared" si="145"/>
        <v>5.5988518128863567E-2</v>
      </c>
      <c r="AP716" s="60">
        <f t="shared" si="146"/>
        <v>0.19393536691953006</v>
      </c>
      <c r="AQ716" s="60">
        <f t="shared" si="147"/>
        <v>0.17269474541214716</v>
      </c>
      <c r="AR716" s="60">
        <f t="shared" si="148"/>
        <v>0.13993046538767132</v>
      </c>
      <c r="AS716" s="60">
        <f t="shared" si="149"/>
        <v>1.0251881303121281E-2</v>
      </c>
      <c r="AT716" s="60">
        <f t="shared" si="150"/>
        <v>4.725645129711805E-2</v>
      </c>
      <c r="AU716" s="60">
        <f t="shared" si="151"/>
        <v>5.054292433590514E-2</v>
      </c>
      <c r="AV716" s="60">
        <f t="shared" si="152"/>
        <v>7.4509159763215801E-2</v>
      </c>
      <c r="AW716" s="60">
        <f t="shared" si="153"/>
        <v>0.12311599822745242</v>
      </c>
      <c r="AX716" s="60">
        <f t="shared" si="154"/>
        <v>1</v>
      </c>
      <c r="AY716" s="60">
        <f>SUMPRODUCT(AN716:AW716,幕後結果_最佳化!$Z$1005:$AI$1005)</f>
        <v>1.5566213321719746E-3</v>
      </c>
      <c r="AZ716" s="60">
        <f>(SUMPRODUCT(AN716:AW716,MMULT(AN716:AW716,幕後結果!$AB$9:$AK$18)))</f>
        <v>4.0916775387445011E-4</v>
      </c>
      <c r="BA716" s="60">
        <f t="shared" si="155"/>
        <v>2.0227895438588023E-2</v>
      </c>
      <c r="BB716" s="102">
        <f t="shared" si="156"/>
        <v>-2.0438793938473085</v>
      </c>
      <c r="BC716" s="60"/>
      <c r="BD716" s="60"/>
    </row>
    <row r="717" spans="1:56" ht="16.2">
      <c r="A717" s="95">
        <v>716</v>
      </c>
      <c r="B717" s="60">
        <v>8.6809424903978805E-2</v>
      </c>
      <c r="C717" s="60">
        <v>0.50049161499427752</v>
      </c>
      <c r="D717" s="60">
        <v>0.53395600543685195</v>
      </c>
      <c r="E717" s="60">
        <v>2.9986719434613951E-2</v>
      </c>
      <c r="F717" s="60">
        <v>0.14751808024952795</v>
      </c>
      <c r="G717" s="60">
        <v>0.64227724825250587</v>
      </c>
      <c r="H717" s="60">
        <v>0.35338173200949119</v>
      </c>
      <c r="I717" s="60">
        <v>0.70962640582907066</v>
      </c>
      <c r="J717" s="60">
        <v>0.49341456818084906</v>
      </c>
      <c r="K717" s="104">
        <v>0.66083337506731454</v>
      </c>
      <c r="L717" s="105"/>
      <c r="M717" s="106">
        <v>716</v>
      </c>
      <c r="N717" s="136">
        <v>-1.360667309765736</v>
      </c>
      <c r="O717" s="136">
        <v>1.2322963567733495E-3</v>
      </c>
      <c r="P717" s="136">
        <v>8.5218115193172295E-2</v>
      </c>
      <c r="Q717" s="136">
        <v>-1.8809888260046355</v>
      </c>
      <c r="R717" s="136">
        <v>-1.0471375119358117</v>
      </c>
      <c r="S717" s="136">
        <v>0.3645524651888945</v>
      </c>
      <c r="T717" s="136">
        <v>-0.37620639166150743</v>
      </c>
      <c r="U717" s="60">
        <v>0.55229363853003832</v>
      </c>
      <c r="V717" s="60">
        <v>-1.6507979342104198E-2</v>
      </c>
      <c r="W717" s="98">
        <v>0.41473863005616157</v>
      </c>
      <c r="X717" s="60"/>
      <c r="Y717" s="99">
        <v>716</v>
      </c>
      <c r="Z717" s="60">
        <f>(幕後結果!$AB$2+幕後結果!$AB$4*幕後結果_最佳化!$N1718)*12/3</f>
        <v>-0.19737491267173571</v>
      </c>
      <c r="AA717" s="60">
        <f>(幕後結果!$AC$2+幕後結果!$AC$4*幕後結果_最佳化!$O1718)*12/3</f>
        <v>1.0259646991354647E-2</v>
      </c>
      <c r="AB717" s="60">
        <f>(幕後結果!$AD$2+幕後結果!$AD$4*幕後結果_最佳化!$P1718)*12/3</f>
        <v>1.3191163778271606E-3</v>
      </c>
      <c r="AC717" s="60">
        <f>(幕後結果!$AE$2+幕後結果!$AE$4*幕後結果_最佳化!$Q1718)*12/3</f>
        <v>-0.19224290858409609</v>
      </c>
      <c r="AD717" s="60">
        <f>(幕後結果!$AF$2+幕後結果!$AF$4*幕後結果_最佳化!$R1718)*12/3</f>
        <v>-0.12431470436200935</v>
      </c>
      <c r="AE717" s="60">
        <f>(幕後結果!$AG$2+幕後結果!$AG$4*幕後結果_最佳化!$S1718)*12/3</f>
        <v>1.9185776694906721E-2</v>
      </c>
      <c r="AF717" s="60">
        <f>(幕後結果!$AH$2+幕後結果!$AH$4*幕後結果_最佳化!$T1718)*12/3</f>
        <v>-8.292241439412433E-2</v>
      </c>
      <c r="AG717" s="60">
        <f>(幕後結果!$AI$2+幕後結果!$AI$4*幕後結果_最佳化!$U1718)*12/3</f>
        <v>9.3614057172325994E-3</v>
      </c>
      <c r="AH717" s="60">
        <f>(幕後結果!$AJ$2+幕後結果!$AJ$4*幕後結果_最佳化!$V1718)*12/3</f>
        <v>-1.8261042969110089E-2</v>
      </c>
      <c r="AI717" s="100">
        <f>(幕後結果!$AK$2+幕後結果!$AK$4*幕後結果_最佳化!$W1718)*12/3</f>
        <v>0.11673930192595633</v>
      </c>
      <c r="AJ717" s="60"/>
      <c r="AK717" s="60"/>
      <c r="AL717" s="60"/>
      <c r="AM717" s="108">
        <v>716</v>
      </c>
      <c r="AN717" s="60">
        <f t="shared" si="144"/>
        <v>4.5539763866271739E-2</v>
      </c>
      <c r="AO717" s="60">
        <f t="shared" si="145"/>
        <v>0.14213217631031994</v>
      </c>
      <c r="AP717" s="60">
        <f t="shared" si="146"/>
        <v>0.14148425288033592</v>
      </c>
      <c r="AQ717" s="60">
        <f t="shared" si="147"/>
        <v>0.17844034863050587</v>
      </c>
      <c r="AR717" s="60">
        <f t="shared" si="148"/>
        <v>7.3131983361872849E-2</v>
      </c>
      <c r="AS717" s="60">
        <f t="shared" si="149"/>
        <v>3.0224620677904341E-2</v>
      </c>
      <c r="AT717" s="60">
        <f t="shared" si="150"/>
        <v>0.10387056884497133</v>
      </c>
      <c r="AU717" s="60">
        <f t="shared" si="151"/>
        <v>0.11138989328813527</v>
      </c>
      <c r="AV717" s="60">
        <f t="shared" si="152"/>
        <v>8.3051452231041906E-2</v>
      </c>
      <c r="AW717" s="60">
        <f t="shared" si="153"/>
        <v>9.073493990864058E-2</v>
      </c>
      <c r="AX717" s="60">
        <f t="shared" si="154"/>
        <v>0.99999999999999978</v>
      </c>
      <c r="AY717" s="60">
        <f>SUMPRODUCT(AN717:AW717,幕後結果_最佳化!$Z$1005:$AI$1005)</f>
        <v>1.5137540688469836E-3</v>
      </c>
      <c r="AZ717" s="60">
        <f>(SUMPRODUCT(AN717:AW717,MMULT(AN717:AW717,幕後結果!$AB$9:$AK$18)))</f>
        <v>3.3664453141945769E-4</v>
      </c>
      <c r="BA717" s="60">
        <f t="shared" si="155"/>
        <v>1.8347875392520457E-2</v>
      </c>
      <c r="BB717" s="102">
        <f t="shared" si="156"/>
        <v>-2.2556424134003108</v>
      </c>
      <c r="BC717" s="60"/>
      <c r="BD717" s="60"/>
    </row>
    <row r="718" spans="1:56" ht="16.2">
      <c r="A718" s="95">
        <v>717</v>
      </c>
      <c r="B718" s="60">
        <v>0.24004872222662499</v>
      </c>
      <c r="C718" s="60">
        <v>0.97731702664045916</v>
      </c>
      <c r="D718" s="60">
        <v>0.51233372641516683</v>
      </c>
      <c r="E718" s="60">
        <v>0.32786104663684279</v>
      </c>
      <c r="F718" s="60">
        <v>0.41323858066263197</v>
      </c>
      <c r="G718" s="60">
        <v>0.48034654614928129</v>
      </c>
      <c r="H718" s="60">
        <v>0.84240234296614513</v>
      </c>
      <c r="I718" s="60">
        <v>0.43653998914035341</v>
      </c>
      <c r="J718" s="60">
        <v>0.5415371083224001</v>
      </c>
      <c r="K718" s="104">
        <v>0.86307141623451344</v>
      </c>
      <c r="L718" s="105"/>
      <c r="M718" s="106">
        <v>717</v>
      </c>
      <c r="N718" s="136">
        <v>-0.70614584450164819</v>
      </c>
      <c r="O718" s="136">
        <v>2.001245435797641</v>
      </c>
      <c r="P718" s="136">
        <v>3.0920993958177864E-2</v>
      </c>
      <c r="Q718" s="136">
        <v>-0.44582717101368352</v>
      </c>
      <c r="R718" s="136">
        <v>-0.21922194533966813</v>
      </c>
      <c r="S718" s="136">
        <v>-4.9283846752107716E-2</v>
      </c>
      <c r="T718" s="136">
        <v>1.0043803575944168</v>
      </c>
      <c r="U718" s="60">
        <v>-0.1597475044109547</v>
      </c>
      <c r="V718" s="60">
        <v>0.1043069239702137</v>
      </c>
      <c r="W718" s="98">
        <v>1.0942230431243911</v>
      </c>
      <c r="X718" s="60"/>
      <c r="Y718" s="99">
        <v>717</v>
      </c>
      <c r="Z718" s="60">
        <f>(幕後結果!$AB$2+幕後結果!$AB$4*幕後結果_最佳化!$N1719)*12/3</f>
        <v>-9.5991054981377499E-2</v>
      </c>
      <c r="AA718" s="60">
        <f>(幕後結果!$AC$2+幕後結果!$AC$4*幕後結果_最佳化!$O1719)*12/3</f>
        <v>0.20339712285820552</v>
      </c>
      <c r="AB718" s="60">
        <f>(幕後結果!$AD$2+幕後結果!$AD$4*幕後結果_最佳化!$P1719)*12/3</f>
        <v>5.9122913148232793E-2</v>
      </c>
      <c r="AC718" s="60">
        <f>(幕後結果!$AE$2+幕後結果!$AE$4*幕後結果_最佳化!$Q1719)*12/3</f>
        <v>8.3134561014920495E-3</v>
      </c>
      <c r="AD718" s="60">
        <f>(幕後結果!$AF$2+幕後結果!$AF$4*幕後結果_最佳化!$R1719)*12/3</f>
        <v>5.8261243700499572E-2</v>
      </c>
      <c r="AE718" s="60">
        <f>(幕後結果!$AG$2+幕後結果!$AG$4*幕後結果_最佳化!$S1719)*12/3</f>
        <v>1.778701154071596E-2</v>
      </c>
      <c r="AF718" s="60">
        <f>(幕後結果!$AH$2+幕後結果!$AH$4*幕後結果_最佳化!$T1719)*12/3</f>
        <v>0.14487792926883206</v>
      </c>
      <c r="AG718" s="60">
        <f>(幕後結果!$AI$2+幕後結果!$AI$4*幕後結果_最佳化!$U1719)*12/3</f>
        <v>4.4938781328136383E-3</v>
      </c>
      <c r="AH718" s="60">
        <f>(幕後結果!$AJ$2+幕後結果!$AJ$4*幕後結果_最佳化!$V1719)*12/3</f>
        <v>4.3119983310085132E-2</v>
      </c>
      <c r="AI718" s="100">
        <f>(幕後結果!$AK$2+幕後結果!$AK$4*幕後結果_最佳化!$W1719)*12/3</f>
        <v>0.22138671095892568</v>
      </c>
      <c r="AJ718" s="60"/>
      <c r="AK718" s="60"/>
      <c r="AL718" s="60"/>
      <c r="AM718" s="108">
        <v>717</v>
      </c>
      <c r="AN718" s="60">
        <f t="shared" si="144"/>
        <v>0.103264530521996</v>
      </c>
      <c r="AO718" s="60">
        <f t="shared" si="145"/>
        <v>0.13002950027177018</v>
      </c>
      <c r="AP718" s="60">
        <f t="shared" si="146"/>
        <v>8.771900159167334E-2</v>
      </c>
      <c r="AQ718" s="60">
        <f t="shared" si="147"/>
        <v>3.5646934181176898E-2</v>
      </c>
      <c r="AR718" s="60">
        <f t="shared" si="148"/>
        <v>0.12165662495960393</v>
      </c>
      <c r="AS718" s="60">
        <f t="shared" si="149"/>
        <v>5.6738121589219946E-2</v>
      </c>
      <c r="AT718" s="60">
        <f t="shared" si="150"/>
        <v>7.783650426320067E-2</v>
      </c>
      <c r="AU718" s="60">
        <f t="shared" si="151"/>
        <v>0.12185836127706633</v>
      </c>
      <c r="AV718" s="60">
        <f t="shared" si="152"/>
        <v>0.10882455424090172</v>
      </c>
      <c r="AW718" s="60">
        <f t="shared" si="153"/>
        <v>0.1564258671033909</v>
      </c>
      <c r="AX718" s="60">
        <f t="shared" si="154"/>
        <v>1</v>
      </c>
      <c r="AY718" s="60">
        <f>SUMPRODUCT(AN718:AW718,幕後結果_最佳化!$Z$1005:$AI$1005)</f>
        <v>-3.2773378395027602E-3</v>
      </c>
      <c r="AZ718" s="60">
        <f>(SUMPRODUCT(AN718:AW718,MMULT(AN718:AW718,幕後結果!$AB$9:$AK$18)))</f>
        <v>2.7069377278644998E-4</v>
      </c>
      <c r="BA718" s="60">
        <f t="shared" si="155"/>
        <v>1.645277401493286E-2</v>
      </c>
      <c r="BB718" s="102">
        <f t="shared" si="156"/>
        <v>-2.8066597035607064</v>
      </c>
      <c r="BC718" s="60"/>
      <c r="BD718" s="60"/>
    </row>
    <row r="719" spans="1:56" ht="16.2">
      <c r="A719" s="95">
        <v>718</v>
      </c>
      <c r="B719" s="60">
        <v>0.413485752523016</v>
      </c>
      <c r="C719" s="60">
        <v>0.52757849333483753</v>
      </c>
      <c r="D719" s="60">
        <v>0.99943768715280767</v>
      </c>
      <c r="E719" s="60">
        <v>0.37139773957654287</v>
      </c>
      <c r="F719" s="60">
        <v>0.38208531235742971</v>
      </c>
      <c r="G719" s="60">
        <v>0.84901085328217962</v>
      </c>
      <c r="H719" s="60">
        <v>0.70545086804495938</v>
      </c>
      <c r="I719" s="60">
        <v>0.5896203566545366</v>
      </c>
      <c r="J719" s="60">
        <v>0.99177281826046748</v>
      </c>
      <c r="K719" s="104">
        <v>0.5440152375436369</v>
      </c>
      <c r="L719" s="105"/>
      <c r="M719" s="106">
        <v>718</v>
      </c>
      <c r="N719" s="136">
        <v>-0.21858735347613784</v>
      </c>
      <c r="O719" s="136">
        <v>6.9184182680220516E-2</v>
      </c>
      <c r="P719" s="136">
        <v>3.2573376521329811</v>
      </c>
      <c r="Q719" s="136">
        <v>-0.3281536656503527</v>
      </c>
      <c r="R719" s="136">
        <v>-0.30000856204020993</v>
      </c>
      <c r="S719" s="136">
        <v>1.0322003023788489</v>
      </c>
      <c r="T719" s="136">
        <v>0.54014322387565661</v>
      </c>
      <c r="U719" s="60">
        <v>0.22656850256737662</v>
      </c>
      <c r="V719" s="60">
        <v>2.3986783009683394</v>
      </c>
      <c r="W719" s="98">
        <v>0.11055463246782428</v>
      </c>
      <c r="X719" s="60"/>
      <c r="Y719" s="99">
        <v>718</v>
      </c>
      <c r="Z719" s="60">
        <f>(幕後結果!$AB$2+幕後結果!$AB$4*幕後結果_最佳化!$N1720)*12/3</f>
        <v>-2.0469374955327038E-2</v>
      </c>
      <c r="AA719" s="60">
        <f>(幕後結果!$AC$2+幕後結果!$AC$4*幕後結果_最佳化!$O1720)*12/3</f>
        <v>1.4614094978991831E-2</v>
      </c>
      <c r="AB719" s="60">
        <f>(幕後結果!$AD$2+幕後結果!$AD$4*幕後結果_最佳化!$P1720)*12/3</f>
        <v>0.51486147992510045</v>
      </c>
      <c r="AC719" s="60">
        <f>(幕後結果!$AE$2+幕後結果!$AE$4*幕後結果_最佳化!$Q1720)*12/3</f>
        <v>0.22763276543058938</v>
      </c>
      <c r="AD719" s="60">
        <f>(幕後結果!$AF$2+幕後結果!$AF$4*幕後結果_最佳化!$R1720)*12/3</f>
        <v>0.24234593216229464</v>
      </c>
      <c r="AE719" s="60">
        <f>(幕後結果!$AG$2+幕後結果!$AG$4*幕後結果_最佳化!$S1720)*12/3</f>
        <v>3.9338750545293101E-2</v>
      </c>
      <c r="AF719" s="60">
        <f>(幕後結果!$AH$2+幕後結果!$AH$4*幕後結果_最佳化!$T1720)*12/3</f>
        <v>0.13632888870635418</v>
      </c>
      <c r="AG719" s="60">
        <f>(幕後結果!$AI$2+幕後結果!$AI$4*幕後結果_最佳化!$U1720)*12/3</f>
        <v>0.1851840790038343</v>
      </c>
      <c r="AH719" s="60">
        <f>(幕後結果!$AJ$2+幕後結果!$AJ$4*幕後結果_最佳化!$V1720)*12/3</f>
        <v>0.17911922302155633</v>
      </c>
      <c r="AI719" s="100">
        <f>(幕後結果!$AK$2+幕後結果!$AK$4*幕後結果_最佳化!$W1720)*12/3</f>
        <v>0.24721620129240604</v>
      </c>
      <c r="AJ719" s="60"/>
      <c r="AK719" s="60"/>
      <c r="AL719" s="60"/>
      <c r="AM719" s="108">
        <v>718</v>
      </c>
      <c r="AN719" s="60">
        <f t="shared" si="144"/>
        <v>0.14557550328864213</v>
      </c>
      <c r="AO719" s="60">
        <f t="shared" si="145"/>
        <v>0.10767586417434971</v>
      </c>
      <c r="AP719" s="60">
        <f t="shared" si="146"/>
        <v>2.8062776948124115E-2</v>
      </c>
      <c r="AQ719" s="60">
        <f t="shared" si="147"/>
        <v>0.11846773627711346</v>
      </c>
      <c r="AR719" s="60">
        <f t="shared" si="148"/>
        <v>4.4075839288575135E-2</v>
      </c>
      <c r="AS719" s="60">
        <f t="shared" si="149"/>
        <v>0.14110161997040521</v>
      </c>
      <c r="AT719" s="60">
        <f t="shared" si="150"/>
        <v>5.9508375183009596E-2</v>
      </c>
      <c r="AU719" s="60">
        <f t="shared" si="151"/>
        <v>0.10117328523924274</v>
      </c>
      <c r="AV719" s="60">
        <f t="shared" si="152"/>
        <v>0.11575275686621976</v>
      </c>
      <c r="AW719" s="60">
        <f t="shared" si="153"/>
        <v>0.13860624276431824</v>
      </c>
      <c r="AX719" s="60">
        <f t="shared" si="154"/>
        <v>1</v>
      </c>
      <c r="AY719" s="60">
        <f>SUMPRODUCT(AN719:AW719,幕後結果_最佳化!$Z$1005:$AI$1005)</f>
        <v>1.5149871690923892E-4</v>
      </c>
      <c r="AZ719" s="60">
        <f>(SUMPRODUCT(AN719:AW719,MMULT(AN719:AW719,幕後結果!$AB$9:$AK$18)))</f>
        <v>1.9935187425052244E-4</v>
      </c>
      <c r="BA719" s="60">
        <f t="shared" si="155"/>
        <v>1.4119202323450233E-2</v>
      </c>
      <c r="BB719" s="102">
        <f t="shared" si="156"/>
        <v>-3.0276852972133446</v>
      </c>
      <c r="BC719" s="60"/>
      <c r="BD719" s="60"/>
    </row>
    <row r="720" spans="1:56" ht="16.2">
      <c r="A720" s="95">
        <v>719</v>
      </c>
      <c r="B720" s="60">
        <v>0.30372019451445675</v>
      </c>
      <c r="C720" s="60">
        <v>0.27318255090472676</v>
      </c>
      <c r="D720" s="60">
        <v>0.79219948620621516</v>
      </c>
      <c r="E720" s="60">
        <v>0.38800088274086675</v>
      </c>
      <c r="F720" s="60">
        <v>0.66258410348110464</v>
      </c>
      <c r="G720" s="60">
        <v>0.12514794049953326</v>
      </c>
      <c r="H720" s="60">
        <v>0.17529064916506942</v>
      </c>
      <c r="I720" s="60">
        <v>0.41336040430059273</v>
      </c>
      <c r="J720" s="60">
        <v>0.27217699026509701</v>
      </c>
      <c r="K720" s="104">
        <v>0.38169285535806274</v>
      </c>
      <c r="L720" s="105"/>
      <c r="M720" s="106">
        <v>719</v>
      </c>
      <c r="N720" s="136">
        <v>-0.5137305510940523</v>
      </c>
      <c r="O720" s="136">
        <v>-0.60321585456330507</v>
      </c>
      <c r="P720" s="136">
        <v>0.81407667435129116</v>
      </c>
      <c r="Q720" s="136">
        <v>-0.28453323856077456</v>
      </c>
      <c r="R720" s="136">
        <v>0.41952595090714823</v>
      </c>
      <c r="S720" s="136">
        <v>-1.1496310084680141</v>
      </c>
      <c r="T720" s="136">
        <v>-0.93346235523561061</v>
      </c>
      <c r="U720" s="60">
        <v>-0.21890916292000703</v>
      </c>
      <c r="V720" s="60">
        <v>-0.60624212986086989</v>
      </c>
      <c r="W720" s="98">
        <v>-0.30103774717006537</v>
      </c>
      <c r="X720" s="60"/>
      <c r="Y720" s="99">
        <v>719</v>
      </c>
      <c r="Z720" s="60">
        <f>(幕後結果!$AB$2+幕後結果!$AB$4*幕後結果_最佳化!$N1721)*12/3</f>
        <v>-6.6186372080086903E-2</v>
      </c>
      <c r="AA720" s="60">
        <f>(幕後結果!$AC$2+幕後結果!$AC$4*幕後結果_最佳化!$O1721)*12/3</f>
        <v>-5.0170268133953561E-2</v>
      </c>
      <c r="AB720" s="60">
        <f>(幕後結果!$AD$2+幕後結果!$AD$4*幕後結果_最佳化!$P1721)*12/3</f>
        <v>9.840278881610548E-2</v>
      </c>
      <c r="AC720" s="60">
        <f>(幕後結果!$AE$2+幕後結果!$AE$4*幕後結果_最佳化!$Q1721)*12/3</f>
        <v>2.8976652848798967E-2</v>
      </c>
      <c r="AD720" s="60">
        <f>(幕後結果!$AF$2+幕後結果!$AF$4*幕後結果_最佳化!$R1721)*12/3</f>
        <v>7.2736699594635704E-2</v>
      </c>
      <c r="AE720" s="60">
        <f>(幕後結果!$AG$2+幕後結果!$AG$4*幕後結果_最佳化!$S1721)*12/3</f>
        <v>-5.8932815912976298E-2</v>
      </c>
      <c r="AF720" s="60">
        <f>(幕後結果!$AH$2+幕後結果!$AH$4*幕後結果_最佳化!$T1721)*12/3</f>
        <v>-0.10568991397785837</v>
      </c>
      <c r="AG720" s="60">
        <f>(幕後結果!$AI$2+幕後結果!$AI$4*幕後結果_最佳化!$U1721)*12/3</f>
        <v>-5.4974212208474336E-2</v>
      </c>
      <c r="AH720" s="60">
        <f>(幕後結果!$AJ$2+幕後結果!$AJ$4*幕後結果_最佳化!$V1721)*12/3</f>
        <v>-8.7293932093600521E-2</v>
      </c>
      <c r="AI720" s="100">
        <f>(幕後結果!$AK$2+幕後結果!$AK$4*幕後結果_最佳化!$W1721)*12/3</f>
        <v>-7.9540549653749654E-2</v>
      </c>
      <c r="AJ720" s="60"/>
      <c r="AK720" s="60"/>
      <c r="AL720" s="60"/>
      <c r="AM720" s="108">
        <v>719</v>
      </c>
      <c r="AN720" s="60">
        <f t="shared" si="144"/>
        <v>0.17217898046044319</v>
      </c>
      <c r="AO720" s="60">
        <f t="shared" si="145"/>
        <v>1.6845175604957074E-2</v>
      </c>
      <c r="AP720" s="60">
        <f t="shared" si="146"/>
        <v>5.2757317181703831E-2</v>
      </c>
      <c r="AQ720" s="60">
        <f t="shared" si="147"/>
        <v>0.10440738451760734</v>
      </c>
      <c r="AR720" s="60">
        <f t="shared" si="148"/>
        <v>1.6543958676477441E-2</v>
      </c>
      <c r="AS720" s="60">
        <f t="shared" si="149"/>
        <v>6.9003553382800467E-2</v>
      </c>
      <c r="AT720" s="60">
        <f t="shared" si="150"/>
        <v>7.4478170713921765E-2</v>
      </c>
      <c r="AU720" s="60">
        <f t="shared" si="151"/>
        <v>0.19285072952306337</v>
      </c>
      <c r="AV720" s="60">
        <f t="shared" si="152"/>
        <v>0.15034170967807123</v>
      </c>
      <c r="AW720" s="60">
        <f t="shared" si="153"/>
        <v>0.15059302026095434</v>
      </c>
      <c r="AX720" s="60">
        <f t="shared" si="154"/>
        <v>1</v>
      </c>
      <c r="AY720" s="60">
        <f>SUMPRODUCT(AN720:AW720,幕後結果_最佳化!$Z$1005:$AI$1005)</f>
        <v>-2.0568783289799902E-3</v>
      </c>
      <c r="AZ720" s="60">
        <f>(SUMPRODUCT(AN720:AW720,MMULT(AN720:AW720,幕後結果!$AB$9:$AK$18)))</f>
        <v>2.5345764860342315E-4</v>
      </c>
      <c r="BA720" s="60">
        <f t="shared" si="155"/>
        <v>1.5920353281363549E-2</v>
      </c>
      <c r="BB720" s="102">
        <f t="shared" si="156"/>
        <v>-2.8238618537194617</v>
      </c>
      <c r="BC720" s="60"/>
      <c r="BD720" s="60"/>
    </row>
    <row r="721" spans="1:56" ht="16.2">
      <c r="A721" s="95">
        <v>720</v>
      </c>
      <c r="B721" s="60">
        <v>0.83084454662415674</v>
      </c>
      <c r="C721" s="60">
        <v>0.51311248337647264</v>
      </c>
      <c r="D721" s="60">
        <v>0.93023153137303582</v>
      </c>
      <c r="E721" s="60">
        <v>0.4134511592033181</v>
      </c>
      <c r="F721" s="60">
        <v>0.51999855653818594</v>
      </c>
      <c r="G721" s="60">
        <v>0.78032327414221236</v>
      </c>
      <c r="H721" s="60">
        <v>0.16161834584440093</v>
      </c>
      <c r="I721" s="60">
        <v>0.52737968322266671</v>
      </c>
      <c r="J721" s="60">
        <v>0.35508140195381288</v>
      </c>
      <c r="K721" s="104">
        <v>0.93335096190469158</v>
      </c>
      <c r="L721" s="105"/>
      <c r="M721" s="106">
        <v>720</v>
      </c>
      <c r="N721" s="136">
        <v>0.95750800732022789</v>
      </c>
      <c r="O721" s="136">
        <v>3.2874041799571034E-2</v>
      </c>
      <c r="P721" s="136">
        <v>1.4775176253063333</v>
      </c>
      <c r="Q721" s="136">
        <v>-0.21867616345759966</v>
      </c>
      <c r="R721" s="136">
        <v>5.014996068939806E-2</v>
      </c>
      <c r="S721" s="136">
        <v>0.77328547208826348</v>
      </c>
      <c r="T721" s="136">
        <v>-0.98782840912504</v>
      </c>
      <c r="U721" s="60">
        <v>6.8684654167215156E-2</v>
      </c>
      <c r="V721" s="60">
        <v>-0.37163744739576055</v>
      </c>
      <c r="W721" s="98">
        <v>1.5012222914389461</v>
      </c>
      <c r="X721" s="60"/>
      <c r="Y721" s="99">
        <v>720</v>
      </c>
      <c r="Z721" s="60">
        <f>(幕後結果!$AB$2+幕後結果!$AB$4*幕後結果_最佳化!$N1722)*12/3</f>
        <v>0.16170507006636403</v>
      </c>
      <c r="AA721" s="60">
        <f>(幕後結果!$AC$2+幕後結果!$AC$4*幕後結果_最佳化!$O1722)*12/3</f>
        <v>8.7658406252234637E-3</v>
      </c>
      <c r="AB721" s="60">
        <f>(幕後結果!$AD$2+幕後結果!$AD$4*幕後結果_最佳化!$P1722)*12/3</f>
        <v>0.22614373953347636</v>
      </c>
      <c r="AC721" s="60">
        <f>(幕後結果!$AE$2+幕後結果!$AE$4*幕後結果_最佳化!$Q1722)*12/3</f>
        <v>0.1338154094768482</v>
      </c>
      <c r="AD721" s="60">
        <f>(幕後結果!$AF$2+幕後結果!$AF$4*幕後結果_最佳化!$R1722)*12/3</f>
        <v>0.1269000623393193</v>
      </c>
      <c r="AE721" s="60">
        <f>(幕後結果!$AG$2+幕後結果!$AG$4*幕後結果_最佳化!$S1722)*12/3</f>
        <v>1.6542218112443663E-2</v>
      </c>
      <c r="AF721" s="60">
        <f>(幕後結果!$AH$2+幕後結果!$AH$4*幕後結果_最佳化!$T1722)*12/3</f>
        <v>-3.7138752626505304E-3</v>
      </c>
      <c r="AG721" s="60">
        <f>(幕後結果!$AI$2+幕後結果!$AI$4*幕後結果_最佳化!$U1722)*12/3</f>
        <v>4.4358238174801307E-2</v>
      </c>
      <c r="AH721" s="60">
        <f>(幕後結果!$AJ$2+幕後結果!$AJ$4*幕後結果_最佳化!$V1722)*12/3</f>
        <v>-1.3568395157979066E-2</v>
      </c>
      <c r="AI721" s="100">
        <f>(幕後結果!$AK$2+幕後結果!$AK$4*幕後結果_最佳化!$W1722)*12/3</f>
        <v>0.19747175298174338</v>
      </c>
      <c r="AJ721" s="60"/>
      <c r="AK721" s="60"/>
      <c r="AL721" s="60"/>
      <c r="AM721" s="108">
        <v>720</v>
      </c>
      <c r="AN721" s="60">
        <f t="shared" si="144"/>
        <v>0.12978469937363554</v>
      </c>
      <c r="AO721" s="60">
        <f t="shared" si="145"/>
        <v>0.12672022726396084</v>
      </c>
      <c r="AP721" s="60">
        <f t="shared" si="146"/>
        <v>1.1641076794141354E-2</v>
      </c>
      <c r="AQ721" s="60">
        <f t="shared" si="147"/>
        <v>0.18307020336665325</v>
      </c>
      <c r="AR721" s="60">
        <f t="shared" si="148"/>
        <v>3.4028918210011527E-2</v>
      </c>
      <c r="AS721" s="60">
        <f t="shared" si="149"/>
        <v>0.11468149851738774</v>
      </c>
      <c r="AT721" s="60">
        <f t="shared" si="150"/>
        <v>2.9944749803042989E-2</v>
      </c>
      <c r="AU721" s="60">
        <f t="shared" si="151"/>
        <v>0.13590420541842746</v>
      </c>
      <c r="AV721" s="60">
        <f t="shared" si="152"/>
        <v>5.6352879915901592E-2</v>
      </c>
      <c r="AW721" s="60">
        <f t="shared" si="153"/>
        <v>0.17787154133683772</v>
      </c>
      <c r="AX721" s="60">
        <f t="shared" si="154"/>
        <v>0.99999999999999989</v>
      </c>
      <c r="AY721" s="60">
        <f>SUMPRODUCT(AN721:AW721,幕後結果_最佳化!$Z$1005:$AI$1005)</f>
        <v>3.8874009012283134E-4</v>
      </c>
      <c r="AZ721" s="60">
        <f>(SUMPRODUCT(AN721:AW721,MMULT(AN721:AW721,幕後結果!$AB$9:$AK$18)))</f>
        <v>2.346764078057344E-4</v>
      </c>
      <c r="BA721" s="60">
        <f t="shared" si="155"/>
        <v>1.5319151667299805E-2</v>
      </c>
      <c r="BB721" s="102">
        <f t="shared" si="156"/>
        <v>-2.7750400827104231</v>
      </c>
      <c r="BC721" s="60"/>
      <c r="BD721" s="60"/>
    </row>
    <row r="722" spans="1:56" ht="16.2">
      <c r="A722" s="95">
        <v>721</v>
      </c>
      <c r="B722" s="60">
        <v>0.90436725889773451</v>
      </c>
      <c r="C722" s="60">
        <v>0.63857452156722094</v>
      </c>
      <c r="D722" s="60">
        <v>0.26054660164289989</v>
      </c>
      <c r="E722" s="60">
        <v>0.30924720644817527</v>
      </c>
      <c r="F722" s="60">
        <v>0.21557186690817498</v>
      </c>
      <c r="G722" s="60">
        <v>0.44965440653788469</v>
      </c>
      <c r="H722" s="60">
        <v>2.6622869606264921E-2</v>
      </c>
      <c r="I722" s="60">
        <v>0.79426739417265591</v>
      </c>
      <c r="J722" s="60">
        <v>0.81860567197048706</v>
      </c>
      <c r="K722" s="104">
        <v>0.63168728281398212</v>
      </c>
      <c r="L722" s="105"/>
      <c r="M722" s="106">
        <v>721</v>
      </c>
      <c r="N722" s="136">
        <v>1.3068446359895223</v>
      </c>
      <c r="O722" s="136">
        <v>0.35465114293947453</v>
      </c>
      <c r="P722" s="136">
        <v>-0.64166117479398987</v>
      </c>
      <c r="Q722" s="136">
        <v>-0.49798528635470429</v>
      </c>
      <c r="R722" s="136">
        <v>-0.78723598800028094</v>
      </c>
      <c r="S722" s="136">
        <v>-0.12653453585671823</v>
      </c>
      <c r="T722" s="136">
        <v>-1.9329225523355735</v>
      </c>
      <c r="U722" s="60">
        <v>0.82131790475963329</v>
      </c>
      <c r="V722" s="60">
        <v>0.91006419463155963</v>
      </c>
      <c r="W722" s="98">
        <v>0.33632548435125492</v>
      </c>
      <c r="X722" s="60"/>
      <c r="Y722" s="99">
        <v>721</v>
      </c>
      <c r="Z722" s="60">
        <f>(幕後結果!$AB$2+幕後結果!$AB$4*幕後結果_最佳化!$N1723)*12/3</f>
        <v>0.21581650403247099</v>
      </c>
      <c r="AA722" s="60">
        <f>(幕後結果!$AC$2+幕後結果!$AC$4*幕後結果_最佳化!$O1723)*12/3</f>
        <v>3.935818587601362E-2</v>
      </c>
      <c r="AB722" s="60">
        <f>(幕後結果!$AD$2+幕後結果!$AD$4*幕後結果_最佳化!$P1723)*12/3</f>
        <v>-0.1050644577504844</v>
      </c>
      <c r="AC722" s="60">
        <f>(幕後結果!$AE$2+幕後結果!$AE$4*幕後結果_最佳化!$Q1723)*12/3</f>
        <v>-3.5857987992331211E-2</v>
      </c>
      <c r="AD722" s="60">
        <f>(幕後結果!$AF$2+幕後結果!$AF$4*幕後結果_最佳化!$R1723)*12/3</f>
        <v>-0.11614043793351488</v>
      </c>
      <c r="AE722" s="60">
        <f>(幕後結果!$AG$2+幕後結果!$AG$4*幕後結果_最佳化!$S1723)*12/3</f>
        <v>-1.6026641993041869E-2</v>
      </c>
      <c r="AF722" s="60">
        <f>(幕後結果!$AH$2+幕後結果!$AH$4*幕後結果_最佳化!$T1723)*12/3</f>
        <v>-0.12387419598531442</v>
      </c>
      <c r="AG722" s="60">
        <f>(幕後結果!$AI$2+幕後結果!$AI$4*幕後結果_最佳化!$U1723)*12/3</f>
        <v>-3.2658586211692327E-2</v>
      </c>
      <c r="AH722" s="60">
        <f>(幕後結果!$AJ$2+幕後結果!$AJ$4*幕後結果_最佳化!$V1723)*12/3</f>
        <v>4.259809399634084E-2</v>
      </c>
      <c r="AI722" s="100">
        <f>(幕後結果!$AK$2+幕後結果!$AK$4*幕後結果_最佳化!$W1723)*12/3</f>
        <v>-7.0257872510328917E-2</v>
      </c>
      <c r="AJ722" s="60"/>
      <c r="AK722" s="60"/>
      <c r="AL722" s="60"/>
      <c r="AM722" s="108">
        <v>721</v>
      </c>
      <c r="AN722" s="60">
        <f t="shared" si="144"/>
        <v>9.8652179232949139E-2</v>
      </c>
      <c r="AO722" s="60">
        <f t="shared" si="145"/>
        <v>9.5519352477611022E-2</v>
      </c>
      <c r="AP722" s="60">
        <f t="shared" si="146"/>
        <v>0.15592941921997225</v>
      </c>
      <c r="AQ722" s="60">
        <f t="shared" si="147"/>
        <v>1.1469666983549457E-2</v>
      </c>
      <c r="AR722" s="60">
        <f t="shared" si="148"/>
        <v>0.1427528432388282</v>
      </c>
      <c r="AS722" s="60">
        <f t="shared" si="149"/>
        <v>6.052357900103237E-2</v>
      </c>
      <c r="AT722" s="60">
        <f t="shared" si="150"/>
        <v>8.5203491749013024E-2</v>
      </c>
      <c r="AU722" s="60">
        <f t="shared" si="151"/>
        <v>6.4952803826794914E-2</v>
      </c>
      <c r="AV722" s="60">
        <f t="shared" si="152"/>
        <v>0.10297377431579616</v>
      </c>
      <c r="AW722" s="60">
        <f t="shared" si="153"/>
        <v>0.18202288995445343</v>
      </c>
      <c r="AX722" s="60">
        <f t="shared" si="154"/>
        <v>0.99999999999999978</v>
      </c>
      <c r="AY722" s="60">
        <f>SUMPRODUCT(AN722:AW722,幕後結果_最佳化!$Z$1005:$AI$1005)</f>
        <v>-4.5933620392747598E-3</v>
      </c>
      <c r="AZ722" s="60">
        <f>(SUMPRODUCT(AN722:AW722,MMULT(AN722:AW722,幕後結果!$AB$9:$AK$18)))</f>
        <v>3.2304796207583688E-4</v>
      </c>
      <c r="BA722" s="60">
        <f t="shared" si="155"/>
        <v>1.7973535046724585E-2</v>
      </c>
      <c r="BB722" s="102">
        <f t="shared" si="156"/>
        <v>-2.6424051760440825</v>
      </c>
      <c r="BC722" s="60"/>
      <c r="BD722" s="60"/>
    </row>
    <row r="723" spans="1:56" ht="16.2">
      <c r="A723" s="95">
        <v>722</v>
      </c>
      <c r="B723" s="60">
        <v>0.14352012823824523</v>
      </c>
      <c r="C723" s="60">
        <v>0.19262491578219665</v>
      </c>
      <c r="D723" s="60">
        <v>9.3926385217471653E-2</v>
      </c>
      <c r="E723" s="60">
        <v>0.59974507723482162</v>
      </c>
      <c r="F723" s="60">
        <v>0.70907417394828842</v>
      </c>
      <c r="G723" s="60">
        <v>0.22948167497507388</v>
      </c>
      <c r="H723" s="60">
        <v>0.97436976564829458</v>
      </c>
      <c r="I723" s="60">
        <v>0.72242451524379403</v>
      </c>
      <c r="J723" s="60">
        <v>5.4241683773821103E-2</v>
      </c>
      <c r="K723" s="104">
        <v>0.10688547900181478</v>
      </c>
      <c r="L723" s="105"/>
      <c r="M723" s="106">
        <v>722</v>
      </c>
      <c r="N723" s="136">
        <v>-1.0646369403308953</v>
      </c>
      <c r="O723" s="136">
        <v>-0.86826398833312601</v>
      </c>
      <c r="P723" s="136">
        <v>-1.3169577995488773</v>
      </c>
      <c r="Q723" s="136">
        <v>0.2526873220955706</v>
      </c>
      <c r="R723" s="136">
        <v>0.55068204931460285</v>
      </c>
      <c r="S723" s="136">
        <v>-0.74055491993195122</v>
      </c>
      <c r="T723" s="136">
        <v>1.9492927935652034</v>
      </c>
      <c r="U723" s="60">
        <v>0.59005918723878992</v>
      </c>
      <c r="V723" s="60">
        <v>-1.6050474279158042</v>
      </c>
      <c r="W723" s="98">
        <v>-1.243262934654185</v>
      </c>
      <c r="X723" s="60"/>
      <c r="Y723" s="99">
        <v>722</v>
      </c>
      <c r="Z723" s="60">
        <f>(幕後結果!$AB$2+幕後結果!$AB$4*幕後結果_最佳化!$N1724)*12/3</f>
        <v>-0.15152049468913145</v>
      </c>
      <c r="AA723" s="60">
        <f>(幕後結果!$AC$2+幕後結果!$AC$4*幕後結果_最佳化!$O1724)*12/3</f>
        <v>-7.4850454422031462E-2</v>
      </c>
      <c r="AB723" s="60">
        <f>(幕後結果!$AD$2+幕後結果!$AD$4*幕後結果_最佳化!$P1724)*12/3</f>
        <v>-0.25399878205712528</v>
      </c>
      <c r="AC723" s="60">
        <f>(幕後結果!$AE$2+幕後結果!$AE$4*幕後結果_最佳化!$Q1724)*12/3</f>
        <v>-9.3836437060900793E-2</v>
      </c>
      <c r="AD723" s="60">
        <f>(幕後結果!$AF$2+幕後結果!$AF$4*幕後結果_最佳化!$R1724)*12/3</f>
        <v>-9.6879876530465162E-2</v>
      </c>
      <c r="AE723" s="60">
        <f>(幕後結果!$AG$2+幕後結果!$AG$4*幕後結果_最佳化!$S1724)*12/3</f>
        <v>-3.6094600926542583E-2</v>
      </c>
      <c r="AF723" s="60">
        <f>(幕後結果!$AH$2+幕後結果!$AH$4*幕後結果_最佳化!$T1724)*12/3</f>
        <v>7.0271459631577271E-2</v>
      </c>
      <c r="AG723" s="60">
        <f>(幕後結果!$AI$2+幕後結果!$AI$4*幕後結果_最佳化!$U1724)*12/3</f>
        <v>3.7677250981837565E-2</v>
      </c>
      <c r="AH723" s="60">
        <f>(幕後結果!$AJ$2+幕後結果!$AJ$4*幕後結果_最佳化!$V1724)*12/3</f>
        <v>-0.129872798023003</v>
      </c>
      <c r="AI723" s="100">
        <f>(幕後結果!$AK$2+幕後結果!$AK$4*幕後結果_最佳化!$W1724)*12/3</f>
        <v>-0.21296922559594036</v>
      </c>
      <c r="AJ723" s="60"/>
      <c r="AK723" s="60"/>
      <c r="AL723" s="60"/>
      <c r="AM723" s="108">
        <v>722</v>
      </c>
      <c r="AN723" s="60">
        <f t="shared" si="144"/>
        <v>6.4503006275231978E-2</v>
      </c>
      <c r="AO723" s="60">
        <f t="shared" si="145"/>
        <v>0.1325595333069236</v>
      </c>
      <c r="AP723" s="60">
        <f t="shared" si="146"/>
        <v>1.3246903298937168E-2</v>
      </c>
      <c r="AQ723" s="60">
        <f t="shared" si="147"/>
        <v>0.13591822474051679</v>
      </c>
      <c r="AR723" s="60">
        <f t="shared" si="148"/>
        <v>0.115016943531185</v>
      </c>
      <c r="AS723" s="60">
        <f t="shared" si="149"/>
        <v>0.14696448214984997</v>
      </c>
      <c r="AT723" s="60">
        <f t="shared" si="150"/>
        <v>5.1309172666867742E-2</v>
      </c>
      <c r="AU723" s="60">
        <f t="shared" si="151"/>
        <v>1.3877224378668706E-2</v>
      </c>
      <c r="AV723" s="60">
        <f t="shared" si="152"/>
        <v>0.21221790126099183</v>
      </c>
      <c r="AW723" s="60">
        <f t="shared" si="153"/>
        <v>0.11438660839082716</v>
      </c>
      <c r="AX723" s="60">
        <f t="shared" si="154"/>
        <v>0.99999999999999989</v>
      </c>
      <c r="AY723" s="60">
        <f>SUMPRODUCT(AN723:AW723,幕後結果_最佳化!$Z$1005:$AI$1005)</f>
        <v>7.3704869019928414E-4</v>
      </c>
      <c r="AZ723" s="60">
        <f>(SUMPRODUCT(AN723:AW723,MMULT(AN723:AW723,幕後結果!$AB$9:$AK$18)))</f>
        <v>1.9696747936423357E-4</v>
      </c>
      <c r="BA723" s="60">
        <f t="shared" si="155"/>
        <v>1.4034510300122109E-2</v>
      </c>
      <c r="BB723" s="102">
        <f t="shared" si="156"/>
        <v>-3.0042338783586819</v>
      </c>
      <c r="BC723" s="60"/>
      <c r="BD723" s="60"/>
    </row>
    <row r="724" spans="1:56" ht="16.2">
      <c r="A724" s="95">
        <v>723</v>
      </c>
      <c r="B724" s="60">
        <v>0.71802012263645731</v>
      </c>
      <c r="C724" s="60">
        <v>0.96423135584699859</v>
      </c>
      <c r="D724" s="60">
        <v>0.85838521593860273</v>
      </c>
      <c r="E724" s="60">
        <v>0.98707738844182336</v>
      </c>
      <c r="F724" s="60">
        <v>0.25602401786103601</v>
      </c>
      <c r="G724" s="60">
        <v>0.66531326455756301</v>
      </c>
      <c r="H724" s="60">
        <v>0.72541857516288677</v>
      </c>
      <c r="I724" s="60">
        <v>0.51839199437969752</v>
      </c>
      <c r="J724" s="60">
        <v>0.17640874245686256</v>
      </c>
      <c r="K724" s="104">
        <v>0.78551398685154505</v>
      </c>
      <c r="L724" s="105"/>
      <c r="M724" s="106">
        <v>723</v>
      </c>
      <c r="N724" s="136">
        <v>0.57696995101430359</v>
      </c>
      <c r="O724" s="136">
        <v>1.8020515953749205</v>
      </c>
      <c r="P724" s="136">
        <v>1.0730926061093897</v>
      </c>
      <c r="Q724" s="136">
        <v>2.2285295493230848</v>
      </c>
      <c r="R724" s="136">
        <v>-0.65565203700633279</v>
      </c>
      <c r="S724" s="136">
        <v>0.42700804107232576</v>
      </c>
      <c r="T724" s="136">
        <v>0.59901504829825081</v>
      </c>
      <c r="U724" s="60">
        <v>4.6118236006906344E-2</v>
      </c>
      <c r="V724" s="60">
        <v>-0.92913817084216777</v>
      </c>
      <c r="W724" s="98">
        <v>0.79095195876160895</v>
      </c>
      <c r="X724" s="60"/>
      <c r="Y724" s="99">
        <v>723</v>
      </c>
      <c r="Z724" s="60">
        <f>(幕後結果!$AB$2+幕後結果!$AB$4*幕後結果_最佳化!$N1725)*12/3</f>
        <v>0.10276060728893803</v>
      </c>
      <c r="AA724" s="60">
        <f>(幕後結果!$AC$2+幕後結果!$AC$4*幕後結果_最佳化!$O1725)*12/3</f>
        <v>0.18150344998318269</v>
      </c>
      <c r="AB724" s="60">
        <f>(幕後結果!$AD$2+幕後結果!$AD$4*幕後結果_最佳化!$P1725)*12/3</f>
        <v>0.22012560658898184</v>
      </c>
      <c r="AC724" s="60">
        <f>(幕後結果!$AE$2+幕後結果!$AE$4*幕後結果_最佳化!$Q1725)*12/3</f>
        <v>0.38059665819041921</v>
      </c>
      <c r="AD724" s="60">
        <f>(幕後結果!$AF$2+幕後結果!$AF$4*幕後結果_最佳化!$R1725)*12/3</f>
        <v>0.15064120642432749</v>
      </c>
      <c r="AE724" s="60">
        <f>(幕後結果!$AG$2+幕後結果!$AG$4*幕後結果_最佳化!$S1725)*12/3</f>
        <v>4.1399075412272709E-2</v>
      </c>
      <c r="AF724" s="60">
        <f>(幕後結果!$AH$2+幕後結果!$AH$4*幕後結果_最佳化!$T1725)*12/3</f>
        <v>0.19786863556177892</v>
      </c>
      <c r="AG724" s="60">
        <f>(幕後結果!$AI$2+幕後結果!$AI$4*幕後結果_最佳化!$U1725)*12/3</f>
        <v>9.2406005015231926E-2</v>
      </c>
      <c r="AH724" s="60">
        <f>(幕後結果!$AJ$2+幕後結果!$AJ$4*幕後結果_最佳化!$V1725)*12/3</f>
        <v>2.1911315407844644E-2</v>
      </c>
      <c r="AI724" s="100">
        <f>(幕後結果!$AK$2+幕後結果!$AK$4*幕後結果_最佳化!$W1725)*12/3</f>
        <v>9.2246315823758709E-2</v>
      </c>
      <c r="AJ724" s="60"/>
      <c r="AK724" s="60"/>
      <c r="AL724" s="60"/>
      <c r="AM724" s="108">
        <v>723</v>
      </c>
      <c r="AN724" s="60">
        <f t="shared" si="144"/>
        <v>8.2893744713247772E-2</v>
      </c>
      <c r="AO724" s="60">
        <f t="shared" si="145"/>
        <v>5.2635581549215354E-2</v>
      </c>
      <c r="AP724" s="60">
        <f t="shared" si="146"/>
        <v>0.10595460859048519</v>
      </c>
      <c r="AQ724" s="60">
        <f t="shared" si="147"/>
        <v>0.10054760546316023</v>
      </c>
      <c r="AR724" s="60">
        <f t="shared" si="148"/>
        <v>6.0591644658681131E-2</v>
      </c>
      <c r="AS724" s="60">
        <f t="shared" si="149"/>
        <v>6.0381654130878801E-2</v>
      </c>
      <c r="AT724" s="60">
        <f t="shared" si="150"/>
        <v>1.2656335613281566E-2</v>
      </c>
      <c r="AU724" s="60">
        <f t="shared" si="151"/>
        <v>0.19413425055243261</v>
      </c>
      <c r="AV724" s="60">
        <f t="shared" si="152"/>
        <v>0.15895686618493268</v>
      </c>
      <c r="AW724" s="60">
        <f t="shared" si="153"/>
        <v>0.17124770854368485</v>
      </c>
      <c r="AX724" s="60">
        <f t="shared" si="154"/>
        <v>1.0000000000000002</v>
      </c>
      <c r="AY724" s="60">
        <f>SUMPRODUCT(AN724:AW724,幕後結果_最佳化!$Z$1005:$AI$1005)</f>
        <v>-5.3501505195146896E-3</v>
      </c>
      <c r="AZ724" s="60">
        <f>(SUMPRODUCT(AN724:AW724,MMULT(AN724:AW724,幕後結果!$AB$9:$AK$18)))</f>
        <v>2.9582607725388115E-4</v>
      </c>
      <c r="BA724" s="60">
        <f t="shared" si="155"/>
        <v>1.7199595264246224E-2</v>
      </c>
      <c r="BB724" s="102">
        <f t="shared" si="156"/>
        <v>-2.805307321377208</v>
      </c>
      <c r="BC724" s="60"/>
      <c r="BD724" s="60"/>
    </row>
    <row r="725" spans="1:56" ht="16.2">
      <c r="A725" s="95">
        <v>724</v>
      </c>
      <c r="B725" s="60">
        <v>0.35576998516171265</v>
      </c>
      <c r="C725" s="60">
        <v>5.5846805001786848E-3</v>
      </c>
      <c r="D725" s="60">
        <v>0.21042397487743258</v>
      </c>
      <c r="E725" s="60">
        <v>0.67186840786509539</v>
      </c>
      <c r="F725" s="60">
        <v>0.58300309732936717</v>
      </c>
      <c r="G725" s="60">
        <v>1.7797361758025154E-3</v>
      </c>
      <c r="H725" s="60">
        <v>0.17876649226226005</v>
      </c>
      <c r="I725" s="60">
        <v>0.7780417449892254</v>
      </c>
      <c r="J725" s="60">
        <v>0.6468808004189599</v>
      </c>
      <c r="K725" s="104">
        <v>0.20650705064723929</v>
      </c>
      <c r="L725" s="105"/>
      <c r="M725" s="106">
        <v>724</v>
      </c>
      <c r="N725" s="136">
        <v>-0.3697886532293107</v>
      </c>
      <c r="O725" s="136">
        <v>-2.5373550539747844</v>
      </c>
      <c r="P725" s="136">
        <v>-0.80495101156912563</v>
      </c>
      <c r="Q725" s="136">
        <v>0.44507828042122644</v>
      </c>
      <c r="R725" s="136">
        <v>0.20958215913501851</v>
      </c>
      <c r="S725" s="136">
        <v>-2.9147730923140238</v>
      </c>
      <c r="T725" s="136">
        <v>-0.92007611592481453</v>
      </c>
      <c r="U725" s="60">
        <v>0.76559636164491363</v>
      </c>
      <c r="V725" s="60">
        <v>0.3769128129104482</v>
      </c>
      <c r="W725" s="98">
        <v>-0.8186009912024852</v>
      </c>
      <c r="X725" s="60"/>
      <c r="Y725" s="99">
        <v>724</v>
      </c>
      <c r="Z725" s="60">
        <f>(幕後結果!$AB$2+幕後結果!$AB$4*幕後結果_最佳化!$N1726)*12/3</f>
        <v>-4.3890105779774091E-2</v>
      </c>
      <c r="AA725" s="60">
        <f>(幕後結果!$AC$2+幕後結果!$AC$4*幕後結果_最佳化!$O1726)*12/3</f>
        <v>-0.2384779309293302</v>
      </c>
      <c r="AB725" s="60">
        <f>(幕後結果!$AD$2+幕後結果!$AD$4*幕後結果_最佳化!$P1726)*12/3</f>
        <v>-0.22739535368116895</v>
      </c>
      <c r="AC725" s="60">
        <f>(幕後結果!$AE$2+幕後結果!$AE$4*幕後結果_最佳化!$Q1726)*12/3</f>
        <v>-5.7348580068714489E-2</v>
      </c>
      <c r="AD725" s="60">
        <f>(幕後結果!$AF$2+幕後結果!$AF$4*幕後結果_最佳化!$R1726)*12/3</f>
        <v>-0.15069674215086715</v>
      </c>
      <c r="AE725" s="60">
        <f>(幕後結果!$AG$2+幕後結果!$AG$4*幕後結果_最佳化!$S1726)*12/3</f>
        <v>-0.14637839690490556</v>
      </c>
      <c r="AF725" s="60">
        <f>(幕後結果!$AH$2+幕後結果!$AH$4*幕後結果_最佳化!$T1726)*12/3</f>
        <v>-0.22244855574820979</v>
      </c>
      <c r="AG725" s="60">
        <f>(幕後結果!$AI$2+幕後結果!$AI$4*幕後結果_最佳化!$U1726)*12/3</f>
        <v>-7.0123171515005148E-2</v>
      </c>
      <c r="AH725" s="60">
        <f>(幕後結果!$AJ$2+幕後結果!$AJ$4*幕後結果_最佳化!$V1726)*12/3</f>
        <v>-9.72568608172098E-2</v>
      </c>
      <c r="AI725" s="100">
        <f>(幕後結果!$AK$2+幕後結果!$AK$4*幕後結果_最佳化!$W1726)*12/3</f>
        <v>-0.27228103682790133</v>
      </c>
      <c r="AJ725" s="60"/>
      <c r="AK725" s="60"/>
      <c r="AL725" s="60"/>
      <c r="AM725" s="108">
        <v>724</v>
      </c>
      <c r="AN725" s="60">
        <f t="shared" si="144"/>
        <v>0.173482798839969</v>
      </c>
      <c r="AO725" s="60">
        <f t="shared" si="145"/>
        <v>0.16840185141652947</v>
      </c>
      <c r="AP725" s="60">
        <f t="shared" si="146"/>
        <v>0.18100338456492596</v>
      </c>
      <c r="AQ725" s="60">
        <f t="shared" si="147"/>
        <v>0.18438036266637539</v>
      </c>
      <c r="AR725" s="60">
        <f t="shared" si="148"/>
        <v>4.2160812265198959E-2</v>
      </c>
      <c r="AS725" s="60">
        <f t="shared" si="149"/>
        <v>2.8039060437584824E-2</v>
      </c>
      <c r="AT725" s="60">
        <f t="shared" si="150"/>
        <v>3.6913592106768145E-2</v>
      </c>
      <c r="AU725" s="60">
        <f t="shared" si="151"/>
        <v>9.8673045334382203E-2</v>
      </c>
      <c r="AV725" s="60">
        <f t="shared" si="152"/>
        <v>6.3047395767028239E-2</v>
      </c>
      <c r="AW725" s="60">
        <f t="shared" si="153"/>
        <v>2.3897696601237559E-2</v>
      </c>
      <c r="AX725" s="60">
        <f t="shared" si="154"/>
        <v>0.99999999999999978</v>
      </c>
      <c r="AY725" s="60">
        <f>SUMPRODUCT(AN725:AW725,幕後結果_最佳化!$Z$1005:$AI$1005)</f>
        <v>5.3597891574632857E-3</v>
      </c>
      <c r="AZ725" s="60">
        <f>(SUMPRODUCT(AN725:AW725,MMULT(AN725:AW725,幕後結果!$AB$9:$AK$18)))</f>
        <v>3.4151764116145959E-4</v>
      </c>
      <c r="BA725" s="60">
        <f t="shared" si="155"/>
        <v>1.8480195917832138E-2</v>
      </c>
      <c r="BB725" s="102">
        <f t="shared" si="156"/>
        <v>-2.0313751547575829</v>
      </c>
      <c r="BC725" s="60"/>
      <c r="BD725" s="60"/>
    </row>
    <row r="726" spans="1:56" ht="16.2">
      <c r="A726" s="95">
        <v>725</v>
      </c>
      <c r="B726" s="60">
        <v>0.29478246601230329</v>
      </c>
      <c r="C726" s="60">
        <v>0.82353741654571233</v>
      </c>
      <c r="D726" s="60">
        <v>3.2897993935802727E-2</v>
      </c>
      <c r="E726" s="60">
        <v>0.58596941263680002</v>
      </c>
      <c r="F726" s="60">
        <v>0.15986574902387596</v>
      </c>
      <c r="G726" s="60">
        <v>0.43630159943489488</v>
      </c>
      <c r="H726" s="60">
        <v>0.14380636414774184</v>
      </c>
      <c r="I726" s="60">
        <v>0.74734681623790089</v>
      </c>
      <c r="J726" s="60">
        <v>0.18558574468117506</v>
      </c>
      <c r="K726" s="104">
        <v>0.38145459502318513</v>
      </c>
      <c r="L726" s="105"/>
      <c r="M726" s="106">
        <v>725</v>
      </c>
      <c r="N726" s="136">
        <v>-0.53946660756072806</v>
      </c>
      <c r="O726" s="136">
        <v>0.92893038123009897</v>
      </c>
      <c r="P726" s="136">
        <v>-1.8398110139383776</v>
      </c>
      <c r="Q726" s="136">
        <v>0.21718884870208993</v>
      </c>
      <c r="R726" s="136">
        <v>-0.99500979997397276</v>
      </c>
      <c r="S726" s="136">
        <v>-0.16035276150891264</v>
      </c>
      <c r="T726" s="136">
        <v>-1.0633732288831428</v>
      </c>
      <c r="U726" s="60">
        <v>0.66616386403141692</v>
      </c>
      <c r="V726" s="60">
        <v>-0.89428113792360875</v>
      </c>
      <c r="W726" s="98">
        <v>-0.30166272017053303</v>
      </c>
      <c r="X726" s="60"/>
      <c r="Y726" s="99">
        <v>725</v>
      </c>
      <c r="Z726" s="60">
        <f>(幕後結果!$AB$2+幕後結果!$AB$4*幕後結果_最佳化!$N1727)*12/3</f>
        <v>-7.0172827566731183E-2</v>
      </c>
      <c r="AA726" s="60">
        <f>(幕後結果!$AC$2+幕後結果!$AC$4*幕後結果_最佳化!$O1727)*12/3</f>
        <v>9.8825343494293241E-2</v>
      </c>
      <c r="AB726" s="60">
        <f>(幕後結果!$AD$2+幕後結果!$AD$4*幕後結果_最佳化!$P1727)*12/3</f>
        <v>-0.27850265547186387</v>
      </c>
      <c r="AC726" s="60">
        <f>(幕後結果!$AE$2+幕後結果!$AE$4*幕後結果_最佳化!$Q1727)*12/3</f>
        <v>-8.358155448955977E-2</v>
      </c>
      <c r="AD726" s="60">
        <f>(幕後結果!$AF$2+幕後結果!$AF$4*幕後結果_最佳化!$R1727)*12/3</f>
        <v>-0.20092936096573932</v>
      </c>
      <c r="AE726" s="60">
        <f>(幕後結果!$AG$2+幕後結果!$AG$4*幕後結果_最佳化!$S1727)*12/3</f>
        <v>1.1129494596785298E-2</v>
      </c>
      <c r="AF726" s="60">
        <f>(幕後結果!$AH$2+幕後結果!$AH$4*幕後結果_最佳化!$T1727)*12/3</f>
        <v>-0.11349280558661391</v>
      </c>
      <c r="AG726" s="60">
        <f>(幕後結果!$AI$2+幕後結果!$AI$4*幕後結果_最佳化!$U1727)*12/3</f>
        <v>-6.5965656319202162E-2</v>
      </c>
      <c r="AH726" s="60">
        <f>(幕後結果!$AJ$2+幕後結果!$AJ$4*幕後結果_最佳化!$V1727)*12/3</f>
        <v>-5.0953084474172683E-2</v>
      </c>
      <c r="AI726" s="100">
        <f>(幕後結果!$AK$2+幕後結果!$AK$4*幕後結果_最佳化!$W1727)*12/3</f>
        <v>-0.17292369612728678</v>
      </c>
      <c r="AJ726" s="60"/>
      <c r="AK726" s="60"/>
      <c r="AL726" s="60"/>
      <c r="AM726" s="108">
        <v>725</v>
      </c>
      <c r="AN726" s="60">
        <f t="shared" si="144"/>
        <v>2.9005437905270045E-2</v>
      </c>
      <c r="AO726" s="60">
        <f t="shared" si="145"/>
        <v>0.16311041310531732</v>
      </c>
      <c r="AP726" s="60">
        <f t="shared" si="146"/>
        <v>0.17509313698040341</v>
      </c>
      <c r="AQ726" s="60">
        <f t="shared" si="147"/>
        <v>3.5323225191372327E-2</v>
      </c>
      <c r="AR726" s="60">
        <f t="shared" si="148"/>
        <v>0.14368855829073035</v>
      </c>
      <c r="AS726" s="60">
        <f t="shared" si="149"/>
        <v>0.11915007720051964</v>
      </c>
      <c r="AT726" s="60">
        <f t="shared" si="150"/>
        <v>8.6960473067626831E-3</v>
      </c>
      <c r="AU726" s="60">
        <f t="shared" si="151"/>
        <v>3.373055302978685E-2</v>
      </c>
      <c r="AV726" s="60">
        <f t="shared" si="152"/>
        <v>0.18760247796056739</v>
      </c>
      <c r="AW726" s="60">
        <f t="shared" si="153"/>
        <v>0.10460007302926994</v>
      </c>
      <c r="AX726" s="60">
        <f t="shared" si="154"/>
        <v>1</v>
      </c>
      <c r="AY726" s="60">
        <f>SUMPRODUCT(AN726:AW726,幕後結果_最佳化!$Z$1005:$AI$1005)</f>
        <v>-4.0499820580835438E-3</v>
      </c>
      <c r="AZ726" s="60">
        <f>(SUMPRODUCT(AN726:AW726,MMULT(AN726:AW726,幕後結果!$AB$9:$AK$18)))</f>
        <v>2.9149890769266756E-4</v>
      </c>
      <c r="BA726" s="60">
        <f t="shared" si="155"/>
        <v>1.707333909030883E-2</v>
      </c>
      <c r="BB726" s="102">
        <f t="shared" si="156"/>
        <v>-2.7499004037665542</v>
      </c>
      <c r="BC726" s="60"/>
      <c r="BD726" s="60"/>
    </row>
    <row r="727" spans="1:56" ht="16.2">
      <c r="A727" s="95">
        <v>726</v>
      </c>
      <c r="B727" s="60">
        <v>0.61866783120871038</v>
      </c>
      <c r="C727" s="60">
        <v>0.49060162289691722</v>
      </c>
      <c r="D727" s="60">
        <v>0.5164721970329571</v>
      </c>
      <c r="E727" s="60">
        <v>8.5053580313735555E-2</v>
      </c>
      <c r="F727" s="60">
        <v>0.76514011771766866</v>
      </c>
      <c r="G727" s="60">
        <v>0.47340802750455135</v>
      </c>
      <c r="H727" s="60">
        <v>0.58119528481966953</v>
      </c>
      <c r="I727" s="60">
        <v>5.2134468342394991E-2</v>
      </c>
      <c r="J727" s="60">
        <v>0.99159632654432817</v>
      </c>
      <c r="K727" s="104">
        <v>2.3755701576900545E-2</v>
      </c>
      <c r="L727" s="105"/>
      <c r="M727" s="106">
        <v>726</v>
      </c>
      <c r="N727" s="136">
        <v>0.30198389828793026</v>
      </c>
      <c r="O727" s="136">
        <v>-2.3560417305575333E-2</v>
      </c>
      <c r="P727" s="136">
        <v>4.1301413862946341E-2</v>
      </c>
      <c r="Q727" s="136">
        <v>-1.3718595632726749</v>
      </c>
      <c r="R727" s="136">
        <v>0.72293508904454717</v>
      </c>
      <c r="S727" s="136">
        <v>-6.6705626478678809E-2</v>
      </c>
      <c r="T727" s="136">
        <v>0.20495225208888396</v>
      </c>
      <c r="U727" s="60">
        <v>-1.6245009552294203</v>
      </c>
      <c r="V727" s="60">
        <v>2.3908952601957312</v>
      </c>
      <c r="W727" s="98">
        <v>-1.9817127163664998</v>
      </c>
      <c r="X727" s="60"/>
      <c r="Y727" s="99">
        <v>726</v>
      </c>
      <c r="Z727" s="60">
        <f>(幕後結果!$AB$2+幕後結果!$AB$4*幕後結果_最佳化!$N1728)*12/3</f>
        <v>6.0165905180588931E-2</v>
      </c>
      <c r="AA727" s="60">
        <f>(幕後結果!$AC$2+幕後結果!$AC$4*幕後結果_最佳化!$O1728)*12/3</f>
        <v>4.5718948112557709E-3</v>
      </c>
      <c r="AB727" s="60">
        <f>(幕後結果!$AD$2+幕後結果!$AD$4*幕後結果_最佳化!$P1728)*12/3</f>
        <v>-7.1774358088577718E-3</v>
      </c>
      <c r="AC727" s="60">
        <f>(幕後結果!$AE$2+幕後結果!$AE$4*幕後結果_最佳化!$Q1728)*12/3</f>
        <v>-0.1054352097395001</v>
      </c>
      <c r="AD727" s="60">
        <f>(幕後結果!$AF$2+幕後結果!$AF$4*幕後結果_最佳化!$R1728)*12/3</f>
        <v>4.1041791121910483E-2</v>
      </c>
      <c r="AE727" s="60">
        <f>(幕後結果!$AG$2+幕後結果!$AG$4*幕後結果_最佳化!$S1728)*12/3</f>
        <v>-2.3329678550867986E-2</v>
      </c>
      <c r="AF727" s="60">
        <f>(幕後結果!$AH$2+幕後結果!$AH$4*幕後結果_最佳化!$T1728)*12/3</f>
        <v>2.3528559440391807E-2</v>
      </c>
      <c r="AG727" s="60">
        <f>(幕後結果!$AI$2+幕後結果!$AI$4*幕後結果_最佳化!$U1728)*12/3</f>
        <v>-0.1819882840915833</v>
      </c>
      <c r="AH727" s="60">
        <f>(幕後結果!$AJ$2+幕後結果!$AJ$4*幕後結果_最佳化!$V1728)*12/3</f>
        <v>0.10705195469735913</v>
      </c>
      <c r="AI727" s="100">
        <f>(幕後結果!$AK$2+幕後結果!$AK$4*幕後結果_最佳化!$W1728)*12/3</f>
        <v>-0.24887253597557754</v>
      </c>
      <c r="AJ727" s="60"/>
      <c r="AK727" s="60"/>
      <c r="AL727" s="60"/>
      <c r="AM727" s="108">
        <v>726</v>
      </c>
      <c r="AN727" s="60">
        <f t="shared" si="144"/>
        <v>6.3165280058802661E-2</v>
      </c>
      <c r="AO727" s="60">
        <f t="shared" si="145"/>
        <v>0.17723283443249196</v>
      </c>
      <c r="AP727" s="60">
        <f t="shared" si="146"/>
        <v>7.5655851426170484E-2</v>
      </c>
      <c r="AQ727" s="60">
        <f t="shared" si="147"/>
        <v>0.16934677690787531</v>
      </c>
      <c r="AR727" s="60">
        <f t="shared" si="148"/>
        <v>0.18432449180571467</v>
      </c>
      <c r="AS727" s="60">
        <f t="shared" si="149"/>
        <v>1.0021838686115751E-2</v>
      </c>
      <c r="AT727" s="60">
        <f t="shared" si="150"/>
        <v>2.4406769632001864E-3</v>
      </c>
      <c r="AU727" s="60">
        <f t="shared" si="151"/>
        <v>4.6576135821660994E-2</v>
      </c>
      <c r="AV727" s="60">
        <f t="shared" si="152"/>
        <v>0.11463356378410662</v>
      </c>
      <c r="AW727" s="60">
        <f t="shared" si="153"/>
        <v>0.1566025501138614</v>
      </c>
      <c r="AX727" s="60">
        <f t="shared" si="154"/>
        <v>0.99999999999999989</v>
      </c>
      <c r="AY727" s="60">
        <f>SUMPRODUCT(AN727:AW727,幕後結果_最佳化!$Z$1005:$AI$1005)</f>
        <v>5.2739362986815343E-4</v>
      </c>
      <c r="AZ727" s="60">
        <f>(SUMPRODUCT(AN727:AW727,MMULT(AN727:AW727,幕後結果!$AB$9:$AK$18)))</f>
        <v>3.3701442530243862E-4</v>
      </c>
      <c r="BA727" s="60">
        <f t="shared" si="155"/>
        <v>1.8357952644628937E-2</v>
      </c>
      <c r="BB727" s="102">
        <f t="shared" si="156"/>
        <v>-2.3081335479165745</v>
      </c>
      <c r="BC727" s="60"/>
      <c r="BD727" s="60"/>
    </row>
    <row r="728" spans="1:56" ht="16.2">
      <c r="A728" s="95">
        <v>727</v>
      </c>
      <c r="B728" s="60">
        <v>0.41553551741855954</v>
      </c>
      <c r="C728" s="60">
        <v>0.23209113835771111</v>
      </c>
      <c r="D728" s="60">
        <v>0.66319275653074539</v>
      </c>
      <c r="E728" s="60">
        <v>0.69873018919460561</v>
      </c>
      <c r="F728" s="60">
        <v>0.66211781888351484</v>
      </c>
      <c r="G728" s="60">
        <v>0.12586237638565545</v>
      </c>
      <c r="H728" s="60">
        <v>0.58517633915337974</v>
      </c>
      <c r="I728" s="60">
        <v>0.64833121119060921</v>
      </c>
      <c r="J728" s="60">
        <v>3.106324187307985E-2</v>
      </c>
      <c r="K728" s="104">
        <v>0.30945070604301561</v>
      </c>
      <c r="L728" s="105"/>
      <c r="M728" s="106">
        <v>727</v>
      </c>
      <c r="N728" s="136">
        <v>-0.21332812885008037</v>
      </c>
      <c r="O728" s="136">
        <v>-0.73197753983186853</v>
      </c>
      <c r="P728" s="136">
        <v>0.42119254603362993</v>
      </c>
      <c r="Q728" s="136">
        <v>0.52075188985183996</v>
      </c>
      <c r="R728" s="136">
        <v>0.41824997277801662</v>
      </c>
      <c r="S728" s="136">
        <v>-1.1461701584416202</v>
      </c>
      <c r="T728" s="136">
        <v>0.21515391277271659</v>
      </c>
      <c r="U728" s="60">
        <v>0.38081897593205877</v>
      </c>
      <c r="V728" s="60">
        <v>-1.8653919582620786</v>
      </c>
      <c r="W728" s="98">
        <v>-0.49740793355630508</v>
      </c>
      <c r="X728" s="60"/>
      <c r="Y728" s="99">
        <v>727</v>
      </c>
      <c r="Z728" s="60">
        <f>(幕後結果!$AB$2+幕後結果!$AB$4*幕後結果_最佳化!$N1729)*12/3</f>
        <v>-1.9654733252423222E-2</v>
      </c>
      <c r="AA728" s="60">
        <f>(幕後結果!$AC$2+幕後結果!$AC$4*幕後結果_最佳化!$O1729)*12/3</f>
        <v>-6.3279788106056431E-2</v>
      </c>
      <c r="AB728" s="60">
        <f>(幕後結果!$AD$2+幕後結果!$AD$4*幕後結果_最佳化!$P1729)*12/3</f>
        <v>3.0623374324703981E-2</v>
      </c>
      <c r="AC728" s="60">
        <f>(幕後結果!$AE$2+幕後結果!$AE$4*幕後結果_最佳化!$Q1729)*12/3</f>
        <v>8.5139516921289904E-2</v>
      </c>
      <c r="AD728" s="60">
        <f>(幕後結果!$AF$2+幕後結果!$AF$4*幕後結果_最佳化!$R1729)*12/3</f>
        <v>4.9703981503119325E-2</v>
      </c>
      <c r="AE728" s="60">
        <f>(幕後結果!$AG$2+幕後結果!$AG$4*幕後結果_最佳化!$S1729)*12/3</f>
        <v>-5.8053167056260659E-2</v>
      </c>
      <c r="AF728" s="60">
        <f>(幕後結果!$AH$2+幕後結果!$AH$4*幕後結果_最佳化!$T1729)*12/3</f>
        <v>-3.4507736222147991E-3</v>
      </c>
      <c r="AG728" s="60">
        <f>(幕後結果!$AI$2+幕後結果!$AI$4*幕後結果_最佳化!$U1729)*12/3</f>
        <v>3.2586112194356011E-2</v>
      </c>
      <c r="AH728" s="60">
        <f>(幕後結果!$AJ$2+幕後結果!$AJ$4*幕後結果_最佳化!$V1729)*12/3</f>
        <v>-0.14782466066217656</v>
      </c>
      <c r="AI728" s="100">
        <f>(幕後結果!$AK$2+幕後結果!$AK$4*幕後結果_最佳化!$W1729)*12/3</f>
        <v>-0.13673283960245153</v>
      </c>
      <c r="AJ728" s="60"/>
      <c r="AK728" s="60"/>
      <c r="AL728" s="60"/>
      <c r="AM728" s="108">
        <v>727</v>
      </c>
      <c r="AN728" s="60">
        <f t="shared" si="144"/>
        <v>0.13947028116789389</v>
      </c>
      <c r="AO728" s="60">
        <f t="shared" si="145"/>
        <v>6.5698310686045883E-2</v>
      </c>
      <c r="AP728" s="60">
        <f t="shared" si="146"/>
        <v>9.2758995044508213E-2</v>
      </c>
      <c r="AQ728" s="60">
        <f t="shared" si="147"/>
        <v>8.7768402238405957E-2</v>
      </c>
      <c r="AR728" s="60">
        <f t="shared" si="148"/>
        <v>0.15772281943862446</v>
      </c>
      <c r="AS728" s="60">
        <f t="shared" si="149"/>
        <v>9.4174972879448593E-2</v>
      </c>
      <c r="AT728" s="60">
        <f t="shared" si="150"/>
        <v>7.1644213751810001E-2</v>
      </c>
      <c r="AU728" s="60">
        <f t="shared" si="151"/>
        <v>0.10517121499660856</v>
      </c>
      <c r="AV728" s="60">
        <f t="shared" si="152"/>
        <v>5.2477959586110262E-2</v>
      </c>
      <c r="AW728" s="60">
        <f t="shared" si="153"/>
        <v>0.13311283021054429</v>
      </c>
      <c r="AX728" s="60">
        <f t="shared" si="154"/>
        <v>1</v>
      </c>
      <c r="AY728" s="60">
        <f>SUMPRODUCT(AN728:AW728,幕後結果_最佳化!$Z$1005:$AI$1005)</f>
        <v>-6.4321853775809032E-4</v>
      </c>
      <c r="AZ728" s="60">
        <f>(SUMPRODUCT(AN728:AW728,MMULT(AN728:AW728,幕後結果!$AB$9:$AK$18)))</f>
        <v>2.872017694167308E-4</v>
      </c>
      <c r="BA728" s="60">
        <f t="shared" si="155"/>
        <v>1.6947028335868527E-2</v>
      </c>
      <c r="BB728" s="102">
        <f t="shared" si="156"/>
        <v>-2.5693719084424083</v>
      </c>
      <c r="BC728" s="60"/>
      <c r="BD728" s="60"/>
    </row>
    <row r="729" spans="1:56" ht="16.2">
      <c r="A729" s="95">
        <v>728</v>
      </c>
      <c r="B729" s="60">
        <v>7.2377937468862674E-2</v>
      </c>
      <c r="C729" s="60">
        <v>0.22467929003107168</v>
      </c>
      <c r="D729" s="60">
        <v>8.4896124462922717E-2</v>
      </c>
      <c r="E729" s="60">
        <v>0.4623500296747729</v>
      </c>
      <c r="F729" s="60">
        <v>0.21959937791404949</v>
      </c>
      <c r="G729" s="60">
        <v>1.6849641557169281E-2</v>
      </c>
      <c r="H729" s="60">
        <v>0.95017143072394217</v>
      </c>
      <c r="I729" s="60">
        <v>0.44109614485563808</v>
      </c>
      <c r="J729" s="60">
        <v>9.1872083598396159E-2</v>
      </c>
      <c r="K729" s="104">
        <v>0.87934250650235257</v>
      </c>
      <c r="L729" s="105"/>
      <c r="M729" s="106">
        <v>728</v>
      </c>
      <c r="N729" s="136">
        <v>-1.4583072420856811</v>
      </c>
      <c r="O729" s="136">
        <v>-0.75648480377477556</v>
      </c>
      <c r="P729" s="136">
        <v>-1.3728716578351747</v>
      </c>
      <c r="Q729" s="136">
        <v>-9.4515010269905136E-2</v>
      </c>
      <c r="R729" s="136">
        <v>-0.7735469471319707</v>
      </c>
      <c r="S729" s="136">
        <v>-2.1236516507912828</v>
      </c>
      <c r="T729" s="136">
        <v>1.646518091157303</v>
      </c>
      <c r="U729" s="60">
        <v>-0.14819067642687422</v>
      </c>
      <c r="V729" s="60">
        <v>-1.3293146977873294</v>
      </c>
      <c r="W729" s="98">
        <v>1.1717063144488522</v>
      </c>
      <c r="X729" s="60"/>
      <c r="Y729" s="99">
        <v>728</v>
      </c>
      <c r="Z729" s="60">
        <f>(幕後結果!$AB$2+幕後結果!$AB$4*幕後結果_最佳化!$N1730)*12/3</f>
        <v>-0.21249911184406903</v>
      </c>
      <c r="AA729" s="60">
        <f>(幕後結果!$AC$2+幕後結果!$AC$4*幕後結果_最佳化!$O1730)*12/3</f>
        <v>-6.3207999822298133E-2</v>
      </c>
      <c r="AB729" s="60">
        <f>(幕後結果!$AD$2+幕後結果!$AD$4*幕後結果_最佳化!$P1730)*12/3</f>
        <v>-0.25914649701078712</v>
      </c>
      <c r="AC729" s="60">
        <f>(幕後結果!$AE$2+幕後結果!$AE$4*幕後結果_最佳化!$Q1730)*12/3</f>
        <v>-0.13974667473396671</v>
      </c>
      <c r="AD729" s="60">
        <f>(幕後結果!$AF$2+幕後結果!$AF$4*幕後結果_最佳化!$R1730)*12/3</f>
        <v>-0.22175202981987699</v>
      </c>
      <c r="AE729" s="60">
        <f>(幕後結果!$AG$2+幕後結果!$AG$4*幕後結果_最佳化!$S1730)*12/3</f>
        <v>-8.2241271453237563E-2</v>
      </c>
      <c r="AF729" s="60">
        <f>(幕後結果!$AH$2+幕後結果!$AH$4*幕後結果_最佳化!$T1730)*12/3</f>
        <v>2.020756886972825E-2</v>
      </c>
      <c r="AG729" s="60">
        <f>(幕後結果!$AI$2+幕後結果!$AI$4*幕後結果_最佳化!$U1730)*12/3</f>
        <v>-0.10452088913784487</v>
      </c>
      <c r="AH729" s="60">
        <f>(幕後結果!$AJ$2+幕後結果!$AJ$4*幕後結果_最佳化!$V1730)*12/3</f>
        <v>-0.14425984287586899</v>
      </c>
      <c r="AI729" s="100">
        <f>(幕後結果!$AK$2+幕後結果!$AK$4*幕後結果_最佳化!$W1730)*12/3</f>
        <v>7.051974324280666E-2</v>
      </c>
      <c r="AJ729" s="60"/>
      <c r="AK729" s="60"/>
      <c r="AL729" s="60"/>
      <c r="AM729" s="108">
        <v>728</v>
      </c>
      <c r="AN729" s="60">
        <f t="shared" si="144"/>
        <v>2.1851975323247036E-2</v>
      </c>
      <c r="AO729" s="60">
        <f t="shared" si="145"/>
        <v>4.9087303869468725E-2</v>
      </c>
      <c r="AP729" s="60">
        <f t="shared" si="146"/>
        <v>7.0565257583248595E-2</v>
      </c>
      <c r="AQ729" s="60">
        <f t="shared" si="147"/>
        <v>0.11739952535813375</v>
      </c>
      <c r="AR729" s="60">
        <f t="shared" si="148"/>
        <v>0.14571729887658541</v>
      </c>
      <c r="AS729" s="60">
        <f t="shared" si="149"/>
        <v>0.13168011797196094</v>
      </c>
      <c r="AT729" s="60">
        <f t="shared" si="150"/>
        <v>0.13305168946561088</v>
      </c>
      <c r="AU729" s="60">
        <f t="shared" si="151"/>
        <v>0.1631379217076572</v>
      </c>
      <c r="AV729" s="60">
        <f t="shared" si="152"/>
        <v>2.5949760352109153E-2</v>
      </c>
      <c r="AW729" s="60">
        <f t="shared" si="153"/>
        <v>0.14155914949197826</v>
      </c>
      <c r="AX729" s="60">
        <f t="shared" si="154"/>
        <v>0.99999999999999989</v>
      </c>
      <c r="AY729" s="60">
        <f>SUMPRODUCT(AN729:AW729,幕後結果_最佳化!$Z$1005:$AI$1005)</f>
        <v>-2.4968801097649262E-3</v>
      </c>
      <c r="AZ729" s="60">
        <f>(SUMPRODUCT(AN729:AW729,MMULT(AN729:AW729,幕後結果!$AB$9:$AK$18)))</f>
        <v>3.1568603952057976E-4</v>
      </c>
      <c r="BA729" s="60">
        <f t="shared" si="155"/>
        <v>1.7767555811663567E-2</v>
      </c>
      <c r="BB729" s="102">
        <f t="shared" si="156"/>
        <v>-2.5550436194473076</v>
      </c>
      <c r="BC729" s="60"/>
      <c r="BD729" s="60"/>
    </row>
    <row r="730" spans="1:56" ht="16.2">
      <c r="A730" s="95">
        <v>729</v>
      </c>
      <c r="B730" s="60">
        <v>0.44101970811452018</v>
      </c>
      <c r="C730" s="60">
        <v>0.87672615881234428</v>
      </c>
      <c r="D730" s="60">
        <v>0.98836679985575615</v>
      </c>
      <c r="E730" s="60">
        <v>0.84820066611543243</v>
      </c>
      <c r="F730" s="60">
        <v>0.5054464498931146</v>
      </c>
      <c r="G730" s="60">
        <v>0.2948855316359178</v>
      </c>
      <c r="H730" s="60">
        <v>0.80584146455388828</v>
      </c>
      <c r="I730" s="60">
        <v>0.95648042218564067</v>
      </c>
      <c r="J730" s="60">
        <v>0.82588265787218451</v>
      </c>
      <c r="K730" s="104">
        <v>0.82279077570956316</v>
      </c>
      <c r="L730" s="105"/>
      <c r="M730" s="106">
        <v>729</v>
      </c>
      <c r="N730" s="136">
        <v>-0.14838439309471374</v>
      </c>
      <c r="O730" s="136">
        <v>1.158775559287752</v>
      </c>
      <c r="P730" s="136">
        <v>2.269031665740481</v>
      </c>
      <c r="Q730" s="136">
        <v>1.0287468086667115</v>
      </c>
      <c r="R730" s="136">
        <v>1.3652649417142379E-2</v>
      </c>
      <c r="S730" s="136">
        <v>-0.53916781905872102</v>
      </c>
      <c r="T730" s="136">
        <v>0.86267338273331007</v>
      </c>
      <c r="U730" s="60">
        <v>1.7112273285542827</v>
      </c>
      <c r="V730" s="60">
        <v>0.93801892548887034</v>
      </c>
      <c r="W730" s="98">
        <v>0.92605297874638681</v>
      </c>
      <c r="X730" s="60"/>
      <c r="Y730" s="99">
        <v>729</v>
      </c>
      <c r="Z730" s="60">
        <f>(幕後結果!$AB$2+幕後結果!$AB$4*幕後結果_最佳化!$N1731)*12/3</f>
        <v>-9.5950991332493137E-3</v>
      </c>
      <c r="AA730" s="60">
        <f>(幕後結果!$AC$2+幕後結果!$AC$4*幕後結果_最佳化!$O1731)*12/3</f>
        <v>0.12039839715117716</v>
      </c>
      <c r="AB730" s="60">
        <f>(幕後結果!$AD$2+幕後結果!$AD$4*幕後結果_最佳化!$P1731)*12/3</f>
        <v>0.39180727900937812</v>
      </c>
      <c r="AC730" s="60">
        <f>(幕後結果!$AE$2+幕後結果!$AE$4*幕後結果_最佳化!$Q1731)*12/3</f>
        <v>0.31693626564775174</v>
      </c>
      <c r="AD730" s="60">
        <f>(幕後結果!$AF$2+幕後結果!$AF$4*幕後結果_最佳化!$R1731)*12/3</f>
        <v>0.25926613760739003</v>
      </c>
      <c r="AE730" s="60">
        <f>(幕後結果!$AG$2+幕後結果!$AG$4*幕後結果_最佳化!$S1731)*12/3</f>
        <v>-1.0377017046183993E-2</v>
      </c>
      <c r="AF730" s="60">
        <f>(幕後結果!$AH$2+幕後結果!$AH$4*幕後結果_最佳化!$T1731)*12/3</f>
        <v>0.18383501730184229</v>
      </c>
      <c r="AG730" s="60">
        <f>(幕後結果!$AI$2+幕後結果!$AI$4*幕後結果_最佳化!$U1731)*12/3</f>
        <v>0.29683515017171419</v>
      </c>
      <c r="AH730" s="60">
        <f>(幕後結果!$AJ$2+幕後結果!$AJ$4*幕後結果_最佳化!$V1731)*12/3</f>
        <v>0.10811366432514881</v>
      </c>
      <c r="AI730" s="100">
        <f>(幕後結果!$AK$2+幕後結果!$AK$4*幕後結果_最佳化!$W1731)*12/3</f>
        <v>0.29024176749151542</v>
      </c>
      <c r="AJ730" s="60"/>
      <c r="AK730" s="60"/>
      <c r="AL730" s="60"/>
      <c r="AM730" s="108">
        <v>729</v>
      </c>
      <c r="AN730" s="60">
        <f t="shared" si="144"/>
        <v>8.1132401695525103E-2</v>
      </c>
      <c r="AO730" s="60">
        <f t="shared" si="145"/>
        <v>0.10452730130879737</v>
      </c>
      <c r="AP730" s="60">
        <f t="shared" si="146"/>
        <v>8.4710529622182298E-2</v>
      </c>
      <c r="AQ730" s="60">
        <f t="shared" si="147"/>
        <v>0.16802301365005853</v>
      </c>
      <c r="AR730" s="60">
        <f t="shared" si="148"/>
        <v>0.15746809638194664</v>
      </c>
      <c r="AS730" s="60">
        <f t="shared" si="149"/>
        <v>3.9123672130184355E-2</v>
      </c>
      <c r="AT730" s="60">
        <f t="shared" si="150"/>
        <v>8.3620013361093617E-3</v>
      </c>
      <c r="AU730" s="60">
        <f t="shared" si="151"/>
        <v>5.5905883402388258E-2</v>
      </c>
      <c r="AV730" s="60">
        <f t="shared" si="152"/>
        <v>0.20916703878381507</v>
      </c>
      <c r="AW730" s="60">
        <f t="shared" si="153"/>
        <v>9.1580061688992839E-2</v>
      </c>
      <c r="AX730" s="60">
        <f t="shared" si="154"/>
        <v>0.99999999999999967</v>
      </c>
      <c r="AY730" s="60">
        <f>SUMPRODUCT(AN730:AW730,幕後結果_最佳化!$Z$1005:$AI$1005)</f>
        <v>1.1807538903462794E-3</v>
      </c>
      <c r="AZ730" s="60">
        <f>(SUMPRODUCT(AN730:AW730,MMULT(AN730:AW730,幕後結果!$AB$9:$AK$18)))</f>
        <v>2.8639113547659494E-4</v>
      </c>
      <c r="BA730" s="60">
        <f t="shared" si="155"/>
        <v>1.6923094736973936E-2</v>
      </c>
      <c r="BB730" s="102">
        <f t="shared" si="156"/>
        <v>-2.4652255842133073</v>
      </c>
      <c r="BC730" s="60"/>
      <c r="BD730" s="60"/>
    </row>
    <row r="731" spans="1:56" ht="16.2">
      <c r="A731" s="95">
        <v>730</v>
      </c>
      <c r="B731" s="60">
        <v>0.57232370419245071</v>
      </c>
      <c r="C731" s="60">
        <v>0.8468906563636065</v>
      </c>
      <c r="D731" s="60">
        <v>0.8360859895152315</v>
      </c>
      <c r="E731" s="60">
        <v>0.98665418355456924</v>
      </c>
      <c r="F731" s="60">
        <v>0.78132014956983897</v>
      </c>
      <c r="G731" s="60">
        <v>0.50156588193930474</v>
      </c>
      <c r="H731" s="60">
        <v>0.95408779501672125</v>
      </c>
      <c r="I731" s="60">
        <v>0.92839749566271923</v>
      </c>
      <c r="J731" s="60">
        <v>6.6497264795589039E-2</v>
      </c>
      <c r="K731" s="104">
        <v>0.49034314792048117</v>
      </c>
      <c r="L731" s="105"/>
      <c r="M731" s="106">
        <v>730</v>
      </c>
      <c r="N731" s="136">
        <v>0.18229325514821856</v>
      </c>
      <c r="O731" s="136">
        <v>1.0231885887052614</v>
      </c>
      <c r="P731" s="136">
        <v>0.97849811945369003</v>
      </c>
      <c r="Q731" s="136">
        <v>2.2159980909045567</v>
      </c>
      <c r="R731" s="136">
        <v>0.77665947695569426</v>
      </c>
      <c r="S731" s="136">
        <v>3.9250940223425936E-3</v>
      </c>
      <c r="T731" s="136">
        <v>1.6858514767252579</v>
      </c>
      <c r="U731" s="60">
        <v>1.4639595213631587</v>
      </c>
      <c r="V731" s="60">
        <v>-1.5023973141573299</v>
      </c>
      <c r="W731" s="98">
        <v>-2.4208502830608498E-2</v>
      </c>
      <c r="X731" s="60"/>
      <c r="Y731" s="99">
        <v>730</v>
      </c>
      <c r="Z731" s="60">
        <f>(幕後結果!$AB$2+幕後結果!$AB$4*幕後結果_最佳化!$N1732)*12/3</f>
        <v>4.1626102019132888E-2</v>
      </c>
      <c r="AA731" s="60">
        <f>(幕後結果!$AC$2+幕後結果!$AC$4*幕後結果_最佳化!$O1732)*12/3</f>
        <v>0.10656568783744802</v>
      </c>
      <c r="AB731" s="60">
        <f>(幕後結果!$AD$2+幕後結果!$AD$4*幕後結果_最佳化!$P1732)*12/3</f>
        <v>0.17899510176930619</v>
      </c>
      <c r="AC731" s="60">
        <f>(幕後結果!$AE$2+幕後結果!$AE$4*幕後結果_最佳化!$Q1732)*12/3</f>
        <v>0.34558646585013736</v>
      </c>
      <c r="AD731" s="60">
        <f>(幕後結果!$AF$2+幕後結果!$AF$4*幕後結果_最佳化!$R1732)*12/3</f>
        <v>0.23571814906907265</v>
      </c>
      <c r="AE731" s="60">
        <f>(幕後結果!$AG$2+幕後結果!$AG$4*幕後結果_最佳化!$S1732)*12/3</f>
        <v>1.0200284188489186E-2</v>
      </c>
      <c r="AF731" s="60">
        <f>(幕後結果!$AH$2+幕後結果!$AH$4*幕後結果_最佳化!$T1732)*12/3</f>
        <v>0.24307587598645011</v>
      </c>
      <c r="AG731" s="60">
        <f>(幕後結果!$AI$2+幕後結果!$AI$4*幕後結果_最佳化!$U1732)*12/3</f>
        <v>0.27487969591544215</v>
      </c>
      <c r="AH731" s="60">
        <f>(幕後結果!$AJ$2+幕後結果!$AJ$4*幕後結果_最佳化!$V1732)*12/3</f>
        <v>-2.622085375830226E-2</v>
      </c>
      <c r="AI731" s="100">
        <f>(幕後結果!$AK$2+幕後結果!$AK$4*幕後結果_最佳化!$W1732)*12/3</f>
        <v>4.4128196479900739E-2</v>
      </c>
      <c r="AJ731" s="60"/>
      <c r="AK731" s="60"/>
      <c r="AL731" s="60"/>
      <c r="AM731" s="108">
        <v>730</v>
      </c>
      <c r="AN731" s="60">
        <f t="shared" si="144"/>
        <v>7.2931840386364927E-3</v>
      </c>
      <c r="AO731" s="60">
        <f t="shared" si="145"/>
        <v>0.19148743063193399</v>
      </c>
      <c r="AP731" s="60">
        <f t="shared" si="146"/>
        <v>5.9929914014914286E-2</v>
      </c>
      <c r="AQ731" s="60">
        <f t="shared" si="147"/>
        <v>0.21325105355816662</v>
      </c>
      <c r="AR731" s="60">
        <f t="shared" si="148"/>
        <v>0.11864807592344397</v>
      </c>
      <c r="AS731" s="60">
        <f t="shared" si="149"/>
        <v>0.14166066345977818</v>
      </c>
      <c r="AT731" s="60">
        <f t="shared" si="150"/>
        <v>7.3330513611122861E-2</v>
      </c>
      <c r="AU731" s="60">
        <f t="shared" si="151"/>
        <v>2.2568133132969164E-2</v>
      </c>
      <c r="AV731" s="60">
        <f t="shared" si="152"/>
        <v>0.12099684608208335</v>
      </c>
      <c r="AW731" s="60">
        <f t="shared" si="153"/>
        <v>5.0834185546951086E-2</v>
      </c>
      <c r="AX731" s="60">
        <f t="shared" si="154"/>
        <v>1</v>
      </c>
      <c r="AY731" s="60">
        <f>SUMPRODUCT(AN731:AW731,幕後結果_最佳化!$Z$1005:$AI$1005)</f>
        <v>4.1937118133654376E-3</v>
      </c>
      <c r="AZ731" s="60">
        <f>(SUMPRODUCT(AN731:AW731,MMULT(AN731:AW731,幕後結果!$AB$9:$AK$18)))</f>
        <v>2.6494960056220278E-4</v>
      </c>
      <c r="BA731" s="60">
        <f t="shared" si="155"/>
        <v>1.6277272516063701E-2</v>
      </c>
      <c r="BB731" s="102">
        <f t="shared" si="156"/>
        <v>-2.3779345187245671</v>
      </c>
      <c r="BC731" s="60"/>
      <c r="BD731" s="60"/>
    </row>
    <row r="732" spans="1:56" ht="16.2">
      <c r="A732" s="95">
        <v>731</v>
      </c>
      <c r="B732" s="60">
        <v>0.99477934339962504</v>
      </c>
      <c r="C732" s="60">
        <v>0.46704500103667224</v>
      </c>
      <c r="D732" s="60">
        <v>0.57455683783402778</v>
      </c>
      <c r="E732" s="60">
        <v>0.24578229133919294</v>
      </c>
      <c r="F732" s="60">
        <v>0.67519390005750313</v>
      </c>
      <c r="G732" s="60">
        <v>0.29474730932908022</v>
      </c>
      <c r="H732" s="60">
        <v>0.27393707911085197</v>
      </c>
      <c r="I732" s="60">
        <v>0.56299598182034982</v>
      </c>
      <c r="J732" s="60">
        <v>0.67458695115073297</v>
      </c>
      <c r="K732" s="104">
        <v>0.42305839476734297</v>
      </c>
      <c r="L732" s="105"/>
      <c r="M732" s="106">
        <v>731</v>
      </c>
      <c r="N732" s="136">
        <v>2.5608609676944156</v>
      </c>
      <c r="O732" s="136">
        <v>-8.2700104130769114E-2</v>
      </c>
      <c r="P732" s="136">
        <v>0.18798766036584988</v>
      </c>
      <c r="Q732" s="136">
        <v>-0.68782247249255002</v>
      </c>
      <c r="R732" s="136">
        <v>0.45430099518109524</v>
      </c>
      <c r="S732" s="136">
        <v>-0.53956853823047302</v>
      </c>
      <c r="T732" s="136">
        <v>-0.60094869538366802</v>
      </c>
      <c r="U732" s="60">
        <v>0.15856953023581993</v>
      </c>
      <c r="V732" s="60">
        <v>0.45261485835904353</v>
      </c>
      <c r="W732" s="98">
        <v>-0.19407546873474502</v>
      </c>
      <c r="X732" s="60"/>
      <c r="Y732" s="99">
        <v>731</v>
      </c>
      <c r="Z732" s="60">
        <f>(幕後結果!$AB$2+幕後結果!$AB$4*幕後結果_最佳化!$N1733)*12/3</f>
        <v>0.41006072681538064</v>
      </c>
      <c r="AA732" s="60">
        <f>(幕後結果!$AC$2+幕後結果!$AC$4*幕後結果_最佳化!$O1733)*12/3</f>
        <v>-5.6301732348219549E-3</v>
      </c>
      <c r="AB732" s="60">
        <f>(幕後結果!$AD$2+幕後結果!$AD$4*幕後結果_最佳化!$P1733)*12/3</f>
        <v>1.3714270457226294E-2</v>
      </c>
      <c r="AC732" s="60">
        <f>(幕後結果!$AE$2+幕後結果!$AE$4*幕後結果_最佳化!$Q1733)*12/3</f>
        <v>2.6452092808339583E-2</v>
      </c>
      <c r="AD732" s="60">
        <f>(幕後結果!$AF$2+幕後結果!$AF$4*幕後結果_最佳化!$R1733)*12/3</f>
        <v>4.4092416014926757E-2</v>
      </c>
      <c r="AE732" s="60">
        <f>(幕後結果!$AG$2+幕後結果!$AG$4*幕後結果_最佳化!$S1733)*12/3</f>
        <v>-5.8859150715034371E-2</v>
      </c>
      <c r="AF732" s="60">
        <f>(幕後結果!$AH$2+幕後結果!$AH$4*幕後結果_最佳化!$T1733)*12/3</f>
        <v>3.4297301779739865E-2</v>
      </c>
      <c r="AG732" s="60">
        <f>(幕後結果!$AI$2+幕後結果!$AI$4*幕後結果_最佳化!$U1733)*12/3</f>
        <v>-2.3089230996406852E-2</v>
      </c>
      <c r="AH732" s="60">
        <f>(幕後結果!$AJ$2+幕後結果!$AJ$4*幕後結果_最佳化!$V1733)*12/3</f>
        <v>6.5405213411363385E-4</v>
      </c>
      <c r="AI732" s="100">
        <f>(幕後結果!$AK$2+幕後結果!$AK$4*幕後結果_最佳化!$W1733)*12/3</f>
        <v>-0.13427090321420981</v>
      </c>
      <c r="AJ732" s="60"/>
      <c r="AK732" s="60"/>
      <c r="AL732" s="60"/>
      <c r="AM732" s="108">
        <v>731</v>
      </c>
      <c r="AN732" s="60">
        <f t="shared" si="144"/>
        <v>0.10207317507684831</v>
      </c>
      <c r="AO732" s="60">
        <f t="shared" si="145"/>
        <v>1.8733524382573052E-3</v>
      </c>
      <c r="AP732" s="60">
        <f t="shared" si="146"/>
        <v>7.0991547636913496E-2</v>
      </c>
      <c r="AQ732" s="60">
        <f t="shared" si="147"/>
        <v>0.18660389668487928</v>
      </c>
      <c r="AR732" s="60">
        <f t="shared" si="148"/>
        <v>5.6606424501997786E-2</v>
      </c>
      <c r="AS732" s="60">
        <f t="shared" si="149"/>
        <v>0.16715115039840736</v>
      </c>
      <c r="AT732" s="60">
        <f t="shared" si="150"/>
        <v>0.18207423378427071</v>
      </c>
      <c r="AU732" s="60">
        <f t="shared" si="151"/>
        <v>3.1813070957642436E-2</v>
      </c>
      <c r="AV732" s="60">
        <f t="shared" si="152"/>
        <v>4.3887120849510484E-2</v>
      </c>
      <c r="AW732" s="60">
        <f t="shared" si="153"/>
        <v>0.15692602767127284</v>
      </c>
      <c r="AX732" s="60">
        <f t="shared" si="154"/>
        <v>1</v>
      </c>
      <c r="AY732" s="60">
        <f>SUMPRODUCT(AN732:AW732,幕後結果_最佳化!$Z$1005:$AI$1005)</f>
        <v>2.251379444351438E-3</v>
      </c>
      <c r="AZ732" s="60">
        <f>(SUMPRODUCT(AN732:AW732,MMULT(AN732:AW732,幕後結果!$AB$9:$AK$18)))</f>
        <v>2.6872163657604847E-4</v>
      </c>
      <c r="BA732" s="60">
        <f t="shared" si="155"/>
        <v>1.6392731211608651E-2</v>
      </c>
      <c r="BB732" s="102">
        <f t="shared" si="156"/>
        <v>-2.4796734620319341</v>
      </c>
      <c r="BC732" s="60"/>
      <c r="BD732" s="60"/>
    </row>
    <row r="733" spans="1:56" ht="16.2">
      <c r="A733" s="95">
        <v>732</v>
      </c>
      <c r="B733" s="60">
        <v>0.96409198006174135</v>
      </c>
      <c r="C733" s="60">
        <v>0.43198699478966684</v>
      </c>
      <c r="D733" s="60">
        <v>0.63733536408620117</v>
      </c>
      <c r="E733" s="60">
        <v>0.87939557286207437</v>
      </c>
      <c r="F733" s="60">
        <v>3.8100623668131606E-2</v>
      </c>
      <c r="G733" s="60">
        <v>0.91082999871666104</v>
      </c>
      <c r="H733" s="60">
        <v>0.89786646823224858</v>
      </c>
      <c r="I733" s="60">
        <v>0.70061672591232704</v>
      </c>
      <c r="J733" s="60">
        <v>0.8634219189517407</v>
      </c>
      <c r="K733" s="104">
        <v>0.64992807779493589</v>
      </c>
      <c r="L733" s="105"/>
      <c r="M733" s="106">
        <v>732</v>
      </c>
      <c r="N733" s="136">
        <v>1.8002825180576199</v>
      </c>
      <c r="O733" s="136">
        <v>-0.17131766698257675</v>
      </c>
      <c r="P733" s="136">
        <v>0.35134535612863416</v>
      </c>
      <c r="Q733" s="136">
        <v>1.1719706143442998</v>
      </c>
      <c r="R733" s="136">
        <v>-1.7731657393281448</v>
      </c>
      <c r="S733" s="136">
        <v>1.3458837738048248</v>
      </c>
      <c r="T733" s="136">
        <v>1.2694880119096599</v>
      </c>
      <c r="U733" s="60">
        <v>0.52617510675279899</v>
      </c>
      <c r="V733" s="60">
        <v>1.0958231805228156</v>
      </c>
      <c r="W733" s="98">
        <v>0.38512629872838522</v>
      </c>
      <c r="X733" s="60"/>
      <c r="Y733" s="99">
        <v>732</v>
      </c>
      <c r="Z733" s="60">
        <f>(幕後結果!$AB$2+幕後結果!$AB$4*幕後結果_最佳化!$N1734)*12/3</f>
        <v>0.29224888810170679</v>
      </c>
      <c r="AA733" s="60">
        <f>(幕後結果!$AC$2+幕後結果!$AC$4*幕後結果_最佳化!$O1734)*12/3</f>
        <v>-1.2745649512915175E-2</v>
      </c>
      <c r="AB733" s="60">
        <f>(幕後結果!$AD$2+幕後結果!$AD$4*幕後結果_最佳化!$P1734)*12/3</f>
        <v>3.7372455254073574E-2</v>
      </c>
      <c r="AC733" s="60">
        <f>(幕後結果!$AE$2+幕後結果!$AE$4*幕後結果_最佳化!$Q1734)*12/3</f>
        <v>0.20570973833377723</v>
      </c>
      <c r="AD733" s="60">
        <f>(幕後結果!$AF$2+幕後結果!$AF$4*幕後結果_最佳化!$R1734)*12/3</f>
        <v>-0.11094411992268131</v>
      </c>
      <c r="AE733" s="60">
        <f>(幕後結果!$AG$2+幕後結果!$AG$4*幕後結果_最佳化!$S1734)*12/3</f>
        <v>5.1360256661609892E-2</v>
      </c>
      <c r="AF733" s="60">
        <f>(幕後結果!$AH$2+幕後結果!$AH$4*幕後結果_最佳化!$T1734)*12/3</f>
        <v>0.20160491633306157</v>
      </c>
      <c r="AG733" s="60">
        <f>(幕後結果!$AI$2+幕後結果!$AI$4*幕後結果_最佳化!$U1734)*12/3</f>
        <v>0.11004388164088232</v>
      </c>
      <c r="AH733" s="60">
        <f>(幕後結果!$AJ$2+幕後結果!$AJ$4*幕後結果_最佳化!$V1734)*12/3</f>
        <v>0.11392524558401378</v>
      </c>
      <c r="AI733" s="100">
        <f>(幕後結果!$AK$2+幕後結果!$AK$4*幕後結果_最佳化!$W1734)*12/3</f>
        <v>2.0318599998865858E-2</v>
      </c>
      <c r="AJ733" s="60"/>
      <c r="AK733" s="60"/>
      <c r="AL733" s="60"/>
      <c r="AM733" s="108">
        <v>732</v>
      </c>
      <c r="AN733" s="60">
        <f t="shared" si="144"/>
        <v>4.6537684973290271E-2</v>
      </c>
      <c r="AO733" s="60">
        <f t="shared" si="145"/>
        <v>1.2007242526957326E-2</v>
      </c>
      <c r="AP733" s="60">
        <f t="shared" si="146"/>
        <v>0.20252847018960835</v>
      </c>
      <c r="AQ733" s="60">
        <f t="shared" si="147"/>
        <v>3.9782909633421813E-2</v>
      </c>
      <c r="AR733" s="60">
        <f t="shared" si="148"/>
        <v>0.14809540407674909</v>
      </c>
      <c r="AS733" s="60">
        <f t="shared" si="149"/>
        <v>2.4066254378394797E-2</v>
      </c>
      <c r="AT733" s="60">
        <f t="shared" si="150"/>
        <v>0.20277679126563122</v>
      </c>
      <c r="AU733" s="60">
        <f t="shared" si="151"/>
        <v>8.0200349751228681E-2</v>
      </c>
      <c r="AV733" s="60">
        <f t="shared" si="152"/>
        <v>9.2202451756033615E-2</v>
      </c>
      <c r="AW733" s="60">
        <f t="shared" si="153"/>
        <v>0.15180244144868474</v>
      </c>
      <c r="AX733" s="60">
        <f t="shared" si="154"/>
        <v>0.99999999999999978</v>
      </c>
      <c r="AY733" s="60">
        <f>SUMPRODUCT(AN733:AW733,幕後結果_最佳化!$Z$1005:$AI$1005)</f>
        <v>-3.6748231933261327E-3</v>
      </c>
      <c r="AZ733" s="60">
        <f>(SUMPRODUCT(AN733:AW733,MMULT(AN733:AW733,幕後結果!$AB$9:$AK$18)))</f>
        <v>4.1443586733451649E-4</v>
      </c>
      <c r="BA733" s="60">
        <f t="shared" si="155"/>
        <v>2.0357697987113291E-2</v>
      </c>
      <c r="BB733" s="102">
        <f t="shared" si="156"/>
        <v>-2.287823663697568</v>
      </c>
      <c r="BC733" s="60"/>
      <c r="BD733" s="60"/>
    </row>
    <row r="734" spans="1:56" ht="16.2">
      <c r="A734" s="95">
        <v>733</v>
      </c>
      <c r="B734" s="60">
        <v>0.76856821097051209</v>
      </c>
      <c r="C734" s="60">
        <v>2.4047177247596085E-2</v>
      </c>
      <c r="D734" s="60">
        <v>0.18749600816164746</v>
      </c>
      <c r="E734" s="60">
        <v>0.20262301232536406</v>
      </c>
      <c r="F734" s="60">
        <v>0.44769357721335079</v>
      </c>
      <c r="G734" s="60">
        <v>0.93056736332314016</v>
      </c>
      <c r="H734" s="60">
        <v>2.786597248903977E-2</v>
      </c>
      <c r="I734" s="60">
        <v>0.32117643245959493</v>
      </c>
      <c r="J734" s="60">
        <v>0.97061659350099894</v>
      </c>
      <c r="K734" s="104">
        <v>0.49546032640588256</v>
      </c>
      <c r="L734" s="105"/>
      <c r="M734" s="106">
        <v>733</v>
      </c>
      <c r="N734" s="136">
        <v>0.73413973569789825</v>
      </c>
      <c r="O734" s="136">
        <v>-1.9765337735621307</v>
      </c>
      <c r="P734" s="136">
        <v>-0.88716138989875204</v>
      </c>
      <c r="Q734" s="136">
        <v>-0.83228866933214229</v>
      </c>
      <c r="R734" s="136">
        <v>-0.13149068558595167</v>
      </c>
      <c r="S734" s="136">
        <v>1.4800298777347387</v>
      </c>
      <c r="T734" s="136">
        <v>-1.9131258360146806</v>
      </c>
      <c r="U734" s="60">
        <v>-0.46441162213679771</v>
      </c>
      <c r="V734" s="60">
        <v>1.8899338102356886</v>
      </c>
      <c r="W734" s="98">
        <v>-1.1379519779424783E-2</v>
      </c>
      <c r="X734" s="60"/>
      <c r="Y734" s="99">
        <v>733</v>
      </c>
      <c r="Z734" s="60">
        <f>(幕後結果!$AB$2+幕後結果!$AB$4*幕後結果_最佳化!$N1735)*12/3</f>
        <v>0.12710584259326302</v>
      </c>
      <c r="AA734" s="60">
        <f>(幕後結果!$AC$2+幕後結果!$AC$4*幕後結果_最佳化!$O1735)*12/3</f>
        <v>-0.18613485121997966</v>
      </c>
      <c r="AB734" s="60">
        <f>(幕後結果!$AD$2+幕後結果!$AD$4*幕後結果_最佳化!$P1735)*12/3</f>
        <v>-0.22231523247100923</v>
      </c>
      <c r="AC734" s="60">
        <f>(幕後結果!$AE$2+幕後結果!$AE$4*幕後結果_最佳化!$Q1735)*12/3</f>
        <v>-0.15330819545692287</v>
      </c>
      <c r="AD734" s="60">
        <f>(幕後結果!$AF$2+幕後結果!$AF$4*幕後結果_最佳化!$R1735)*12/3</f>
        <v>-0.18550858478996124</v>
      </c>
      <c r="AE734" s="60">
        <f>(幕後結果!$AG$2+幕後結果!$AG$4*幕後結果_最佳化!$S1735)*12/3</f>
        <v>2.766676555951934E-2</v>
      </c>
      <c r="AF734" s="60">
        <f>(幕後結果!$AH$2+幕後結果!$AH$4*幕後結果_最佳化!$T1735)*12/3</f>
        <v>-0.22926832215038981</v>
      </c>
      <c r="AG734" s="60">
        <f>(幕後結果!$AI$2+幕後結果!$AI$4*幕後結果_最佳化!$U1735)*12/3</f>
        <v>-0.14806695125673774</v>
      </c>
      <c r="AH734" s="60">
        <f>(幕後結果!$AJ$2+幕後結果!$AJ$4*幕後結果_最佳化!$V1735)*12/3</f>
        <v>6.0766090003953305E-2</v>
      </c>
      <c r="AI734" s="100">
        <f>(幕後結果!$AK$2+幕後結果!$AK$4*幕後結果_最佳化!$W1735)*12/3</f>
        <v>-0.11118314783849848</v>
      </c>
      <c r="AJ734" s="60"/>
      <c r="AK734" s="60"/>
      <c r="AL734" s="60"/>
      <c r="AM734" s="108">
        <v>733</v>
      </c>
      <c r="AN734" s="60">
        <f t="shared" si="144"/>
        <v>9.9951485079523936E-2</v>
      </c>
      <c r="AO734" s="60">
        <f t="shared" si="145"/>
        <v>0.17627836682605746</v>
      </c>
      <c r="AP734" s="60">
        <f t="shared" si="146"/>
        <v>4.3951514691167794E-2</v>
      </c>
      <c r="AQ734" s="60">
        <f t="shared" si="147"/>
        <v>0.13842539904401527</v>
      </c>
      <c r="AR734" s="60">
        <f t="shared" si="148"/>
        <v>0.16881662802400785</v>
      </c>
      <c r="AS734" s="60">
        <f t="shared" si="149"/>
        <v>1.6613867484557947E-2</v>
      </c>
      <c r="AT734" s="60">
        <f t="shared" si="150"/>
        <v>3.0113110871890225E-3</v>
      </c>
      <c r="AU734" s="60">
        <f t="shared" si="151"/>
        <v>3.679017133934058E-2</v>
      </c>
      <c r="AV734" s="60">
        <f t="shared" si="152"/>
        <v>0.16691577571560959</v>
      </c>
      <c r="AW734" s="60">
        <f t="shared" si="153"/>
        <v>0.14924548070853064</v>
      </c>
      <c r="AX734" s="60">
        <f t="shared" si="154"/>
        <v>1.0000000000000002</v>
      </c>
      <c r="AY734" s="60">
        <f>SUMPRODUCT(AN734:AW734,幕後結果_最佳化!$Z$1005:$AI$1005)</f>
        <v>6.6764770828774307E-4</v>
      </c>
      <c r="AZ734" s="60">
        <f>(SUMPRODUCT(AN734:AW734,MMULT(AN734:AW734,幕後結果!$AB$9:$AK$18)))</f>
        <v>2.7751037079658215E-4</v>
      </c>
      <c r="BA734" s="60">
        <f t="shared" si="155"/>
        <v>1.6658642525625614E-2</v>
      </c>
      <c r="BB734" s="102">
        <f t="shared" si="156"/>
        <v>-2.5351616871991332</v>
      </c>
      <c r="BC734" s="60"/>
      <c r="BD734" s="60"/>
    </row>
    <row r="735" spans="1:56" ht="16.2">
      <c r="A735" s="95">
        <v>734</v>
      </c>
      <c r="B735" s="60">
        <v>0.70086268057473178</v>
      </c>
      <c r="C735" s="60">
        <v>0.16781969422987131</v>
      </c>
      <c r="D735" s="60">
        <v>0.79262209158942465</v>
      </c>
      <c r="E735" s="60">
        <v>0.65637186907159473</v>
      </c>
      <c r="F735" s="60">
        <v>5.7242778172636344E-2</v>
      </c>
      <c r="G735" s="60">
        <v>0.85560535300937213</v>
      </c>
      <c r="H735" s="60">
        <v>0.12010457449486056</v>
      </c>
      <c r="I735" s="60">
        <v>0.63690003466448286</v>
      </c>
      <c r="J735" s="60">
        <v>0.22929363036778661</v>
      </c>
      <c r="K735" s="104">
        <v>0.1168491152662865</v>
      </c>
      <c r="L735" s="105"/>
      <c r="M735" s="106">
        <v>734</v>
      </c>
      <c r="N735" s="136">
        <v>0.52688328956263264</v>
      </c>
      <c r="O735" s="136">
        <v>-0.96281695904712306</v>
      </c>
      <c r="P735" s="136">
        <v>0.81555304048589194</v>
      </c>
      <c r="Q735" s="136">
        <v>0.40258130923911367</v>
      </c>
      <c r="R735" s="136">
        <v>-1.5783485574317866</v>
      </c>
      <c r="S735" s="136">
        <v>1.060781318655019</v>
      </c>
      <c r="T735" s="136">
        <v>-1.1744641858732827</v>
      </c>
      <c r="U735" s="60">
        <v>0.3501849101117524</v>
      </c>
      <c r="V735" s="60">
        <v>-0.74117513000027768</v>
      </c>
      <c r="W735" s="98">
        <v>-1.1908862820730264</v>
      </c>
      <c r="X735" s="60"/>
      <c r="Y735" s="99">
        <v>734</v>
      </c>
      <c r="Z735" s="60">
        <f>(幕後結果!$AB$2+幕後結果!$AB$4*幕後結果_最佳化!$N1736)*12/3</f>
        <v>9.5002299538477164E-2</v>
      </c>
      <c r="AA735" s="60">
        <f>(幕後結果!$AC$2+幕後結果!$AC$4*幕後結果_最佳化!$O1736)*12/3</f>
        <v>-8.7179606247012528E-2</v>
      </c>
      <c r="AB735" s="60">
        <f>(幕後結果!$AD$2+幕後結果!$AD$4*幕後結果_最佳化!$P1736)*12/3</f>
        <v>8.6265804124817436E-2</v>
      </c>
      <c r="AC735" s="60">
        <f>(幕後結果!$AE$2+幕後結果!$AE$4*幕後結果_最佳化!$Q1736)*12/3</f>
        <v>0.11484822265576659</v>
      </c>
      <c r="AD735" s="60">
        <f>(幕後結果!$AF$2+幕後結果!$AF$4*幕後結果_最佳化!$R1736)*12/3</f>
        <v>-0.10532972034879112</v>
      </c>
      <c r="AE735" s="60">
        <f>(幕後結果!$AG$2+幕後結果!$AG$4*幕後結果_最佳化!$S1736)*12/3</f>
        <v>3.7625082681796505E-2</v>
      </c>
      <c r="AF735" s="60">
        <f>(幕後結果!$AH$2+幕後結果!$AH$4*幕後結果_最佳化!$T1736)*12/3</f>
        <v>-8.2588226639623188E-2</v>
      </c>
      <c r="AG735" s="60">
        <f>(幕後結果!$AI$2+幕後結果!$AI$4*幕後結果_最佳化!$U1736)*12/3</f>
        <v>2.3344168401984472E-2</v>
      </c>
      <c r="AH735" s="60">
        <f>(幕後結果!$AJ$2+幕後結果!$AJ$4*幕後結果_最佳化!$V1736)*12/3</f>
        <v>-4.4706289449662644E-2</v>
      </c>
      <c r="AI735" s="100">
        <f>(幕後結果!$AK$2+幕後結果!$AK$4*幕後結果_最佳化!$W1736)*12/3</f>
        <v>-0.24629266902606414</v>
      </c>
      <c r="AJ735" s="60"/>
      <c r="AK735" s="60"/>
      <c r="AL735" s="60"/>
      <c r="AM735" s="108">
        <v>734</v>
      </c>
      <c r="AN735" s="60">
        <f t="shared" si="144"/>
        <v>0.14287181025439041</v>
      </c>
      <c r="AO735" s="60">
        <f t="shared" si="145"/>
        <v>0.14456609693379671</v>
      </c>
      <c r="AP735" s="60">
        <f t="shared" si="146"/>
        <v>0.17499426227089435</v>
      </c>
      <c r="AQ735" s="60">
        <f t="shared" si="147"/>
        <v>3.8349764259782239E-2</v>
      </c>
      <c r="AR735" s="60">
        <f t="shared" si="148"/>
        <v>0.15467449823942667</v>
      </c>
      <c r="AS735" s="60">
        <f t="shared" si="149"/>
        <v>2.0487244038333519E-2</v>
      </c>
      <c r="AT735" s="60">
        <f t="shared" si="150"/>
        <v>7.700545255782576E-2</v>
      </c>
      <c r="AU735" s="60">
        <f t="shared" si="151"/>
        <v>9.7779138459346035E-2</v>
      </c>
      <c r="AV735" s="60">
        <f t="shared" si="152"/>
        <v>0.12549951393190201</v>
      </c>
      <c r="AW735" s="60">
        <f t="shared" si="153"/>
        <v>2.3772219054302296E-2</v>
      </c>
      <c r="AX735" s="60">
        <f t="shared" si="154"/>
        <v>1.0000000000000002</v>
      </c>
      <c r="AY735" s="60">
        <f>SUMPRODUCT(AN735:AW735,幕後結果_最佳化!$Z$1005:$AI$1005)</f>
        <v>1.043800058638232E-3</v>
      </c>
      <c r="AZ735" s="60">
        <f>(SUMPRODUCT(AN735:AW735,MMULT(AN735:AW735,幕後結果!$AB$9:$AK$18)))</f>
        <v>3.1988918304522043E-4</v>
      </c>
      <c r="BA735" s="60">
        <f t="shared" si="155"/>
        <v>1.7885446123740399E-2</v>
      </c>
      <c r="BB735" s="102">
        <f t="shared" si="156"/>
        <v>-2.3402379594995724</v>
      </c>
      <c r="BC735" s="60"/>
      <c r="BD735" s="60"/>
    </row>
    <row r="736" spans="1:56" ht="16.2">
      <c r="A736" s="95">
        <v>735</v>
      </c>
      <c r="B736" s="60">
        <v>0.46808338568559682</v>
      </c>
      <c r="C736" s="60">
        <v>0.23032873511475715</v>
      </c>
      <c r="D736" s="60">
        <v>7.2076478590536341E-2</v>
      </c>
      <c r="E736" s="60">
        <v>0.35927482926194232</v>
      </c>
      <c r="F736" s="60">
        <v>0.99459413955345277</v>
      </c>
      <c r="G736" s="60">
        <v>0.13481822107945596</v>
      </c>
      <c r="H736" s="60">
        <v>0.17479985462769632</v>
      </c>
      <c r="I736" s="60">
        <v>0.15670629020440474</v>
      </c>
      <c r="J736" s="60">
        <v>0.21345510846141091</v>
      </c>
      <c r="K736" s="104">
        <v>0.62315476825750959</v>
      </c>
      <c r="L736" s="105"/>
      <c r="M736" s="106">
        <v>735</v>
      </c>
      <c r="N736" s="136">
        <v>-8.0088622799650275E-2</v>
      </c>
      <c r="O736" s="136">
        <v>-0.73776466296252619</v>
      </c>
      <c r="P736" s="136">
        <v>-1.4604990910112432</v>
      </c>
      <c r="Q736" s="136">
        <v>-0.36039781748037064</v>
      </c>
      <c r="R736" s="136">
        <v>2.5487259984708261</v>
      </c>
      <c r="S736" s="136">
        <v>-1.1039001768524204</v>
      </c>
      <c r="T736" s="136">
        <v>-0.93536600655082736</v>
      </c>
      <c r="U736" s="60">
        <v>-1.0080872449120792</v>
      </c>
      <c r="V736" s="60">
        <v>-0.79449001950340936</v>
      </c>
      <c r="W736" s="98">
        <v>0.31377693503858661</v>
      </c>
      <c r="X736" s="60"/>
      <c r="Y736" s="99">
        <v>735</v>
      </c>
      <c r="Z736" s="60">
        <f>(幕後結果!$AB$2+幕後結果!$AB$4*幕後結果_最佳化!$N1737)*12/3</f>
        <v>9.8375736560418238E-4</v>
      </c>
      <c r="AA736" s="60">
        <f>(幕後結果!$AC$2+幕後結果!$AC$4*幕後結果_最佳化!$O1737)*12/3</f>
        <v>-6.4105027105781198E-2</v>
      </c>
      <c r="AB736" s="60">
        <f>(幕後結果!$AD$2+幕後結果!$AD$4*幕後結果_最佳化!$P1737)*12/3</f>
        <v>-0.27314058350230214</v>
      </c>
      <c r="AC736" s="60">
        <f>(幕後結果!$AE$2+幕後結果!$AE$4*幕後結果_最佳化!$Q1737)*12/3</f>
        <v>-0.13993153556131735</v>
      </c>
      <c r="AD736" s="60">
        <f>(幕後結果!$AF$2+幕後結果!$AF$4*幕後結果_最佳化!$R1737)*12/3</f>
        <v>6.4831943786877608E-2</v>
      </c>
      <c r="AE736" s="60">
        <f>(幕後結果!$AG$2+幕後結果!$AG$4*幕後結果_最佳化!$S1737)*12/3</f>
        <v>-7.5825473543798705E-2</v>
      </c>
      <c r="AF736" s="60">
        <f>(幕後結果!$AH$2+幕後結果!$AH$4*幕後結果_最佳化!$T1737)*12/3</f>
        <v>-0.15384835583284029</v>
      </c>
      <c r="AG736" s="60">
        <f>(幕後結果!$AI$2+幕後結果!$AI$4*幕後結果_最佳化!$U1737)*12/3</f>
        <v>-0.20710154235771508</v>
      </c>
      <c r="AH736" s="60">
        <f>(幕後結果!$AJ$2+幕後結果!$AJ$4*幕後結果_最佳化!$V1737)*12/3</f>
        <v>-0.12735187079631519</v>
      </c>
      <c r="AI736" s="100">
        <f>(幕後結果!$AK$2+幕後結果!$AK$4*幕後結果_最佳化!$W1737)*12/3</f>
        <v>-0.10494989885730011</v>
      </c>
      <c r="AJ736" s="60"/>
      <c r="AK736" s="60"/>
      <c r="AL736" s="60"/>
      <c r="AM736" s="108">
        <v>735</v>
      </c>
      <c r="AN736" s="60">
        <f t="shared" si="144"/>
        <v>9.2166950119625418E-2</v>
      </c>
      <c r="AO736" s="60">
        <f t="shared" si="145"/>
        <v>0.126010273026011</v>
      </c>
      <c r="AP736" s="60">
        <f t="shared" si="146"/>
        <v>0.12414256058303781</v>
      </c>
      <c r="AQ736" s="60">
        <f t="shared" si="147"/>
        <v>0.13630107018335341</v>
      </c>
      <c r="AR736" s="60">
        <f t="shared" si="148"/>
        <v>7.5286018338512353E-2</v>
      </c>
      <c r="AS736" s="60">
        <f t="shared" si="149"/>
        <v>0.11150917003706912</v>
      </c>
      <c r="AT736" s="60">
        <f t="shared" si="150"/>
        <v>3.5302697176507143E-2</v>
      </c>
      <c r="AU736" s="60">
        <f t="shared" si="151"/>
        <v>0.11537100476255335</v>
      </c>
      <c r="AV736" s="60">
        <f t="shared" si="152"/>
        <v>2.4491839633749814E-2</v>
      </c>
      <c r="AW736" s="60">
        <f t="shared" si="153"/>
        <v>0.15941841613958063</v>
      </c>
      <c r="AX736" s="60">
        <f t="shared" si="154"/>
        <v>1</v>
      </c>
      <c r="AY736" s="60">
        <f>SUMPRODUCT(AN736:AW736,幕後結果_最佳化!$Z$1005:$AI$1005)</f>
        <v>-1.4419902757394506E-3</v>
      </c>
      <c r="AZ736" s="60">
        <f>(SUMPRODUCT(AN736:AW736,MMULT(AN736:AW736,幕後結果!$AB$9:$AK$18)))</f>
        <v>2.9546145746243464E-4</v>
      </c>
      <c r="BA736" s="60">
        <f t="shared" si="155"/>
        <v>1.7188992334119958E-2</v>
      </c>
      <c r="BB736" s="102">
        <f t="shared" si="156"/>
        <v>-2.5796736314624504</v>
      </c>
      <c r="BC736" s="60"/>
      <c r="BD736" s="60"/>
    </row>
    <row r="737" spans="1:56" ht="16.2">
      <c r="A737" s="95">
        <v>736</v>
      </c>
      <c r="B737" s="60">
        <v>0.32692222404846105</v>
      </c>
      <c r="C737" s="60">
        <v>0.33251494780599655</v>
      </c>
      <c r="D737" s="60">
        <v>0.44935079817706369</v>
      </c>
      <c r="E737" s="60">
        <v>0.8233972929190787</v>
      </c>
      <c r="F737" s="60">
        <v>0.7695551899838482</v>
      </c>
      <c r="G737" s="60">
        <v>0.21154956852481366</v>
      </c>
      <c r="H737" s="60">
        <v>0.93230876661553008</v>
      </c>
      <c r="I737" s="60">
        <v>0.1949357514837613</v>
      </c>
      <c r="J737" s="60">
        <v>0.18661795312954932</v>
      </c>
      <c r="K737" s="104">
        <v>0.65102330813891029</v>
      </c>
      <c r="L737" s="105"/>
      <c r="M737" s="106">
        <v>736</v>
      </c>
      <c r="N737" s="136">
        <v>-0.44842784726796092</v>
      </c>
      <c r="O737" s="136">
        <v>-0.43297917961932109</v>
      </c>
      <c r="P737" s="136">
        <v>-0.12730172336960799</v>
      </c>
      <c r="Q737" s="136">
        <v>0.92838978730779864</v>
      </c>
      <c r="R737" s="136">
        <v>0.73738275421158728</v>
      </c>
      <c r="S737" s="136">
        <v>-0.80105615552946863</v>
      </c>
      <c r="T737" s="136">
        <v>1.4932090772126407</v>
      </c>
      <c r="U737" s="60">
        <v>-0.85985041781287419</v>
      </c>
      <c r="V737" s="60">
        <v>-0.8904283855269356</v>
      </c>
      <c r="W737" s="98">
        <v>0.38808465985811141</v>
      </c>
      <c r="X737" s="60"/>
      <c r="Y737" s="99">
        <v>736</v>
      </c>
      <c r="Z737" s="60">
        <f>(幕後結果!$AB$2+幕後結果!$AB$4*幕後結果_最佳化!$N1738)*12/3</f>
        <v>-5.6071134638899615E-2</v>
      </c>
      <c r="AA737" s="60">
        <f>(幕後結果!$AC$2+幕後結果!$AC$4*幕後結果_最佳化!$O1738)*12/3</f>
        <v>-3.3749742530598002E-2</v>
      </c>
      <c r="AB737" s="60">
        <f>(幕後結果!$AD$2+幕後結果!$AD$4*幕後結果_最佳化!$P1738)*12/3</f>
        <v>-4.7782790528164233E-2</v>
      </c>
      <c r="AC737" s="60">
        <f>(幕後結果!$AE$2+幕後結果!$AE$4*幕後結果_最佳化!$Q1738)*12/3</f>
        <v>8.6624736463588703E-2</v>
      </c>
      <c r="AD737" s="60">
        <f>(幕後結果!$AF$2+幕後結果!$AF$4*幕後結果_最佳化!$R1738)*12/3</f>
        <v>5.1953014640753449E-2</v>
      </c>
      <c r="AE737" s="60">
        <f>(幕後結果!$AG$2+幕後結果!$AG$4*幕後結果_最佳化!$S1738)*12/3</f>
        <v>-3.813819962489317E-2</v>
      </c>
      <c r="AF737" s="60">
        <f>(幕後結果!$AH$2+幕後結果!$AH$4*幕後結果_最佳化!$T1738)*12/3</f>
        <v>0.10362012915108533</v>
      </c>
      <c r="AG737" s="60">
        <f>(幕後結果!$AI$2+幕後結果!$AI$4*幕後結果_最佳化!$U1738)*12/3</f>
        <v>-6.351181619207491E-2</v>
      </c>
      <c r="AH737" s="60">
        <f>(幕後結果!$AJ$2+幕後結果!$AJ$4*幕後結果_最佳化!$V1738)*12/3</f>
        <v>-7.765795518785816E-2</v>
      </c>
      <c r="AI737" s="100">
        <f>(幕後結果!$AK$2+幕後結果!$AK$4*幕後結果_最佳化!$W1738)*12/3</f>
        <v>6.3924588758695541E-3</v>
      </c>
      <c r="AJ737" s="60"/>
      <c r="AK737" s="60"/>
      <c r="AL737" s="60"/>
      <c r="AM737" s="108">
        <v>736</v>
      </c>
      <c r="AN737" s="60">
        <f t="shared" si="144"/>
        <v>2.5094594998865086E-2</v>
      </c>
      <c r="AO737" s="60">
        <f t="shared" si="145"/>
        <v>1.9003510590869317E-2</v>
      </c>
      <c r="AP737" s="60">
        <f t="shared" si="146"/>
        <v>0.19362986887934341</v>
      </c>
      <c r="AQ737" s="60">
        <f t="shared" si="147"/>
        <v>5.0058938614984443E-2</v>
      </c>
      <c r="AR737" s="60">
        <f t="shared" si="148"/>
        <v>0.17474589974424068</v>
      </c>
      <c r="AS737" s="60">
        <f t="shared" si="149"/>
        <v>4.16763151607061E-2</v>
      </c>
      <c r="AT737" s="60">
        <f t="shared" si="150"/>
        <v>9.6856902329802014E-2</v>
      </c>
      <c r="AU737" s="60">
        <f t="shared" si="151"/>
        <v>0.1601831931515198</v>
      </c>
      <c r="AV737" s="60">
        <f t="shared" si="152"/>
        <v>0.20792717243634487</v>
      </c>
      <c r="AW737" s="60">
        <f t="shared" si="153"/>
        <v>3.0823604093324318E-2</v>
      </c>
      <c r="AX737" s="60">
        <f t="shared" si="154"/>
        <v>1.0000000000000002</v>
      </c>
      <c r="AY737" s="60">
        <f>SUMPRODUCT(AN737:AW737,幕後結果_最佳化!$Z$1005:$AI$1005)</f>
        <v>-3.5171787079378803E-3</v>
      </c>
      <c r="AZ737" s="60">
        <f>(SUMPRODUCT(AN737:AW737,MMULT(AN737:AW737,幕後結果!$AB$9:$AK$18)))</f>
        <v>3.6764624902283871E-4</v>
      </c>
      <c r="BA737" s="60">
        <f t="shared" si="155"/>
        <v>1.917410360415419E-2</v>
      </c>
      <c r="BB737" s="102">
        <f t="shared" si="156"/>
        <v>-2.4208265307318619</v>
      </c>
      <c r="BC737" s="60"/>
      <c r="BD737" s="60"/>
    </row>
    <row r="738" spans="1:56" ht="16.2">
      <c r="A738" s="95">
        <v>737</v>
      </c>
      <c r="B738" s="60">
        <v>0.63730995414582825</v>
      </c>
      <c r="C738" s="60">
        <v>0.97539855691340493</v>
      </c>
      <c r="D738" s="60">
        <v>0.26372480628596451</v>
      </c>
      <c r="E738" s="60">
        <v>0.7905361451628492</v>
      </c>
      <c r="F738" s="60">
        <v>0.6546188946394873</v>
      </c>
      <c r="G738" s="60">
        <v>0.85035488284777627</v>
      </c>
      <c r="H738" s="60">
        <v>0.14542718351841621</v>
      </c>
      <c r="I738" s="60">
        <v>0.83144777079826415</v>
      </c>
      <c r="J738" s="60">
        <v>0.38641437130210132</v>
      </c>
      <c r="K738" s="104">
        <v>0.89608564526714662</v>
      </c>
      <c r="L738" s="105"/>
      <c r="M738" s="106">
        <v>737</v>
      </c>
      <c r="N738" s="136">
        <v>0.35127760854027762</v>
      </c>
      <c r="O738" s="136">
        <v>1.9668293632576075</v>
      </c>
      <c r="P738" s="136">
        <v>-0.63190399521140439</v>
      </c>
      <c r="Q738" s="136">
        <v>0.80828295989343379</v>
      </c>
      <c r="R738" s="136">
        <v>0.39782089919276226</v>
      </c>
      <c r="S738" s="136">
        <v>1.0379566570472827</v>
      </c>
      <c r="T738" s="136">
        <v>-1.0562492243875168</v>
      </c>
      <c r="U738" s="60">
        <v>0.95990216120677729</v>
      </c>
      <c r="V738" s="60">
        <v>-0.28867676799851788</v>
      </c>
      <c r="W738" s="98">
        <v>1.2595584025236457</v>
      </c>
      <c r="X738" s="60"/>
      <c r="Y738" s="99">
        <v>737</v>
      </c>
      <c r="Z738" s="60">
        <f>(幕後結果!$AB$2+幕後結果!$AB$4*幕後結果_最佳化!$N1739)*12/3</f>
        <v>6.7801386628454502E-2</v>
      </c>
      <c r="AA738" s="60">
        <f>(幕後結果!$AC$2+幕後結果!$AC$4*幕後結果_最佳化!$O1739)*12/3</f>
        <v>0.19796693408600233</v>
      </c>
      <c r="AB738" s="60">
        <f>(幕後結果!$AD$2+幕後結果!$AD$4*幕後結果_最佳化!$P1739)*12/3</f>
        <v>-4.9314401534013598E-2</v>
      </c>
      <c r="AC738" s="60">
        <f>(幕後結果!$AE$2+幕後結果!$AE$4*幕後結果_最佳化!$Q1739)*12/3</f>
        <v>0.10967667663280818</v>
      </c>
      <c r="AD738" s="60">
        <f>(幕後結果!$AF$2+幕後結果!$AF$4*幕後結果_最佳化!$R1739)*12/3</f>
        <v>8.1413995131892458E-2</v>
      </c>
      <c r="AE738" s="60">
        <f>(幕後結果!$AG$2+幕後結果!$AG$4*幕後結果_最佳化!$S1739)*12/3</f>
        <v>5.6427122231255712E-2</v>
      </c>
      <c r="AF738" s="60">
        <f>(幕後結果!$AH$2+幕後結果!$AH$4*幕後結果_最佳化!$T1739)*12/3</f>
        <v>2.0797143716942334E-3</v>
      </c>
      <c r="AG738" s="60">
        <f>(幕後結果!$AI$2+幕後結果!$AI$4*幕後結果_最佳化!$U1739)*12/3</f>
        <v>7.7861877111482639E-2</v>
      </c>
      <c r="AH738" s="60">
        <f>(幕後結果!$AJ$2+幕後結果!$AJ$4*幕後結果_最佳化!$V1739)*12/3</f>
        <v>4.3930270011850049E-2</v>
      </c>
      <c r="AI738" s="100">
        <f>(幕後結果!$AK$2+幕後結果!$AK$4*幕後結果_最佳化!$W1739)*12/3</f>
        <v>0.13977650453204998</v>
      </c>
      <c r="AJ738" s="60"/>
      <c r="AK738" s="60"/>
      <c r="AL738" s="60"/>
      <c r="AM738" s="108">
        <v>737</v>
      </c>
      <c r="AN738" s="60">
        <f t="shared" si="144"/>
        <v>0.12347285651697802</v>
      </c>
      <c r="AO738" s="60">
        <f t="shared" si="145"/>
        <v>0.15268073226073559</v>
      </c>
      <c r="AP738" s="60">
        <f t="shared" si="146"/>
        <v>0.17339403865729633</v>
      </c>
      <c r="AQ738" s="60">
        <f t="shared" si="147"/>
        <v>0.18458418815040306</v>
      </c>
      <c r="AR738" s="60">
        <f t="shared" si="148"/>
        <v>5.4692103162362248E-2</v>
      </c>
      <c r="AS738" s="60">
        <f t="shared" si="149"/>
        <v>4.4903484864513621E-2</v>
      </c>
      <c r="AT738" s="60">
        <f t="shared" si="150"/>
        <v>6.2036539934980039E-2</v>
      </c>
      <c r="AU738" s="60">
        <f t="shared" si="151"/>
        <v>0.10667046134508458</v>
      </c>
      <c r="AV738" s="60">
        <f t="shared" si="152"/>
        <v>2.8698572324747578E-2</v>
      </c>
      <c r="AW738" s="60">
        <f t="shared" si="153"/>
        <v>6.8867022782899107E-2</v>
      </c>
      <c r="AX738" s="60">
        <f t="shared" si="154"/>
        <v>1.0000000000000002</v>
      </c>
      <c r="AY738" s="60">
        <f>SUMPRODUCT(AN738:AW738,幕後結果_最佳化!$Z$1005:$AI$1005)</f>
        <v>3.420631907793288E-3</v>
      </c>
      <c r="AZ738" s="60">
        <f>(SUMPRODUCT(AN738:AW738,MMULT(AN738:AW738,幕後結果!$AB$9:$AK$18)))</f>
        <v>3.4249787387989139E-4</v>
      </c>
      <c r="BA738" s="60">
        <f t="shared" si="155"/>
        <v>1.8506698081502584E-2</v>
      </c>
      <c r="BB738" s="102">
        <f t="shared" si="156"/>
        <v>-2.1332475365590082</v>
      </c>
      <c r="BC738" s="60"/>
      <c r="BD738" s="60"/>
    </row>
    <row r="739" spans="1:56" ht="16.2">
      <c r="A739" s="95">
        <v>738</v>
      </c>
      <c r="B739" s="60">
        <v>0.81084342132826004</v>
      </c>
      <c r="C739" s="60">
        <v>0.77885691503734988</v>
      </c>
      <c r="D739" s="60">
        <v>0.14047717129824222</v>
      </c>
      <c r="E739" s="60">
        <v>0.62069594046504295</v>
      </c>
      <c r="F739" s="60">
        <v>0.17111198411688067</v>
      </c>
      <c r="G739" s="60">
        <v>0.11945975458393976</v>
      </c>
      <c r="H739" s="60">
        <v>0.82934129747349794</v>
      </c>
      <c r="I739" s="60">
        <v>0.28257850966458053</v>
      </c>
      <c r="J739" s="60">
        <v>0.65593286828161768</v>
      </c>
      <c r="K739" s="104">
        <v>0.19526646691772154</v>
      </c>
      <c r="L739" s="105"/>
      <c r="M739" s="106">
        <v>738</v>
      </c>
      <c r="N739" s="136">
        <v>0.88100861460443469</v>
      </c>
      <c r="O739" s="136">
        <v>0.76833839460701203</v>
      </c>
      <c r="P739" s="136">
        <v>-1.0781779669983129</v>
      </c>
      <c r="Q739" s="136">
        <v>0.30730908783250827</v>
      </c>
      <c r="R739" s="136">
        <v>-0.94978016144367872</v>
      </c>
      <c r="S739" s="136">
        <v>-1.1776917698510641</v>
      </c>
      <c r="T739" s="136">
        <v>0.95156546098008976</v>
      </c>
      <c r="U739" s="60">
        <v>-0.57519855591104685</v>
      </c>
      <c r="V739" s="60">
        <v>0.40138829818639365</v>
      </c>
      <c r="W739" s="98">
        <v>-0.85865128627931142</v>
      </c>
      <c r="X739" s="60"/>
      <c r="Y739" s="99">
        <v>738</v>
      </c>
      <c r="Z739" s="60">
        <f>(幕後結果!$AB$2+幕後結果!$AB$4*幕後結果_最佳化!$N1740)*12/3</f>
        <v>0.14985549147176824</v>
      </c>
      <c r="AA739" s="60">
        <f>(幕後結果!$AC$2+幕後結果!$AC$4*幕後結果_最佳化!$O1740)*12/3</f>
        <v>8.0413505696698306E-2</v>
      </c>
      <c r="AB739" s="60">
        <f>(幕後結果!$AD$2+幕後結果!$AD$4*幕後結果_最佳化!$P1740)*12/3</f>
        <v>-0.16151102928918029</v>
      </c>
      <c r="AC739" s="60">
        <f>(幕後結果!$AE$2+幕後結果!$AE$4*幕後結果_最佳化!$Q1740)*12/3</f>
        <v>1.198295135453996E-2</v>
      </c>
      <c r="AD739" s="60">
        <f>(幕後結果!$AF$2+幕後結果!$AF$4*幕後結果_最佳化!$R1740)*12/3</f>
        <v>-0.1353936814855963</v>
      </c>
      <c r="AE739" s="60">
        <f>(幕後結果!$AG$2+幕後結果!$AG$4*幕後結果_最佳化!$S1740)*12/3</f>
        <v>-4.6183841477596445E-2</v>
      </c>
      <c r="AF739" s="60">
        <f>(幕後結果!$AH$2+幕後結果!$AH$4*幕後結果_最佳化!$T1740)*12/3</f>
        <v>0.11683078437704014</v>
      </c>
      <c r="AG739" s="60">
        <f>(幕後結果!$AI$2+幕後結果!$AI$4*幕後結果_最佳化!$U1740)*12/3</f>
        <v>-0.12587456161959129</v>
      </c>
      <c r="AH739" s="60">
        <f>(幕後結果!$AJ$2+幕後結果!$AJ$4*幕後結果_最佳化!$V1740)*12/3</f>
        <v>1.4585110477804782E-2</v>
      </c>
      <c r="AI739" s="100">
        <f>(幕後結果!$AK$2+幕後結果!$AK$4*幕後結果_最佳化!$W1740)*12/3</f>
        <v>-0.23576975779776735</v>
      </c>
      <c r="AJ739" s="60"/>
      <c r="AK739" s="60"/>
      <c r="AL739" s="60"/>
      <c r="AM739" s="108">
        <v>738</v>
      </c>
      <c r="AN739" s="60">
        <f t="shared" si="144"/>
        <v>8.5370832194324522E-2</v>
      </c>
      <c r="AO739" s="60">
        <f t="shared" si="145"/>
        <v>6.1903649400086261E-2</v>
      </c>
      <c r="AP739" s="60">
        <f t="shared" si="146"/>
        <v>0.16620104280312617</v>
      </c>
      <c r="AQ739" s="60">
        <f t="shared" si="147"/>
        <v>0.16594661311451431</v>
      </c>
      <c r="AR739" s="60">
        <f t="shared" si="148"/>
        <v>2.8176975186417815E-2</v>
      </c>
      <c r="AS739" s="60">
        <f t="shared" si="149"/>
        <v>4.2635300887401174E-3</v>
      </c>
      <c r="AT739" s="60">
        <f t="shared" si="150"/>
        <v>0.18325658906492079</v>
      </c>
      <c r="AU739" s="60">
        <f t="shared" si="151"/>
        <v>0.17173276020960521</v>
      </c>
      <c r="AV739" s="60">
        <f t="shared" si="152"/>
        <v>1.7381908437763688E-2</v>
      </c>
      <c r="AW739" s="60">
        <f t="shared" si="153"/>
        <v>0.11576609950050121</v>
      </c>
      <c r="AX739" s="60">
        <f t="shared" si="154"/>
        <v>1</v>
      </c>
      <c r="AY739" s="60">
        <f>SUMPRODUCT(AN739:AW739,幕後結果_最佳化!$Z$1005:$AI$1005)</f>
        <v>9.0929304586311564E-4</v>
      </c>
      <c r="AZ739" s="60">
        <f>(SUMPRODUCT(AN739:AW739,MMULT(AN739:AW739,幕後結果!$AB$9:$AK$18)))</f>
        <v>3.8989941052145345E-4</v>
      </c>
      <c r="BA739" s="60">
        <f t="shared" si="155"/>
        <v>1.9745870720772316E-2</v>
      </c>
      <c r="BB739" s="102">
        <f t="shared" si="156"/>
        <v>-2.1265563594500487</v>
      </c>
      <c r="BC739" s="60"/>
      <c r="BD739" s="60"/>
    </row>
    <row r="740" spans="1:56" ht="16.2">
      <c r="A740" s="95">
        <v>739</v>
      </c>
      <c r="B740" s="60">
        <v>9.0939257184668332E-2</v>
      </c>
      <c r="C740" s="60">
        <v>0.78997844363834391</v>
      </c>
      <c r="D740" s="60">
        <v>0.27281358279244938</v>
      </c>
      <c r="E740" s="60">
        <v>0.39239059731805481</v>
      </c>
      <c r="F740" s="60">
        <v>7.105084145746221E-2</v>
      </c>
      <c r="G740" s="60">
        <v>0.77955610489504856</v>
      </c>
      <c r="H740" s="60">
        <v>0.17392348054357543</v>
      </c>
      <c r="I740" s="60">
        <v>0.10003242906584875</v>
      </c>
      <c r="J740" s="60">
        <v>1.6067665135788056E-2</v>
      </c>
      <c r="K740" s="104">
        <v>0.84745441270918298</v>
      </c>
      <c r="L740" s="105"/>
      <c r="M740" s="106">
        <v>739</v>
      </c>
      <c r="N740" s="136">
        <v>-1.3349933762142407</v>
      </c>
      <c r="O740" s="136">
        <v>0.80634645307062103</v>
      </c>
      <c r="P740" s="136">
        <v>-0.60432563597215516</v>
      </c>
      <c r="Q740" s="136">
        <v>-0.27309369319141563</v>
      </c>
      <c r="R740" s="136">
        <v>-1.468009350886242</v>
      </c>
      <c r="S740" s="136">
        <v>0.77069490907265403</v>
      </c>
      <c r="T740" s="136">
        <v>-0.93877366808743623</v>
      </c>
      <c r="U740" s="60">
        <v>-1.2813668046608879</v>
      </c>
      <c r="V740" s="60">
        <v>-2.1427232131916059</v>
      </c>
      <c r="W740" s="98">
        <v>1.0255766581333348</v>
      </c>
      <c r="X740" s="60"/>
      <c r="Y740" s="99">
        <v>739</v>
      </c>
      <c r="Z740" s="60">
        <f>(幕後結果!$AB$2+幕後結果!$AB$4*幕後結果_最佳化!$N1741)*12/3</f>
        <v>-0.19339807988064261</v>
      </c>
      <c r="AA740" s="60">
        <f>(幕後結果!$AC$2+幕後結果!$AC$4*幕後結果_最佳化!$O1741)*12/3</f>
        <v>8.8476780641061334E-2</v>
      </c>
      <c r="AB740" s="60">
        <f>(幕後結果!$AD$2+幕後結果!$AD$4*幕後結果_最佳化!$P1741)*12/3</f>
        <v>-8.3028348276882435E-2</v>
      </c>
      <c r="AC740" s="60">
        <f>(幕後結果!$AE$2+幕後結果!$AE$4*幕後結果_最佳化!$Q1741)*12/3</f>
        <v>-6.2951507773062187E-2</v>
      </c>
      <c r="AD740" s="60">
        <f>(幕後結果!$AF$2+幕後結果!$AF$4*幕後結果_最佳化!$R1741)*12/3</f>
        <v>-0.15521712170204299</v>
      </c>
      <c r="AE740" s="60">
        <f>(幕後結果!$AG$2+幕後結果!$AG$4*幕後結果_最佳化!$S1741)*12/3</f>
        <v>5.5933515357817341E-2</v>
      </c>
      <c r="AF740" s="60">
        <f>(幕後結果!$AH$2+幕後結果!$AH$4*幕後結果_最佳化!$T1741)*12/3</f>
        <v>-0.1006939206679162</v>
      </c>
      <c r="AG740" s="60">
        <f>(幕後結果!$AI$2+幕後結果!$AI$4*幕後結果_最佳化!$U1741)*12/3</f>
        <v>-0.20214310210498765</v>
      </c>
      <c r="AH740" s="60">
        <f>(幕後結果!$AJ$2+幕後結果!$AJ$4*幕後結果_最佳化!$V1741)*12/3</f>
        <v>-0.12428377138937229</v>
      </c>
      <c r="AI740" s="100">
        <f>(幕後結果!$AK$2+幕後結果!$AK$4*幕後結果_最佳化!$W1741)*12/3</f>
        <v>3.9572248576258129E-2</v>
      </c>
      <c r="AJ740" s="60"/>
      <c r="AK740" s="60"/>
      <c r="AL740" s="60"/>
      <c r="AM740" s="108">
        <v>739</v>
      </c>
      <c r="AN740" s="60">
        <f t="shared" si="144"/>
        <v>4.9076134420496298E-2</v>
      </c>
      <c r="AO740" s="60">
        <f t="shared" si="145"/>
        <v>0.14028759800477658</v>
      </c>
      <c r="AP740" s="60">
        <f t="shared" si="146"/>
        <v>0.10820708085194863</v>
      </c>
      <c r="AQ740" s="60">
        <f t="shared" si="147"/>
        <v>2.904526644943628E-2</v>
      </c>
      <c r="AR740" s="60">
        <f t="shared" si="148"/>
        <v>0.15199328326260442</v>
      </c>
      <c r="AS740" s="60">
        <f t="shared" si="149"/>
        <v>4.7149143944906435E-2</v>
      </c>
      <c r="AT740" s="60">
        <f t="shared" si="150"/>
        <v>0.18034445412681774</v>
      </c>
      <c r="AU740" s="60">
        <f t="shared" si="151"/>
        <v>3.0728929850287721E-2</v>
      </c>
      <c r="AV740" s="60">
        <f t="shared" si="152"/>
        <v>0.12472754499767144</v>
      </c>
      <c r="AW740" s="60">
        <f t="shared" si="153"/>
        <v>0.13844056409105446</v>
      </c>
      <c r="AX740" s="60">
        <f t="shared" si="154"/>
        <v>1</v>
      </c>
      <c r="AY740" s="60">
        <f>SUMPRODUCT(AN740:AW740,幕後結果_最佳化!$Z$1005:$AI$1005)</f>
        <v>-1.5694318876102072E-3</v>
      </c>
      <c r="AZ740" s="60">
        <f>(SUMPRODUCT(AN740:AW740,MMULT(AN740:AW740,幕後結果!$AB$9:$AK$18)))</f>
        <v>3.0099250900439932E-4</v>
      </c>
      <c r="BA740" s="60">
        <f t="shared" si="155"/>
        <v>1.7349135684650095E-2</v>
      </c>
      <c r="BB740" s="102">
        <f t="shared" si="156"/>
        <v>-2.5632073375825404</v>
      </c>
      <c r="BC740" s="60"/>
      <c r="BD740" s="60"/>
    </row>
    <row r="741" spans="1:56" ht="16.2">
      <c r="A741" s="95">
        <v>740</v>
      </c>
      <c r="B741" s="60">
        <v>0.47741587719348511</v>
      </c>
      <c r="C741" s="60">
        <v>0.81938328363445589</v>
      </c>
      <c r="D741" s="60">
        <v>0.55568827828926182</v>
      </c>
      <c r="E741" s="60">
        <v>0.82991013882122577</v>
      </c>
      <c r="F741" s="60">
        <v>0.9353983416020395</v>
      </c>
      <c r="G741" s="60">
        <v>0.38449612803758559</v>
      </c>
      <c r="H741" s="60">
        <v>0.25545913703533629</v>
      </c>
      <c r="I741" s="60">
        <v>0.10897405350805034</v>
      </c>
      <c r="J741" s="60">
        <v>0.2202137451797288</v>
      </c>
      <c r="K741" s="104">
        <v>0.67690829815873976</v>
      </c>
      <c r="L741" s="105"/>
      <c r="M741" s="106">
        <v>740</v>
      </c>
      <c r="N741" s="136">
        <v>-5.6640271017070344E-2</v>
      </c>
      <c r="O741" s="136">
        <v>0.91301731937404185</v>
      </c>
      <c r="P741" s="136">
        <v>0.14004625607392981</v>
      </c>
      <c r="Q741" s="136">
        <v>0.95381020590685939</v>
      </c>
      <c r="R741" s="136">
        <v>1.5172510301898106</v>
      </c>
      <c r="S741" s="136">
        <v>-0.29369332408236298</v>
      </c>
      <c r="T741" s="136">
        <v>-0.65740852105600756</v>
      </c>
      <c r="U741" s="60">
        <v>-1.2320026157296946</v>
      </c>
      <c r="V741" s="60">
        <v>-0.77147153139068392</v>
      </c>
      <c r="W741" s="98">
        <v>0.45907068998511641</v>
      </c>
      <c r="X741" s="60"/>
      <c r="Y741" s="99">
        <v>740</v>
      </c>
      <c r="Z741" s="60">
        <f>(幕後結果!$AB$2+幕後結果!$AB$4*幕後結果_最佳化!$N1742)*12/3</f>
        <v>4.6158526999250347E-3</v>
      </c>
      <c r="AA741" s="60">
        <f>(幕後結果!$AC$2+幕後結果!$AC$4*幕後結果_最佳化!$O1742)*12/3</f>
        <v>9.6326591291556574E-2</v>
      </c>
      <c r="AB741" s="60">
        <f>(幕後結果!$AD$2+幕後結果!$AD$4*幕後結果_最佳化!$P1742)*12/3</f>
        <v>4.0154453749336662E-2</v>
      </c>
      <c r="AC741" s="60">
        <f>(幕後結果!$AE$2+幕後結果!$AE$4*幕後結果_最佳化!$Q1742)*12/3</f>
        <v>0.14832775796447101</v>
      </c>
      <c r="AD741" s="60">
        <f>(幕後結果!$AF$2+幕後結果!$AF$4*幕後結果_最佳化!$R1742)*12/3</f>
        <v>0.20254784399987721</v>
      </c>
      <c r="AE741" s="60">
        <f>(幕後結果!$AG$2+幕後結果!$AG$4*幕後結果_最佳化!$S1742)*12/3</f>
        <v>-1.2735622468025815E-2</v>
      </c>
      <c r="AF741" s="60">
        <f>(幕後結果!$AH$2+幕後結果!$AH$4*幕後結果_最佳化!$T1742)*12/3</f>
        <v>-7.4408177837288524E-3</v>
      </c>
      <c r="AG741" s="60">
        <f>(幕後結果!$AI$2+幕後結果!$AI$4*幕後結果_最佳化!$U1742)*12/3</f>
        <v>-0.12327911353183944</v>
      </c>
      <c r="AH741" s="60">
        <f>(幕後結果!$AJ$2+幕後結果!$AJ$4*幕後結果_最佳化!$V1742)*12/3</f>
        <v>-4.670361158944706E-2</v>
      </c>
      <c r="AI741" s="100">
        <f>(幕後結果!$AK$2+幕後結果!$AK$4*幕後結果_最佳化!$W1742)*12/3</f>
        <v>-5.9371003147278729E-3</v>
      </c>
      <c r="AJ741" s="60"/>
      <c r="AK741" s="60"/>
      <c r="AL741" s="60"/>
      <c r="AM741" s="108">
        <v>740</v>
      </c>
      <c r="AN741" s="60">
        <f t="shared" si="144"/>
        <v>9.2051643619690093E-2</v>
      </c>
      <c r="AO741" s="60">
        <f t="shared" si="145"/>
        <v>9.2164279875195779E-2</v>
      </c>
      <c r="AP741" s="60">
        <f t="shared" si="146"/>
        <v>6.9483781828700589E-2</v>
      </c>
      <c r="AQ741" s="60">
        <f t="shared" si="147"/>
        <v>8.8698216004959723E-3</v>
      </c>
      <c r="AR741" s="60">
        <f t="shared" si="148"/>
        <v>0.11736549891878709</v>
      </c>
      <c r="AS741" s="60">
        <f t="shared" si="149"/>
        <v>0.14779421074588656</v>
      </c>
      <c r="AT741" s="60">
        <f t="shared" si="150"/>
        <v>0.15211503237118193</v>
      </c>
      <c r="AU741" s="60">
        <f t="shared" si="151"/>
        <v>8.6783585110762715E-2</v>
      </c>
      <c r="AV741" s="60">
        <f t="shared" si="152"/>
        <v>7.7891528699111839E-2</v>
      </c>
      <c r="AW741" s="60">
        <f t="shared" si="153"/>
        <v>0.15548061723018763</v>
      </c>
      <c r="AX741" s="60">
        <f t="shared" si="154"/>
        <v>1.0000000000000002</v>
      </c>
      <c r="AY741" s="60">
        <f>SUMPRODUCT(AN741:AW741,幕後結果_最佳化!$Z$1005:$AI$1005)</f>
        <v>-3.1693156995511881E-3</v>
      </c>
      <c r="AZ741" s="60">
        <f>(SUMPRODUCT(AN741:AW741,MMULT(AN741:AW741,幕後結果!$AB$9:$AK$18)))</f>
        <v>2.3837096561741877E-4</v>
      </c>
      <c r="BA741" s="60">
        <f t="shared" si="155"/>
        <v>1.5439267003890398E-2</v>
      </c>
      <c r="BB741" s="102">
        <f t="shared" si="156"/>
        <v>-2.983905627640393</v>
      </c>
      <c r="BC741" s="60"/>
      <c r="BD741" s="60"/>
    </row>
    <row r="742" spans="1:56" ht="16.2">
      <c r="A742" s="95">
        <v>741</v>
      </c>
      <c r="B742" s="60">
        <v>0.83582559900516884</v>
      </c>
      <c r="C742" s="60">
        <v>0.5255182423308784</v>
      </c>
      <c r="D742" s="60">
        <v>0.89463544011439833</v>
      </c>
      <c r="E742" s="60">
        <v>0.51678080612995236</v>
      </c>
      <c r="F742" s="60">
        <v>0.22698729997045253</v>
      </c>
      <c r="G742" s="60">
        <v>0.14438078141957056</v>
      </c>
      <c r="H742" s="60">
        <v>0.10605749542438225</v>
      </c>
      <c r="I742" s="60">
        <v>0.75436657781680228</v>
      </c>
      <c r="J742" s="60">
        <v>0.2319450126815954</v>
      </c>
      <c r="K742" s="104">
        <v>0.62675471662945981</v>
      </c>
      <c r="L742" s="105"/>
      <c r="M742" s="106">
        <v>741</v>
      </c>
      <c r="N742" s="136">
        <v>0.97744518603714647</v>
      </c>
      <c r="O742" s="136">
        <v>6.4008428828515998E-2</v>
      </c>
      <c r="P742" s="136">
        <v>1.2515630662348647</v>
      </c>
      <c r="Q742" s="136">
        <v>4.2075654668006286E-2</v>
      </c>
      <c r="R742" s="136">
        <v>-0.74880524174020957</v>
      </c>
      <c r="S742" s="136">
        <v>-1.0608423268537166</v>
      </c>
      <c r="T742" s="136">
        <v>-1.2477708384940758</v>
      </c>
      <c r="U742" s="60">
        <v>0.68829529441113502</v>
      </c>
      <c r="V742" s="60">
        <v>-0.73245643247336023</v>
      </c>
      <c r="W742" s="98">
        <v>0.3232702708071919</v>
      </c>
      <c r="X742" s="60"/>
      <c r="Y742" s="99">
        <v>741</v>
      </c>
      <c r="Z742" s="60">
        <f>(幕後結果!$AB$2+幕後結果!$AB$4*幕後結果_最佳化!$N1743)*12/3</f>
        <v>0.1647932928322404</v>
      </c>
      <c r="AA742" s="60">
        <f>(幕後結果!$AC$2+幕後結果!$AC$4*幕後結果_最佳化!$O1743)*12/3</f>
        <v>1.1753212809981798E-2</v>
      </c>
      <c r="AB742" s="60">
        <f>(幕後結果!$AD$2+幕後結果!$AD$4*幕後結果_最佳化!$P1743)*12/3</f>
        <v>0.19072918200255851</v>
      </c>
      <c r="AC742" s="60">
        <f>(幕後結果!$AE$2+幕後結果!$AE$4*幕後結果_最佳化!$Q1743)*12/3</f>
        <v>0.14447907488533554</v>
      </c>
      <c r="AD742" s="60">
        <f>(幕後結果!$AF$2+幕後結果!$AF$4*幕後結果_最佳化!$R1743)*12/3</f>
        <v>4.3123115384552969E-2</v>
      </c>
      <c r="AE742" s="60">
        <f>(幕後結果!$AG$2+幕後結果!$AG$4*幕後結果_最佳化!$S1743)*12/3</f>
        <v>-5.3042671559797576E-2</v>
      </c>
      <c r="AF742" s="60">
        <f>(幕後結果!$AH$2+幕後結果!$AH$4*幕後結果_最佳化!$T1743)*12/3</f>
        <v>-4.1614266095835524E-2</v>
      </c>
      <c r="AG742" s="60">
        <f>(幕後結果!$AI$2+幕後結果!$AI$4*幕後結果_最佳化!$U1743)*12/3</f>
        <v>4.0846223886513842E-2</v>
      </c>
      <c r="AH742" s="60">
        <f>(幕後結果!$AJ$2+幕後結果!$AJ$4*幕後結果_最佳化!$V1743)*12/3</f>
        <v>-6.1271495758427885E-2</v>
      </c>
      <c r="AI742" s="100">
        <f>(幕後結果!$AK$2+幕後結果!$AK$4*幕後結果_最佳化!$W1743)*12/3</f>
        <v>-3.0264210804281304E-2</v>
      </c>
      <c r="AJ742" s="60"/>
      <c r="AK742" s="60"/>
      <c r="AL742" s="60"/>
      <c r="AM742" s="108">
        <v>741</v>
      </c>
      <c r="AN742" s="60">
        <f t="shared" si="144"/>
        <v>7.7410360084508523E-2</v>
      </c>
      <c r="AO742" s="60">
        <f t="shared" si="145"/>
        <v>0.12150122868786101</v>
      </c>
      <c r="AP742" s="60">
        <f t="shared" si="146"/>
        <v>8.0300798993994185E-2</v>
      </c>
      <c r="AQ742" s="60">
        <f t="shared" si="147"/>
        <v>9.605951575779352E-2</v>
      </c>
      <c r="AR742" s="60">
        <f t="shared" si="148"/>
        <v>0.19302637223483224</v>
      </c>
      <c r="AS742" s="60">
        <f t="shared" si="149"/>
        <v>8.0850303724724251E-2</v>
      </c>
      <c r="AT742" s="60">
        <f t="shared" si="150"/>
        <v>7.6044988950611713E-3</v>
      </c>
      <c r="AU742" s="60">
        <f t="shared" si="151"/>
        <v>0.1493915366113204</v>
      </c>
      <c r="AV742" s="60">
        <f t="shared" si="152"/>
        <v>0.18282339775869327</v>
      </c>
      <c r="AW742" s="60">
        <f t="shared" si="153"/>
        <v>1.1031987251211354E-2</v>
      </c>
      <c r="AX742" s="60">
        <f t="shared" si="154"/>
        <v>1</v>
      </c>
      <c r="AY742" s="60">
        <f>SUMPRODUCT(AN742:AW742,幕後結果_最佳化!$Z$1005:$AI$1005)</f>
        <v>1.8570016247019264E-4</v>
      </c>
      <c r="AZ742" s="60">
        <f>(SUMPRODUCT(AN742:AW742,MMULT(AN742:AW742,幕後結果!$AB$9:$AK$18)))</f>
        <v>2.682170029429772E-4</v>
      </c>
      <c r="BA742" s="60">
        <f t="shared" si="155"/>
        <v>1.6377331984880113E-2</v>
      </c>
      <c r="BB742" s="102">
        <f t="shared" si="156"/>
        <v>-2.608135432374731</v>
      </c>
      <c r="BC742" s="60"/>
      <c r="BD742" s="60"/>
    </row>
    <row r="743" spans="1:56" ht="16.2">
      <c r="A743" s="95">
        <v>742</v>
      </c>
      <c r="B743" s="60">
        <v>0.5524812891487636</v>
      </c>
      <c r="C743" s="60">
        <v>0.25862705351306614</v>
      </c>
      <c r="D743" s="60">
        <v>0.49093283641396357</v>
      </c>
      <c r="E743" s="60">
        <v>0.93606413683502931</v>
      </c>
      <c r="F743" s="60">
        <v>0.67880649543945015</v>
      </c>
      <c r="G743" s="60">
        <v>0.38740366133614623</v>
      </c>
      <c r="H743" s="60">
        <v>0.60249206164492608</v>
      </c>
      <c r="I743" s="60">
        <v>0.94130515393930891</v>
      </c>
      <c r="J743" s="60">
        <v>0.72796466187633468</v>
      </c>
      <c r="K743" s="104">
        <v>0.19001082557025151</v>
      </c>
      <c r="L743" s="105"/>
      <c r="M743" s="106">
        <v>742</v>
      </c>
      <c r="N743" s="136">
        <v>0.13193282912213605</v>
      </c>
      <c r="O743" s="136">
        <v>-0.64758390962975154</v>
      </c>
      <c r="P743" s="136">
        <v>-2.2729965708335312E-2</v>
      </c>
      <c r="Q743" s="136">
        <v>1.5225484054491019</v>
      </c>
      <c r="R743" s="136">
        <v>0.4643639564325529</v>
      </c>
      <c r="S743" s="136">
        <v>-0.28609243870550666</v>
      </c>
      <c r="T743" s="136">
        <v>0.25980281854509596</v>
      </c>
      <c r="U743" s="60">
        <v>1.5658245716262049</v>
      </c>
      <c r="V743" s="60">
        <v>0.60666888355699577</v>
      </c>
      <c r="W743" s="98">
        <v>-0.87785640276702492</v>
      </c>
      <c r="X743" s="60"/>
      <c r="Y743" s="99">
        <v>742</v>
      </c>
      <c r="Z743" s="60">
        <f>(幕後結果!$AB$2+幕後結果!$AB$4*幕後結果_最佳化!$N1744)*12/3</f>
        <v>3.3825388770723094E-2</v>
      </c>
      <c r="AA743" s="60">
        <f>(幕後結果!$AC$2+幕後結果!$AC$4*幕後結果_最佳化!$O1744)*12/3</f>
        <v>-5.5756221529417456E-2</v>
      </c>
      <c r="AB743" s="60">
        <f>(幕後結果!$AD$2+幕後結果!$AD$4*幕後結果_最佳化!$P1744)*12/3</f>
        <v>-3.8285976861681933E-2</v>
      </c>
      <c r="AC743" s="60">
        <f>(幕後結果!$AE$2+幕後結果!$AE$4*幕後結果_最佳化!$Q1744)*12/3</f>
        <v>0.16311724505846573</v>
      </c>
      <c r="AD743" s="60">
        <f>(幕後結果!$AF$2+幕後結果!$AF$4*幕後結果_最佳化!$R1744)*12/3</f>
        <v>3.9461273466610811E-2</v>
      </c>
      <c r="AE743" s="60">
        <f>(幕後結果!$AG$2+幕後結果!$AG$4*幕後結果_最佳化!$S1744)*12/3</f>
        <v>-1.8915678555890884E-2</v>
      </c>
      <c r="AF743" s="60">
        <f>(幕後結果!$AH$2+幕後結果!$AH$4*幕後結果_最佳化!$T1744)*12/3</f>
        <v>1.9147860584835703E-2</v>
      </c>
      <c r="AG743" s="60">
        <f>(幕後結果!$AI$2+幕後結果!$AI$4*幕後結果_最佳化!$U1744)*12/3</f>
        <v>0.16987882988216266</v>
      </c>
      <c r="AH743" s="60">
        <f>(幕後結果!$AJ$2+幕後結果!$AJ$4*幕後結果_最佳化!$V1744)*12/3</f>
        <v>3.7769774811345108E-2</v>
      </c>
      <c r="AI743" s="100">
        <f>(幕後結果!$AK$2+幕後結果!$AK$4*幕後結果_最佳化!$W1744)*12/3</f>
        <v>-0.13385838683257992</v>
      </c>
      <c r="AJ743" s="60"/>
      <c r="AK743" s="60"/>
      <c r="AL743" s="60"/>
      <c r="AM743" s="108">
        <v>742</v>
      </c>
      <c r="AN743" s="60">
        <f t="shared" si="144"/>
        <v>0.11655060029596813</v>
      </c>
      <c r="AO743" s="60">
        <f t="shared" si="145"/>
        <v>0.14443312641325018</v>
      </c>
      <c r="AP743" s="60">
        <f t="shared" si="146"/>
        <v>5.0604241994630303E-2</v>
      </c>
      <c r="AQ743" s="60">
        <f t="shared" si="147"/>
        <v>1.1721073047262561E-3</v>
      </c>
      <c r="AR743" s="60">
        <f t="shared" si="148"/>
        <v>0.13524328752566717</v>
      </c>
      <c r="AS743" s="60">
        <f t="shared" si="149"/>
        <v>6.8562804357168994E-2</v>
      </c>
      <c r="AT743" s="60">
        <f t="shared" si="150"/>
        <v>0.16465870739243929</v>
      </c>
      <c r="AU743" s="60">
        <f t="shared" si="151"/>
        <v>0.17504387660242779</v>
      </c>
      <c r="AV743" s="60">
        <f t="shared" si="152"/>
        <v>3.5454484839242515E-3</v>
      </c>
      <c r="AW743" s="60">
        <f t="shared" si="153"/>
        <v>0.14018579962979766</v>
      </c>
      <c r="AX743" s="60">
        <f t="shared" si="154"/>
        <v>1</v>
      </c>
      <c r="AY743" s="60">
        <f>SUMPRODUCT(AN743:AW743,幕後結果_最佳化!$Z$1005:$AI$1005)</f>
        <v>-2.23518417527435E-3</v>
      </c>
      <c r="AZ743" s="60">
        <f>(SUMPRODUCT(AN743:AW743,MMULT(AN743:AW743,幕後結果!$AB$9:$AK$18)))</f>
        <v>2.8329301537859461E-4</v>
      </c>
      <c r="BA743" s="60">
        <f t="shared" si="155"/>
        <v>1.6831310566280767E-2</v>
      </c>
      <c r="BB743" s="102">
        <f t="shared" si="156"/>
        <v>-2.6816203050579159</v>
      </c>
      <c r="BC743" s="60"/>
      <c r="BD743" s="60"/>
    </row>
    <row r="744" spans="1:56" ht="16.2">
      <c r="A744" s="95">
        <v>743</v>
      </c>
      <c r="B744" s="60">
        <v>0.51605504633864152</v>
      </c>
      <c r="C744" s="60">
        <v>0.4653954164409051</v>
      </c>
      <c r="D744" s="60">
        <v>0.6064592640266937</v>
      </c>
      <c r="E744" s="60">
        <v>0.21617135163887902</v>
      </c>
      <c r="F744" s="60">
        <v>0.21669526506037107</v>
      </c>
      <c r="G744" s="60">
        <v>0.80627748817425871</v>
      </c>
      <c r="H744" s="60">
        <v>0.56156445138580646</v>
      </c>
      <c r="I744" s="60">
        <v>0.86686665384553074</v>
      </c>
      <c r="J744" s="60">
        <v>0.27171240384315665</v>
      </c>
      <c r="K744" s="104">
        <v>0.92361669387644918</v>
      </c>
      <c r="L744" s="105"/>
      <c r="M744" s="106">
        <v>743</v>
      </c>
      <c r="N744" s="136">
        <v>4.0254902351657032E-2</v>
      </c>
      <c r="O744" s="136">
        <v>-8.6849887536999348E-2</v>
      </c>
      <c r="P744" s="136">
        <v>0.27010240498299959</v>
      </c>
      <c r="Q744" s="136">
        <v>-0.78518910344409132</v>
      </c>
      <c r="R744" s="136">
        <v>-0.78340294020986401</v>
      </c>
      <c r="S744" s="136">
        <v>0.86426009973776097</v>
      </c>
      <c r="T744" s="136">
        <v>0.15493685644989869</v>
      </c>
      <c r="U744" s="60">
        <v>1.1117010869780217</v>
      </c>
      <c r="V744" s="60">
        <v>-0.60764219714473433</v>
      </c>
      <c r="W744" s="98">
        <v>1.4298272283087763</v>
      </c>
      <c r="X744" s="60"/>
      <c r="Y744" s="99">
        <v>743</v>
      </c>
      <c r="Z744" s="60">
        <f>(幕後結果!$AB$2+幕後結果!$AB$4*幕後結果_最佳化!$N1745)*12/3</f>
        <v>1.9624690437177843E-2</v>
      </c>
      <c r="AA744" s="60">
        <f>(幕後結果!$AC$2+幕後結果!$AC$4*幕後結果_最佳化!$O1745)*12/3</f>
        <v>-1.0647342548430012E-3</v>
      </c>
      <c r="AB744" s="60">
        <f>(幕後結果!$AD$2+幕後結果!$AD$4*幕後結果_最佳化!$P1745)*12/3</f>
        <v>2.7707436180781048E-2</v>
      </c>
      <c r="AC744" s="60">
        <f>(幕後結果!$AE$2+幕後結果!$AE$4*幕後結果_最佳化!$Q1745)*12/3</f>
        <v>-3.7058673444411855E-2</v>
      </c>
      <c r="AD744" s="60">
        <f>(幕後結果!$AF$2+幕後結果!$AF$4*幕後結果_最佳化!$R1745)*12/3</f>
        <v>-6.5994915092922143E-2</v>
      </c>
      <c r="AE744" s="60">
        <f>(幕後結果!$AG$2+幕後結果!$AG$4*幕後結果_最佳化!$S1745)*12/3</f>
        <v>3.0636444123856188E-2</v>
      </c>
      <c r="AF744" s="60">
        <f>(幕後結果!$AH$2+幕後結果!$AH$4*幕後結果_最佳化!$T1745)*12/3</f>
        <v>2.5438691829178194E-2</v>
      </c>
      <c r="AG744" s="60">
        <f>(幕後結果!$AI$2+幕後結果!$AI$4*幕後結果_最佳化!$U1745)*12/3</f>
        <v>0.11750872656413576</v>
      </c>
      <c r="AH744" s="60">
        <f>(幕後結果!$AJ$2+幕後結果!$AJ$4*幕後結果_最佳化!$V1745)*12/3</f>
        <v>-2.5324870609590284E-2</v>
      </c>
      <c r="AI744" s="100">
        <f>(幕後結果!$AK$2+幕後結果!$AK$4*幕後結果_最佳化!$W1745)*12/3</f>
        <v>0.21741281463553372</v>
      </c>
      <c r="AJ744" s="60"/>
      <c r="AK744" s="60"/>
      <c r="AL744" s="60"/>
      <c r="AM744" s="108">
        <v>743</v>
      </c>
      <c r="AN744" s="60">
        <f t="shared" si="144"/>
        <v>0.21004345241263603</v>
      </c>
      <c r="AO744" s="60">
        <f t="shared" si="145"/>
        <v>0.11187176707866543</v>
      </c>
      <c r="AP744" s="60">
        <f t="shared" si="146"/>
        <v>3.0311007510119403E-2</v>
      </c>
      <c r="AQ744" s="60">
        <f t="shared" si="147"/>
        <v>1.4405918844906732E-2</v>
      </c>
      <c r="AR744" s="60">
        <f t="shared" si="148"/>
        <v>0.27774573179363321</v>
      </c>
      <c r="AS744" s="60">
        <f t="shared" si="149"/>
        <v>6.7772761604514592E-2</v>
      </c>
      <c r="AT744" s="60">
        <f t="shared" si="150"/>
        <v>7.1717017563099235E-3</v>
      </c>
      <c r="AU744" s="60">
        <f t="shared" si="151"/>
        <v>4.7105620035272945E-3</v>
      </c>
      <c r="AV744" s="60">
        <f t="shared" si="152"/>
        <v>8.6586252660314098E-2</v>
      </c>
      <c r="AW744" s="60">
        <f t="shared" si="153"/>
        <v>0.18938084433537331</v>
      </c>
      <c r="AX744" s="60">
        <f t="shared" si="154"/>
        <v>0.99999999999999989</v>
      </c>
      <c r="AY744" s="60">
        <f>SUMPRODUCT(AN744:AW744,幕後結果_最佳化!$Z$1005:$AI$1005)</f>
        <v>-1.011506338576015E-3</v>
      </c>
      <c r="AZ744" s="60">
        <f>(SUMPRODUCT(AN744:AW744,MMULT(AN744:AW744,幕後結果!$AB$9:$AK$18)))</f>
        <v>2.9419055905715945E-4</v>
      </c>
      <c r="BA744" s="60">
        <f t="shared" si="155"/>
        <v>1.7151984114298829E-2</v>
      </c>
      <c r="BB744" s="102">
        <f t="shared" si="156"/>
        <v>-2.560141500012759</v>
      </c>
      <c r="BC744" s="60"/>
      <c r="BD744" s="60"/>
    </row>
    <row r="745" spans="1:56" ht="16.2">
      <c r="A745" s="95">
        <v>744</v>
      </c>
      <c r="B745" s="60">
        <v>0.48714609594843461</v>
      </c>
      <c r="C745" s="60">
        <v>0.52119324570513892</v>
      </c>
      <c r="D745" s="60">
        <v>0.89122702289593936</v>
      </c>
      <c r="E745" s="60">
        <v>0.26340486682343744</v>
      </c>
      <c r="F745" s="60">
        <v>0.52500322022670631</v>
      </c>
      <c r="G745" s="60">
        <v>0.68232160884145454</v>
      </c>
      <c r="H745" s="60">
        <v>0.90220507284832552</v>
      </c>
      <c r="I745" s="60">
        <v>0.15472125507531964</v>
      </c>
      <c r="J745" s="60">
        <v>0.68622162995365654</v>
      </c>
      <c r="K745" s="104">
        <v>0.69747622195529568</v>
      </c>
      <c r="L745" s="105"/>
      <c r="M745" s="106">
        <v>744</v>
      </c>
      <c r="N745" s="136">
        <v>-3.2225536089901127E-2</v>
      </c>
      <c r="O745" s="136">
        <v>5.3148600445371189E-2</v>
      </c>
      <c r="P745" s="136">
        <v>1.2330799041510561</v>
      </c>
      <c r="Q745" s="136">
        <v>-0.6328834844753588</v>
      </c>
      <c r="R745" s="136">
        <v>6.2714865742131171E-2</v>
      </c>
      <c r="S745" s="136">
        <v>0.47420071674008613</v>
      </c>
      <c r="T745" s="136">
        <v>1.2942188013072087</v>
      </c>
      <c r="U745" s="60">
        <v>-1.0163925116413994</v>
      </c>
      <c r="V745" s="60">
        <v>0.4851686191994744</v>
      </c>
      <c r="W745" s="98">
        <v>0.51715558195892208</v>
      </c>
      <c r="X745" s="60"/>
      <c r="Y745" s="99">
        <v>744</v>
      </c>
      <c r="Z745" s="60">
        <f>(幕後結果!$AB$2+幕後結果!$AB$4*幕後結果_最佳化!$N1746)*12/3</f>
        <v>8.397638543121512E-3</v>
      </c>
      <c r="AA745" s="60">
        <f>(幕後結果!$AC$2+幕後結果!$AC$4*幕後結果_最佳化!$O1746)*12/3</f>
        <v>1.2687850573390369E-2</v>
      </c>
      <c r="AB745" s="60">
        <f>(幕後結果!$AD$2+幕後結果!$AD$4*幕後結果_最佳化!$P1746)*12/3</f>
        <v>0.1877401431844973</v>
      </c>
      <c r="AC745" s="60">
        <f>(幕後結果!$AE$2+幕後結果!$AE$4*幕後結果_最佳化!$Q1746)*12/3</f>
        <v>5.1031380457760733E-2</v>
      </c>
      <c r="AD745" s="60">
        <f>(幕後結果!$AF$2+幕後結果!$AF$4*幕後結果_最佳化!$R1746)*12/3</f>
        <v>9.872586145904956E-2</v>
      </c>
      <c r="AE745" s="60">
        <f>(幕後結果!$AG$2+幕後結果!$AG$4*幕後結果_最佳化!$S1746)*12/3</f>
        <v>1.1053496773402449E-2</v>
      </c>
      <c r="AF745" s="60">
        <f>(幕後結果!$AH$2+幕後結果!$AH$4*幕後結果_最佳化!$T1746)*12/3</f>
        <v>0.15017284864379399</v>
      </c>
      <c r="AG745" s="60">
        <f>(幕後結果!$AI$2+幕後結果!$AI$4*幕後結果_最佳化!$U1746)*12/3</f>
        <v>-2.1987219859784118E-2</v>
      </c>
      <c r="AH745" s="60">
        <f>(幕後結果!$AJ$2+幕後結果!$AJ$4*幕後結果_最佳化!$V1746)*12/3</f>
        <v>3.1477429048676502E-2</v>
      </c>
      <c r="AI745" s="100">
        <f>(幕後結果!$AK$2+幕後結果!$AK$4*幕後結果_最佳化!$W1746)*12/3</f>
        <v>0.14919527548272268</v>
      </c>
      <c r="AJ745" s="60"/>
      <c r="AK745" s="60"/>
      <c r="AL745" s="60"/>
      <c r="AM745" s="108">
        <v>744</v>
      </c>
      <c r="AN745" s="60">
        <f t="shared" si="144"/>
        <v>4.6989241850163552E-2</v>
      </c>
      <c r="AO745" s="60">
        <f t="shared" si="145"/>
        <v>5.7212032989654174E-2</v>
      </c>
      <c r="AP745" s="60">
        <f t="shared" si="146"/>
        <v>0.16681561294241762</v>
      </c>
      <c r="AQ745" s="60">
        <f t="shared" si="147"/>
        <v>8.1504653493173054E-2</v>
      </c>
      <c r="AR745" s="60">
        <f t="shared" si="148"/>
        <v>9.4577448282491289E-2</v>
      </c>
      <c r="AS745" s="60">
        <f t="shared" si="149"/>
        <v>0.11996729392962688</v>
      </c>
      <c r="AT745" s="60">
        <f t="shared" si="150"/>
        <v>3.5969453234848153E-2</v>
      </c>
      <c r="AU745" s="60">
        <f t="shared" si="151"/>
        <v>5.270154655717961E-2</v>
      </c>
      <c r="AV745" s="60">
        <f t="shared" si="152"/>
        <v>0.21044949111517203</v>
      </c>
      <c r="AW745" s="60">
        <f t="shared" si="153"/>
        <v>0.1338132256052737</v>
      </c>
      <c r="AX745" s="60">
        <f t="shared" si="154"/>
        <v>1</v>
      </c>
      <c r="AY745" s="60">
        <f>SUMPRODUCT(AN745:AW745,幕後結果_最佳化!$Z$1005:$AI$1005)</f>
        <v>-4.1818260657843689E-3</v>
      </c>
      <c r="AZ745" s="60">
        <f>(SUMPRODUCT(AN745:AW745,MMULT(AN745:AW745,幕後結果!$AB$9:$AK$18)))</f>
        <v>2.8225805838724379E-4</v>
      </c>
      <c r="BA745" s="60">
        <f t="shared" si="155"/>
        <v>1.6800537443404713E-2</v>
      </c>
      <c r="BB745" s="102">
        <f t="shared" si="156"/>
        <v>-2.8023999960945893</v>
      </c>
      <c r="BC745" s="60"/>
      <c r="BD745" s="60"/>
    </row>
    <row r="746" spans="1:56" ht="16.2">
      <c r="A746" s="95">
        <v>745</v>
      </c>
      <c r="B746" s="60">
        <v>0.79520864109216105</v>
      </c>
      <c r="C746" s="60">
        <v>0.75128909773678654</v>
      </c>
      <c r="D746" s="60">
        <v>0.94727056085955641</v>
      </c>
      <c r="E746" s="60">
        <v>0.93650003717451757</v>
      </c>
      <c r="F746" s="60">
        <v>0.63507428141896161</v>
      </c>
      <c r="G746" s="60">
        <v>0.37836662628165163</v>
      </c>
      <c r="H746" s="60">
        <v>0.85127027634369878</v>
      </c>
      <c r="I746" s="60">
        <v>0.11550665407313843</v>
      </c>
      <c r="J746" s="60">
        <v>2.26772124882757E-3</v>
      </c>
      <c r="K746" s="104">
        <v>0.33914706302036701</v>
      </c>
      <c r="L746" s="105"/>
      <c r="M746" s="106">
        <v>745</v>
      </c>
      <c r="N746" s="136">
        <v>0.82462817960894486</v>
      </c>
      <c r="O746" s="136">
        <v>0.67855193792151136</v>
      </c>
      <c r="P746" s="136">
        <v>1.6189460185846638</v>
      </c>
      <c r="Q746" s="136">
        <v>1.5260399093451831</v>
      </c>
      <c r="R746" s="136">
        <v>0.345323160028295</v>
      </c>
      <c r="S746" s="136">
        <v>-0.30977343737990248</v>
      </c>
      <c r="T746" s="136">
        <v>1.0418969738043513</v>
      </c>
      <c r="U746" s="60">
        <v>-1.1977526951545612</v>
      </c>
      <c r="V746" s="60">
        <v>-2.8383007572319494</v>
      </c>
      <c r="W746" s="98">
        <v>-0.41479206891139597</v>
      </c>
      <c r="X746" s="60"/>
      <c r="Y746" s="99">
        <v>745</v>
      </c>
      <c r="Z746" s="60">
        <f>(幕後結果!$AB$2+幕後結果!$AB$4*幕後結果_最佳化!$N1747)*12/3</f>
        <v>0.14112229278928209</v>
      </c>
      <c r="AA746" s="60">
        <f>(幕後結果!$AC$2+幕後結果!$AC$4*幕後結果_最佳化!$O1747)*12/3</f>
        <v>7.1796216939546603E-2</v>
      </c>
      <c r="AB746" s="60">
        <f>(幕後結果!$AD$2+幕後結果!$AD$4*幕後結果_最佳化!$P1747)*12/3</f>
        <v>0.2705663964164885</v>
      </c>
      <c r="AC746" s="60">
        <f>(幕後結果!$AE$2+幕後結果!$AE$4*幕後結果_最佳化!$Q1747)*12/3</f>
        <v>0.33113244005201836</v>
      </c>
      <c r="AD746" s="60">
        <f>(幕後結果!$AF$2+幕後結果!$AF$4*幕後結果_最佳化!$R1747)*12/3</f>
        <v>0.22480925612968836</v>
      </c>
      <c r="AE746" s="60">
        <f>(幕後結果!$AG$2+幕後結果!$AG$4*幕後結果_最佳化!$S1747)*12/3</f>
        <v>-1.3473394681244153E-2</v>
      </c>
      <c r="AF746" s="60">
        <f>(幕後結果!$AH$2+幕後結果!$AH$4*幕後結果_最佳化!$T1747)*12/3</f>
        <v>0.20364383685961004</v>
      </c>
      <c r="AG746" s="60">
        <f>(幕後結果!$AI$2+幕後結果!$AI$4*幕後結果_最佳化!$U1747)*12/3</f>
        <v>-1.7471497495155683E-2</v>
      </c>
      <c r="AH746" s="60">
        <f>(幕後結果!$AJ$2+幕後結果!$AJ$4*幕後結果_最佳化!$V1747)*12/3</f>
        <v>-0.14719475500986615</v>
      </c>
      <c r="AI746" s="100">
        <f>(幕後結果!$AK$2+幕後結果!$AK$4*幕後結果_最佳化!$W1747)*12/3</f>
        <v>-0.12690139222839705</v>
      </c>
      <c r="AJ746" s="60"/>
      <c r="AK746" s="60"/>
      <c r="AL746" s="60"/>
      <c r="AM746" s="108">
        <v>745</v>
      </c>
      <c r="AN746" s="60">
        <f t="shared" si="144"/>
        <v>9.5854394817239341E-2</v>
      </c>
      <c r="AO746" s="60">
        <f t="shared" si="145"/>
        <v>0.14284848380591561</v>
      </c>
      <c r="AP746" s="60">
        <f t="shared" si="146"/>
        <v>3.2573344961449452E-2</v>
      </c>
      <c r="AQ746" s="60">
        <f t="shared" si="147"/>
        <v>7.7852685662851293E-2</v>
      </c>
      <c r="AR746" s="60">
        <f t="shared" si="148"/>
        <v>0.11198041388594511</v>
      </c>
      <c r="AS746" s="60">
        <f t="shared" si="149"/>
        <v>0.14945222155073828</v>
      </c>
      <c r="AT746" s="60">
        <f t="shared" si="150"/>
        <v>0.1217943297544113</v>
      </c>
      <c r="AU746" s="60">
        <f t="shared" si="151"/>
        <v>0.15771581575113189</v>
      </c>
      <c r="AV746" s="60">
        <f t="shared" si="152"/>
        <v>8.8495686690386891E-2</v>
      </c>
      <c r="AW746" s="60">
        <f t="shared" si="153"/>
        <v>2.1432623119930772E-2</v>
      </c>
      <c r="AX746" s="60">
        <f t="shared" si="154"/>
        <v>0.99999999999999989</v>
      </c>
      <c r="AY746" s="60">
        <f>SUMPRODUCT(AN746:AW746,幕後結果_最佳化!$Z$1005:$AI$1005)</f>
        <v>1.6688592643191377E-3</v>
      </c>
      <c r="AZ746" s="60">
        <f>(SUMPRODUCT(AN746:AW746,MMULT(AN746:AW746,幕後結果!$AB$9:$AK$18)))</f>
        <v>2.1150790981660359E-4</v>
      </c>
      <c r="BA746" s="60">
        <f t="shared" si="155"/>
        <v>1.4543311514803071E-2</v>
      </c>
      <c r="BB746" s="102">
        <f t="shared" si="156"/>
        <v>-2.8350586242832856</v>
      </c>
      <c r="BC746" s="60"/>
      <c r="BD746" s="60"/>
    </row>
    <row r="747" spans="1:56" ht="16.2">
      <c r="A747" s="95">
        <v>746</v>
      </c>
      <c r="B747" s="60">
        <v>5.2702306024068335E-2</v>
      </c>
      <c r="C747" s="60">
        <v>0.64616913390509567</v>
      </c>
      <c r="D747" s="60">
        <v>0.54014962821191292</v>
      </c>
      <c r="E747" s="60">
        <v>0.62432116976881846</v>
      </c>
      <c r="F747" s="60">
        <v>0.13743300227890742</v>
      </c>
      <c r="G747" s="60">
        <v>0.81403257192514777</v>
      </c>
      <c r="H747" s="60">
        <v>0.8044757760037351</v>
      </c>
      <c r="I747" s="60">
        <v>0.96578603863157042</v>
      </c>
      <c r="J747" s="60">
        <v>0.16490838867235347</v>
      </c>
      <c r="K747" s="104">
        <v>0.50363562028934195</v>
      </c>
      <c r="L747" s="105"/>
      <c r="M747" s="106">
        <v>746</v>
      </c>
      <c r="N747" s="136">
        <v>-1.6191982610563636</v>
      </c>
      <c r="O747" s="136">
        <v>0.37499829834944676</v>
      </c>
      <c r="P747" s="136">
        <v>0.10081068635515694</v>
      </c>
      <c r="Q747" s="136">
        <v>0.31684968682504427</v>
      </c>
      <c r="R747" s="136">
        <v>-1.0919251446327278</v>
      </c>
      <c r="S747" s="136">
        <v>0.89285494778876218</v>
      </c>
      <c r="T747" s="136">
        <v>0.85771754782178156</v>
      </c>
      <c r="U747" s="60">
        <v>1.8221783878579907</v>
      </c>
      <c r="V747" s="60">
        <v>-0.97448299720314246</v>
      </c>
      <c r="W747" s="98">
        <v>9.1132747571253565E-3</v>
      </c>
      <c r="X747" s="60"/>
      <c r="Y747" s="99">
        <v>746</v>
      </c>
      <c r="Z747" s="60">
        <f>(幕後結果!$AB$2+幕後結果!$AB$4*幕後結果_最佳化!$N1748)*12/3</f>
        <v>-0.23742075771308402</v>
      </c>
      <c r="AA747" s="60">
        <f>(幕後結果!$AC$2+幕後結果!$AC$4*幕後結果_最佳化!$O1748)*12/3</f>
        <v>4.7104286049260695E-2</v>
      </c>
      <c r="AB747" s="60">
        <f>(幕後結果!$AD$2+幕後結果!$AD$4*幕後結果_最佳化!$P1748)*12/3</f>
        <v>1.6407424341998874E-2</v>
      </c>
      <c r="AC747" s="60">
        <f>(幕後結果!$AE$2+幕後結果!$AE$4*幕後結果_最佳化!$Q1748)*12/3</f>
        <v>3.2299005767827099E-2</v>
      </c>
      <c r="AD747" s="60">
        <f>(幕後結果!$AF$2+幕後結果!$AF$4*幕後結果_最佳化!$R1748)*12/3</f>
        <v>-7.0645725966088702E-2</v>
      </c>
      <c r="AE747" s="60">
        <f>(幕後結果!$AG$2+幕後結果!$AG$4*幕後結果_最佳化!$S1748)*12/3</f>
        <v>5.991599645501456E-2</v>
      </c>
      <c r="AF747" s="60">
        <f>(幕後結果!$AH$2+幕後結果!$AH$4*幕後結果_最佳化!$T1748)*12/3</f>
        <v>5.2894216909278903E-2</v>
      </c>
      <c r="AG747" s="60">
        <f>(幕後結果!$AI$2+幕後結果!$AI$4*幕後結果_最佳化!$U1748)*12/3</f>
        <v>0.21811153934253491</v>
      </c>
      <c r="AH747" s="60">
        <f>(幕後結果!$AJ$2+幕後結果!$AJ$4*幕後結果_最佳化!$V1748)*12/3</f>
        <v>-1.6766338040852133E-2</v>
      </c>
      <c r="AI747" s="100">
        <f>(幕後結果!$AK$2+幕後結果!$AK$4*幕後結果_最佳化!$W1748)*12/3</f>
        <v>8.7735590132530364E-2</v>
      </c>
      <c r="AJ747" s="60"/>
      <c r="AK747" s="60"/>
      <c r="AL747" s="60"/>
      <c r="AM747" s="108">
        <v>746</v>
      </c>
      <c r="AN747" s="60">
        <f t="shared" si="144"/>
        <v>6.5720486788441099E-2</v>
      </c>
      <c r="AO747" s="60">
        <f t="shared" si="145"/>
        <v>0.1251609805845218</v>
      </c>
      <c r="AP747" s="60">
        <f t="shared" si="146"/>
        <v>0.13643360411042788</v>
      </c>
      <c r="AQ747" s="60">
        <f t="shared" si="147"/>
        <v>7.6132007070616972E-2</v>
      </c>
      <c r="AR747" s="60">
        <f t="shared" si="148"/>
        <v>7.687327311308953E-2</v>
      </c>
      <c r="AS747" s="60">
        <f t="shared" si="149"/>
        <v>8.4401314111637774E-2</v>
      </c>
      <c r="AT747" s="60">
        <f t="shared" si="150"/>
        <v>2.9957219273206281E-2</v>
      </c>
      <c r="AU747" s="60">
        <f t="shared" si="151"/>
        <v>0.13443926670472375</v>
      </c>
      <c r="AV747" s="60">
        <f t="shared" si="152"/>
        <v>0.13639082240831907</v>
      </c>
      <c r="AW747" s="60">
        <f t="shared" si="153"/>
        <v>0.13449102583501579</v>
      </c>
      <c r="AX747" s="60">
        <f t="shared" si="154"/>
        <v>1</v>
      </c>
      <c r="AY747" s="60">
        <f>SUMPRODUCT(AN747:AW747,幕後結果_最佳化!$Z$1005:$AI$1005)</f>
        <v>-3.9044346158323118E-3</v>
      </c>
      <c r="AZ747" s="60">
        <f>(SUMPRODUCT(AN747:AW747,MMULT(AN747:AW747,幕後結果!$AB$9:$AK$18)))</f>
        <v>2.7784892650793198E-4</v>
      </c>
      <c r="BA747" s="60">
        <f t="shared" si="155"/>
        <v>1.6668800991910964E-2</v>
      </c>
      <c r="BB747" s="102">
        <f t="shared" si="156"/>
        <v>-2.8079064978066253</v>
      </c>
      <c r="BC747" s="60"/>
      <c r="BD747" s="60"/>
    </row>
    <row r="748" spans="1:56" ht="16.2">
      <c r="A748" s="95">
        <v>747</v>
      </c>
      <c r="B748" s="60">
        <v>0.70136933337623653</v>
      </c>
      <c r="C748" s="60">
        <v>0.58445643726581253</v>
      </c>
      <c r="D748" s="60">
        <v>0.97994628947537854</v>
      </c>
      <c r="E748" s="60">
        <v>0.13707603013906056</v>
      </c>
      <c r="F748" s="60">
        <v>0.12031844658042234</v>
      </c>
      <c r="G748" s="60">
        <v>0.96883724656156311</v>
      </c>
      <c r="H748" s="60">
        <v>0.61111112568181047</v>
      </c>
      <c r="I748" s="60">
        <v>0.19492304126494719</v>
      </c>
      <c r="J748" s="60">
        <v>0.16079927784810355</v>
      </c>
      <c r="K748" s="104">
        <v>0.75445531868087179</v>
      </c>
      <c r="L748" s="105"/>
      <c r="M748" s="106">
        <v>747</v>
      </c>
      <c r="N748" s="136">
        <v>0.52834294014088568</v>
      </c>
      <c r="O748" s="136">
        <v>0.21330749813908825</v>
      </c>
      <c r="P748" s="136">
        <v>2.0526408662025184</v>
      </c>
      <c r="Q748" s="136">
        <v>-1.093550748051741</v>
      </c>
      <c r="R748" s="136">
        <v>-1.1733963676865347</v>
      </c>
      <c r="S748" s="136">
        <v>1.8639729230383675</v>
      </c>
      <c r="T748" s="136">
        <v>0.2822161850696519</v>
      </c>
      <c r="U748" s="60">
        <v>-0.85989652809796002</v>
      </c>
      <c r="V748" s="60">
        <v>-0.99117823638671543</v>
      </c>
      <c r="W748" s="98">
        <v>0.68857721664230276</v>
      </c>
      <c r="X748" s="60"/>
      <c r="Y748" s="99">
        <v>747</v>
      </c>
      <c r="Z748" s="60">
        <f>(幕後結果!$AB$2+幕後結果!$AB$4*幕後結果_最佳化!$N1749)*12/3</f>
        <v>9.5228396029359341E-2</v>
      </c>
      <c r="AA748" s="60">
        <f>(幕後結果!$AC$2+幕後結果!$AC$4*幕後結果_最佳化!$O1749)*12/3</f>
        <v>2.715236904385648E-2</v>
      </c>
      <c r="AB748" s="60">
        <f>(幕後結果!$AD$2+幕後結果!$AD$4*幕後結果_最佳化!$P1749)*12/3</f>
        <v>0.32508990277974059</v>
      </c>
      <c r="AC748" s="60">
        <f>(幕後結果!$AE$2+幕後結果!$AE$4*幕後結果_最佳化!$Q1749)*12/3</f>
        <v>8.2257246357522767E-2</v>
      </c>
      <c r="AD748" s="60">
        <f>(幕後結果!$AF$2+幕後結果!$AF$4*幕後結果_最佳化!$R1749)*12/3</f>
        <v>5.699543846064236E-2</v>
      </c>
      <c r="AE748" s="60">
        <f>(幕後結果!$AG$2+幕後結果!$AG$4*幕後結果_最佳化!$S1749)*12/3</f>
        <v>7.0781832032474484E-2</v>
      </c>
      <c r="AF748" s="60">
        <f>(幕後結果!$AH$2+幕後結果!$AH$4*幕後結果_最佳化!$T1749)*12/3</f>
        <v>0.1146445366123864</v>
      </c>
      <c r="AG748" s="60">
        <f>(幕後結果!$AI$2+幕後結果!$AI$4*幕後結果_最佳化!$U1749)*12/3</f>
        <v>9.1782405633092472E-3</v>
      </c>
      <c r="AH748" s="60">
        <f>(幕後結果!$AJ$2+幕後結果!$AJ$4*幕後結果_最佳化!$V1749)*12/3</f>
        <v>-2.9112594588912785E-2</v>
      </c>
      <c r="AI748" s="100">
        <f>(幕後結果!$AK$2+幕後結果!$AK$4*幕後結果_最佳化!$W1749)*12/3</f>
        <v>0.14935871683116367</v>
      </c>
      <c r="AJ748" s="60"/>
      <c r="AK748" s="60"/>
      <c r="AL748" s="60"/>
      <c r="AM748" s="108">
        <v>747</v>
      </c>
      <c r="AN748" s="60">
        <f t="shared" si="144"/>
        <v>3.1047866478369514E-2</v>
      </c>
      <c r="AO748" s="60">
        <f t="shared" si="145"/>
        <v>0.19399331131082853</v>
      </c>
      <c r="AP748" s="60">
        <f t="shared" si="146"/>
        <v>0.16455902200637018</v>
      </c>
      <c r="AQ748" s="60">
        <f t="shared" si="147"/>
        <v>8.8584925370909229E-2</v>
      </c>
      <c r="AR748" s="60">
        <f t="shared" si="148"/>
        <v>0.15406513201391295</v>
      </c>
      <c r="AS748" s="60">
        <f t="shared" si="149"/>
        <v>9.3314401164830401E-3</v>
      </c>
      <c r="AT748" s="60">
        <f t="shared" si="150"/>
        <v>9.7910503238552007E-2</v>
      </c>
      <c r="AU748" s="60">
        <f t="shared" si="151"/>
        <v>0.11829500427058801</v>
      </c>
      <c r="AV748" s="60">
        <f t="shared" si="152"/>
        <v>0.12486777802574368</v>
      </c>
      <c r="AW748" s="60">
        <f t="shared" si="153"/>
        <v>1.7345017168242823E-2</v>
      </c>
      <c r="AX748" s="60">
        <f t="shared" si="154"/>
        <v>0.99999999999999989</v>
      </c>
      <c r="AY748" s="60">
        <f>SUMPRODUCT(AN748:AW748,幕後結果_最佳化!$Z$1005:$AI$1005)</f>
        <v>8.3751384674054976E-4</v>
      </c>
      <c r="AZ748" s="60">
        <f>(SUMPRODUCT(AN748:AW748,MMULT(AN748:AW748,幕後結果!$AB$9:$AK$18)))</f>
        <v>3.522284913782823E-4</v>
      </c>
      <c r="BA748" s="60">
        <f t="shared" si="155"/>
        <v>1.8767751367126599E-2</v>
      </c>
      <c r="BB748" s="102">
        <f t="shared" si="156"/>
        <v>-2.241210751914354</v>
      </c>
      <c r="BC748" s="60"/>
      <c r="BD748" s="60"/>
    </row>
    <row r="749" spans="1:56" ht="16.2">
      <c r="A749" s="95">
        <v>748</v>
      </c>
      <c r="B749" s="60">
        <v>6.5694812197664154E-2</v>
      </c>
      <c r="C749" s="60">
        <v>0.5599648616198456</v>
      </c>
      <c r="D749" s="60">
        <v>0.53084057197442847</v>
      </c>
      <c r="E749" s="60">
        <v>0.62310861787772476</v>
      </c>
      <c r="F749" s="60">
        <v>0.85022287477919711</v>
      </c>
      <c r="G749" s="60">
        <v>0.16367220966046769</v>
      </c>
      <c r="H749" s="60">
        <v>0.72089515371437485</v>
      </c>
      <c r="I749" s="60">
        <v>0.25747559813113008</v>
      </c>
      <c r="J749" s="60">
        <v>0.9498356730524653</v>
      </c>
      <c r="K749" s="104">
        <v>0.69639011966799025</v>
      </c>
      <c r="L749" s="105"/>
      <c r="M749" s="106">
        <v>748</v>
      </c>
      <c r="N749" s="136">
        <v>-1.5086446222926824</v>
      </c>
      <c r="O749" s="136">
        <v>0.1508801277639259</v>
      </c>
      <c r="P749" s="136">
        <v>7.7383010321516774E-2</v>
      </c>
      <c r="Q749" s="136">
        <v>0.31365541822413273</v>
      </c>
      <c r="R749" s="136">
        <v>1.0373897561974796</v>
      </c>
      <c r="S749" s="136">
        <v>-0.97947685465966394</v>
      </c>
      <c r="T749" s="136">
        <v>0.58550278790726262</v>
      </c>
      <c r="U749" s="60">
        <v>-0.65114762441806096</v>
      </c>
      <c r="V749" s="60">
        <v>1.6432624014461836</v>
      </c>
      <c r="W749" s="98">
        <v>0.51404609935609757</v>
      </c>
      <c r="X749" s="60"/>
      <c r="Y749" s="99">
        <v>748</v>
      </c>
      <c r="Z749" s="60">
        <f>(幕後結果!$AB$2+幕後結果!$AB$4*幕後結果_最佳化!$N1750)*12/3</f>
        <v>-0.22029625534852681</v>
      </c>
      <c r="AA749" s="60">
        <f>(幕後結果!$AC$2+幕後結果!$AC$4*幕後結果_最佳化!$O1750)*12/3</f>
        <v>2.5099102073946677E-2</v>
      </c>
      <c r="AB749" s="60">
        <f>(幕後結果!$AD$2+幕後結果!$AD$4*幕後結果_最佳化!$P1750)*12/3</f>
        <v>5.104946158516175E-3</v>
      </c>
      <c r="AC749" s="60">
        <f>(幕後結果!$AE$2+幕後結果!$AE$4*幕後結果_最佳化!$Q1750)*12/3</f>
        <v>2.7855915277870513E-2</v>
      </c>
      <c r="AD749" s="60">
        <f>(幕後結果!$AF$2+幕後結果!$AF$4*幕後結果_最佳化!$R1750)*12/3</f>
        <v>0.10726949445879523</v>
      </c>
      <c r="AE749" s="60">
        <f>(幕後結果!$AG$2+幕後結果!$AG$4*幕後結果_最佳化!$S1750)*12/3</f>
        <v>-3.5769058733359532E-2</v>
      </c>
      <c r="AF749" s="60">
        <f>(幕後結果!$AH$2+幕後結果!$AH$4*幕後結果_最佳化!$T1750)*12/3</f>
        <v>9.5273908795629383E-3</v>
      </c>
      <c r="AG749" s="60">
        <f>(幕後結果!$AI$2+幕後結果!$AI$4*幕後結果_最佳化!$U1750)*12/3</f>
        <v>-6.1936404329509538E-2</v>
      </c>
      <c r="AH749" s="60">
        <f>(幕後結果!$AJ$2+幕後結果!$AJ$4*幕後結果_最佳化!$V1750)*12/3</f>
        <v>7.4051159527406776E-2</v>
      </c>
      <c r="AI749" s="100">
        <f>(幕後結果!$AK$2+幕後結果!$AK$4*幕後結果_最佳化!$W1750)*12/3</f>
        <v>0.13733201781387169</v>
      </c>
      <c r="AJ749" s="60"/>
      <c r="AK749" s="60"/>
      <c r="AL749" s="60"/>
      <c r="AM749" s="108">
        <v>748</v>
      </c>
      <c r="AN749" s="60">
        <f t="shared" si="144"/>
        <v>3.074133096565504E-3</v>
      </c>
      <c r="AO749" s="60">
        <f t="shared" si="145"/>
        <v>0.20109768097650932</v>
      </c>
      <c r="AP749" s="60">
        <f t="shared" si="146"/>
        <v>2.3077509645398571E-2</v>
      </c>
      <c r="AQ749" s="60">
        <f t="shared" si="147"/>
        <v>0.19674477572050056</v>
      </c>
      <c r="AR749" s="60">
        <f t="shared" si="148"/>
        <v>7.826044711534029E-2</v>
      </c>
      <c r="AS749" s="60">
        <f t="shared" si="149"/>
        <v>0.10752475991653969</v>
      </c>
      <c r="AT749" s="60">
        <f t="shared" si="150"/>
        <v>6.3809715979833218E-2</v>
      </c>
      <c r="AU749" s="60">
        <f t="shared" si="151"/>
        <v>0.14230112093786335</v>
      </c>
      <c r="AV749" s="60">
        <f t="shared" si="152"/>
        <v>9.5587958281796087E-2</v>
      </c>
      <c r="AW749" s="60">
        <f t="shared" si="153"/>
        <v>8.8521898329653348E-2</v>
      </c>
      <c r="AX749" s="60">
        <f t="shared" si="154"/>
        <v>0.99999999999999978</v>
      </c>
      <c r="AY749" s="60">
        <f>SUMPRODUCT(AN749:AW749,幕後結果_最佳化!$Z$1005:$AI$1005)</f>
        <v>1.3688043176070717E-3</v>
      </c>
      <c r="AZ749" s="60">
        <f>(SUMPRODUCT(AN749:AW749,MMULT(AN749:AW749,幕後結果!$AB$9:$AK$18)))</f>
        <v>2.5679143150736302E-4</v>
      </c>
      <c r="BA749" s="60">
        <f t="shared" si="155"/>
        <v>1.6024713148988439E-2</v>
      </c>
      <c r="BB749" s="102">
        <f t="shared" si="156"/>
        <v>-2.5916966685306679</v>
      </c>
      <c r="BC749" s="60"/>
      <c r="BD749" s="60"/>
    </row>
    <row r="750" spans="1:56" ht="16.2">
      <c r="A750" s="95">
        <v>749</v>
      </c>
      <c r="B750" s="60">
        <v>0.52411333279869066</v>
      </c>
      <c r="C750" s="60">
        <v>0.69042031160329809</v>
      </c>
      <c r="D750" s="60">
        <v>0.637922305739268</v>
      </c>
      <c r="E750" s="60">
        <v>0.74097493878325671</v>
      </c>
      <c r="F750" s="60">
        <v>0.18625037054936167</v>
      </c>
      <c r="G750" s="60">
        <v>0.91580014158063783</v>
      </c>
      <c r="H750" s="60">
        <v>0.32546913802927913</v>
      </c>
      <c r="I750" s="60">
        <v>0.18869624644342209</v>
      </c>
      <c r="J750" s="60">
        <v>0.48289907258080533</v>
      </c>
      <c r="K750" s="104">
        <v>0.40477341933074262</v>
      </c>
      <c r="L750" s="105"/>
      <c r="M750" s="106">
        <v>749</v>
      </c>
      <c r="N750" s="136">
        <v>6.0480012520760233E-2</v>
      </c>
      <c r="O750" s="136">
        <v>0.49704208096612523</v>
      </c>
      <c r="P750" s="136">
        <v>0.35291070048246187</v>
      </c>
      <c r="Q750" s="136">
        <v>0.64635400200242055</v>
      </c>
      <c r="R750" s="136">
        <v>-0.89179888194869794</v>
      </c>
      <c r="S750" s="136">
        <v>1.3773640660374653</v>
      </c>
      <c r="T750" s="136">
        <v>-0.45245910459601418</v>
      </c>
      <c r="U750" s="60">
        <v>-0.88271089721049478</v>
      </c>
      <c r="V750" s="60">
        <v>-4.2878804004924435E-2</v>
      </c>
      <c r="W750" s="98">
        <v>-0.24101068048143412</v>
      </c>
      <c r="X750" s="60"/>
      <c r="Y750" s="99">
        <v>749</v>
      </c>
      <c r="Z750" s="60">
        <f>(幕後結果!$AB$2+幕後結果!$AB$4*幕後結果_最佳化!$N1751)*12/3</f>
        <v>2.2757513117529257E-2</v>
      </c>
      <c r="AA750" s="60">
        <f>(幕後結果!$AC$2+幕後結果!$AC$4*幕後結果_最佳化!$O1751)*12/3</f>
        <v>5.5657418037432203E-2</v>
      </c>
      <c r="AB750" s="60">
        <f>(幕後結果!$AD$2+幕後結果!$AD$4*幕後結果_最佳化!$P1751)*12/3</f>
        <v>6.0557218641879663E-2</v>
      </c>
      <c r="AC750" s="60">
        <f>(幕後結果!$AE$2+幕後結果!$AE$4*幕後結果_最佳化!$Q1751)*12/3</f>
        <v>0.12664764019336544</v>
      </c>
      <c r="AD750" s="60">
        <f>(幕後結果!$AF$2+幕後結果!$AF$4*幕後結果_最佳化!$R1751)*12/3</f>
        <v>-1.7050235925718513E-2</v>
      </c>
      <c r="AE750" s="60">
        <f>(幕後結果!$AG$2+幕後結果!$AG$4*幕後結果_最佳化!$S1751)*12/3</f>
        <v>6.6279782146075189E-2</v>
      </c>
      <c r="AF750" s="60">
        <f>(幕後結果!$AH$2+幕後結果!$AH$4*幕後結果_最佳化!$T1751)*12/3</f>
        <v>1.3715344117056903E-2</v>
      </c>
      <c r="AG750" s="60">
        <f>(幕後結果!$AI$2+幕後結果!$AI$4*幕後結果_最佳化!$U1751)*12/3</f>
        <v>-7.4541686370103943E-2</v>
      </c>
      <c r="AH750" s="60">
        <f>(幕後結果!$AJ$2+幕後結果!$AJ$4*幕後結果_最佳化!$V1751)*12/3</f>
        <v>2.8525998192055303E-2</v>
      </c>
      <c r="AI750" s="100">
        <f>(幕後結果!$AK$2+幕後結果!$AK$4*幕後結果_最佳化!$W1751)*12/3</f>
        <v>-7.2881934433547207E-2</v>
      </c>
      <c r="AJ750" s="60"/>
      <c r="AK750" s="60"/>
      <c r="AL750" s="60"/>
      <c r="AM750" s="108">
        <v>749</v>
      </c>
      <c r="AN750" s="60">
        <f t="shared" si="144"/>
        <v>0.12853412224123781</v>
      </c>
      <c r="AO750" s="60">
        <f t="shared" si="145"/>
        <v>7.5706862689758223E-2</v>
      </c>
      <c r="AP750" s="60">
        <f t="shared" si="146"/>
        <v>0.18510001864427111</v>
      </c>
      <c r="AQ750" s="60">
        <f t="shared" si="147"/>
        <v>0.10139955325516076</v>
      </c>
      <c r="AR750" s="60">
        <f t="shared" si="148"/>
        <v>1.0046936986729061E-2</v>
      </c>
      <c r="AS750" s="60">
        <f t="shared" si="149"/>
        <v>0.12042601900488786</v>
      </c>
      <c r="AT750" s="60">
        <f t="shared" si="150"/>
        <v>0.1479840946346348</v>
      </c>
      <c r="AU750" s="60">
        <f t="shared" si="151"/>
        <v>0.18655560809278288</v>
      </c>
      <c r="AV750" s="60">
        <f t="shared" si="152"/>
        <v>4.0072661213463458E-2</v>
      </c>
      <c r="AW750" s="60">
        <f t="shared" si="153"/>
        <v>4.1741232370738745E-3</v>
      </c>
      <c r="AX750" s="60">
        <f t="shared" si="154"/>
        <v>0.99999999999999989</v>
      </c>
      <c r="AY750" s="60">
        <f>SUMPRODUCT(AN750:AW750,幕後結果_最佳化!$Z$1005:$AI$1005)</f>
        <v>1.6931258866689648E-3</v>
      </c>
      <c r="AZ750" s="60">
        <f>(SUMPRODUCT(AN750:AW750,MMULT(AN750:AW750,幕後結果!$AB$9:$AK$18)))</f>
        <v>3.0498848947949184E-4</v>
      </c>
      <c r="BA750" s="60">
        <f t="shared" si="155"/>
        <v>1.7463919648220208E-2</v>
      </c>
      <c r="BB750" s="102">
        <f t="shared" si="156"/>
        <v>-2.3595432722647995</v>
      </c>
      <c r="BC750" s="60"/>
      <c r="BD750" s="60"/>
    </row>
    <row r="751" spans="1:56" ht="16.2">
      <c r="A751" s="95">
        <v>750</v>
      </c>
      <c r="B751" s="60">
        <v>0.37340386929646807</v>
      </c>
      <c r="C751" s="60">
        <v>0.46271196643886925</v>
      </c>
      <c r="D751" s="60">
        <v>0.39762107298412719</v>
      </c>
      <c r="E751" s="60">
        <v>9.8067820618785939E-2</v>
      </c>
      <c r="F751" s="60">
        <v>0.55257971473497003</v>
      </c>
      <c r="G751" s="60">
        <v>0.90191728854983433</v>
      </c>
      <c r="H751" s="60">
        <v>0.47155252284814719</v>
      </c>
      <c r="I751" s="60">
        <v>0.24049026081259561</v>
      </c>
      <c r="J751" s="60">
        <v>0.82800218524574287</v>
      </c>
      <c r="K751" s="104">
        <v>4.5675854000505778E-2</v>
      </c>
      <c r="L751" s="105"/>
      <c r="M751" s="106">
        <v>750</v>
      </c>
      <c r="N751" s="136">
        <v>-0.32285146000704862</v>
      </c>
      <c r="O751" s="136">
        <v>-9.3603747166684709E-2</v>
      </c>
      <c r="P751" s="136">
        <v>-0.25950950923578575</v>
      </c>
      <c r="Q751" s="136">
        <v>-1.2926398760477438</v>
      </c>
      <c r="R751" s="136">
        <v>0.13218170614475264</v>
      </c>
      <c r="S751" s="136">
        <v>1.2925538123654745</v>
      </c>
      <c r="T751" s="136">
        <v>-7.1367787965848015E-2</v>
      </c>
      <c r="U751" s="60">
        <v>-0.70472639549934557</v>
      </c>
      <c r="V751" s="60">
        <v>0.94629992913414707</v>
      </c>
      <c r="W751" s="98">
        <v>-1.6883101491492822</v>
      </c>
      <c r="X751" s="60"/>
      <c r="Y751" s="99">
        <v>750</v>
      </c>
      <c r="Z751" s="60">
        <f>(幕後結果!$AB$2+幕後結果!$AB$4*幕後結果_最佳化!$N1752)*12/3</f>
        <v>-3.6619643357108357E-2</v>
      </c>
      <c r="AA751" s="60">
        <f>(幕後結果!$AC$2+幕後結果!$AC$4*幕後結果_最佳化!$O1752)*12/3</f>
        <v>-1.0055097475490703E-3</v>
      </c>
      <c r="AB751" s="60">
        <f>(幕後結果!$AD$2+幕後結果!$AD$4*幕後結果_最佳化!$P1752)*12/3</f>
        <v>-5.7818799390636035E-2</v>
      </c>
      <c r="AC751" s="60">
        <f>(幕後結果!$AE$2+幕後結果!$AE$4*幕後結果_最佳化!$Q1752)*12/3</f>
        <v>-0.13611722143444097</v>
      </c>
      <c r="AD751" s="60">
        <f>(幕後結果!$AF$2+幕後結果!$AF$4*幕後結果_最佳化!$R1752)*12/3</f>
        <v>-3.9476280236273767E-2</v>
      </c>
      <c r="AE751" s="60">
        <f>(幕後結果!$AG$2+幕後結果!$AG$4*幕後結果_最佳化!$S1752)*12/3</f>
        <v>4.3091315181517896E-2</v>
      </c>
      <c r="AF751" s="60">
        <f>(幕後結果!$AH$2+幕後結果!$AH$4*幕後結果_最佳化!$T1752)*12/3</f>
        <v>-2.1397796057426265E-2</v>
      </c>
      <c r="AG751" s="60">
        <f>(幕後結果!$AI$2+幕後結果!$AI$4*幕後結果_最佳化!$U1752)*12/3</f>
        <v>-8.4058937738216211E-2</v>
      </c>
      <c r="AH751" s="60">
        <f>(幕後結果!$AJ$2+幕後結果!$AJ$4*幕後結果_最佳化!$V1752)*12/3</f>
        <v>4.890617835467248E-2</v>
      </c>
      <c r="AI751" s="100">
        <f>(幕後結果!$AK$2+幕後結果!$AK$4*幕後結果_最佳化!$W1752)*12/3</f>
        <v>-0.20327020202948451</v>
      </c>
      <c r="AJ751" s="60"/>
      <c r="AK751" s="60"/>
      <c r="AL751" s="60"/>
      <c r="AM751" s="108">
        <v>750</v>
      </c>
      <c r="AN751" s="60">
        <f t="shared" si="144"/>
        <v>0.1636940972069944</v>
      </c>
      <c r="AO751" s="60">
        <f t="shared" si="145"/>
        <v>5.9672287945964179E-2</v>
      </c>
      <c r="AP751" s="60">
        <f t="shared" si="146"/>
        <v>0.12591539519806388</v>
      </c>
      <c r="AQ751" s="60">
        <f t="shared" si="147"/>
        <v>9.8334651175985124E-2</v>
      </c>
      <c r="AR751" s="60">
        <f t="shared" si="148"/>
        <v>0.18752304653680821</v>
      </c>
      <c r="AS751" s="60">
        <f t="shared" si="149"/>
        <v>9.3160821497909347E-3</v>
      </c>
      <c r="AT751" s="60">
        <f t="shared" si="150"/>
        <v>2.9273638271195192E-2</v>
      </c>
      <c r="AU751" s="60">
        <f t="shared" si="151"/>
        <v>0.18363939902598378</v>
      </c>
      <c r="AV751" s="60">
        <f t="shared" si="152"/>
        <v>3.8097524232038812E-2</v>
      </c>
      <c r="AW751" s="60">
        <f t="shared" si="153"/>
        <v>0.10453387825717569</v>
      </c>
      <c r="AX751" s="60">
        <f t="shared" si="154"/>
        <v>1.0000000000000002</v>
      </c>
      <c r="AY751" s="60">
        <f>SUMPRODUCT(AN751:AW751,幕後結果_最佳化!$Z$1005:$AI$1005)</f>
        <v>-5.6487235283437121E-4</v>
      </c>
      <c r="AZ751" s="60">
        <f>(SUMPRODUCT(AN751:AW751,MMULT(AN751:AW751,幕後結果!$AB$9:$AK$18)))</f>
        <v>3.7241317780024831E-4</v>
      </c>
      <c r="BA751" s="60">
        <f t="shared" si="155"/>
        <v>1.9298009684945449E-2</v>
      </c>
      <c r="BB751" s="102">
        <f t="shared" si="156"/>
        <v>-2.2522981935666513</v>
      </c>
      <c r="BC751" s="60"/>
      <c r="BD751" s="60"/>
    </row>
    <row r="752" spans="1:56" ht="16.2">
      <c r="A752" s="95">
        <v>751</v>
      </c>
      <c r="B752" s="60">
        <v>0.30014257878312223</v>
      </c>
      <c r="C752" s="60">
        <v>0.72702580216359847</v>
      </c>
      <c r="D752" s="60">
        <v>0.99424724060008285</v>
      </c>
      <c r="E752" s="60">
        <v>0.86847022631230475</v>
      </c>
      <c r="F752" s="60">
        <v>0.68714940477090125</v>
      </c>
      <c r="G752" s="60">
        <v>0.64751735495573803</v>
      </c>
      <c r="H752" s="60">
        <v>0.88457566744561822</v>
      </c>
      <c r="I752" s="60">
        <v>0.70236888648104756</v>
      </c>
      <c r="J752" s="60">
        <v>0.41018976377348593</v>
      </c>
      <c r="K752" s="104">
        <v>0.37945728093564202</v>
      </c>
      <c r="L752" s="105"/>
      <c r="M752" s="106">
        <v>751</v>
      </c>
      <c r="N752" s="136">
        <v>-0.52399048542156823</v>
      </c>
      <c r="O752" s="136">
        <v>0.60384244702382273</v>
      </c>
      <c r="P752" s="136">
        <v>2.5269582233518064</v>
      </c>
      <c r="Q752" s="136">
        <v>1.1191889292717938</v>
      </c>
      <c r="R752" s="136">
        <v>0.48778633652944942</v>
      </c>
      <c r="S752" s="136">
        <v>0.37862643343798841</v>
      </c>
      <c r="T752" s="136">
        <v>1.1981755927742224</v>
      </c>
      <c r="U752" s="60">
        <v>0.53122592901872456</v>
      </c>
      <c r="V752" s="60">
        <v>-0.2270568614635369</v>
      </c>
      <c r="W752" s="98">
        <v>-0.30690647311349106</v>
      </c>
      <c r="X752" s="60"/>
      <c r="Y752" s="99">
        <v>751</v>
      </c>
      <c r="Z752" s="60">
        <f>(幕後結果!$AB$2+幕後結果!$AB$4*幕後結果_最佳化!$N1753)*12/3</f>
        <v>-6.7775612123350565E-2</v>
      </c>
      <c r="AA752" s="60">
        <f>(幕後結果!$AC$2+幕後結果!$AC$4*幕後結果_最佳化!$O1753)*12/3</f>
        <v>6.7191988698861074E-2</v>
      </c>
      <c r="AB752" s="60">
        <f>(幕後結果!$AD$2+幕後結果!$AD$4*幕後結果_最佳化!$P1753)*12/3</f>
        <v>0.41501136480318657</v>
      </c>
      <c r="AC752" s="60">
        <f>(幕後結果!$AE$2+幕後結果!$AE$4*幕後結果_最佳化!$Q1753)*12/3</f>
        <v>0.32386105888443939</v>
      </c>
      <c r="AD752" s="60">
        <f>(幕後結果!$AF$2+幕後結果!$AF$4*幕後結果_最佳化!$R1753)*12/3</f>
        <v>0.30027054157271338</v>
      </c>
      <c r="AE752" s="60">
        <f>(幕後結果!$AG$2+幕後結果!$AG$4*幕後結果_最佳化!$S1753)*12/3</f>
        <v>2.3257744183865541E-2</v>
      </c>
      <c r="AF752" s="60">
        <f>(幕後結果!$AH$2+幕後結果!$AH$4*幕後結果_最佳化!$T1753)*12/3</f>
        <v>0.19271482642966942</v>
      </c>
      <c r="AG752" s="60">
        <f>(幕後結果!$AI$2+幕後結果!$AI$4*幕後結果_最佳化!$U1753)*12/3</f>
        <v>0.22108070591905749</v>
      </c>
      <c r="AH752" s="60">
        <f>(幕後結果!$AJ$2+幕後結果!$AJ$4*幕後結果_最佳化!$V1753)*12/3</f>
        <v>3.5210009911440798E-2</v>
      </c>
      <c r="AI752" s="100">
        <f>(幕後結果!$AK$2+幕後結果!$AK$4*幕後結果_最佳化!$W1753)*12/3</f>
        <v>0.11271101310083113</v>
      </c>
      <c r="AJ752" s="60"/>
      <c r="AK752" s="60"/>
      <c r="AL752" s="60"/>
      <c r="AM752" s="108">
        <v>751</v>
      </c>
      <c r="AN752" s="60">
        <f t="shared" si="144"/>
        <v>0.13057832842017811</v>
      </c>
      <c r="AO752" s="60">
        <f t="shared" si="145"/>
        <v>8.3226061449367117E-2</v>
      </c>
      <c r="AP752" s="60">
        <f t="shared" si="146"/>
        <v>0.12707093102356232</v>
      </c>
      <c r="AQ752" s="60">
        <f t="shared" si="147"/>
        <v>0.17746889010207281</v>
      </c>
      <c r="AR752" s="60">
        <f t="shared" si="148"/>
        <v>4.0327726207941859E-2</v>
      </c>
      <c r="AS752" s="60">
        <f t="shared" si="149"/>
        <v>7.3398116500609026E-2</v>
      </c>
      <c r="AT752" s="60">
        <f t="shared" si="150"/>
        <v>0.15654876945942697</v>
      </c>
      <c r="AU752" s="60">
        <f t="shared" si="151"/>
        <v>1.8229860562753948E-2</v>
      </c>
      <c r="AV752" s="60">
        <f t="shared" si="152"/>
        <v>6.9053054120575171E-3</v>
      </c>
      <c r="AW752" s="60">
        <f t="shared" si="153"/>
        <v>0.18624601086203016</v>
      </c>
      <c r="AX752" s="60">
        <f t="shared" si="154"/>
        <v>0.99999999999999989</v>
      </c>
      <c r="AY752" s="60">
        <f>SUMPRODUCT(AN752:AW752,幕後結果_最佳化!$Z$1005:$AI$1005)</f>
        <v>2.4117281486597817E-3</v>
      </c>
      <c r="AZ752" s="60">
        <f>(SUMPRODUCT(AN752:AW752,MMULT(AN752:AW752,幕後結果!$AB$9:$AK$18)))</f>
        <v>3.2779977926601005E-4</v>
      </c>
      <c r="BA752" s="60">
        <f t="shared" si="155"/>
        <v>1.8105241762153026E-2</v>
      </c>
      <c r="BB752" s="102">
        <f t="shared" si="156"/>
        <v>-2.2362734716957164</v>
      </c>
      <c r="BC752" s="60"/>
      <c r="BD752" s="60"/>
    </row>
    <row r="753" spans="1:56" ht="16.2">
      <c r="A753" s="95">
        <v>752</v>
      </c>
      <c r="B753" s="60">
        <v>6.1439870345203484E-3</v>
      </c>
      <c r="C753" s="60">
        <v>0.45317332409644862</v>
      </c>
      <c r="D753" s="60">
        <v>5.65583407894934E-2</v>
      </c>
      <c r="E753" s="60">
        <v>0.93953791814731846</v>
      </c>
      <c r="F753" s="60">
        <v>0.91646608109623351</v>
      </c>
      <c r="G753" s="60">
        <v>9.2063637466062165E-3</v>
      </c>
      <c r="H753" s="60">
        <v>0.84554789757119742</v>
      </c>
      <c r="I753" s="60">
        <v>0.41223332182361916</v>
      </c>
      <c r="J753" s="60">
        <v>0.55653986021875945</v>
      </c>
      <c r="K753" s="104">
        <v>0.74284645615285405</v>
      </c>
      <c r="L753" s="105"/>
      <c r="M753" s="106">
        <v>752</v>
      </c>
      <c r="N753" s="136">
        <v>-2.5037646548628816</v>
      </c>
      <c r="O753" s="136">
        <v>-0.11764790196406959</v>
      </c>
      <c r="P753" s="136">
        <v>-1.5843386205313057</v>
      </c>
      <c r="Q753" s="136">
        <v>1.5509062029142935</v>
      </c>
      <c r="R753" s="136">
        <v>1.3816869671274705</v>
      </c>
      <c r="S753" s="136">
        <v>-2.3572120842760476</v>
      </c>
      <c r="T753" s="136">
        <v>1.0175240340549303</v>
      </c>
      <c r="U753" s="60">
        <v>-0.22180377112495947</v>
      </c>
      <c r="V753" s="60">
        <v>0.14220221840782427</v>
      </c>
      <c r="W753" s="98">
        <v>0.65214585112088452</v>
      </c>
      <c r="X753" s="60"/>
      <c r="Y753" s="99">
        <v>752</v>
      </c>
      <c r="Z753" s="60">
        <f>(幕後結果!$AB$2+幕後結果!$AB$4*幕後結果_最佳化!$N1754)*12/3</f>
        <v>-0.37443804155597338</v>
      </c>
      <c r="AA753" s="60">
        <f>(幕後結果!$AC$2+幕後結果!$AC$4*幕後結果_最佳化!$O1754)*12/3</f>
        <v>9.5629906977738946E-4</v>
      </c>
      <c r="AB753" s="60">
        <f>(幕後結果!$AD$2+幕後結果!$AD$4*幕後結果_最佳化!$P1754)*12/3</f>
        <v>-0.27155473492841886</v>
      </c>
      <c r="AC753" s="60">
        <f>(幕後結果!$AE$2+幕後結果!$AE$4*幕後結果_最佳化!$Q1754)*12/3</f>
        <v>-3.3899646823565277E-4</v>
      </c>
      <c r="AD753" s="60">
        <f>(幕後結果!$AF$2+幕後結果!$AF$4*幕後結果_最佳化!$R1754)*12/3</f>
        <v>7.9824192123468165E-3</v>
      </c>
      <c r="AE753" s="60">
        <f>(幕後結果!$AG$2+幕後結果!$AG$4*幕後結果_最佳化!$S1754)*12/3</f>
        <v>-8.1269451327899103E-2</v>
      </c>
      <c r="AF753" s="60">
        <f>(幕後結果!$AH$2+幕後結果!$AH$4*幕後結果_最佳化!$T1754)*12/3</f>
        <v>-3.9131939583478867E-2</v>
      </c>
      <c r="AG753" s="60">
        <f>(幕後結果!$AI$2+幕後結果!$AI$4*幕後結果_最佳化!$U1754)*12/3</f>
        <v>-9.0350037828852717E-2</v>
      </c>
      <c r="AH753" s="60">
        <f>(幕後結果!$AJ$2+幕後結果!$AJ$4*幕後結果_最佳化!$V1754)*12/3</f>
        <v>-4.0976549230155389E-2</v>
      </c>
      <c r="AI753" s="100">
        <f>(幕後結果!$AK$2+幕後結果!$AK$4*幕後結果_最佳化!$W1754)*12/3</f>
        <v>5.3048937634253591E-2</v>
      </c>
      <c r="AJ753" s="60"/>
      <c r="AK753" s="60"/>
      <c r="AL753" s="60"/>
      <c r="AM753" s="108">
        <v>752</v>
      </c>
      <c r="AN753" s="60">
        <f t="shared" si="144"/>
        <v>4.2689688561344539E-3</v>
      </c>
      <c r="AO753" s="60">
        <f t="shared" si="145"/>
        <v>9.093932257917775E-2</v>
      </c>
      <c r="AP753" s="60">
        <f t="shared" si="146"/>
        <v>1.3004037446095391E-2</v>
      </c>
      <c r="AQ753" s="60">
        <f t="shared" si="147"/>
        <v>0.13838771369227296</v>
      </c>
      <c r="AR753" s="60">
        <f t="shared" si="148"/>
        <v>8.1007192706093592E-2</v>
      </c>
      <c r="AS753" s="60">
        <f t="shared" si="149"/>
        <v>0.17097327447571634</v>
      </c>
      <c r="AT753" s="60">
        <f t="shared" si="150"/>
        <v>3.4428019549984652E-2</v>
      </c>
      <c r="AU753" s="60">
        <f t="shared" si="151"/>
        <v>0.22264821816551159</v>
      </c>
      <c r="AV753" s="60">
        <f t="shared" si="152"/>
        <v>4.9540301766603179E-2</v>
      </c>
      <c r="AW753" s="60">
        <f t="shared" si="153"/>
        <v>0.19480295076241017</v>
      </c>
      <c r="AX753" s="60">
        <f t="shared" si="154"/>
        <v>1</v>
      </c>
      <c r="AY753" s="60">
        <f>SUMPRODUCT(AN753:AW753,幕後結果_最佳化!$Z$1005:$AI$1005)</f>
        <v>-5.398063476728299E-3</v>
      </c>
      <c r="AZ753" s="60">
        <f>(SUMPRODUCT(AN753:AW753,MMULT(AN753:AW753,幕後結果!$AB$9:$AK$18)))</f>
        <v>2.8778574250464418E-4</v>
      </c>
      <c r="BA753" s="60">
        <f t="shared" si="155"/>
        <v>1.6964248951976749E-2</v>
      </c>
      <c r="BB753" s="102">
        <f t="shared" si="156"/>
        <v>-2.8470499114610313</v>
      </c>
      <c r="BC753" s="60"/>
      <c r="BD753" s="60"/>
    </row>
    <row r="754" spans="1:56" ht="16.2">
      <c r="A754" s="95">
        <v>753</v>
      </c>
      <c r="B754" s="60">
        <v>8.3221625793925558E-2</v>
      </c>
      <c r="C754" s="60">
        <v>0.35931533792116999</v>
      </c>
      <c r="D754" s="60">
        <v>0.27499232734197521</v>
      </c>
      <c r="E754" s="60">
        <v>0.97804065069313739</v>
      </c>
      <c r="F754" s="60">
        <v>0.86376548582391433</v>
      </c>
      <c r="G754" s="60">
        <v>0.27931495305159393</v>
      </c>
      <c r="H754" s="60">
        <v>0.40767325466884152</v>
      </c>
      <c r="I754" s="60">
        <v>0.86097428735225923</v>
      </c>
      <c r="J754" s="60">
        <v>0.85102535540916158</v>
      </c>
      <c r="K754" s="104">
        <v>3.1455295099636071E-3</v>
      </c>
      <c r="L754" s="105"/>
      <c r="M754" s="106">
        <v>753</v>
      </c>
      <c r="N754" s="136">
        <v>-1.3837231194622177</v>
      </c>
      <c r="O754" s="136">
        <v>-0.36028946625220404</v>
      </c>
      <c r="P754" s="136">
        <v>-0.59778312081925955</v>
      </c>
      <c r="Q754" s="136">
        <v>2.0148659305003824</v>
      </c>
      <c r="R754" s="136">
        <v>1.0973943817101921</v>
      </c>
      <c r="S754" s="136">
        <v>-0.5848777713215767</v>
      </c>
      <c r="T754" s="136">
        <v>-0.23353433718596422</v>
      </c>
      <c r="U754" s="60">
        <v>1.0847070479914762</v>
      </c>
      <c r="V754" s="60">
        <v>1.0408411266422288</v>
      </c>
      <c r="W754" s="98">
        <v>-2.732212292116563</v>
      </c>
      <c r="X754" s="60"/>
      <c r="Y754" s="99">
        <v>753</v>
      </c>
      <c r="Z754" s="60">
        <f>(幕後結果!$AB$2+幕後結果!$AB$4*幕後結果_最佳化!$N1755)*12/3</f>
        <v>-0.20094620414689143</v>
      </c>
      <c r="AA754" s="60">
        <f>(幕後結果!$AC$2+幕後結果!$AC$4*幕後結果_最佳化!$O1755)*12/3</f>
        <v>-2.4839600076314861E-2</v>
      </c>
      <c r="AB754" s="60">
        <f>(幕後結果!$AD$2+幕後結果!$AD$4*幕後結果_最佳化!$P1755)*12/3</f>
        <v>-0.12091676040695021</v>
      </c>
      <c r="AC754" s="60">
        <f>(幕後結果!$AE$2+幕後結果!$AE$4*幕後結果_最佳化!$Q1755)*12/3</f>
        <v>0.14056218584243546</v>
      </c>
      <c r="AD754" s="60">
        <f>(幕後結果!$AF$2+幕後結果!$AF$4*幕後結果_最佳化!$R1755)*12/3</f>
        <v>6.5947756879740457E-2</v>
      </c>
      <c r="AE754" s="60">
        <f>(幕後結果!$AG$2+幕後結果!$AG$4*幕後結果_最佳化!$S1755)*12/3</f>
        <v>-1.5854801661597001E-2</v>
      </c>
      <c r="AF754" s="60">
        <f>(幕後結果!$AH$2+幕後結果!$AH$4*幕後結果_最佳化!$T1755)*12/3</f>
        <v>-7.7259572006860427E-2</v>
      </c>
      <c r="AG754" s="60">
        <f>(幕後結果!$AI$2+幕後結果!$AI$4*幕後結果_最佳化!$U1755)*12/3</f>
        <v>9.1067655828472219E-2</v>
      </c>
      <c r="AH754" s="60">
        <f>(幕後結果!$AJ$2+幕後結果!$AJ$4*幕後結果_最佳化!$V1755)*12/3</f>
        <v>5.634207343823272E-2</v>
      </c>
      <c r="AI754" s="100">
        <f>(幕後結果!$AK$2+幕後結果!$AK$4*幕後結果_最佳化!$W1755)*12/3</f>
        <v>-0.37404501209463287</v>
      </c>
      <c r="AJ754" s="60"/>
      <c r="AK754" s="60"/>
      <c r="AL754" s="60"/>
      <c r="AM754" s="108">
        <v>753</v>
      </c>
      <c r="AN754" s="60">
        <f t="shared" si="144"/>
        <v>6.6322459565933453E-2</v>
      </c>
      <c r="AO754" s="60">
        <f t="shared" si="145"/>
        <v>0.21869798437239091</v>
      </c>
      <c r="AP754" s="60">
        <f t="shared" si="146"/>
        <v>0.12517073580120874</v>
      </c>
      <c r="AQ754" s="60">
        <f t="shared" si="147"/>
        <v>7.3970884406718502E-3</v>
      </c>
      <c r="AR754" s="60">
        <f t="shared" si="148"/>
        <v>2.5038184697108367E-3</v>
      </c>
      <c r="AS754" s="60">
        <f t="shared" si="149"/>
        <v>3.3448176929683972E-2</v>
      </c>
      <c r="AT754" s="60">
        <f t="shared" si="150"/>
        <v>0.10503864701501704</v>
      </c>
      <c r="AU754" s="60">
        <f t="shared" si="151"/>
        <v>4.0179906410827478E-2</v>
      </c>
      <c r="AV754" s="60">
        <f t="shared" si="152"/>
        <v>0.18780368349151205</v>
      </c>
      <c r="AW754" s="60">
        <f t="shared" si="153"/>
        <v>0.21343749950304378</v>
      </c>
      <c r="AX754" s="60">
        <f t="shared" si="154"/>
        <v>1</v>
      </c>
      <c r="AY754" s="60">
        <f>SUMPRODUCT(AN754:AW754,幕後結果_最佳化!$Z$1005:$AI$1005)</f>
        <v>-5.0408602924339732E-3</v>
      </c>
      <c r="AZ754" s="60">
        <f>(SUMPRODUCT(AN754:AW754,MMULT(AN754:AW754,幕後結果!$AB$9:$AK$18)))</f>
        <v>2.7835884848134495E-4</v>
      </c>
      <c r="BA754" s="60">
        <f t="shared" si="155"/>
        <v>1.6684089680930901E-2</v>
      </c>
      <c r="BB754" s="102">
        <f t="shared" si="156"/>
        <v>-2.8734477702567154</v>
      </c>
      <c r="BC754" s="60"/>
      <c r="BD754" s="60"/>
    </row>
    <row r="755" spans="1:56" ht="16.2">
      <c r="A755" s="95">
        <v>754</v>
      </c>
      <c r="B755" s="60">
        <v>0.75284448092191258</v>
      </c>
      <c r="C755" s="60">
        <v>0.56568151310189219</v>
      </c>
      <c r="D755" s="60">
        <v>6.9080774912299248E-2</v>
      </c>
      <c r="E755" s="60">
        <v>0.44536172726808587</v>
      </c>
      <c r="F755" s="60">
        <v>0.82116165501641603</v>
      </c>
      <c r="G755" s="60">
        <v>0.69348383313099626</v>
      </c>
      <c r="H755" s="60">
        <v>0.16859251926169283</v>
      </c>
      <c r="I755" s="60">
        <v>0.82251377135741777</v>
      </c>
      <c r="J755" s="60">
        <v>0.15760843793527557</v>
      </c>
      <c r="K755" s="104">
        <v>0.66753604021242396</v>
      </c>
      <c r="L755" s="105"/>
      <c r="M755" s="106">
        <v>754</v>
      </c>
      <c r="N755" s="136">
        <v>0.68346819933617342</v>
      </c>
      <c r="O755" s="136">
        <v>0.1653900639541146</v>
      </c>
      <c r="P755" s="136">
        <v>-1.482672103539121</v>
      </c>
      <c r="Q755" s="136">
        <v>-0.13738883652521117</v>
      </c>
      <c r="R755" s="136">
        <v>0.91980113532253238</v>
      </c>
      <c r="S755" s="136">
        <v>0.50574975676414502</v>
      </c>
      <c r="T755" s="136">
        <v>-0.95974208138564843</v>
      </c>
      <c r="U755" s="60">
        <v>0.92498740829262538</v>
      </c>
      <c r="V755" s="60">
        <v>-1.0043356080083974</v>
      </c>
      <c r="W755" s="98">
        <v>0.43311955148471315</v>
      </c>
      <c r="X755" s="60"/>
      <c r="Y755" s="99">
        <v>754</v>
      </c>
      <c r="Z755" s="60">
        <f>(幕後結果!$AB$2+幕後結果!$AB$4*幕後結果_最佳化!$N1756)*12/3</f>
        <v>0.1192569390750627</v>
      </c>
      <c r="AA755" s="60">
        <f>(幕後結果!$AC$2+幕後結果!$AC$4*幕後結果_最佳化!$O1756)*12/3</f>
        <v>2.218836336357408E-2</v>
      </c>
      <c r="AB755" s="60">
        <f>(幕後結果!$AD$2+幕後結果!$AD$4*幕後結果_最佳化!$P1756)*12/3</f>
        <v>-0.24682398501621958</v>
      </c>
      <c r="AC755" s="60">
        <f>(幕後結果!$AE$2+幕後結果!$AE$4*幕後結果_最佳化!$Q1756)*12/3</f>
        <v>-8.0880730447889126E-2</v>
      </c>
      <c r="AD755" s="60">
        <f>(幕後結果!$AF$2+幕後結果!$AF$4*幕後結果_最佳化!$R1756)*12/3</f>
        <v>-3.7570303569318841E-2</v>
      </c>
      <c r="AE755" s="60">
        <f>(幕後結果!$AG$2+幕後結果!$AG$4*幕後結果_最佳化!$S1756)*12/3</f>
        <v>5.3249709976348108E-3</v>
      </c>
      <c r="AF755" s="60">
        <f>(幕後結果!$AH$2+幕後結果!$AH$4*幕後結果_最佳化!$T1756)*12/3</f>
        <v>-8.1325360885357745E-2</v>
      </c>
      <c r="AG755" s="60">
        <f>(幕後結果!$AI$2+幕後結果!$AI$4*幕後結果_最佳化!$U1756)*12/3</f>
        <v>1.3010746869149914E-2</v>
      </c>
      <c r="AH755" s="60">
        <f>(幕後結果!$AJ$2+幕後結果!$AJ$4*幕後結果_最佳化!$V1756)*12/3</f>
        <v>-6.628527141117746E-2</v>
      </c>
      <c r="AI755" s="100">
        <f>(幕後結果!$AK$2+幕後結果!$AK$4*幕後結果_最佳化!$W1756)*12/3</f>
        <v>-5.7364083153633311E-2</v>
      </c>
      <c r="AJ755" s="60"/>
      <c r="AK755" s="60"/>
      <c r="AL755" s="60"/>
      <c r="AM755" s="108">
        <v>754</v>
      </c>
      <c r="AN755" s="60">
        <f t="shared" si="144"/>
        <v>9.1713984348703509E-2</v>
      </c>
      <c r="AO755" s="60">
        <f t="shared" si="145"/>
        <v>0.14985338840752366</v>
      </c>
      <c r="AP755" s="60">
        <f t="shared" si="146"/>
        <v>3.6159140627254217E-3</v>
      </c>
      <c r="AQ755" s="60">
        <f t="shared" si="147"/>
        <v>7.8781846311358567E-2</v>
      </c>
      <c r="AR755" s="60">
        <f t="shared" si="148"/>
        <v>0.15133074649744452</v>
      </c>
      <c r="AS755" s="60">
        <f t="shared" si="149"/>
        <v>0.13593739105554264</v>
      </c>
      <c r="AT755" s="60">
        <f t="shared" si="150"/>
        <v>7.3860779946383362E-2</v>
      </c>
      <c r="AU755" s="60">
        <f t="shared" si="151"/>
        <v>4.0836381833452659E-2</v>
      </c>
      <c r="AV755" s="60">
        <f t="shared" si="152"/>
        <v>0.14482994026182178</v>
      </c>
      <c r="AW755" s="60">
        <f t="shared" si="153"/>
        <v>0.12923962727504401</v>
      </c>
      <c r="AX755" s="60">
        <f t="shared" si="154"/>
        <v>1.0000000000000002</v>
      </c>
      <c r="AY755" s="60">
        <f>SUMPRODUCT(AN755:AW755,幕後結果_最佳化!$Z$1005:$AI$1005)</f>
        <v>-7.550466218667496E-5</v>
      </c>
      <c r="AZ755" s="60">
        <f>(SUMPRODUCT(AN755:AW755,MMULT(AN755:AW755,幕後結果!$AB$9:$AK$18)))</f>
        <v>2.0344284936608359E-4</v>
      </c>
      <c r="BA755" s="60">
        <f t="shared" si="155"/>
        <v>1.4263339348346291E-2</v>
      </c>
      <c r="BB755" s="102">
        <f t="shared" si="156"/>
        <v>-3.0130044313339086</v>
      </c>
      <c r="BC755" s="60"/>
      <c r="BD755" s="60"/>
    </row>
    <row r="756" spans="1:56" ht="16.2">
      <c r="A756" s="95">
        <v>755</v>
      </c>
      <c r="B756" s="60">
        <v>9.0973508768039446E-2</v>
      </c>
      <c r="C756" s="60">
        <v>0.45964595069055658</v>
      </c>
      <c r="D756" s="60">
        <v>0.75653373846469751</v>
      </c>
      <c r="E756" s="60">
        <v>0.33584943228476583</v>
      </c>
      <c r="F756" s="60">
        <v>0.65597894538486878</v>
      </c>
      <c r="G756" s="60">
        <v>0.44297828923465277</v>
      </c>
      <c r="H756" s="60">
        <v>0.29015271838142298</v>
      </c>
      <c r="I756" s="60">
        <v>0.13428997043629165</v>
      </c>
      <c r="J756" s="60">
        <v>0.50097182030006016</v>
      </c>
      <c r="K756" s="104">
        <v>0.11991605966635932</v>
      </c>
      <c r="L756" s="105"/>
      <c r="M756" s="106">
        <v>755</v>
      </c>
      <c r="N756" s="136">
        <v>-1.3347841041183299</v>
      </c>
      <c r="O756" s="136">
        <v>-0.10132571782473064</v>
      </c>
      <c r="P756" s="136">
        <v>0.69519592927919427</v>
      </c>
      <c r="Q756" s="136">
        <v>-0.42381756840092299</v>
      </c>
      <c r="R756" s="136">
        <v>0.40151348862597758</v>
      </c>
      <c r="S756" s="136">
        <v>-0.14342241866537286</v>
      </c>
      <c r="T756" s="136">
        <v>-0.55293862629349311</v>
      </c>
      <c r="U756" s="60">
        <v>-1.1063387145809638</v>
      </c>
      <c r="V756" s="60">
        <v>2.4359946512161309E-3</v>
      </c>
      <c r="W756" s="98">
        <v>-1.1754065122870352</v>
      </c>
      <c r="X756" s="60"/>
      <c r="Y756" s="99">
        <v>755</v>
      </c>
      <c r="Z756" s="60">
        <f>(幕後結果!$AB$2+幕後結果!$AB$4*幕後結果_最佳化!$N1757)*12/3</f>
        <v>-0.19336566411811018</v>
      </c>
      <c r="AA756" s="60">
        <f>(幕後結果!$AC$2+幕後結果!$AC$4*幕後結果_最佳化!$O1757)*12/3</f>
        <v>2.3862819884568152E-4</v>
      </c>
      <c r="AB756" s="60">
        <f>(幕後結果!$AD$2+幕後結果!$AD$4*幕後結果_最佳化!$P1757)*12/3</f>
        <v>9.6276679292459907E-2</v>
      </c>
      <c r="AC756" s="60">
        <f>(幕後結果!$AE$2+幕後結果!$AE$4*幕後結果_最佳化!$Q1757)*12/3</f>
        <v>-2.0893485380824722E-3</v>
      </c>
      <c r="AD756" s="60">
        <f>(幕後結果!$AF$2+幕後結果!$AF$4*幕後結果_最佳化!$R1757)*12/3</f>
        <v>7.8426586189353373E-2</v>
      </c>
      <c r="AE756" s="60">
        <f>(幕後結果!$AG$2+幕後結果!$AG$4*幕後結果_最佳化!$S1757)*12/3</f>
        <v>-5.0848339992011849E-3</v>
      </c>
      <c r="AF756" s="60">
        <f>(幕後結果!$AH$2+幕後結果!$AH$4*幕後結果_最佳化!$T1757)*12/3</f>
        <v>-7.7828626081559646E-2</v>
      </c>
      <c r="AG756" s="60">
        <f>(幕後結果!$AI$2+幕後結果!$AI$4*幕後結果_最佳化!$U1757)*12/3</f>
        <v>-0.11635167637992321</v>
      </c>
      <c r="AH756" s="60">
        <f>(幕後結果!$AJ$2+幕後結果!$AJ$4*幕後結果_最佳化!$V1757)*12/3</f>
        <v>-2.8247730626872403E-2</v>
      </c>
      <c r="AI756" s="100">
        <f>(幕後結果!$AK$2+幕後結果!$AK$4*幕後結果_最佳化!$W1757)*12/3</f>
        <v>-0.13919687221724933</v>
      </c>
      <c r="AJ756" s="60"/>
      <c r="AK756" s="60"/>
      <c r="AL756" s="60"/>
      <c r="AM756" s="108">
        <v>755</v>
      </c>
      <c r="AN756" s="60">
        <f t="shared" si="144"/>
        <v>1.6281261874955561E-2</v>
      </c>
      <c r="AO756" s="60">
        <f t="shared" si="145"/>
        <v>1.0418373942754531E-2</v>
      </c>
      <c r="AP756" s="60">
        <f t="shared" si="146"/>
        <v>1.8351833051030317E-2</v>
      </c>
      <c r="AQ756" s="60">
        <f t="shared" si="147"/>
        <v>0.17582146079521754</v>
      </c>
      <c r="AR756" s="60">
        <f t="shared" si="148"/>
        <v>0.18139347488843646</v>
      </c>
      <c r="AS756" s="60">
        <f t="shared" si="149"/>
        <v>6.9582501236582439E-2</v>
      </c>
      <c r="AT756" s="60">
        <f t="shared" si="150"/>
        <v>0.15540068973355944</v>
      </c>
      <c r="AU756" s="60">
        <f t="shared" si="151"/>
        <v>1.2847043328840301E-2</v>
      </c>
      <c r="AV756" s="60">
        <f t="shared" si="152"/>
        <v>0.21940611686279726</v>
      </c>
      <c r="AW756" s="60">
        <f t="shared" si="153"/>
        <v>0.14049724428582616</v>
      </c>
      <c r="AX756" s="60">
        <f t="shared" si="154"/>
        <v>1</v>
      </c>
      <c r="AY756" s="60">
        <f>SUMPRODUCT(AN756:AW756,幕後結果_最佳化!$Z$1005:$AI$1005)</f>
        <v>8.3877086423784011E-4</v>
      </c>
      <c r="AZ756" s="60">
        <f>(SUMPRODUCT(AN756:AW756,MMULT(AN756:AW756,幕後結果!$AB$9:$AK$18)))</f>
        <v>2.8837258474513665E-4</v>
      </c>
      <c r="BA756" s="60">
        <f t="shared" si="155"/>
        <v>1.6981536583746969E-2</v>
      </c>
      <c r="BB756" s="102">
        <f t="shared" si="156"/>
        <v>-2.4768800472401868</v>
      </c>
      <c r="BC756" s="60"/>
      <c r="BD756" s="60"/>
    </row>
    <row r="757" spans="1:56" ht="16.2">
      <c r="A757" s="95">
        <v>756</v>
      </c>
      <c r="B757" s="60">
        <v>6.9515838093444415E-2</v>
      </c>
      <c r="C757" s="60">
        <v>0.61584330833592804</v>
      </c>
      <c r="D757" s="60">
        <v>0.9402652387409558</v>
      </c>
      <c r="E757" s="60">
        <v>5.0063755271513743E-2</v>
      </c>
      <c r="F757" s="60">
        <v>0.81153864122615937</v>
      </c>
      <c r="G757" s="60">
        <v>0.42089514722013766</v>
      </c>
      <c r="H757" s="60">
        <v>0.74119891873544907</v>
      </c>
      <c r="I757" s="60">
        <v>0.17749011014102622</v>
      </c>
      <c r="J757" s="60">
        <v>0.22343633931096107</v>
      </c>
      <c r="K757" s="104">
        <v>0.19539873540578467</v>
      </c>
      <c r="L757" s="105"/>
      <c r="M757" s="106">
        <v>756</v>
      </c>
      <c r="N757" s="136">
        <v>-1.4794066039251312</v>
      </c>
      <c r="O757" s="136">
        <v>0.29458177866546698</v>
      </c>
      <c r="P757" s="136">
        <v>1.5570040556345055</v>
      </c>
      <c r="Q757" s="136">
        <v>-1.6442357718222367</v>
      </c>
      <c r="R757" s="136">
        <v>0.88358048482591056</v>
      </c>
      <c r="S757" s="136">
        <v>-0.19960400607523215</v>
      </c>
      <c r="T757" s="136">
        <v>0.64704601555785179</v>
      </c>
      <c r="U757" s="60">
        <v>-0.9249724845447731</v>
      </c>
      <c r="V757" s="60">
        <v>-0.7606390670794817</v>
      </c>
      <c r="W757" s="98">
        <v>-0.8581720433222142</v>
      </c>
      <c r="X757" s="60"/>
      <c r="Y757" s="99">
        <v>756</v>
      </c>
      <c r="Z757" s="60">
        <f>(幕後結果!$AB$2+幕後結果!$AB$4*幕後結果_最佳化!$N1758)*12/3</f>
        <v>-0.21576735408151052</v>
      </c>
      <c r="AA757" s="60">
        <f>(幕後結果!$AC$2+幕後結果!$AC$4*幕後結果_最佳化!$O1758)*12/3</f>
        <v>3.9011166445475212E-2</v>
      </c>
      <c r="AB757" s="60">
        <f>(幕後結果!$AD$2+幕後結果!$AD$4*幕後結果_最佳化!$P1758)*12/3</f>
        <v>0.24856207574284697</v>
      </c>
      <c r="AC757" s="60">
        <f>(幕後結果!$AE$2+幕後結果!$AE$4*幕後結果_最佳化!$Q1758)*12/3</f>
        <v>-5.5624959121533667E-2</v>
      </c>
      <c r="AD757" s="60">
        <f>(幕後結果!$AF$2+幕後結果!$AF$4*幕後結果_最佳化!$R1758)*12/3</f>
        <v>0.18757514407981812</v>
      </c>
      <c r="AE757" s="60">
        <f>(幕後結果!$AG$2+幕後結果!$AG$4*幕後結果_最佳化!$S1758)*12/3</f>
        <v>-1.2813190035423852E-2</v>
      </c>
      <c r="AF757" s="60">
        <f>(幕後結果!$AH$2+幕後結果!$AH$4*幕後結果_最佳化!$T1758)*12/3</f>
        <v>4.8190662216591795E-2</v>
      </c>
      <c r="AG757" s="60">
        <f>(幕後結果!$AI$2+幕後結果!$AI$4*幕後結果_最佳化!$U1758)*12/3</f>
        <v>-2.9675767627815153E-2</v>
      </c>
      <c r="AH757" s="60">
        <f>(幕後結果!$AJ$2+幕後結果!$AJ$4*幕後結果_最佳化!$V1758)*12/3</f>
        <v>-6.7588518501239925E-2</v>
      </c>
      <c r="AI757" s="100">
        <f>(幕後結果!$AK$2+幕後結果!$AK$4*幕後結果_最佳化!$W1758)*12/3</f>
        <v>9.198840709782205E-3</v>
      </c>
      <c r="AJ757" s="60"/>
      <c r="AK757" s="60"/>
      <c r="AL757" s="60"/>
      <c r="AM757" s="108">
        <v>756</v>
      </c>
      <c r="AN757" s="60">
        <f t="shared" si="144"/>
        <v>0.15131527277384529</v>
      </c>
      <c r="AO757" s="60">
        <f t="shared" si="145"/>
        <v>0.11224273561701123</v>
      </c>
      <c r="AP757" s="60">
        <f t="shared" si="146"/>
        <v>0.14495882097822455</v>
      </c>
      <c r="AQ757" s="60">
        <f t="shared" si="147"/>
        <v>0.13672833657539252</v>
      </c>
      <c r="AR757" s="60">
        <f t="shared" si="148"/>
        <v>0.10555270787255097</v>
      </c>
      <c r="AS757" s="60">
        <f t="shared" si="149"/>
        <v>0.12733264501546887</v>
      </c>
      <c r="AT757" s="60">
        <f t="shared" si="150"/>
        <v>5.0405633691377565E-2</v>
      </c>
      <c r="AU757" s="60">
        <f t="shared" si="151"/>
        <v>7.9761462689485321E-2</v>
      </c>
      <c r="AV757" s="60">
        <f t="shared" si="152"/>
        <v>5.2680612991282218E-2</v>
      </c>
      <c r="AW757" s="60">
        <f t="shared" si="153"/>
        <v>3.9021771795361516E-2</v>
      </c>
      <c r="AX757" s="60">
        <f t="shared" si="154"/>
        <v>1</v>
      </c>
      <c r="AY757" s="60">
        <f>SUMPRODUCT(AN757:AW757,幕後結果_最佳化!$Z$1005:$AI$1005)</f>
        <v>3.275588289136547E-3</v>
      </c>
      <c r="AZ757" s="60">
        <f>(SUMPRODUCT(AN757:AW757,MMULT(AN757:AW757,幕後結果!$AB$9:$AK$18)))</f>
        <v>2.8403157483357464E-4</v>
      </c>
      <c r="BA757" s="60">
        <f t="shared" si="155"/>
        <v>1.6853236331149418E-2</v>
      </c>
      <c r="BB757" s="102">
        <f t="shared" si="156"/>
        <v>-2.3511455563953993</v>
      </c>
      <c r="BC757" s="60"/>
      <c r="BD757" s="60"/>
    </row>
    <row r="758" spans="1:56" ht="16.2">
      <c r="A758" s="95">
        <v>757</v>
      </c>
      <c r="B758" s="60">
        <v>0.35199171780290217</v>
      </c>
      <c r="C758" s="60">
        <v>0.38823714009103627</v>
      </c>
      <c r="D758" s="60">
        <v>0.71531841303742683</v>
      </c>
      <c r="E758" s="60">
        <v>0.16226904429472677</v>
      </c>
      <c r="F758" s="60">
        <v>0.71171402278257756</v>
      </c>
      <c r="G758" s="60">
        <v>0.79901390374730363</v>
      </c>
      <c r="H758" s="60">
        <v>0.81243131733635376</v>
      </c>
      <c r="I758" s="60">
        <v>0.85570024352835317</v>
      </c>
      <c r="J758" s="60">
        <v>0.42203857987475346</v>
      </c>
      <c r="K758" s="104">
        <v>0.46399351785794973</v>
      </c>
      <c r="L758" s="105"/>
      <c r="M758" s="106">
        <v>757</v>
      </c>
      <c r="N758" s="136">
        <v>-0.379948781238371</v>
      </c>
      <c r="O758" s="136">
        <v>-0.28391661906658749</v>
      </c>
      <c r="P758" s="136">
        <v>0.56898963513397194</v>
      </c>
      <c r="Q758" s="136">
        <v>-0.98517506063500337</v>
      </c>
      <c r="R758" s="136">
        <v>0.55839900160024991</v>
      </c>
      <c r="S758" s="136">
        <v>0.83810418536447562</v>
      </c>
      <c r="T758" s="136">
        <v>0.886891412824237</v>
      </c>
      <c r="U758" s="60">
        <v>1.0611989137709374</v>
      </c>
      <c r="V758" s="60">
        <v>-0.19668102520326253</v>
      </c>
      <c r="W758" s="98">
        <v>-9.0377751932729913E-2</v>
      </c>
      <c r="X758" s="60"/>
      <c r="Y758" s="99">
        <v>757</v>
      </c>
      <c r="Z758" s="60">
        <f>(幕後結果!$AB$2+幕後結果!$AB$4*幕後結果_最佳化!$N1759)*12/3</f>
        <v>-4.5463886055675008E-2</v>
      </c>
      <c r="AA758" s="60">
        <f>(幕後結果!$AC$2+幕後結果!$AC$4*幕後結果_最佳化!$O1759)*12/3</f>
        <v>-1.9393882435657039E-2</v>
      </c>
      <c r="AB758" s="60">
        <f>(幕後結果!$AD$2+幕後結果!$AD$4*幕後結果_最佳化!$P1759)*12/3</f>
        <v>6.9485589384563284E-2</v>
      </c>
      <c r="AC758" s="60">
        <f>(幕後結果!$AE$2+幕後結果!$AE$4*幕後結果_最佳化!$Q1759)*12/3</f>
        <v>-4.9389540512852902E-2</v>
      </c>
      <c r="AD758" s="60">
        <f>(幕後結果!$AF$2+幕後結果!$AF$4*幕後結果_最佳化!$R1759)*12/3</f>
        <v>6.5410950005393043E-2</v>
      </c>
      <c r="AE758" s="60">
        <f>(幕後結果!$AG$2+幕後結果!$AG$4*幕後結果_最佳化!$S1759)*12/3</f>
        <v>2.1235160974620901E-2</v>
      </c>
      <c r="AF758" s="60">
        <f>(幕後結果!$AH$2+幕後結果!$AH$4*幕後結果_最佳化!$T1759)*12/3</f>
        <v>7.2729848017692375E-2</v>
      </c>
      <c r="AG758" s="60">
        <f>(幕後結果!$AI$2+幕後結果!$AI$4*幕後結果_最佳化!$U1759)*12/3</f>
        <v>0.16295304329931382</v>
      </c>
      <c r="AH758" s="60">
        <f>(幕後結果!$AJ$2+幕後結果!$AJ$4*幕後結果_最佳化!$V1759)*12/3</f>
        <v>-6.5291046744232889E-3</v>
      </c>
      <c r="AI758" s="100">
        <f>(幕後結果!$AK$2+幕後結果!$AK$4*幕後結果_最佳化!$W1759)*12/3</f>
        <v>8.9013613918251785E-2</v>
      </c>
      <c r="AJ758" s="60"/>
      <c r="AK758" s="60"/>
      <c r="AL758" s="60"/>
      <c r="AM758" s="108">
        <v>757</v>
      </c>
      <c r="AN758" s="60">
        <f t="shared" si="144"/>
        <v>6.019282981180063E-2</v>
      </c>
      <c r="AO758" s="60">
        <f t="shared" si="145"/>
        <v>0.17852318036154324</v>
      </c>
      <c r="AP758" s="60">
        <f t="shared" si="146"/>
        <v>3.1969012532619724E-2</v>
      </c>
      <c r="AQ758" s="60">
        <f t="shared" si="147"/>
        <v>4.4447143481946151E-2</v>
      </c>
      <c r="AR758" s="60">
        <f t="shared" si="148"/>
        <v>1.4186987896393751E-2</v>
      </c>
      <c r="AS758" s="60">
        <f t="shared" si="149"/>
        <v>0.16320360784541582</v>
      </c>
      <c r="AT758" s="60">
        <f t="shared" si="150"/>
        <v>0.14841454108806365</v>
      </c>
      <c r="AU758" s="60">
        <f t="shared" si="151"/>
        <v>8.641028429261513E-2</v>
      </c>
      <c r="AV758" s="60">
        <f t="shared" si="152"/>
        <v>0.15639784983347024</v>
      </c>
      <c r="AW758" s="60">
        <f t="shared" si="153"/>
        <v>0.11625456285613162</v>
      </c>
      <c r="AX758" s="60">
        <f t="shared" si="154"/>
        <v>1</v>
      </c>
      <c r="AY758" s="60">
        <f>SUMPRODUCT(AN758:AW758,幕後結果_最佳化!$Z$1005:$AI$1005)</f>
        <v>-1.5430664833510233E-3</v>
      </c>
      <c r="AZ758" s="60">
        <f>(SUMPRODUCT(AN758:AW758,MMULT(AN758:AW758,幕後結果!$AB$9:$AK$18)))</f>
        <v>1.8573824023796994E-4</v>
      </c>
      <c r="BA758" s="60">
        <f t="shared" si="155"/>
        <v>1.3628581739783855E-2</v>
      </c>
      <c r="BB758" s="102">
        <f t="shared" si="156"/>
        <v>-3.2610191824740729</v>
      </c>
      <c r="BC758" s="60"/>
      <c r="BD758" s="60"/>
    </row>
    <row r="759" spans="1:56" ht="16.2">
      <c r="A759" s="95">
        <v>758</v>
      </c>
      <c r="B759" s="60">
        <v>0.29087715758737409</v>
      </c>
      <c r="C759" s="60">
        <v>0.60430048339894271</v>
      </c>
      <c r="D759" s="60">
        <v>4.7701091841258147E-2</v>
      </c>
      <c r="E759" s="60">
        <v>0.45012651417644367</v>
      </c>
      <c r="F759" s="60">
        <v>0.33912889409571112</v>
      </c>
      <c r="G759" s="60">
        <v>1.1779663238113747E-2</v>
      </c>
      <c r="H759" s="60">
        <v>0.20960492846881418</v>
      </c>
      <c r="I759" s="60">
        <v>0.14575264825282308</v>
      </c>
      <c r="J759" s="60">
        <v>0.94157935244880431</v>
      </c>
      <c r="K759" s="104">
        <v>0.65898752551996287</v>
      </c>
      <c r="L759" s="105"/>
      <c r="M759" s="106">
        <v>758</v>
      </c>
      <c r="N759" s="136">
        <v>-0.55082402193965829</v>
      </c>
      <c r="O759" s="136">
        <v>0.26449433013233797</v>
      </c>
      <c r="P759" s="136">
        <v>-1.6675646343349473</v>
      </c>
      <c r="Q759" s="136">
        <v>-0.12534171552976506</v>
      </c>
      <c r="R759" s="136">
        <v>-0.4148417034907933</v>
      </c>
      <c r="S759" s="136">
        <v>-2.2642405067232931</v>
      </c>
      <c r="T759" s="136">
        <v>-0.80779282378813266</v>
      </c>
      <c r="U759" s="60">
        <v>-1.0548251575643268</v>
      </c>
      <c r="V759" s="60">
        <v>1.5681707225126849</v>
      </c>
      <c r="W759" s="98">
        <v>0.40970147360275505</v>
      </c>
      <c r="X759" s="60"/>
      <c r="Y759" s="99">
        <v>758</v>
      </c>
      <c r="Z759" s="60">
        <f>(幕後結果!$AB$2+幕後結果!$AB$4*幕後結果_最佳化!$N1760)*12/3</f>
        <v>-7.1932064725835354E-2</v>
      </c>
      <c r="AA759" s="60">
        <f>(幕後結果!$AC$2+幕後結果!$AC$4*幕後結果_最佳化!$O1760)*12/3</f>
        <v>3.4255760270138255E-2</v>
      </c>
      <c r="AB759" s="60">
        <f>(幕後結果!$AD$2+幕後結果!$AD$4*幕後結果_最佳化!$P1760)*12/3</f>
        <v>-0.27290413484496989</v>
      </c>
      <c r="AC759" s="60">
        <f>(幕後結果!$AE$2+幕後結果!$AE$4*幕後結果_最佳化!$Q1760)*12/3</f>
        <v>-0.12039197971604491</v>
      </c>
      <c r="AD759" s="60">
        <f>(幕後結果!$AF$2+幕後結果!$AF$4*幕後結果_最佳化!$R1760)*12/3</f>
        <v>-0.16970693968916536</v>
      </c>
      <c r="AE759" s="60">
        <f>(幕後結果!$AG$2+幕後結果!$AG$4*幕後結果_最佳化!$S1760)*12/3</f>
        <v>-8.9006104811091877E-2</v>
      </c>
      <c r="AF759" s="60">
        <f>(幕後結果!$AH$2+幕後結果!$AH$4*幕後結果_最佳化!$T1760)*12/3</f>
        <v>-0.13166550781190123</v>
      </c>
      <c r="AG759" s="60">
        <f>(幕後結果!$AI$2+幕後結果!$AI$4*幕後結果_最佳化!$U1760)*12/3</f>
        <v>-0.27771996202895888</v>
      </c>
      <c r="AH759" s="60">
        <f>(幕後結果!$AJ$2+幕後結果!$AJ$4*幕後結果_最佳化!$V1760)*12/3</f>
        <v>2.7540592724060325E-2</v>
      </c>
      <c r="AI759" s="100">
        <f>(幕後結果!$AK$2+幕後結果!$AK$4*幕後結果_最佳化!$W1760)*12/3</f>
        <v>-8.2682298756815126E-2</v>
      </c>
      <c r="AJ759" s="60"/>
      <c r="AK759" s="60"/>
      <c r="AL759" s="60"/>
      <c r="AM759" s="108">
        <v>758</v>
      </c>
      <c r="AN759" s="60">
        <f t="shared" si="144"/>
        <v>1.0852178135127883E-2</v>
      </c>
      <c r="AO759" s="60">
        <f t="shared" si="145"/>
        <v>8.0354890787982074E-3</v>
      </c>
      <c r="AP759" s="60">
        <f t="shared" si="146"/>
        <v>0.19923853616949597</v>
      </c>
      <c r="AQ759" s="60">
        <f t="shared" si="147"/>
        <v>2.742201661808049E-2</v>
      </c>
      <c r="AR759" s="60">
        <f t="shared" si="148"/>
        <v>4.8139903672144357E-3</v>
      </c>
      <c r="AS759" s="60">
        <f t="shared" si="149"/>
        <v>7.9319180289557922E-2</v>
      </c>
      <c r="AT759" s="60">
        <f t="shared" si="150"/>
        <v>0.14032376771823379</v>
      </c>
      <c r="AU759" s="60">
        <f t="shared" si="151"/>
        <v>0.16247355771576102</v>
      </c>
      <c r="AV759" s="60">
        <f t="shared" si="152"/>
        <v>0.21416522738415891</v>
      </c>
      <c r="AW759" s="60">
        <f t="shared" si="153"/>
        <v>0.15335605652357137</v>
      </c>
      <c r="AX759" s="60">
        <f t="shared" si="154"/>
        <v>1</v>
      </c>
      <c r="AY759" s="60">
        <f>SUMPRODUCT(AN759:AW759,幕後結果_最佳化!$Z$1005:$AI$1005)</f>
        <v>-7.9552851861607893E-3</v>
      </c>
      <c r="AZ759" s="60">
        <f>(SUMPRODUCT(AN759:AW759,MMULT(AN759:AW759,幕後結果!$AB$9:$AK$18)))</f>
        <v>3.329149614006973E-4</v>
      </c>
      <c r="BA759" s="60">
        <f t="shared" si="155"/>
        <v>1.8245957398851324E-2</v>
      </c>
      <c r="BB759" s="102">
        <f t="shared" si="156"/>
        <v>-2.7872083702969945</v>
      </c>
      <c r="BC759" s="60"/>
      <c r="BD759" s="60"/>
    </row>
    <row r="760" spans="1:56" ht="16.2">
      <c r="A760" s="95">
        <v>759</v>
      </c>
      <c r="B760" s="60">
        <v>0.65173860758014479</v>
      </c>
      <c r="C760" s="60">
        <v>0.93983352451596502</v>
      </c>
      <c r="D760" s="60">
        <v>0.76763200648031837</v>
      </c>
      <c r="E760" s="60">
        <v>0.19577895036640824</v>
      </c>
      <c r="F760" s="60">
        <v>0.86618405417633748</v>
      </c>
      <c r="G760" s="60">
        <v>0.57368769911820205</v>
      </c>
      <c r="H760" s="60">
        <v>0.24852656943759222</v>
      </c>
      <c r="I760" s="60">
        <v>0.56704899248389884</v>
      </c>
      <c r="J760" s="60">
        <v>0.46522536381382773</v>
      </c>
      <c r="K760" s="104">
        <v>0.30852440247105117</v>
      </c>
      <c r="L760" s="105"/>
      <c r="M760" s="106">
        <v>759</v>
      </c>
      <c r="N760" s="136">
        <v>0.39001861118177267</v>
      </c>
      <c r="O760" s="136">
        <v>1.5533776006386255</v>
      </c>
      <c r="P760" s="136">
        <v>0.73107067193022113</v>
      </c>
      <c r="Q760" s="136">
        <v>-0.85679552236199075</v>
      </c>
      <c r="R760" s="136">
        <v>1.1085325454959638</v>
      </c>
      <c r="S760" s="136">
        <v>0.18577067550255164</v>
      </c>
      <c r="T760" s="136">
        <v>-0.67913371962207691</v>
      </c>
      <c r="U760" s="60">
        <v>0.16886603574910605</v>
      </c>
      <c r="V760" s="60">
        <v>-8.7277764872787281E-2</v>
      </c>
      <c r="W760" s="98">
        <v>-0.50003731232949289</v>
      </c>
      <c r="X760" s="60"/>
      <c r="Y760" s="99">
        <v>759</v>
      </c>
      <c r="Z760" s="60">
        <f>(幕後結果!$AB$2+幕後結果!$AB$4*幕後結果_最佳化!$N1761)*12/3</f>
        <v>7.3802278130160048E-2</v>
      </c>
      <c r="AA760" s="60">
        <f>(幕後結果!$AC$2+幕後結果!$AC$4*幕後結果_最佳化!$O1761)*12/3</f>
        <v>0.15769758457317976</v>
      </c>
      <c r="AB760" s="60">
        <f>(幕後結果!$AD$2+幕後結果!$AD$4*幕後結果_最佳化!$P1761)*12/3</f>
        <v>0.15671724248921853</v>
      </c>
      <c r="AC760" s="60">
        <f>(幕後結果!$AE$2+幕後結果!$AE$4*幕後結果_最佳化!$Q1761)*12/3</f>
        <v>3.4802089900391638E-2</v>
      </c>
      <c r="AD760" s="60">
        <f>(幕後結果!$AF$2+幕後結果!$AF$4*幕後結果_最佳化!$R1761)*12/3</f>
        <v>0.21042034672435295</v>
      </c>
      <c r="AE760" s="60">
        <f>(幕後結果!$AG$2+幕後結果!$AG$4*幕後結果_最佳化!$S1761)*12/3</f>
        <v>1.6289623608424439E-3</v>
      </c>
      <c r="AF760" s="60">
        <f>(幕後結果!$AH$2+幕後結果!$AH$4*幕後結果_最佳化!$T1761)*12/3</f>
        <v>3.4207950926475744E-2</v>
      </c>
      <c r="AG760" s="60">
        <f>(幕後結果!$AI$2+幕後結果!$AI$4*幕後結果_最佳化!$U1761)*12/3</f>
        <v>3.5714497505734154E-2</v>
      </c>
      <c r="AH760" s="60">
        <f>(幕後結果!$AJ$2+幕後結果!$AJ$4*幕後結果_最佳化!$V1761)*12/3</f>
        <v>1.4756667934968491E-2</v>
      </c>
      <c r="AI760" s="100">
        <f>(幕後結果!$AK$2+幕後結果!$AK$4*幕後結果_最佳化!$W1761)*12/3</f>
        <v>-2.470340734598132E-2</v>
      </c>
      <c r="AJ760" s="60"/>
      <c r="AK760" s="60"/>
      <c r="AL760" s="60"/>
      <c r="AM760" s="108">
        <v>759</v>
      </c>
      <c r="AN760" s="60">
        <f t="shared" si="144"/>
        <v>0.10597802292183715</v>
      </c>
      <c r="AO760" s="60">
        <f t="shared" si="145"/>
        <v>0.15074447878870306</v>
      </c>
      <c r="AP760" s="60">
        <f t="shared" si="146"/>
        <v>0.1039323224254856</v>
      </c>
      <c r="AQ760" s="60">
        <f t="shared" si="147"/>
        <v>0.13009536670744859</v>
      </c>
      <c r="AR760" s="60">
        <f t="shared" si="148"/>
        <v>3.1918934327587592E-2</v>
      </c>
      <c r="AS760" s="60">
        <f t="shared" si="149"/>
        <v>0.12402040965734941</v>
      </c>
      <c r="AT760" s="60">
        <f t="shared" si="150"/>
        <v>0.16240915977040321</v>
      </c>
      <c r="AU760" s="60">
        <f t="shared" si="151"/>
        <v>7.0442305393778673E-2</v>
      </c>
      <c r="AV760" s="60">
        <f t="shared" si="152"/>
        <v>4.8152326786053093E-2</v>
      </c>
      <c r="AW760" s="60">
        <f t="shared" si="153"/>
        <v>7.2306673221353729E-2</v>
      </c>
      <c r="AX760" s="60">
        <f t="shared" si="154"/>
        <v>1</v>
      </c>
      <c r="AY760" s="60">
        <f>SUMPRODUCT(AN760:AW760,幕後結果_最佳化!$Z$1005:$AI$1005)</f>
        <v>3.2980453465478719E-3</v>
      </c>
      <c r="AZ760" s="60">
        <f>(SUMPRODUCT(AN760:AW760,MMULT(AN760:AW760,幕後結果!$AB$9:$AK$18)))</f>
        <v>2.4718358983070435E-4</v>
      </c>
      <c r="BA760" s="60">
        <f t="shared" si="155"/>
        <v>1.5722073331170552E-2</v>
      </c>
      <c r="BB760" s="102">
        <f t="shared" si="156"/>
        <v>-2.5188760934562855</v>
      </c>
      <c r="BC760" s="60"/>
      <c r="BD760" s="60"/>
    </row>
    <row r="761" spans="1:56" ht="16.2">
      <c r="A761" s="95">
        <v>760</v>
      </c>
      <c r="B761" s="60">
        <v>0.232111525310563</v>
      </c>
      <c r="C761" s="60">
        <v>0.17887079517878268</v>
      </c>
      <c r="D761" s="60">
        <v>0.39674365735663963</v>
      </c>
      <c r="E761" s="60">
        <v>9.848030874806013E-2</v>
      </c>
      <c r="F761" s="60">
        <v>0.10363945798311236</v>
      </c>
      <c r="G761" s="60">
        <v>0.50194458395305674</v>
      </c>
      <c r="H761" s="60">
        <v>0.82324125913634116</v>
      </c>
      <c r="I761" s="60">
        <v>0.1036791235520631</v>
      </c>
      <c r="J761" s="60">
        <v>0.871300734008712</v>
      </c>
      <c r="K761" s="104">
        <v>0.61346695432717335</v>
      </c>
      <c r="L761" s="105"/>
      <c r="M761" s="106">
        <v>760</v>
      </c>
      <c r="N761" s="136">
        <v>-0.73191073971865706</v>
      </c>
      <c r="O761" s="136">
        <v>-0.91967697111363811</v>
      </c>
      <c r="P761" s="136">
        <v>-0.26178485660832485</v>
      </c>
      <c r="Q761" s="136">
        <v>-1.2902593735686092</v>
      </c>
      <c r="R761" s="136">
        <v>-1.2610830800878408</v>
      </c>
      <c r="S761" s="136">
        <v>4.8743684211233181E-3</v>
      </c>
      <c r="T761" s="136">
        <v>0.92778813144018768</v>
      </c>
      <c r="U761" s="60">
        <v>-1.2608628994032234</v>
      </c>
      <c r="V761" s="60">
        <v>1.1325612909392835</v>
      </c>
      <c r="W761" s="98">
        <v>0.28836665266017181</v>
      </c>
      <c r="X761" s="60"/>
      <c r="Y761" s="99">
        <v>760</v>
      </c>
      <c r="Z761" s="60">
        <f>(幕後結果!$AB$2+幕後結果!$AB$4*幕後結果_最佳化!$N1762)*12/3</f>
        <v>-9.9981977523595791E-2</v>
      </c>
      <c r="AA761" s="60">
        <f>(幕後結果!$AC$2+幕後結果!$AC$4*幕後結果_最佳化!$O1762)*12/3</f>
        <v>-8.0504377130880725E-2</v>
      </c>
      <c r="AB761" s="60">
        <f>(幕後結果!$AD$2+幕後結果!$AD$4*幕後結果_最佳化!$P1762)*12/3</f>
        <v>-8.5629455831842283E-2</v>
      </c>
      <c r="AC761" s="60">
        <f>(幕後結果!$AE$2+幕後結果!$AE$4*幕後結果_最佳化!$Q1762)*12/3</f>
        <v>-0.16418103687533747</v>
      </c>
      <c r="AD761" s="60">
        <f>(幕後結果!$AF$2+幕後結果!$AF$4*幕後結果_最佳化!$R1762)*12/3</f>
        <v>-0.1996358553917533</v>
      </c>
      <c r="AE761" s="60">
        <f>(幕後結果!$AG$2+幕後結果!$AG$4*幕後結果_最佳化!$S1762)*12/3</f>
        <v>-5.5989598581020318E-3</v>
      </c>
      <c r="AF761" s="60">
        <f>(幕後結果!$AH$2+幕後結果!$AH$4*幕後結果_最佳化!$T1762)*12/3</f>
        <v>1.0033224508008894E-2</v>
      </c>
      <c r="AG761" s="60">
        <f>(幕後結果!$AI$2+幕後結果!$AI$4*幕後結果_最佳化!$U1762)*12/3</f>
        <v>-0.16681423406561233</v>
      </c>
      <c r="AH761" s="60">
        <f>(幕後結果!$AJ$2+幕後結果!$AJ$4*幕後結果_最佳化!$V1762)*12/3</f>
        <v>2.3225335798726886E-2</v>
      </c>
      <c r="AI761" s="100">
        <f>(幕後結果!$AK$2+幕後結果!$AK$4*幕後結果_最佳化!$W1762)*12/3</f>
        <v>3.8200275378589443E-2</v>
      </c>
      <c r="AJ761" s="60"/>
      <c r="AK761" s="60"/>
      <c r="AL761" s="60"/>
      <c r="AM761" s="108">
        <v>760</v>
      </c>
      <c r="AN761" s="60">
        <f t="shared" si="144"/>
        <v>2.6692979743646792E-2</v>
      </c>
      <c r="AO761" s="60">
        <f t="shared" si="145"/>
        <v>5.258002942168211E-3</v>
      </c>
      <c r="AP761" s="60">
        <f t="shared" si="146"/>
        <v>6.7318687684660483E-2</v>
      </c>
      <c r="AQ761" s="60">
        <f t="shared" si="147"/>
        <v>7.3684914172952823E-2</v>
      </c>
      <c r="AR761" s="60">
        <f t="shared" si="148"/>
        <v>8.211468726705827E-2</v>
      </c>
      <c r="AS761" s="60">
        <f t="shared" si="149"/>
        <v>0.18849778789717575</v>
      </c>
      <c r="AT761" s="60">
        <f t="shared" si="150"/>
        <v>0.19988720153688999</v>
      </c>
      <c r="AU761" s="60">
        <f t="shared" si="151"/>
        <v>2.9438241608064544E-2</v>
      </c>
      <c r="AV761" s="60">
        <f t="shared" si="152"/>
        <v>0.14542386118100084</v>
      </c>
      <c r="AW761" s="60">
        <f t="shared" si="153"/>
        <v>0.1816836359663821</v>
      </c>
      <c r="AX761" s="60">
        <f t="shared" si="154"/>
        <v>0.99999999999999978</v>
      </c>
      <c r="AY761" s="60">
        <f>SUMPRODUCT(AN761:AW761,幕後結果_最佳化!$Z$1005:$AI$1005)</f>
        <v>-3.3147642330621512E-3</v>
      </c>
      <c r="AZ761" s="60">
        <f>(SUMPRODUCT(AN761:AW761,MMULT(AN761:AW761,幕後結果!$AB$9:$AK$18)))</f>
        <v>2.4700141031844649E-4</v>
      </c>
      <c r="BA761" s="60">
        <f t="shared" si="155"/>
        <v>1.5716278513644585E-2</v>
      </c>
      <c r="BB761" s="102">
        <f t="shared" si="156"/>
        <v>-2.940566635602655</v>
      </c>
      <c r="BC761" s="60"/>
      <c r="BD761" s="60"/>
    </row>
    <row r="762" spans="1:56" ht="16.2">
      <c r="A762" s="95">
        <v>761</v>
      </c>
      <c r="B762" s="60">
        <v>0.19440814572151388</v>
      </c>
      <c r="C762" s="60">
        <v>0.66716397442321029</v>
      </c>
      <c r="D762" s="60">
        <v>8.090988063410065E-2</v>
      </c>
      <c r="E762" s="60">
        <v>5.5930649142981181E-2</v>
      </c>
      <c r="F762" s="60">
        <v>0.15098319977361641</v>
      </c>
      <c r="G762" s="60">
        <v>0.52961523375972686</v>
      </c>
      <c r="H762" s="60">
        <v>0.23003909250524979</v>
      </c>
      <c r="I762" s="60">
        <v>0.46565202746038681</v>
      </c>
      <c r="J762" s="60">
        <v>2.4123625276828653E-2</v>
      </c>
      <c r="K762" s="104">
        <v>0.41474897284530843</v>
      </c>
      <c r="L762" s="105"/>
      <c r="M762" s="106">
        <v>761</v>
      </c>
      <c r="N762" s="136">
        <v>-0.86176601233102967</v>
      </c>
      <c r="O762" s="136">
        <v>0.43209543671198281</v>
      </c>
      <c r="P762" s="136">
        <v>-1.3989773968772747</v>
      </c>
      <c r="Q762" s="136">
        <v>-1.5898824765611135</v>
      </c>
      <c r="R762" s="136">
        <v>-1.0322256972664974</v>
      </c>
      <c r="S762" s="136">
        <v>7.4302695227637647E-2</v>
      </c>
      <c r="T762" s="136">
        <v>-0.7387181125052571</v>
      </c>
      <c r="U762" s="60">
        <v>-8.6204246672055077E-2</v>
      </c>
      <c r="V762" s="60">
        <v>-1.9751841799280407</v>
      </c>
      <c r="W762" s="98">
        <v>-0.2153455155208695</v>
      </c>
      <c r="X762" s="60"/>
      <c r="Y762" s="99">
        <v>761</v>
      </c>
      <c r="Z762" s="60">
        <f>(幕後結果!$AB$2+幕後結果!$AB$4*幕後結果_最佳化!$N1763)*12/3</f>
        <v>-0.12009625822722943</v>
      </c>
      <c r="AA762" s="60">
        <f>(幕後結果!$AC$2+幕後結果!$AC$4*幕後結果_最佳化!$O1763)*12/3</f>
        <v>5.1161762260566096E-2</v>
      </c>
      <c r="AB762" s="60">
        <f>(幕後結果!$AD$2+幕後結果!$AD$4*幕後結果_最佳化!$P1763)*12/3</f>
        <v>-0.22387348552941685</v>
      </c>
      <c r="AC762" s="60">
        <f>(幕後結果!$AE$2+幕後結果!$AE$4*幕後結果_最佳化!$Q1763)*12/3</f>
        <v>-0.25148704735167171</v>
      </c>
      <c r="AD762" s="60">
        <f>(幕後結果!$AF$2+幕後結果!$AF$4*幕後結果_最佳化!$R1763)*12/3</f>
        <v>-0.2227245863707312</v>
      </c>
      <c r="AE762" s="60">
        <f>(幕後結果!$AG$2+幕後結果!$AG$4*幕後結果_最佳化!$S1763)*12/3</f>
        <v>8.9425414678828211E-3</v>
      </c>
      <c r="AF762" s="60">
        <f>(幕後結果!$AH$2+幕後結果!$AH$4*幕後結果_最佳化!$T1763)*12/3</f>
        <v>-0.11775074076418528</v>
      </c>
      <c r="AG762" s="60">
        <f>(幕後結果!$AI$2+幕後結果!$AI$4*幕後結果_最佳化!$U1763)*12/3</f>
        <v>-0.13397238406617923</v>
      </c>
      <c r="AH762" s="60">
        <f>(幕後結果!$AJ$2+幕後結果!$AJ$4*幕後結果_最佳化!$V1763)*12/3</f>
        <v>-0.14452985934686569</v>
      </c>
      <c r="AI762" s="100">
        <f>(幕後結果!$AK$2+幕後結果!$AK$4*幕後結果_最佳化!$W1763)*12/3</f>
        <v>-0.13244557095316181</v>
      </c>
      <c r="AJ762" s="60"/>
      <c r="AK762" s="60"/>
      <c r="AL762" s="60"/>
      <c r="AM762" s="108">
        <v>761</v>
      </c>
      <c r="AN762" s="60">
        <f t="shared" si="144"/>
        <v>0.16830893869593203</v>
      </c>
      <c r="AO762" s="60">
        <f t="shared" si="145"/>
        <v>0.1410395694915261</v>
      </c>
      <c r="AP762" s="60">
        <f t="shared" si="146"/>
        <v>4.3388331874514331E-2</v>
      </c>
      <c r="AQ762" s="60">
        <f t="shared" si="147"/>
        <v>0.15591823458675041</v>
      </c>
      <c r="AR762" s="60">
        <f t="shared" si="148"/>
        <v>1.8835335181498679E-2</v>
      </c>
      <c r="AS762" s="60">
        <f t="shared" si="149"/>
        <v>0.15844621367127548</v>
      </c>
      <c r="AT762" s="60">
        <f t="shared" si="150"/>
        <v>0.16410297190434936</v>
      </c>
      <c r="AU762" s="60">
        <f t="shared" si="151"/>
        <v>4.9559371912200244E-2</v>
      </c>
      <c r="AV762" s="60">
        <f t="shared" si="152"/>
        <v>1.0015512133356214E-2</v>
      </c>
      <c r="AW762" s="60">
        <f t="shared" si="153"/>
        <v>9.038552054859697E-2</v>
      </c>
      <c r="AX762" s="60">
        <f t="shared" si="154"/>
        <v>0.99999999999999978</v>
      </c>
      <c r="AY762" s="60">
        <f>SUMPRODUCT(AN762:AW762,幕後結果_最佳化!$Z$1005:$AI$1005)</f>
        <v>5.5551836587926836E-3</v>
      </c>
      <c r="AZ762" s="60">
        <f>(SUMPRODUCT(AN762:AW762,MMULT(AN762:AW762,幕後結果!$AB$9:$AK$18)))</f>
        <v>2.2766146796397667E-4</v>
      </c>
      <c r="BA762" s="60">
        <f t="shared" si="155"/>
        <v>1.5088454790467335E-2</v>
      </c>
      <c r="BB762" s="102">
        <f t="shared" si="156"/>
        <v>-2.4750590341962138</v>
      </c>
      <c r="BC762" s="60"/>
      <c r="BD762" s="60"/>
    </row>
    <row r="763" spans="1:56" ht="16.2">
      <c r="A763" s="95">
        <v>762</v>
      </c>
      <c r="B763" s="60">
        <v>0.7630932070000358</v>
      </c>
      <c r="C763" s="60">
        <v>0.5724266341881481</v>
      </c>
      <c r="D763" s="60">
        <v>0.94687151300315975</v>
      </c>
      <c r="E763" s="60">
        <v>0.74456981736158556</v>
      </c>
      <c r="F763" s="60">
        <v>0.18025844493011767</v>
      </c>
      <c r="G763" s="60">
        <v>0.42393230139615334</v>
      </c>
      <c r="H763" s="60">
        <v>0.6645638597783865</v>
      </c>
      <c r="I763" s="60">
        <v>0.61286398331756198</v>
      </c>
      <c r="J763" s="60">
        <v>9.9074548582713362E-2</v>
      </c>
      <c r="K763" s="104">
        <v>3.1370762434818955E-2</v>
      </c>
      <c r="L763" s="105"/>
      <c r="M763" s="106">
        <v>762</v>
      </c>
      <c r="N763" s="136">
        <v>0.71628791726337793</v>
      </c>
      <c r="O763" s="136">
        <v>0.1825555913711866</v>
      </c>
      <c r="P763" s="136">
        <v>1.6152481183699294</v>
      </c>
      <c r="Q763" s="136">
        <v>0.65749860871640697</v>
      </c>
      <c r="R763" s="136">
        <v>-0.91438060414714428</v>
      </c>
      <c r="S763" s="136">
        <v>-0.1918437462611372</v>
      </c>
      <c r="T763" s="136">
        <v>0.42495115757536217</v>
      </c>
      <c r="U763" s="60">
        <v>0.28679141946980224</v>
      </c>
      <c r="V763" s="60">
        <v>-1.2868427668764972</v>
      </c>
      <c r="W763" s="98">
        <v>-1.861018778583899</v>
      </c>
      <c r="X763" s="60"/>
      <c r="Y763" s="99">
        <v>762</v>
      </c>
      <c r="Z763" s="60">
        <f>(幕後結果!$AB$2+幕後結果!$AB$4*幕後結果_最佳化!$N1764)*12/3</f>
        <v>0.12434063730095185</v>
      </c>
      <c r="AA763" s="60">
        <f>(幕後結果!$AC$2+幕後結果!$AC$4*幕後結果_最佳化!$O1764)*12/3</f>
        <v>2.3792382383639902E-2</v>
      </c>
      <c r="AB763" s="60">
        <f>(幕後結果!$AD$2+幕後結果!$AD$4*幕後結果_最佳化!$P1764)*12/3</f>
        <v>0.25344375378431178</v>
      </c>
      <c r="AC763" s="60">
        <f>(幕後結果!$AE$2+幕後結果!$AE$4*幕後結果_最佳化!$Q1764)*12/3</f>
        <v>0.22981734278419241</v>
      </c>
      <c r="AD763" s="60">
        <f>(幕後結果!$AF$2+幕後結果!$AF$4*幕後結果_最佳化!$R1764)*12/3</f>
        <v>7.4924084529004356E-2</v>
      </c>
      <c r="AE763" s="60">
        <f>(幕後結果!$AG$2+幕後結果!$AG$4*幕後結果_最佳化!$S1764)*12/3</f>
        <v>-8.7985986767293422E-3</v>
      </c>
      <c r="AF763" s="60">
        <f>(幕後結果!$AH$2+幕後結果!$AH$4*幕後結果_最佳化!$T1764)*12/3</f>
        <v>0.12056013272321493</v>
      </c>
      <c r="AG763" s="60">
        <f>(幕後結果!$AI$2+幕後結果!$AI$4*幕後結果_最佳化!$U1764)*12/3</f>
        <v>9.0138566474238416E-2</v>
      </c>
      <c r="AH763" s="60">
        <f>(幕後結果!$AJ$2+幕後結果!$AJ$4*幕後結果_最佳化!$V1764)*12/3</f>
        <v>-6.0027136533322499E-2</v>
      </c>
      <c r="AI763" s="100">
        <f>(幕後結果!$AK$2+幕後結果!$AK$4*幕後結果_最佳化!$W1764)*12/3</f>
        <v>-0.27538478468849292</v>
      </c>
      <c r="AJ763" s="60"/>
      <c r="AK763" s="60"/>
      <c r="AL763" s="60"/>
      <c r="AM763" s="108">
        <v>762</v>
      </c>
      <c r="AN763" s="60">
        <f t="shared" si="144"/>
        <v>0.11889950195872778</v>
      </c>
      <c r="AO763" s="60">
        <f t="shared" si="145"/>
        <v>0.16468397174555707</v>
      </c>
      <c r="AP763" s="60">
        <f t="shared" si="146"/>
        <v>8.7749788756393526E-2</v>
      </c>
      <c r="AQ763" s="60">
        <f t="shared" si="147"/>
        <v>0.11363883648952144</v>
      </c>
      <c r="AR763" s="60">
        <f t="shared" si="148"/>
        <v>8.5880863212439831E-2</v>
      </c>
      <c r="AS763" s="60">
        <f t="shared" si="149"/>
        <v>5.3521460269328205E-2</v>
      </c>
      <c r="AT763" s="60">
        <f t="shared" si="150"/>
        <v>8.6423072284195726E-2</v>
      </c>
      <c r="AU763" s="60">
        <f t="shared" si="151"/>
        <v>4.7684881233284815E-3</v>
      </c>
      <c r="AV763" s="60">
        <f t="shared" si="152"/>
        <v>0.15105818555824538</v>
      </c>
      <c r="AW763" s="60">
        <f t="shared" si="153"/>
        <v>0.13337583160226252</v>
      </c>
      <c r="AX763" s="60">
        <f t="shared" si="154"/>
        <v>1</v>
      </c>
      <c r="AY763" s="60">
        <f>SUMPRODUCT(AN763:AW763,幕後結果_最佳化!$Z$1005:$AI$1005)</f>
        <v>1.5644091539054788E-3</v>
      </c>
      <c r="AZ763" s="60">
        <f>(SUMPRODUCT(AN763:AW763,MMULT(AN763:AW763,幕後結果!$AB$9:$AK$18)))</f>
        <v>2.5153603130274443E-4</v>
      </c>
      <c r="BA763" s="60">
        <f t="shared" si="155"/>
        <v>1.5859887493382303E-2</v>
      </c>
      <c r="BB763" s="102">
        <f t="shared" si="156"/>
        <v>-2.6062978607724809</v>
      </c>
      <c r="BC763" s="60"/>
      <c r="BD763" s="60"/>
    </row>
    <row r="764" spans="1:56" ht="16.2">
      <c r="A764" s="95">
        <v>763</v>
      </c>
      <c r="B764" s="60">
        <v>0.9834048470650314</v>
      </c>
      <c r="C764" s="60">
        <v>0.6446087211282574</v>
      </c>
      <c r="D764" s="60">
        <v>0.10205840277636424</v>
      </c>
      <c r="E764" s="60">
        <v>0.59167158866682201</v>
      </c>
      <c r="F764" s="60">
        <v>0.57018364775973596</v>
      </c>
      <c r="G764" s="60">
        <v>0.89349165604436176</v>
      </c>
      <c r="H764" s="60">
        <v>5.2162552908033621E-2</v>
      </c>
      <c r="I764" s="60">
        <v>0.23554214976206644</v>
      </c>
      <c r="J764" s="60">
        <v>3.2747445008230791E-2</v>
      </c>
      <c r="K764" s="104">
        <v>0.22765682209754745</v>
      </c>
      <c r="L764" s="105"/>
      <c r="M764" s="106">
        <v>763</v>
      </c>
      <c r="N764" s="136">
        <v>2.1297736408722661</v>
      </c>
      <c r="O764" s="136">
        <v>0.37080529433523646</v>
      </c>
      <c r="P764" s="136">
        <v>-1.2699096775287839</v>
      </c>
      <c r="Q764" s="136">
        <v>0.23184703614783334</v>
      </c>
      <c r="R764" s="136">
        <v>0.17684173675853074</v>
      </c>
      <c r="S764" s="136">
        <v>1.2453130843636391</v>
      </c>
      <c r="T764" s="136">
        <v>-1.6242376150970279</v>
      </c>
      <c r="U764" s="60">
        <v>-0.72071594585373422</v>
      </c>
      <c r="V764" s="60">
        <v>-1.8418650636392477</v>
      </c>
      <c r="W764" s="98">
        <v>-0.74658576416421718</v>
      </c>
      <c r="X764" s="60"/>
      <c r="Y764" s="99">
        <v>763</v>
      </c>
      <c r="Z764" s="60">
        <f>(幕後結果!$AB$2+幕後結果!$AB$4*幕後結果_最佳化!$N1765)*12/3</f>
        <v>0.34328629921579162</v>
      </c>
      <c r="AA764" s="60">
        <f>(幕後結果!$AC$2+幕後結果!$AC$4*幕後結果_最佳化!$O1765)*12/3</f>
        <v>3.9306348951533954E-2</v>
      </c>
      <c r="AB764" s="60">
        <f>(幕後結果!$AD$2+幕後結果!$AD$4*幕後結果_最佳化!$P1765)*12/3</f>
        <v>-0.20615316085241678</v>
      </c>
      <c r="AC764" s="60">
        <f>(幕後結果!$AE$2+幕後結果!$AE$4*幕後結果_最佳化!$Q1765)*12/3</f>
        <v>1.0884967560828579E-2</v>
      </c>
      <c r="AD764" s="60">
        <f>(幕後結果!$AF$2+幕後結果!$AF$4*幕後結果_最佳化!$R1765)*12/3</f>
        <v>-6.7276290609850242E-2</v>
      </c>
      <c r="AE764" s="60">
        <f>(幕後結果!$AG$2+幕後結果!$AG$4*幕後結果_最佳化!$S1765)*12/3</f>
        <v>3.1858549828393722E-2</v>
      </c>
      <c r="AF764" s="60">
        <f>(幕後結果!$AH$2+幕後結果!$AH$4*幕後結果_最佳化!$T1765)*12/3</f>
        <v>-6.7693086177897197E-2</v>
      </c>
      <c r="AG764" s="60">
        <f>(幕後結果!$AI$2+幕後結果!$AI$4*幕後結果_最佳化!$U1765)*12/3</f>
        <v>-0.15858796732660918</v>
      </c>
      <c r="AH764" s="60">
        <f>(幕後結果!$AJ$2+幕後結果!$AJ$4*幕後結果_最佳化!$V1765)*12/3</f>
        <v>-0.10627938158194129</v>
      </c>
      <c r="AI764" s="100">
        <f>(幕後結果!$AK$2+幕後結果!$AK$4*幕後結果_最佳化!$W1765)*12/3</f>
        <v>-0.34524082433891617</v>
      </c>
      <c r="AJ764" s="60"/>
      <c r="AK764" s="60"/>
      <c r="AL764" s="60"/>
      <c r="AM764" s="108">
        <v>763</v>
      </c>
      <c r="AN764" s="60">
        <f t="shared" si="144"/>
        <v>0.16708044181694282</v>
      </c>
      <c r="AO764" s="60">
        <f t="shared" si="145"/>
        <v>1.3152888687116494E-2</v>
      </c>
      <c r="AP764" s="60">
        <f t="shared" si="146"/>
        <v>0.13599274925406993</v>
      </c>
      <c r="AQ764" s="60">
        <f t="shared" si="147"/>
        <v>8.7972784566414913E-2</v>
      </c>
      <c r="AR764" s="60">
        <f t="shared" si="148"/>
        <v>5.8459248990699639E-2</v>
      </c>
      <c r="AS764" s="60">
        <f t="shared" si="149"/>
        <v>0.15500472991065833</v>
      </c>
      <c r="AT764" s="60">
        <f t="shared" si="150"/>
        <v>0.18483765422639217</v>
      </c>
      <c r="AU764" s="60">
        <f t="shared" si="151"/>
        <v>3.642374015101045E-2</v>
      </c>
      <c r="AV764" s="60">
        <f t="shared" si="152"/>
        <v>9.2581197547026997E-2</v>
      </c>
      <c r="AW764" s="60">
        <f t="shared" si="153"/>
        <v>6.8494564849668108E-2</v>
      </c>
      <c r="AX764" s="60">
        <f t="shared" si="154"/>
        <v>0.99999999999999989</v>
      </c>
      <c r="AY764" s="60">
        <f>SUMPRODUCT(AN764:AW764,幕後結果_最佳化!$Z$1005:$AI$1005)</f>
        <v>2.5497912469678685E-3</v>
      </c>
      <c r="AZ764" s="60">
        <f>(SUMPRODUCT(AN764:AW764,MMULT(AN764:AW764,幕後結果!$AB$9:$AK$18)))</f>
        <v>2.5775966369472519E-4</v>
      </c>
      <c r="BA764" s="60">
        <f t="shared" si="155"/>
        <v>1.6054895318709655E-2</v>
      </c>
      <c r="BB764" s="102">
        <f t="shared" si="156"/>
        <v>-2.5132651413808853</v>
      </c>
      <c r="BC764" s="60"/>
      <c r="BD764" s="60"/>
    </row>
    <row r="765" spans="1:56" ht="16.2">
      <c r="A765" s="95">
        <v>764</v>
      </c>
      <c r="B765" s="60">
        <v>2.7381546645821597E-3</v>
      </c>
      <c r="C765" s="60">
        <v>7.0413350119226337E-2</v>
      </c>
      <c r="D765" s="60">
        <v>0.27089104948004583</v>
      </c>
      <c r="E765" s="60">
        <v>0.858030359309367</v>
      </c>
      <c r="F765" s="60">
        <v>2.3591625100772617E-2</v>
      </c>
      <c r="G765" s="60">
        <v>0.96863635707452911</v>
      </c>
      <c r="H765" s="60">
        <v>0.46073122845483039</v>
      </c>
      <c r="I765" s="60">
        <v>3.2213985535699097E-2</v>
      </c>
      <c r="J765" s="60">
        <v>0.9019814523281271</v>
      </c>
      <c r="K765" s="104">
        <v>3.3882108061950467E-2</v>
      </c>
      <c r="L765" s="105"/>
      <c r="M765" s="106">
        <v>764</v>
      </c>
      <c r="N765" s="136">
        <v>-2.7775934312326722</v>
      </c>
      <c r="O765" s="136">
        <v>-1.4727194483644683</v>
      </c>
      <c r="P765" s="136">
        <v>-0.61012033212342986</v>
      </c>
      <c r="Q765" s="136">
        <v>1.071511992399327</v>
      </c>
      <c r="R765" s="136">
        <v>-1.9846515728221561</v>
      </c>
      <c r="S765" s="136">
        <v>1.8611196217629322</v>
      </c>
      <c r="T765" s="136">
        <v>-9.8591704336862027E-2</v>
      </c>
      <c r="U765" s="60">
        <v>-1.8492067040190168</v>
      </c>
      <c r="V765" s="60">
        <v>1.2929247243469488</v>
      </c>
      <c r="W765" s="98">
        <v>-1.8265715374085278</v>
      </c>
      <c r="X765" s="60"/>
      <c r="Y765" s="99">
        <v>764</v>
      </c>
      <c r="Z765" s="60">
        <f>(幕後結果!$AB$2+幕後結果!$AB$4*幕後結果_最佳化!$N1766)*12/3</f>
        <v>-0.4168534842394282</v>
      </c>
      <c r="AA765" s="60">
        <f>(幕後結果!$AC$2+幕後結果!$AC$4*幕後結果_最佳化!$O1766)*12/3</f>
        <v>-0.13023478073052552</v>
      </c>
      <c r="AB765" s="60">
        <f>(幕後結果!$AD$2+幕後結果!$AD$4*幕後結果_最佳化!$P1766)*12/3</f>
        <v>-0.1595672839292841</v>
      </c>
      <c r="AC765" s="60">
        <f>(幕後結果!$AE$2+幕後結果!$AE$4*幕後結果_最佳化!$Q1766)*12/3</f>
        <v>-1.3135704421431799E-2</v>
      </c>
      <c r="AD765" s="60">
        <f>(幕後結果!$AF$2+幕後結果!$AF$4*幕後結果_最佳化!$R1766)*12/3</f>
        <v>-0.27696744669762097</v>
      </c>
      <c r="AE765" s="60">
        <f>(幕後結果!$AG$2+幕後結果!$AG$4*幕後結果_最佳化!$S1766)*12/3</f>
        <v>0.10374141563384197</v>
      </c>
      <c r="AF765" s="60">
        <f>(幕後結果!$AH$2+幕後結果!$AH$4*幕後結果_最佳化!$T1766)*12/3</f>
        <v>-0.14614536979597606</v>
      </c>
      <c r="AG765" s="60">
        <f>(幕後結果!$AI$2+幕後結果!$AI$4*幕後結果_最佳化!$U1766)*12/3</f>
        <v>-0.21640687599865491</v>
      </c>
      <c r="AH765" s="60">
        <f>(幕後結果!$AJ$2+幕後結果!$AJ$4*幕後結果_最佳化!$V1766)*12/3</f>
        <v>6.7005592950747248E-2</v>
      </c>
      <c r="AI765" s="100">
        <f>(幕後結果!$AK$2+幕後結果!$AK$4*幕後結果_最佳化!$W1766)*12/3</f>
        <v>-0.26536078275753427</v>
      </c>
      <c r="AJ765" s="60"/>
      <c r="AK765" s="60"/>
      <c r="AL765" s="60"/>
      <c r="AM765" s="108">
        <v>764</v>
      </c>
      <c r="AN765" s="60">
        <f t="shared" si="144"/>
        <v>0.12273614266751172</v>
      </c>
      <c r="AO765" s="60">
        <f t="shared" si="145"/>
        <v>0.10910504748117389</v>
      </c>
      <c r="AP765" s="60">
        <f t="shared" si="146"/>
        <v>4.9694833184054821E-2</v>
      </c>
      <c r="AQ765" s="60">
        <f t="shared" si="147"/>
        <v>0.11627997660482513</v>
      </c>
      <c r="AR765" s="60">
        <f t="shared" si="148"/>
        <v>8.685758255849349E-2</v>
      </c>
      <c r="AS765" s="60">
        <f t="shared" si="149"/>
        <v>8.2976698743570304E-2</v>
      </c>
      <c r="AT765" s="60">
        <f t="shared" si="150"/>
        <v>5.9550137641180889E-2</v>
      </c>
      <c r="AU765" s="60">
        <f t="shared" si="151"/>
        <v>0.13457187624977923</v>
      </c>
      <c r="AV765" s="60">
        <f t="shared" si="152"/>
        <v>8.7975844306335385E-2</v>
      </c>
      <c r="AW765" s="60">
        <f t="shared" si="153"/>
        <v>0.15025186056307513</v>
      </c>
      <c r="AX765" s="60">
        <f t="shared" si="154"/>
        <v>1</v>
      </c>
      <c r="AY765" s="60">
        <f>SUMPRODUCT(AN765:AW765,幕後結果_最佳化!$Z$1005:$AI$1005)</f>
        <v>-8.3939736348650129E-4</v>
      </c>
      <c r="AZ765" s="60">
        <f>(SUMPRODUCT(AN765:AW765,MMULT(AN765:AW765,幕後結果!$AB$9:$AK$18)))</f>
        <v>2.4831961937024958E-4</v>
      </c>
      <c r="BA765" s="60">
        <f t="shared" si="155"/>
        <v>1.5758160405651721E-2</v>
      </c>
      <c r="BB765" s="102">
        <f t="shared" si="156"/>
        <v>-2.7756664634406953</v>
      </c>
      <c r="BC765" s="60"/>
      <c r="BD765" s="60"/>
    </row>
    <row r="766" spans="1:56" ht="16.2">
      <c r="A766" s="95">
        <v>765</v>
      </c>
      <c r="B766" s="60">
        <v>0.61363082251271717</v>
      </c>
      <c r="C766" s="60">
        <v>0.70378655765740916</v>
      </c>
      <c r="D766" s="60">
        <v>0.61681951715636352</v>
      </c>
      <c r="E766" s="60">
        <v>8.7908334805988364E-2</v>
      </c>
      <c r="F766" s="60">
        <v>0.67696466582311765</v>
      </c>
      <c r="G766" s="60">
        <v>0.46047726256546784</v>
      </c>
      <c r="H766" s="60">
        <v>0.78945798500983067</v>
      </c>
      <c r="I766" s="60">
        <v>0.67955996295013632</v>
      </c>
      <c r="J766" s="60">
        <v>0.64367991897763144</v>
      </c>
      <c r="K766" s="104">
        <v>0.21663417626480386</v>
      </c>
      <c r="L766" s="105"/>
      <c r="M766" s="106">
        <v>765</v>
      </c>
      <c r="N766" s="136">
        <v>0.28879487404951243</v>
      </c>
      <c r="O766" s="136">
        <v>0.53532247932437027</v>
      </c>
      <c r="P766" s="136">
        <v>0.29713824660611587</v>
      </c>
      <c r="Q766" s="136">
        <v>-1.3537483730340509</v>
      </c>
      <c r="R766" s="136">
        <v>0.45922768957461879</v>
      </c>
      <c r="S766" s="136">
        <v>-9.9231424133679788E-2</v>
      </c>
      <c r="T766" s="136">
        <v>0.80454198852155856</v>
      </c>
      <c r="U766" s="60">
        <v>0.46646866175599178</v>
      </c>
      <c r="V766" s="60">
        <v>0.36831259515758902</v>
      </c>
      <c r="W766" s="98">
        <v>-0.78361107972943167</v>
      </c>
      <c r="X766" s="60"/>
      <c r="Y766" s="99">
        <v>765</v>
      </c>
      <c r="Z766" s="60">
        <f>(幕後結果!$AB$2+幕後結果!$AB$4*幕後結果_最佳化!$N1767)*12/3</f>
        <v>5.8122955900196858E-2</v>
      </c>
      <c r="AA766" s="60">
        <f>(幕後結果!$AC$2+幕後結果!$AC$4*幕後結果_最佳化!$O1767)*12/3</f>
        <v>5.8928703592399136E-2</v>
      </c>
      <c r="AB766" s="60">
        <f>(幕後結果!$AD$2+幕後結果!$AD$4*幕後結果_最佳化!$P1767)*12/3</f>
        <v>5.2759040109056458E-2</v>
      </c>
      <c r="AC766" s="60">
        <f>(幕後結果!$AE$2+幕後結果!$AE$4*幕後結果_最佳化!$Q1767)*12/3</f>
        <v>-7.2488776610271866E-2</v>
      </c>
      <c r="AD766" s="60">
        <f>(幕後結果!$AF$2+幕後結果!$AF$4*幕後結果_最佳化!$R1767)*12/3</f>
        <v>6.3286291414203028E-2</v>
      </c>
      <c r="AE766" s="60">
        <f>(幕後結果!$AG$2+幕後結果!$AG$4*幕後結果_最佳化!$S1767)*12/3</f>
        <v>-1.7423823056222337E-2</v>
      </c>
      <c r="AF766" s="60">
        <f>(幕後結果!$AH$2+幕後結果!$AH$4*幕後結果_最佳化!$T1767)*12/3</f>
        <v>0.10337310859628213</v>
      </c>
      <c r="AG766" s="60">
        <f>(幕後結果!$AI$2+幕後結果!$AI$4*幕後結果_最佳化!$U1767)*12/3</f>
        <v>6.3919324976439415E-2</v>
      </c>
      <c r="AH766" s="60">
        <f>(幕後結果!$AJ$2+幕後結果!$AJ$4*幕後結果_最佳化!$V1767)*12/3</f>
        <v>1.9368933796464531E-2</v>
      </c>
      <c r="AI766" s="100">
        <f>(幕後結果!$AK$2+幕後結果!$AK$4*幕後結果_最佳化!$W1767)*12/3</f>
        <v>-4.4925395581829154E-2</v>
      </c>
      <c r="AJ766" s="60"/>
      <c r="AK766" s="60"/>
      <c r="AL766" s="60"/>
      <c r="AM766" s="108">
        <v>765</v>
      </c>
      <c r="AN766" s="60">
        <f t="shared" si="144"/>
        <v>0.16540934548926367</v>
      </c>
      <c r="AO766" s="60">
        <f t="shared" si="145"/>
        <v>4.5330930034378755E-2</v>
      </c>
      <c r="AP766" s="60">
        <f t="shared" si="146"/>
        <v>6.6786912207090335E-2</v>
      </c>
      <c r="AQ766" s="60">
        <f t="shared" si="147"/>
        <v>0.18508791671089275</v>
      </c>
      <c r="AR766" s="60">
        <f t="shared" si="148"/>
        <v>0.18581692573393954</v>
      </c>
      <c r="AS766" s="60">
        <f t="shared" si="149"/>
        <v>9.4914170292077563E-2</v>
      </c>
      <c r="AT766" s="60">
        <f t="shared" si="150"/>
        <v>5.7171196911109078E-2</v>
      </c>
      <c r="AU766" s="60">
        <f t="shared" si="151"/>
        <v>0.10772483325609286</v>
      </c>
      <c r="AV766" s="60">
        <f t="shared" si="152"/>
        <v>2.9716293918858754E-2</v>
      </c>
      <c r="AW766" s="60">
        <f t="shared" si="153"/>
        <v>6.2041475446296679E-2</v>
      </c>
      <c r="AX766" s="60">
        <f t="shared" si="154"/>
        <v>1</v>
      </c>
      <c r="AY766" s="60">
        <f>SUMPRODUCT(AN766:AW766,幕後結果_最佳化!$Z$1005:$AI$1005)</f>
        <v>4.4939461332693794E-3</v>
      </c>
      <c r="AZ766" s="60">
        <f>(SUMPRODUCT(AN766:AW766,MMULT(AN766:AW766,幕後結果!$AB$9:$AK$18)))</f>
        <v>3.1778775296734986E-4</v>
      </c>
      <c r="BA766" s="60">
        <f t="shared" si="155"/>
        <v>1.7826602395502905E-2</v>
      </c>
      <c r="BB766" s="102">
        <f t="shared" si="156"/>
        <v>-2.1544236537423007</v>
      </c>
      <c r="BC766" s="60"/>
      <c r="BD766" s="60"/>
    </row>
    <row r="767" spans="1:56" ht="16.2">
      <c r="A767" s="95">
        <v>766</v>
      </c>
      <c r="B767" s="60">
        <v>0.75307163878064021</v>
      </c>
      <c r="C767" s="60">
        <v>0.81549073622552082</v>
      </c>
      <c r="D767" s="60">
        <v>0.55809569080616694</v>
      </c>
      <c r="E767" s="60">
        <v>6.86125886392146E-2</v>
      </c>
      <c r="F767" s="60">
        <v>0.39001585897709123</v>
      </c>
      <c r="G767" s="60">
        <v>0.70080031915377816</v>
      </c>
      <c r="H767" s="60">
        <v>0.40456240787602149</v>
      </c>
      <c r="I767" s="60">
        <v>0.14219439479311835</v>
      </c>
      <c r="J767" s="60">
        <v>0.68522924621897663</v>
      </c>
      <c r="K767" s="104">
        <v>0.94932517079765111</v>
      </c>
      <c r="L767" s="105"/>
      <c r="M767" s="106">
        <v>766</v>
      </c>
      <c r="N767" s="136">
        <v>0.68418758242636268</v>
      </c>
      <c r="O767" s="136">
        <v>0.89831333066974939</v>
      </c>
      <c r="P767" s="136">
        <v>0.14614285219313414</v>
      </c>
      <c r="Q767" s="136">
        <v>-1.4862039718897204</v>
      </c>
      <c r="R767" s="136">
        <v>-0.27927770075189901</v>
      </c>
      <c r="S767" s="136">
        <v>0.52670370592287841</v>
      </c>
      <c r="T767" s="136">
        <v>-0.24155523044407698</v>
      </c>
      <c r="U767" s="60">
        <v>-1.0705122686944282</v>
      </c>
      <c r="V767" s="60">
        <v>0.48237228235698937</v>
      </c>
      <c r="W767" s="98">
        <v>1.6383454174255414</v>
      </c>
      <c r="X767" s="60"/>
      <c r="Y767" s="99">
        <v>766</v>
      </c>
      <c r="Z767" s="60">
        <f>(幕後結果!$AB$2+幕後結果!$AB$4*幕後結果_最佳化!$N1768)*12/3</f>
        <v>0.119368369848095</v>
      </c>
      <c r="AA767" s="60">
        <f>(幕後結果!$AC$2+幕後結果!$AC$4*幕後結果_最佳化!$O1768)*12/3</f>
        <v>9.3436780434825784E-2</v>
      </c>
      <c r="AB767" s="60">
        <f>(幕後結果!$AD$2+幕後結果!$AD$4*幕後結果_最佳化!$P1768)*12/3</f>
        <v>4.0386301500102452E-2</v>
      </c>
      <c r="AC767" s="60">
        <f>(幕後結果!$AE$2+幕後結果!$AE$4*幕後結果_最佳化!$Q1768)*12/3</f>
        <v>-7.953516058550153E-2</v>
      </c>
      <c r="AD767" s="60">
        <f>(幕後結果!$AF$2+幕後結果!$AF$4*幕後結果_最佳化!$R1768)*12/3</f>
        <v>-1.2018393706739699E-3</v>
      </c>
      <c r="AE767" s="60">
        <f>(幕後結果!$AG$2+幕後結果!$AG$4*幕後結果_最佳化!$S1768)*12/3</f>
        <v>1.2884696893373251E-2</v>
      </c>
      <c r="AF767" s="60">
        <f>(幕後結果!$AH$2+幕後結果!$AH$4*幕後結果_最佳化!$T1768)*12/3</f>
        <v>3.9681704835854398E-2</v>
      </c>
      <c r="AG767" s="60">
        <f>(幕後結果!$AI$2+幕後結果!$AI$4*幕後結果_最佳化!$U1768)*12/3</f>
        <v>-0.12999510966899266</v>
      </c>
      <c r="AH767" s="60">
        <f>(幕後結果!$AJ$2+幕後結果!$AJ$4*幕後結果_最佳化!$V1768)*12/3</f>
        <v>2.8121969083625992E-2</v>
      </c>
      <c r="AI767" s="100">
        <f>(幕後結果!$AK$2+幕後結果!$AK$4*幕後結果_最佳化!$W1768)*12/3</f>
        <v>0.21053922555899199</v>
      </c>
      <c r="AJ767" s="60"/>
      <c r="AK767" s="60"/>
      <c r="AL767" s="60"/>
      <c r="AM767" s="108">
        <v>766</v>
      </c>
      <c r="AN767" s="60">
        <f t="shared" si="144"/>
        <v>0.11092122376725995</v>
      </c>
      <c r="AO767" s="60">
        <f t="shared" si="145"/>
        <v>0.11354337975901743</v>
      </c>
      <c r="AP767" s="60">
        <f t="shared" si="146"/>
        <v>0.11045269144897372</v>
      </c>
      <c r="AQ767" s="60">
        <f t="shared" si="147"/>
        <v>5.4045548689572967E-2</v>
      </c>
      <c r="AR767" s="60">
        <f t="shared" si="148"/>
        <v>0.12844625042619531</v>
      </c>
      <c r="AS767" s="60">
        <f t="shared" si="149"/>
        <v>0.12245325404351</v>
      </c>
      <c r="AT767" s="60">
        <f t="shared" si="150"/>
        <v>5.987617633562247E-2</v>
      </c>
      <c r="AU767" s="60">
        <f t="shared" si="151"/>
        <v>0.11816272332075287</v>
      </c>
      <c r="AV767" s="60">
        <f t="shared" si="152"/>
        <v>7.2913826046666616E-2</v>
      </c>
      <c r="AW767" s="60">
        <f t="shared" si="153"/>
        <v>0.10918492616242884</v>
      </c>
      <c r="AX767" s="60">
        <f t="shared" si="154"/>
        <v>1.0000000000000002</v>
      </c>
      <c r="AY767" s="60">
        <f>SUMPRODUCT(AN767:AW767,幕後結果_最佳化!$Z$1005:$AI$1005)</f>
        <v>-1.8824514735185846E-3</v>
      </c>
      <c r="AZ767" s="60">
        <f>(SUMPRODUCT(AN767:AW767,MMULT(AN767:AW767,幕後結果!$AB$9:$AK$18)))</f>
        <v>2.5647872690424966E-4</v>
      </c>
      <c r="BA767" s="60">
        <f t="shared" si="155"/>
        <v>1.6014953228287918E-2</v>
      </c>
      <c r="BB767" s="102">
        <f t="shared" si="156"/>
        <v>-2.7962898695462544</v>
      </c>
      <c r="BC767" s="60"/>
      <c r="BD767" s="60"/>
    </row>
    <row r="768" spans="1:56" ht="16.2">
      <c r="A768" s="95">
        <v>767</v>
      </c>
      <c r="B768" s="60">
        <v>0.74084068299676908</v>
      </c>
      <c r="C768" s="60">
        <v>0.31787143530143025</v>
      </c>
      <c r="D768" s="60">
        <v>0.85451562625412114</v>
      </c>
      <c r="E768" s="60">
        <v>0.22701779916844456</v>
      </c>
      <c r="F768" s="60">
        <v>0.20366214702076069</v>
      </c>
      <c r="G768" s="60">
        <v>0.76645464807553987</v>
      </c>
      <c r="H768" s="60">
        <v>0.66269590636620368</v>
      </c>
      <c r="I768" s="60">
        <v>0.3875075571845632</v>
      </c>
      <c r="J768" s="60">
        <v>0.89015684387251315</v>
      </c>
      <c r="K768" s="104">
        <v>0.99302429803344783</v>
      </c>
      <c r="L768" s="105"/>
      <c r="M768" s="106">
        <v>767</v>
      </c>
      <c r="N768" s="136">
        <v>0.64593935061544627</v>
      </c>
      <c r="O768" s="136">
        <v>-0.47365931464067179</v>
      </c>
      <c r="P768" s="136">
        <v>1.0559988341750797</v>
      </c>
      <c r="Q768" s="136">
        <v>-0.74870405621819747</v>
      </c>
      <c r="R768" s="136">
        <v>-0.8286114725739685</v>
      </c>
      <c r="S768" s="136">
        <v>0.72722080391880339</v>
      </c>
      <c r="T768" s="136">
        <v>0.41983199865350906</v>
      </c>
      <c r="U768" s="60">
        <v>-0.28582114198844827</v>
      </c>
      <c r="V768" s="60">
        <v>1.2273626652190426</v>
      </c>
      <c r="W768" s="98">
        <v>2.4585121920190409</v>
      </c>
      <c r="X768" s="60"/>
      <c r="Y768" s="99">
        <v>767</v>
      </c>
      <c r="Z768" s="60">
        <f>(幕後結果!$AB$2+幕後結果!$AB$4*幕後結果_最佳化!$N1769)*12/3</f>
        <v>0.11344380740572929</v>
      </c>
      <c r="AA768" s="60">
        <f>(幕後結果!$AC$2+幕後結果!$AC$4*幕後結果_最佳化!$O1769)*12/3</f>
        <v>-3.9861707966124073E-2</v>
      </c>
      <c r="AB768" s="60">
        <f>(幕後結果!$AD$2+幕後結果!$AD$4*幕後結果_最佳化!$P1769)*12/3</f>
        <v>0.14134460716748884</v>
      </c>
      <c r="AC768" s="60">
        <f>(幕後結果!$AE$2+幕後結果!$AE$4*幕後結果_最佳化!$Q1769)*12/3</f>
        <v>3.0555552284181844E-2</v>
      </c>
      <c r="AD768" s="60">
        <f>(幕後結果!$AF$2+幕後結果!$AF$4*幕後結果_最佳化!$R1769)*12/3</f>
        <v>-1.8738237990221063E-2</v>
      </c>
      <c r="AE768" s="60">
        <f>(幕後結果!$AG$2+幕後結果!$AG$4*幕後結果_最佳化!$S1769)*12/3</f>
        <v>1.5700948659874203E-2</v>
      </c>
      <c r="AF768" s="60">
        <f>(幕後結果!$AH$2+幕後結果!$AH$4*幕後結果_最佳化!$T1769)*12/3</f>
        <v>7.3308573926555654E-2</v>
      </c>
      <c r="AG768" s="60">
        <f>(幕後結果!$AI$2+幕後結果!$AI$4*幕後結果_最佳化!$U1769)*12/3</f>
        <v>7.9885069324017455E-3</v>
      </c>
      <c r="AH768" s="60">
        <f>(幕後結果!$AJ$2+幕後結果!$AJ$4*幕後結果_最佳化!$V1769)*12/3</f>
        <v>7.088643368089427E-2</v>
      </c>
      <c r="AI768" s="100">
        <f>(幕後結果!$AK$2+幕後結果!$AK$4*幕後結果_最佳化!$W1769)*12/3</f>
        <v>0.37619091768293678</v>
      </c>
      <c r="AJ768" s="60"/>
      <c r="AK768" s="60"/>
      <c r="AL768" s="60"/>
      <c r="AM768" s="108">
        <v>767</v>
      </c>
      <c r="AN768" s="60">
        <f t="shared" si="144"/>
        <v>0.12825807623909205</v>
      </c>
      <c r="AO768" s="60">
        <f t="shared" si="145"/>
        <v>5.9254555091845761E-2</v>
      </c>
      <c r="AP768" s="60">
        <f t="shared" si="146"/>
        <v>8.1264277683834887E-2</v>
      </c>
      <c r="AQ768" s="60">
        <f t="shared" si="147"/>
        <v>9.2546004907289703E-2</v>
      </c>
      <c r="AR768" s="60">
        <f t="shared" si="148"/>
        <v>0.14196903980990039</v>
      </c>
      <c r="AS768" s="60">
        <f t="shared" si="149"/>
        <v>9.9900995399845205E-2</v>
      </c>
      <c r="AT768" s="60">
        <f t="shared" si="150"/>
        <v>0.11735803215561627</v>
      </c>
      <c r="AU768" s="60">
        <f t="shared" si="151"/>
        <v>0.113077453023696</v>
      </c>
      <c r="AV768" s="60">
        <f t="shared" si="152"/>
        <v>0.1573081307126416</v>
      </c>
      <c r="AW768" s="60">
        <f t="shared" si="153"/>
        <v>9.0634349762382035E-3</v>
      </c>
      <c r="AX768" s="60">
        <f t="shared" si="154"/>
        <v>1</v>
      </c>
      <c r="AY768" s="60">
        <f>SUMPRODUCT(AN768:AW768,幕後結果_最佳化!$Z$1005:$AI$1005)</f>
        <v>2.4594871666019768E-3</v>
      </c>
      <c r="AZ768" s="60">
        <f>(SUMPRODUCT(AN768:AW768,MMULT(AN768:AW768,幕後結果!$AB$9:$AK$18)))</f>
        <v>2.5013198549795316E-4</v>
      </c>
      <c r="BA768" s="60">
        <f t="shared" si="155"/>
        <v>1.5815561498029502E-2</v>
      </c>
      <c r="BB768" s="102">
        <f t="shared" si="156"/>
        <v>-2.5570077191654943</v>
      </c>
      <c r="BC768" s="60"/>
      <c r="BD768" s="60"/>
    </row>
    <row r="769" spans="1:56" ht="16.2">
      <c r="A769" s="95">
        <v>768</v>
      </c>
      <c r="B769" s="60">
        <v>0.21494368226891458</v>
      </c>
      <c r="C769" s="60">
        <v>0.22534451473641903</v>
      </c>
      <c r="D769" s="60">
        <v>0.23916911370791949</v>
      </c>
      <c r="E769" s="60">
        <v>0.49937297858759688</v>
      </c>
      <c r="F769" s="60">
        <v>0.66381303788849655</v>
      </c>
      <c r="G769" s="60">
        <v>0.78018789896094165</v>
      </c>
      <c r="H769" s="60">
        <v>0.16576384205522965</v>
      </c>
      <c r="I769" s="60">
        <v>7.2578538286931726E-2</v>
      </c>
      <c r="J769" s="60">
        <v>0.7904005739005997</v>
      </c>
      <c r="K769" s="104">
        <v>0.45326704830537001</v>
      </c>
      <c r="L769" s="105"/>
      <c r="M769" s="106">
        <v>768</v>
      </c>
      <c r="N769" s="136">
        <v>-0.78938441070468857</v>
      </c>
      <c r="O769" s="136">
        <v>-0.75426680678399571</v>
      </c>
      <c r="P769" s="136">
        <v>-0.7089778418667898</v>
      </c>
      <c r="Q769" s="136">
        <v>-1.5717102482207376E-3</v>
      </c>
      <c r="R769" s="136">
        <v>0.42289218594267952</v>
      </c>
      <c r="S769" s="136">
        <v>0.7728279629196052</v>
      </c>
      <c r="T769" s="136">
        <v>-0.97104135752529919</v>
      </c>
      <c r="U769" s="60">
        <v>-1.4568525857004251</v>
      </c>
      <c r="V769" s="60">
        <v>0.8078119371884851</v>
      </c>
      <c r="W769" s="98">
        <v>-0.11741134201418574</v>
      </c>
      <c r="X769" s="60"/>
      <c r="Y769" s="99">
        <v>768</v>
      </c>
      <c r="Z769" s="60">
        <f>(幕後結果!$AB$2+幕後結果!$AB$4*幕後結果_最佳化!$N1770)*12/3</f>
        <v>-0.10888451592673165</v>
      </c>
      <c r="AA769" s="60">
        <f>(幕後結果!$AC$2+幕後結果!$AC$4*幕後結果_最佳化!$O1770)*12/3</f>
        <v>-6.4311024000202055E-2</v>
      </c>
      <c r="AB769" s="60">
        <f>(幕後結果!$AD$2+幕後結果!$AD$4*幕後結果_最佳化!$P1770)*12/3</f>
        <v>-0.15221910841725506</v>
      </c>
      <c r="AC769" s="60">
        <f>(幕後結果!$AE$2+幕後結果!$AE$4*幕後結果_最佳化!$Q1770)*12/3</f>
        <v>-6.5306740992898515E-2</v>
      </c>
      <c r="AD769" s="60">
        <f>(幕後結果!$AF$2+幕後結果!$AF$4*幕後結果_最佳化!$R1770)*12/3</f>
        <v>-5.6527073541058841E-2</v>
      </c>
      <c r="AE769" s="60">
        <f>(幕後結果!$AG$2+幕後結果!$AG$4*幕後結果_最佳化!$S1770)*12/3</f>
        <v>2.4824036259225302E-2</v>
      </c>
      <c r="AF769" s="60">
        <f>(幕後結果!$AH$2+幕後結果!$AH$4*幕後結果_最佳化!$T1770)*12/3</f>
        <v>-0.1458640508471602</v>
      </c>
      <c r="AG769" s="60">
        <f>(幕後結果!$AI$2+幕後結果!$AI$4*幕後結果_最佳化!$U1770)*12/3</f>
        <v>-0.2053231077982581</v>
      </c>
      <c r="AH769" s="60">
        <f>(幕後結果!$AJ$2+幕後結果!$AJ$4*幕後結果_最佳化!$V1770)*12/3</f>
        <v>1.4297520477680759E-2</v>
      </c>
      <c r="AI769" s="100">
        <f>(幕後結果!$AK$2+幕後結果!$AK$4*幕後結果_最佳化!$W1770)*12/3</f>
        <v>-8.2692335789738308E-2</v>
      </c>
      <c r="AJ769" s="60"/>
      <c r="AK769" s="60"/>
      <c r="AL769" s="60"/>
      <c r="AM769" s="108">
        <v>768</v>
      </c>
      <c r="AN769" s="60">
        <f t="shared" si="144"/>
        <v>0.12932815299852829</v>
      </c>
      <c r="AO769" s="60">
        <f t="shared" si="145"/>
        <v>9.4012103223321333E-2</v>
      </c>
      <c r="AP769" s="60">
        <f t="shared" si="146"/>
        <v>0.21769403461829798</v>
      </c>
      <c r="AQ769" s="60">
        <f t="shared" si="147"/>
        <v>1.2768602710423198E-2</v>
      </c>
      <c r="AR769" s="60">
        <f t="shared" si="148"/>
        <v>1.1120463570966304E-2</v>
      </c>
      <c r="AS769" s="60">
        <f t="shared" si="149"/>
        <v>4.415690688091907E-2</v>
      </c>
      <c r="AT769" s="60">
        <f t="shared" si="150"/>
        <v>0.22621506865132365</v>
      </c>
      <c r="AU769" s="60">
        <f t="shared" si="151"/>
        <v>4.1022668464780983E-2</v>
      </c>
      <c r="AV769" s="60">
        <f t="shared" si="152"/>
        <v>0.20601703808404226</v>
      </c>
      <c r="AW769" s="60">
        <f t="shared" si="153"/>
        <v>1.766496079739676E-2</v>
      </c>
      <c r="AX769" s="60">
        <f t="shared" si="154"/>
        <v>0.99999999999999978</v>
      </c>
      <c r="AY769" s="60">
        <f>SUMPRODUCT(AN769:AW769,幕後結果_最佳化!$Z$1005:$AI$1005)</f>
        <v>1.2324229499977289E-3</v>
      </c>
      <c r="AZ769" s="60">
        <f>(SUMPRODUCT(AN769:AW769,MMULT(AN769:AW769,幕後結果!$AB$9:$AK$18)))</f>
        <v>2.907057883909847E-4</v>
      </c>
      <c r="BA769" s="60">
        <f t="shared" si="155"/>
        <v>1.7050096433480506E-2</v>
      </c>
      <c r="BB769" s="102">
        <f t="shared" si="156"/>
        <v>-2.443832339163873</v>
      </c>
      <c r="BC769" s="60"/>
      <c r="BD769" s="60"/>
    </row>
    <row r="770" spans="1:56" ht="16.2">
      <c r="A770" s="95">
        <v>769</v>
      </c>
      <c r="B770" s="60">
        <v>0.99538677145377008</v>
      </c>
      <c r="C770" s="60">
        <v>0.95422560008356938</v>
      </c>
      <c r="D770" s="60">
        <v>0.88081605213389946</v>
      </c>
      <c r="E770" s="60">
        <v>0.14434057030329184</v>
      </c>
      <c r="F770" s="60">
        <v>0.33411734873276777</v>
      </c>
      <c r="G770" s="60">
        <v>0.40389189648373236</v>
      </c>
      <c r="H770" s="60">
        <v>7.1581161839358698E-2</v>
      </c>
      <c r="I770" s="60">
        <v>2.302541452892326E-3</v>
      </c>
      <c r="J770" s="60">
        <v>7.0512653216683319E-2</v>
      </c>
      <c r="K770" s="104">
        <v>0.77922838409737993</v>
      </c>
      <c r="L770" s="105"/>
      <c r="M770" s="106">
        <v>769</v>
      </c>
      <c r="N770" s="136">
        <v>2.603547168062526</v>
      </c>
      <c r="O770" s="136">
        <v>1.687283772222399</v>
      </c>
      <c r="P770" s="136">
        <v>1.1790760466875305</v>
      </c>
      <c r="Q770" s="136">
        <v>-1.061019277188388</v>
      </c>
      <c r="R770" s="136">
        <v>-0.42857203902064334</v>
      </c>
      <c r="S770" s="136">
        <v>-0.24328607236762795</v>
      </c>
      <c r="T770" s="136">
        <v>-1.4641157533388471</v>
      </c>
      <c r="U770" s="60">
        <v>-2.833433912299844</v>
      </c>
      <c r="V770" s="60">
        <v>-1.4719835994816857</v>
      </c>
      <c r="W770" s="98">
        <v>0.76958984321381152</v>
      </c>
      <c r="X770" s="60"/>
      <c r="Y770" s="99">
        <v>769</v>
      </c>
      <c r="Z770" s="60">
        <f>(幕後結果!$AB$2+幕後結果!$AB$4*幕後結果_最佳化!$N1771)*12/3</f>
        <v>0.41667272029937807</v>
      </c>
      <c r="AA770" s="60">
        <f>(幕後結果!$AC$2+幕後結果!$AC$4*幕後結果_最佳化!$O1771)*12/3</f>
        <v>0.16635152239401588</v>
      </c>
      <c r="AB770" s="60">
        <f>(幕後結果!$AD$2+幕後結果!$AD$4*幕後結果_最佳化!$P1771)*12/3</f>
        <v>0.23267573179975443</v>
      </c>
      <c r="AC770" s="60">
        <f>(幕後結果!$AE$2+幕後結果!$AE$4*幕後結果_最佳化!$Q1771)*12/3</f>
        <v>0.10286885569287514</v>
      </c>
      <c r="AD770" s="60">
        <f>(幕後結果!$AF$2+幕後結果!$AF$4*幕後結果_最佳化!$R1771)*12/3</f>
        <v>0.11763806619853828</v>
      </c>
      <c r="AE770" s="60">
        <f>(幕後結果!$AG$2+幕後結果!$AG$4*幕後結果_最佳化!$S1771)*12/3</f>
        <v>-2.6444801524812277E-2</v>
      </c>
      <c r="AF770" s="60">
        <f>(幕後結果!$AH$2+幕後結果!$AH$4*幕後結果_最佳化!$T1771)*12/3</f>
        <v>5.332832669348106E-2</v>
      </c>
      <c r="AG770" s="60">
        <f>(幕後結果!$AI$2+幕後結果!$AI$4*幕後結果_最佳化!$U1771)*12/3</f>
        <v>-0.31646444817967345</v>
      </c>
      <c r="AH770" s="60">
        <f>(幕後結果!$AJ$2+幕後結果!$AJ$4*幕後結果_最佳化!$V1771)*12/3</f>
        <v>-9.4377053208193853E-2</v>
      </c>
      <c r="AI770" s="100">
        <f>(幕後結果!$AK$2+幕後結果!$AK$4*幕後結果_最佳化!$W1771)*12/3</f>
        <v>-7.0393546660522888E-2</v>
      </c>
      <c r="AJ770" s="60"/>
      <c r="AK770" s="60"/>
      <c r="AL770" s="60"/>
      <c r="AM770" s="108">
        <v>769</v>
      </c>
      <c r="AN770" s="60">
        <f t="shared" si="144"/>
        <v>0.26461405556178169</v>
      </c>
      <c r="AO770" s="60">
        <f t="shared" si="145"/>
        <v>9.9095514509020474E-2</v>
      </c>
      <c r="AP770" s="60">
        <f t="shared" si="146"/>
        <v>4.0585832982336497E-3</v>
      </c>
      <c r="AQ770" s="60">
        <f t="shared" si="147"/>
        <v>5.3631907420877603E-2</v>
      </c>
      <c r="AR770" s="60">
        <f t="shared" si="148"/>
        <v>0.13222222720842011</v>
      </c>
      <c r="AS770" s="60">
        <f t="shared" si="149"/>
        <v>0.12681205373130047</v>
      </c>
      <c r="AT770" s="60">
        <f t="shared" si="150"/>
        <v>4.3470778610136776E-2</v>
      </c>
      <c r="AU770" s="60">
        <f t="shared" si="151"/>
        <v>0.18900516005802889</v>
      </c>
      <c r="AV770" s="60">
        <f t="shared" si="152"/>
        <v>6.6900257823729076E-2</v>
      </c>
      <c r="AW770" s="60">
        <f t="shared" si="153"/>
        <v>2.0189461778471283E-2</v>
      </c>
      <c r="AX770" s="60">
        <f t="shared" si="154"/>
        <v>1.0000000000000002</v>
      </c>
      <c r="AY770" s="60">
        <f>SUMPRODUCT(AN770:AW770,幕後結果_最佳化!$Z$1005:$AI$1005)</f>
        <v>3.1719005991341382E-3</v>
      </c>
      <c r="AZ770" s="60">
        <f>(SUMPRODUCT(AN770:AW770,MMULT(AN770:AW770,幕後結果!$AB$9:$AK$18)))</f>
        <v>2.442465004254888E-4</v>
      </c>
      <c r="BA770" s="60">
        <f t="shared" si="155"/>
        <v>1.5628387646378906E-2</v>
      </c>
      <c r="BB770" s="102">
        <f t="shared" si="156"/>
        <v>-2.5420472220031511</v>
      </c>
      <c r="BC770" s="60"/>
      <c r="BD770" s="60"/>
    </row>
    <row r="771" spans="1:56" ht="16.2">
      <c r="A771" s="95">
        <v>770</v>
      </c>
      <c r="B771" s="60">
        <v>0.97026129804309114</v>
      </c>
      <c r="C771" s="60">
        <v>0.36798110570087461</v>
      </c>
      <c r="D771" s="60">
        <v>0.77428847180321037</v>
      </c>
      <c r="E771" s="60">
        <v>0.74992076045706679</v>
      </c>
      <c r="F771" s="60">
        <v>0.68894694392036948</v>
      </c>
      <c r="G771" s="60">
        <v>0.7297923269607931</v>
      </c>
      <c r="H771" s="60">
        <v>0.18206170855325055</v>
      </c>
      <c r="I771" s="60">
        <v>0.50515449591913741</v>
      </c>
      <c r="J771" s="60">
        <v>0.18436617220703044</v>
      </c>
      <c r="K771" s="104">
        <v>0.93000041622960761</v>
      </c>
      <c r="L771" s="105"/>
      <c r="M771" s="106">
        <v>770</v>
      </c>
      <c r="N771" s="136">
        <v>1.8846478024736932</v>
      </c>
      <c r="O771" s="136">
        <v>-0.3372052082169249</v>
      </c>
      <c r="P771" s="136">
        <v>0.75304469503928106</v>
      </c>
      <c r="Q771" s="136">
        <v>0.67424041500986842</v>
      </c>
      <c r="R771" s="136">
        <v>0.4928676420403853</v>
      </c>
      <c r="S771" s="136">
        <v>0.61218502818595399</v>
      </c>
      <c r="T771" s="136">
        <v>-0.90753600750270935</v>
      </c>
      <c r="U771" s="60">
        <v>1.2920764715387964E-2</v>
      </c>
      <c r="V771" s="60">
        <v>-0.89885041116538256</v>
      </c>
      <c r="W771" s="98">
        <v>1.4757941281793538</v>
      </c>
      <c r="X771" s="60"/>
      <c r="Y771" s="99">
        <v>770</v>
      </c>
      <c r="Z771" s="60">
        <f>(幕後結果!$AB$2+幕後結果!$AB$4*幕後結果_最佳化!$N1772)*12/3</f>
        <v>0.3053168750863578</v>
      </c>
      <c r="AA771" s="60">
        <f>(幕後結果!$AC$2+幕後結果!$AC$4*幕後結果_最佳化!$O1772)*12/3</f>
        <v>-2.9038421238854351E-2</v>
      </c>
      <c r="AB771" s="60">
        <f>(幕後結果!$AD$2+幕後結果!$AD$4*幕後結果_最佳化!$P1772)*12/3</f>
        <v>9.6598415433283555E-2</v>
      </c>
      <c r="AC771" s="60">
        <f>(幕後結果!$AE$2+幕後結果!$AE$4*幕後結果_最佳化!$Q1772)*12/3</f>
        <v>0.18368335373815761</v>
      </c>
      <c r="AD771" s="60">
        <f>(幕後結果!$AF$2+幕後結果!$AF$4*幕後結果_最佳化!$R1772)*12/3</f>
        <v>0.10805012475766446</v>
      </c>
      <c r="AE771" s="60">
        <f>(幕後結果!$AG$2+幕後結果!$AG$4*幕後結果_最佳化!$S1772)*12/3</f>
        <v>1.3817890400265841E-4</v>
      </c>
      <c r="AF771" s="60">
        <f>(幕後結果!$AH$2+幕後結果!$AH$4*幕後結果_最佳化!$T1772)*12/3</f>
        <v>8.6814452670686288E-3</v>
      </c>
      <c r="AG771" s="60">
        <f>(幕後結果!$AI$2+幕後結果!$AI$4*幕後結果_最佳化!$U1772)*12/3</f>
        <v>1.9005972215228165E-2</v>
      </c>
      <c r="AH771" s="60">
        <f>(幕後結果!$AJ$2+幕後結果!$AJ$4*幕後結果_最佳化!$V1772)*12/3</f>
        <v>-5.1628694635704638E-2</v>
      </c>
      <c r="AI771" s="100">
        <f>(幕後結果!$AK$2+幕後結果!$AK$4*幕後結果_最佳化!$W1772)*12/3</f>
        <v>9.3115661102442113E-2</v>
      </c>
      <c r="AJ771" s="60"/>
      <c r="AK771" s="60"/>
      <c r="AL771" s="60"/>
      <c r="AM771" s="108">
        <v>770</v>
      </c>
      <c r="AN771" s="60">
        <f t="shared" si="144"/>
        <v>0.16452738615644311</v>
      </c>
      <c r="AO771" s="60">
        <f t="shared" si="145"/>
        <v>0.16526083165858871</v>
      </c>
      <c r="AP771" s="60">
        <f t="shared" si="146"/>
        <v>0.15302723845251079</v>
      </c>
      <c r="AQ771" s="60">
        <f t="shared" si="147"/>
        <v>9.5054407636587703E-3</v>
      </c>
      <c r="AR771" s="60">
        <f t="shared" si="148"/>
        <v>4.8138104564099594E-2</v>
      </c>
      <c r="AS771" s="60">
        <f t="shared" si="149"/>
        <v>8.9045284541897182E-2</v>
      </c>
      <c r="AT771" s="60">
        <f t="shared" si="150"/>
        <v>5.4110209765290393E-2</v>
      </c>
      <c r="AU771" s="60">
        <f t="shared" si="151"/>
        <v>0.137039586328768</v>
      </c>
      <c r="AV771" s="60">
        <f t="shared" si="152"/>
        <v>9.9445943077783368E-3</v>
      </c>
      <c r="AW771" s="60">
        <f t="shared" si="153"/>
        <v>0.16940132346096504</v>
      </c>
      <c r="AX771" s="60">
        <f t="shared" si="154"/>
        <v>1</v>
      </c>
      <c r="AY771" s="60">
        <f>SUMPRODUCT(AN771:AW771,幕後結果_最佳化!$Z$1005:$AI$1005)</f>
        <v>-3.6277050474292326E-3</v>
      </c>
      <c r="AZ771" s="60">
        <f>(SUMPRODUCT(AN771:AW771,MMULT(AN771:AW771,幕後結果!$AB$9:$AK$18)))</f>
        <v>2.8368998727657972E-4</v>
      </c>
      <c r="BA771" s="60">
        <f t="shared" si="155"/>
        <v>1.6843099099529746E-2</v>
      </c>
      <c r="BB771" s="102">
        <f t="shared" si="156"/>
        <v>-2.7624194794845249</v>
      </c>
      <c r="BC771" s="60"/>
      <c r="BD771" s="60"/>
    </row>
    <row r="772" spans="1:56" ht="16.2">
      <c r="A772" s="95">
        <v>771</v>
      </c>
      <c r="B772" s="60">
        <v>0.13495707067486395</v>
      </c>
      <c r="C772" s="60">
        <v>0.89850294521963403</v>
      </c>
      <c r="D772" s="60">
        <v>0.11332228919620468</v>
      </c>
      <c r="E772" s="60">
        <v>0.47104285973409765</v>
      </c>
      <c r="F772" s="60">
        <v>0.26249999828175485</v>
      </c>
      <c r="G772" s="60">
        <v>0.18483309019634397</v>
      </c>
      <c r="H772" s="60">
        <v>0.9250305834568251</v>
      </c>
      <c r="I772" s="60">
        <v>0.66164779652947181</v>
      </c>
      <c r="J772" s="60">
        <v>0.66820054017832775</v>
      </c>
      <c r="K772" s="104">
        <v>0.95569469459468559</v>
      </c>
      <c r="L772" s="105"/>
      <c r="M772" s="106">
        <v>771</v>
      </c>
      <c r="N772" s="136">
        <v>-1.1032603007925685</v>
      </c>
      <c r="O772" s="136">
        <v>1.2730674460257598</v>
      </c>
      <c r="P772" s="136">
        <v>-1.2090475487714072</v>
      </c>
      <c r="Q772" s="136">
        <v>-7.2648640451221685E-2</v>
      </c>
      <c r="R772" s="136">
        <v>-0.63565701896885596</v>
      </c>
      <c r="S772" s="136">
        <v>-0.89709883487256104</v>
      </c>
      <c r="T772" s="136">
        <v>1.4397475574259597</v>
      </c>
      <c r="U772" s="60">
        <v>0.41696445515203057</v>
      </c>
      <c r="V772" s="60">
        <v>0.43494972582112051</v>
      </c>
      <c r="W772" s="98">
        <v>1.7027727152338268</v>
      </c>
      <c r="X772" s="60"/>
      <c r="Y772" s="99">
        <v>771</v>
      </c>
      <c r="Z772" s="60">
        <f>(幕後結果!$AB$2+幕後結果!$AB$4*幕後結果_最佳化!$N1773)*12/3</f>
        <v>-0.15750316368989484</v>
      </c>
      <c r="AA772" s="60">
        <f>(幕後結果!$AC$2+幕後結果!$AC$4*幕後結果_最佳化!$O1773)*12/3</f>
        <v>0.13339142025601272</v>
      </c>
      <c r="AB772" s="60">
        <f>(幕後結果!$AD$2+幕後結果!$AD$4*幕後結果_最佳化!$P1773)*12/3</f>
        <v>-0.16506714474198184</v>
      </c>
      <c r="AC772" s="60">
        <f>(幕後結果!$AE$2+幕後結果!$AE$4*幕後結果_最佳化!$Q1773)*12/3</f>
        <v>-7.1679244167270367E-2</v>
      </c>
      <c r="AD772" s="60">
        <f>(幕後結果!$AF$2+幕後結果!$AF$4*幕後結果_最佳化!$R1773)*12/3</f>
        <v>-0.10781826451892634</v>
      </c>
      <c r="AE772" s="60">
        <f>(幕後結果!$AG$2+幕後結果!$AG$4*幕後結果_最佳化!$S1773)*12/3</f>
        <v>-1.5503537414017795E-2</v>
      </c>
      <c r="AF772" s="60">
        <f>(幕後結果!$AH$2+幕後結果!$AH$4*幕後結果_最佳化!$T1773)*12/3</f>
        <v>0.1065756910766857</v>
      </c>
      <c r="AG772" s="60">
        <f>(幕後結果!$AI$2+幕後結果!$AI$4*幕後結果_最佳化!$U1773)*12/3</f>
        <v>-2.1960944231479377E-3</v>
      </c>
      <c r="AH772" s="60">
        <f>(幕後結果!$AJ$2+幕後結果!$AJ$4*幕後結果_最佳化!$V1773)*12/3</f>
        <v>3.5754528650123046E-2</v>
      </c>
      <c r="AI772" s="100">
        <f>(幕後結果!$AK$2+幕後結果!$AK$4*幕後結果_最佳化!$W1773)*12/3</f>
        <v>0.25263267537831574</v>
      </c>
      <c r="AJ772" s="60"/>
      <c r="AK772" s="60"/>
      <c r="AL772" s="60"/>
      <c r="AM772" s="108">
        <v>771</v>
      </c>
      <c r="AN772" s="60">
        <f t="shared" ref="AN772:AN835" si="157">B1773/SUM($B1773:$K1773)</f>
        <v>0.13007951569683868</v>
      </c>
      <c r="AO772" s="60">
        <f t="shared" ref="AO772:AO835" si="158">C1773/SUM($B1773:$K1773)</f>
        <v>1.1093587008484108E-2</v>
      </c>
      <c r="AP772" s="60">
        <f t="shared" ref="AP772:AP835" si="159">D1773/SUM($B1773:$K1773)</f>
        <v>0.14498110179925172</v>
      </c>
      <c r="AQ772" s="60">
        <f t="shared" ref="AQ772:AQ835" si="160">E1773/SUM($B1773:$K1773)</f>
        <v>6.4542932940205619E-2</v>
      </c>
      <c r="AR772" s="60">
        <f t="shared" ref="AR772:AR835" si="161">F1773/SUM($B1773:$K1773)</f>
        <v>9.1403761967371169E-2</v>
      </c>
      <c r="AS772" s="60">
        <f t="shared" ref="AS772:AS835" si="162">G1773/SUM($B1773:$K1773)</f>
        <v>6.9411365689977619E-2</v>
      </c>
      <c r="AT772" s="60">
        <f t="shared" ref="AT772:AT835" si="163">H1773/SUM($B1773:$K1773)</f>
        <v>7.3820697975581662E-2</v>
      </c>
      <c r="AU772" s="60">
        <f t="shared" ref="AU772:AU835" si="164">I1773/SUM($B1773:$K1773)</f>
        <v>0.13540452878439116</v>
      </c>
      <c r="AV772" s="60">
        <f t="shared" ref="AV772:AV835" si="165">J1773/SUM($B1773:$K1773)</f>
        <v>0.14603049988580102</v>
      </c>
      <c r="AW772" s="60">
        <f t="shared" ref="AW772:AW835" si="166">K1773/SUM($B1773:$K1773)</f>
        <v>0.13323200825209719</v>
      </c>
      <c r="AX772" s="60">
        <f t="shared" ref="AX772:AX835" si="167">SUM(AN772:AW772)</f>
        <v>1</v>
      </c>
      <c r="AY772" s="60">
        <f>SUMPRODUCT(AN772:AW772,幕後結果_最佳化!$Z$1005:$AI$1005)</f>
        <v>-3.3233792000938157E-3</v>
      </c>
      <c r="AZ772" s="60">
        <f>(SUMPRODUCT(AN772:AW772,MMULT(AN772:AW772,幕後結果!$AB$9:$AK$18)))</f>
        <v>2.9423056231716709E-4</v>
      </c>
      <c r="BA772" s="60">
        <f t="shared" ref="BA772:BA835" si="168">AZ772^0.5</f>
        <v>1.715315021554837E-2</v>
      </c>
      <c r="BB772" s="102">
        <f t="shared" ref="BB772:BB835" si="169">(AY772-$BC$2)/$BA772</f>
        <v>-2.6947457825090879</v>
      </c>
      <c r="BC772" s="60"/>
      <c r="BD772" s="60"/>
    </row>
    <row r="773" spans="1:56" ht="16.2">
      <c r="A773" s="95">
        <v>772</v>
      </c>
      <c r="B773" s="60">
        <v>0.53143194298170249</v>
      </c>
      <c r="C773" s="60">
        <v>0.38838228050503076</v>
      </c>
      <c r="D773" s="60">
        <v>0.29552929938340045</v>
      </c>
      <c r="E773" s="60">
        <v>0.11486543542411809</v>
      </c>
      <c r="F773" s="60">
        <v>0.43201552638350393</v>
      </c>
      <c r="G773" s="60">
        <v>0.24443028182661886</v>
      </c>
      <c r="H773" s="60">
        <v>0.94709327670999688</v>
      </c>
      <c r="I773" s="60">
        <v>0.68978000069634882</v>
      </c>
      <c r="J773" s="60">
        <v>0.86797672469153642</v>
      </c>
      <c r="K773" s="104">
        <v>0.2578389052622807</v>
      </c>
      <c r="L773" s="105"/>
      <c r="M773" s="106">
        <v>772</v>
      </c>
      <c r="N773" s="136">
        <v>7.8869888588311676E-2</v>
      </c>
      <c r="O773" s="136">
        <v>-0.28353786361185029</v>
      </c>
      <c r="P773" s="136">
        <v>-0.53730261595051476</v>
      </c>
      <c r="Q773" s="136">
        <v>-1.2010524124711941</v>
      </c>
      <c r="R773" s="136">
        <v>-0.17124509207634642</v>
      </c>
      <c r="S773" s="136">
        <v>-0.6921222439759831</v>
      </c>
      <c r="T773" s="136">
        <v>1.6173004297637297</v>
      </c>
      <c r="U773" s="60">
        <v>0.4952268514543231</v>
      </c>
      <c r="V773" s="60">
        <v>1.1168778637580457</v>
      </c>
      <c r="W773" s="98">
        <v>-0.65002231025539858</v>
      </c>
      <c r="X773" s="60"/>
      <c r="Y773" s="99">
        <v>772</v>
      </c>
      <c r="Z773" s="60">
        <f>(幕後結果!$AB$2+幕後結果!$AB$4*幕後結果_最佳化!$N1774)*12/3</f>
        <v>2.5606062289898559E-2</v>
      </c>
      <c r="AA773" s="60">
        <f>(幕後結果!$AC$2+幕後結果!$AC$4*幕後結果_最佳化!$O1774)*12/3</f>
        <v>-2.0261528377128562E-2</v>
      </c>
      <c r="AB773" s="60">
        <f>(幕後結果!$AD$2+幕後結果!$AD$4*幕後結果_最佳化!$P1774)*12/3</f>
        <v>-0.10911214235296281</v>
      </c>
      <c r="AC773" s="60">
        <f>(幕後結果!$AE$2+幕後結果!$AE$4*幕後結果_最佳化!$Q1774)*12/3</f>
        <v>-0.14221044399279734</v>
      </c>
      <c r="AD773" s="60">
        <f>(幕後結果!$AF$2+幕後結果!$AF$4*幕後結果_最佳化!$R1774)*12/3</f>
        <v>-9.5399970346833618E-2</v>
      </c>
      <c r="AE773" s="60">
        <f>(幕後結果!$AG$2+幕後結果!$AG$4*幕後結果_最佳化!$S1774)*12/3</f>
        <v>-4.2677883693748093E-2</v>
      </c>
      <c r="AF773" s="60">
        <f>(幕後結果!$AH$2+幕後結果!$AH$4*幕後結果_最佳化!$T1774)*12/3</f>
        <v>0.11112715916311837</v>
      </c>
      <c r="AG773" s="60">
        <f>(幕後結果!$AI$2+幕後結果!$AI$4*幕後結果_最佳化!$U1774)*12/3</f>
        <v>2.8612103804687188E-2</v>
      </c>
      <c r="AH773" s="60">
        <f>(幕後結果!$AJ$2+幕後結果!$AJ$4*幕後結果_最佳化!$V1774)*12/3</f>
        <v>3.8829019495737499E-2</v>
      </c>
      <c r="AI773" s="100">
        <f>(幕後結果!$AK$2+幕後結果!$AK$4*幕後結果_最佳化!$W1774)*12/3</f>
        <v>-5.6253477117176619E-2</v>
      </c>
      <c r="AJ773" s="60"/>
      <c r="AK773" s="60"/>
      <c r="AL773" s="60"/>
      <c r="AM773" s="108">
        <v>772</v>
      </c>
      <c r="AN773" s="60">
        <f t="shared" si="157"/>
        <v>9.7749811578115964E-2</v>
      </c>
      <c r="AO773" s="60">
        <f t="shared" si="158"/>
        <v>0.14747395495668858</v>
      </c>
      <c r="AP773" s="60">
        <f t="shared" si="159"/>
        <v>0.16084504520956705</v>
      </c>
      <c r="AQ773" s="60">
        <f t="shared" si="160"/>
        <v>7.049300574241342E-2</v>
      </c>
      <c r="AR773" s="60">
        <f t="shared" si="161"/>
        <v>9.8459505160295988E-2</v>
      </c>
      <c r="AS773" s="60">
        <f t="shared" si="162"/>
        <v>9.9442129943613414E-2</v>
      </c>
      <c r="AT773" s="60">
        <f t="shared" si="163"/>
        <v>7.2187684535180402E-2</v>
      </c>
      <c r="AU773" s="60">
        <f t="shared" si="164"/>
        <v>0.14543341374636309</v>
      </c>
      <c r="AV773" s="60">
        <f t="shared" si="165"/>
        <v>7.8204074128230813E-2</v>
      </c>
      <c r="AW773" s="60">
        <f t="shared" si="166"/>
        <v>2.9711374999531193E-2</v>
      </c>
      <c r="AX773" s="60">
        <f t="shared" si="167"/>
        <v>1</v>
      </c>
      <c r="AY773" s="60">
        <f>SUMPRODUCT(AN773:AW773,幕後結果_最佳化!$Z$1005:$AI$1005)</f>
        <v>6.2627618797847376E-5</v>
      </c>
      <c r="AZ773" s="60">
        <f>(SUMPRODUCT(AN773:AW773,MMULT(AN773:AW773,幕後結果!$AB$9:$AK$18)))</f>
        <v>2.8297229673723823E-4</v>
      </c>
      <c r="BA773" s="60">
        <f t="shared" si="168"/>
        <v>1.6821780427090299E-2</v>
      </c>
      <c r="BB773" s="102">
        <f t="shared" si="169"/>
        <v>-2.5465421194189153</v>
      </c>
      <c r="BC773" s="60"/>
      <c r="BD773" s="60"/>
    </row>
    <row r="774" spans="1:56" ht="16.2">
      <c r="A774" s="95">
        <v>773</v>
      </c>
      <c r="B774" s="60">
        <v>0.2398107803070979</v>
      </c>
      <c r="C774" s="60">
        <v>0.57963990613856375</v>
      </c>
      <c r="D774" s="60">
        <v>0.40381418520194368</v>
      </c>
      <c r="E774" s="60">
        <v>0.20276341496696593</v>
      </c>
      <c r="F774" s="60">
        <v>0.99878086402088906</v>
      </c>
      <c r="G774" s="60">
        <v>6.3783078627558831E-2</v>
      </c>
      <c r="H774" s="60">
        <v>0.2377144454451785</v>
      </c>
      <c r="I774" s="60">
        <v>0.23564665449298094</v>
      </c>
      <c r="J774" s="60">
        <v>0.83329311437694797</v>
      </c>
      <c r="K774" s="104">
        <v>6.3521918513812281E-2</v>
      </c>
      <c r="L774" s="105"/>
      <c r="M774" s="106">
        <v>773</v>
      </c>
      <c r="N774" s="136">
        <v>-0.7069113653797392</v>
      </c>
      <c r="O774" s="136">
        <v>0.20097235860734569</v>
      </c>
      <c r="P774" s="136">
        <v>-0.24348672143476158</v>
      </c>
      <c r="Q774" s="136">
        <v>-0.83179116808879572</v>
      </c>
      <c r="R774" s="136">
        <v>3.0308985027351061</v>
      </c>
      <c r="S774" s="136">
        <v>-1.5237700755830013</v>
      </c>
      <c r="T774" s="136">
        <v>-0.71367383249563177</v>
      </c>
      <c r="U774" s="60">
        <v>-0.72037634728071964</v>
      </c>
      <c r="V774" s="60">
        <v>0.96726060683060799</v>
      </c>
      <c r="W774" s="98">
        <v>-1.5258636019267253</v>
      </c>
      <c r="X774" s="60"/>
      <c r="Y774" s="99">
        <v>773</v>
      </c>
      <c r="Z774" s="60">
        <f>(幕後結果!$AB$2+幕後結果!$AB$4*幕後結果_最佳化!$N1775)*12/3</f>
        <v>-9.6109632390801433E-2</v>
      </c>
      <c r="AA774" s="60">
        <f>(幕後結果!$AC$2+幕後結果!$AC$4*幕後結果_最佳化!$O1775)*12/3</f>
        <v>2.8388278364904665E-2</v>
      </c>
      <c r="AB774" s="60">
        <f>(幕後結果!$AD$2+幕後結果!$AD$4*幕後結果_最佳化!$P1775)*12/3</f>
        <v>-4.5261574645533161E-2</v>
      </c>
      <c r="AC774" s="60">
        <f>(幕後結果!$AE$2+幕後結果!$AE$4*幕後結果_最佳化!$Q1775)*12/3</f>
        <v>-9.1075094152917743E-2</v>
      </c>
      <c r="AD774" s="60">
        <f>(幕後結果!$AF$2+幕後結果!$AF$4*幕後結果_最佳化!$R1775)*12/3</f>
        <v>0.23999993741672945</v>
      </c>
      <c r="AE774" s="60">
        <f>(幕後結果!$AG$2+幕後結果!$AG$4*幕後結果_最佳化!$S1775)*12/3</f>
        <v>-8.5031964044163966E-2</v>
      </c>
      <c r="AF774" s="60">
        <f>(幕後結果!$AH$2+幕後結果!$AH$4*幕後結果_最佳化!$T1775)*12/3</f>
        <v>-9.6070940782419914E-2</v>
      </c>
      <c r="AG774" s="60">
        <f>(幕後結果!$AI$2+幕後結果!$AI$4*幕後結果_最佳化!$U1775)*12/3</f>
        <v>-0.11877091264922596</v>
      </c>
      <c r="AH774" s="60">
        <f>(幕後結果!$AJ$2+幕後結果!$AJ$4*幕後結果_最佳化!$V1775)*12/3</f>
        <v>-3.8382629241247961E-3</v>
      </c>
      <c r="AI774" s="100">
        <f>(幕後結果!$AK$2+幕後結果!$AK$4*幕後結果_最佳化!$W1775)*12/3</f>
        <v>-0.19628127114989899</v>
      </c>
      <c r="AJ774" s="60"/>
      <c r="AK774" s="60"/>
      <c r="AL774" s="60"/>
      <c r="AM774" s="108">
        <v>773</v>
      </c>
      <c r="AN774" s="60">
        <f t="shared" si="157"/>
        <v>3.8659693979079951E-2</v>
      </c>
      <c r="AO774" s="60">
        <f t="shared" si="158"/>
        <v>0.18864825110031105</v>
      </c>
      <c r="AP774" s="60">
        <f t="shared" si="159"/>
        <v>0.11151265941371812</v>
      </c>
      <c r="AQ774" s="60">
        <f t="shared" si="160"/>
        <v>0.14714067096714273</v>
      </c>
      <c r="AR774" s="60">
        <f t="shared" si="161"/>
        <v>0.17341272271957198</v>
      </c>
      <c r="AS774" s="60">
        <f t="shared" si="162"/>
        <v>0.11397778007950411</v>
      </c>
      <c r="AT774" s="60">
        <f t="shared" si="163"/>
        <v>2.4029636728056126E-2</v>
      </c>
      <c r="AU774" s="60">
        <f t="shared" si="164"/>
        <v>0.10171631079408638</v>
      </c>
      <c r="AV774" s="60">
        <f t="shared" si="165"/>
        <v>3.5504815565976233E-2</v>
      </c>
      <c r="AW774" s="60">
        <f t="shared" si="166"/>
        <v>6.5397458652553406E-2</v>
      </c>
      <c r="AX774" s="60">
        <f t="shared" si="167"/>
        <v>1.0000000000000002</v>
      </c>
      <c r="AY774" s="60">
        <f>SUMPRODUCT(AN774:AW774,幕後結果_最佳化!$Z$1005:$AI$1005)</f>
        <v>1.1439146687793438E-3</v>
      </c>
      <c r="AZ774" s="60">
        <f>(SUMPRODUCT(AN774:AW774,MMULT(AN774:AW774,幕後結果!$AB$9:$AK$18)))</f>
        <v>3.1740673035922514E-4</v>
      </c>
      <c r="BA774" s="60">
        <f t="shared" si="168"/>
        <v>1.781591227973536E-2</v>
      </c>
      <c r="BB774" s="102">
        <f t="shared" si="169"/>
        <v>-2.3437522971369789</v>
      </c>
      <c r="BC774" s="60"/>
      <c r="BD774" s="60"/>
    </row>
    <row r="775" spans="1:56" ht="16.2">
      <c r="A775" s="95">
        <v>774</v>
      </c>
      <c r="B775" s="60">
        <v>0.59048795500424034</v>
      </c>
      <c r="C775" s="60">
        <v>0.74768293990677415</v>
      </c>
      <c r="D775" s="60">
        <v>0.7272182748386995</v>
      </c>
      <c r="E775" s="60">
        <v>0.65203594253272334</v>
      </c>
      <c r="F775" s="60">
        <v>0.42705276962424166</v>
      </c>
      <c r="G775" s="60">
        <v>0.5559036340351784</v>
      </c>
      <c r="H775" s="60">
        <v>0.52866540175608212</v>
      </c>
      <c r="I775" s="60">
        <v>0.59825727452034205</v>
      </c>
      <c r="J775" s="60">
        <v>0.90639691389923738</v>
      </c>
      <c r="K775" s="104">
        <v>0.16105629588556059</v>
      </c>
      <c r="L775" s="105"/>
      <c r="M775" s="106">
        <v>774</v>
      </c>
      <c r="N775" s="136">
        <v>0.22880035611500721</v>
      </c>
      <c r="O775" s="136">
        <v>0.66721608190206005</v>
      </c>
      <c r="P775" s="136">
        <v>0.60442149217540941</v>
      </c>
      <c r="Q775" s="136">
        <v>0.3908229431159686</v>
      </c>
      <c r="R775" s="136">
        <v>-0.18388262037923003</v>
      </c>
      <c r="S775" s="136">
        <v>0.14059141345519555</v>
      </c>
      <c r="T775" s="136">
        <v>7.1915447582872313E-2</v>
      </c>
      <c r="U775" s="60">
        <v>0.24883883343563309</v>
      </c>
      <c r="V775" s="60">
        <v>1.3188891553395503</v>
      </c>
      <c r="W775" s="98">
        <v>-0.99012588689480374</v>
      </c>
      <c r="X775" s="60"/>
      <c r="Y775" s="99">
        <v>774</v>
      </c>
      <c r="Z775" s="60">
        <f>(幕後結果!$AB$2+幕後結果!$AB$4*幕後結果_最佳化!$N1776)*12/3</f>
        <v>4.8829944148444222E-2</v>
      </c>
      <c r="AA775" s="60">
        <f>(幕後結果!$AC$2+幕後結果!$AC$4*幕後結果_最佳化!$O1776)*12/3</f>
        <v>7.1868772957576321E-2</v>
      </c>
      <c r="AB775" s="60">
        <f>(幕後結果!$AD$2+幕後結果!$AD$4*幕後結果_最佳化!$P1776)*12/3</f>
        <v>0.10675077166018902</v>
      </c>
      <c r="AC775" s="60">
        <f>(幕後結果!$AE$2+幕後結果!$AE$4*幕後結果_最佳化!$Q1776)*12/3</f>
        <v>0.12735723296767054</v>
      </c>
      <c r="AD775" s="60">
        <f>(幕後結果!$AF$2+幕後結果!$AF$4*幕後結果_最佳化!$R1776)*12/3</f>
        <v>6.9856006934732956E-2</v>
      </c>
      <c r="AE775" s="60">
        <f>(幕後結果!$AG$2+幕後結果!$AG$4*幕後結果_最佳化!$S1776)*12/3</f>
        <v>8.3921368218204534E-3</v>
      </c>
      <c r="AF775" s="60">
        <f>(幕後結果!$AH$2+幕後結果!$AH$4*幕後結果_最佳化!$T1776)*12/3</f>
        <v>6.6695450797063169E-2</v>
      </c>
      <c r="AG775" s="60">
        <f>(幕後結果!$AI$2+幕後結果!$AI$4*幕後結果_最佳化!$U1776)*12/3</f>
        <v>4.994163699264511E-2</v>
      </c>
      <c r="AH775" s="60">
        <f>(幕後結果!$AJ$2+幕後結果!$AJ$4*幕後結果_最佳化!$V1776)*12/3</f>
        <v>0.10074069902141219</v>
      </c>
      <c r="AI775" s="100">
        <f>(幕後結果!$AK$2+幕後結果!$AK$4*幕後結果_最佳化!$W1776)*12/3</f>
        <v>-9.9727133609192817E-2</v>
      </c>
      <c r="AJ775" s="60"/>
      <c r="AK775" s="60"/>
      <c r="AL775" s="60"/>
      <c r="AM775" s="108">
        <v>774</v>
      </c>
      <c r="AN775" s="60">
        <f t="shared" si="157"/>
        <v>0.11616391612207581</v>
      </c>
      <c r="AO775" s="60">
        <f t="shared" si="158"/>
        <v>8.3917961376831912E-2</v>
      </c>
      <c r="AP775" s="60">
        <f t="shared" si="159"/>
        <v>3.7174765827664063E-4</v>
      </c>
      <c r="AQ775" s="60">
        <f t="shared" si="160"/>
        <v>5.0471381825277217E-2</v>
      </c>
      <c r="AR775" s="60">
        <f t="shared" si="161"/>
        <v>0.22051392018315005</v>
      </c>
      <c r="AS775" s="60">
        <f t="shared" si="162"/>
        <v>7.5235820963233307E-2</v>
      </c>
      <c r="AT775" s="60">
        <f t="shared" si="163"/>
        <v>7.7981637739880981E-4</v>
      </c>
      <c r="AU775" s="60">
        <f t="shared" si="164"/>
        <v>0.20923621137317544</v>
      </c>
      <c r="AV775" s="60">
        <f t="shared" si="165"/>
        <v>0.15444869885809964</v>
      </c>
      <c r="AW775" s="60">
        <f t="shared" si="166"/>
        <v>8.8860525262481088E-2</v>
      </c>
      <c r="AX775" s="60">
        <f t="shared" si="167"/>
        <v>1</v>
      </c>
      <c r="AY775" s="60">
        <f>SUMPRODUCT(AN775:AW775,幕後結果_最佳化!$Z$1005:$AI$1005)</f>
        <v>-2.7318417622172507E-3</v>
      </c>
      <c r="AZ775" s="60">
        <f>(SUMPRODUCT(AN775:AW775,MMULT(AN775:AW775,幕後結果!$AB$9:$AK$18)))</f>
        <v>2.5128665558390919E-4</v>
      </c>
      <c r="BA775" s="60">
        <f t="shared" si="168"/>
        <v>1.5852023706262527E-2</v>
      </c>
      <c r="BB775" s="102">
        <f t="shared" si="169"/>
        <v>-2.8786130154593361</v>
      </c>
      <c r="BC775" s="60"/>
      <c r="BD775" s="60"/>
    </row>
    <row r="776" spans="1:56" ht="16.2">
      <c r="A776" s="95">
        <v>775</v>
      </c>
      <c r="B776" s="60">
        <v>0.83209069545228931</v>
      </c>
      <c r="C776" s="60">
        <v>0.84013227425547776</v>
      </c>
      <c r="D776" s="60">
        <v>0.44196931064046008</v>
      </c>
      <c r="E776" s="60">
        <v>0.48002169953355622</v>
      </c>
      <c r="F776" s="60">
        <v>0.75706495549812503</v>
      </c>
      <c r="G776" s="60">
        <v>0.80514689203081691</v>
      </c>
      <c r="H776" s="60">
        <v>0.12795951711529074</v>
      </c>
      <c r="I776" s="60">
        <v>0.82220815676272574</v>
      </c>
      <c r="J776" s="60">
        <v>0.48398695828650617</v>
      </c>
      <c r="K776" s="104">
        <v>0.89536000059768805</v>
      </c>
      <c r="L776" s="105"/>
      <c r="M776" s="106">
        <v>775</v>
      </c>
      <c r="N776" s="136">
        <v>0.96245995561298459</v>
      </c>
      <c r="O776" s="136">
        <v>0.99500167131491168</v>
      </c>
      <c r="P776" s="136">
        <v>-0.14597817043115749</v>
      </c>
      <c r="Q776" s="136">
        <v>-5.0099122422526843E-2</v>
      </c>
      <c r="R776" s="136">
        <v>0.69689247243729213</v>
      </c>
      <c r="S776" s="136">
        <v>0.86015026566330033</v>
      </c>
      <c r="T776" s="136">
        <v>-1.1360896786593406</v>
      </c>
      <c r="U776" s="60">
        <v>0.92381299823354879</v>
      </c>
      <c r="V776" s="60">
        <v>-4.0149527250374059E-2</v>
      </c>
      <c r="W776" s="98">
        <v>1.2555477130300068</v>
      </c>
      <c r="X776" s="60"/>
      <c r="Y776" s="99">
        <v>775</v>
      </c>
      <c r="Z776" s="60">
        <f>(幕後結果!$AB$2+幕後結果!$AB$4*幕後結果_最佳化!$N1777)*12/3</f>
        <v>0.16247211537755224</v>
      </c>
      <c r="AA776" s="60">
        <f>(幕後結果!$AC$2+幕後結果!$AC$4*幕後結果_最佳化!$O1777)*12/3</f>
        <v>0.10228760959749532</v>
      </c>
      <c r="AB776" s="60">
        <f>(幕後結果!$AD$2+幕後結果!$AD$4*幕後結果_最佳化!$P1777)*12/3</f>
        <v>-3.6027576796536023E-3</v>
      </c>
      <c r="AC776" s="60">
        <f>(幕後結果!$AE$2+幕後結果!$AE$4*幕後結果_最佳化!$Q1777)*12/3</f>
        <v>5.2082170724453015E-2</v>
      </c>
      <c r="AD776" s="60">
        <f>(幕後結果!$AF$2+幕後結果!$AF$4*幕後結果_最佳化!$R1777)*12/3</f>
        <v>9.2452547249879571E-2</v>
      </c>
      <c r="AE776" s="60">
        <f>(幕後結果!$AG$2+幕後結果!$AG$4*幕後結果_最佳化!$S1777)*12/3</f>
        <v>2.6889756985194121E-2</v>
      </c>
      <c r="AF776" s="60">
        <f>(幕後結果!$AH$2+幕後結果!$AH$4*幕後結果_最佳化!$T1777)*12/3</f>
        <v>-1.7933638347121326E-2</v>
      </c>
      <c r="AG776" s="60">
        <f>(幕後結果!$AI$2+幕後結果!$AI$4*幕後結果_最佳化!$U1777)*12/3</f>
        <v>7.7000593831190345E-2</v>
      </c>
      <c r="AH776" s="60">
        <f>(幕後結果!$AJ$2+幕後結果!$AJ$4*幕後結果_最佳化!$V1777)*12/3</f>
        <v>2.6168790140256765E-2</v>
      </c>
      <c r="AI776" s="100">
        <f>(幕後結果!$AK$2+幕後結果!$AK$4*幕後結果_最佳化!$W1777)*12/3</f>
        <v>0.14155184561415646</v>
      </c>
      <c r="AJ776" s="60"/>
      <c r="AK776" s="60"/>
      <c r="AL776" s="60"/>
      <c r="AM776" s="108">
        <v>775</v>
      </c>
      <c r="AN776" s="60">
        <f t="shared" si="157"/>
        <v>0.19614031082396469</v>
      </c>
      <c r="AO776" s="60">
        <f t="shared" si="158"/>
        <v>2.8870984868479152E-2</v>
      </c>
      <c r="AP776" s="60">
        <f t="shared" si="159"/>
        <v>8.5351771823443903E-2</v>
      </c>
      <c r="AQ776" s="60">
        <f t="shared" si="160"/>
        <v>0.19802839483931442</v>
      </c>
      <c r="AR776" s="60">
        <f t="shared" si="161"/>
        <v>7.3786115612836489E-2</v>
      </c>
      <c r="AS776" s="60">
        <f t="shared" si="162"/>
        <v>1.2530139330895536E-2</v>
      </c>
      <c r="AT776" s="60">
        <f t="shared" si="163"/>
        <v>9.9314480290815715E-2</v>
      </c>
      <c r="AU776" s="60">
        <f t="shared" si="164"/>
        <v>0.16015492770893966</v>
      </c>
      <c r="AV776" s="60">
        <f t="shared" si="165"/>
        <v>5.705955944012308E-2</v>
      </c>
      <c r="AW776" s="60">
        <f t="shared" si="166"/>
        <v>8.8763315261187262E-2</v>
      </c>
      <c r="AX776" s="60">
        <f t="shared" si="167"/>
        <v>1</v>
      </c>
      <c r="AY776" s="60">
        <f>SUMPRODUCT(AN776:AW776,幕後結果_最佳化!$Z$1005:$AI$1005)</f>
        <v>4.1450967993001946E-3</v>
      </c>
      <c r="AZ776" s="60">
        <f>(SUMPRODUCT(AN776:AW776,MMULT(AN776:AW776,幕後結果!$AB$9:$AK$18)))</f>
        <v>3.4026629912688254E-4</v>
      </c>
      <c r="BA776" s="60">
        <f t="shared" si="168"/>
        <v>1.844630855013768E-2</v>
      </c>
      <c r="BB776" s="102">
        <f t="shared" si="169"/>
        <v>-2.1009571153687845</v>
      </c>
      <c r="BC776" s="60"/>
      <c r="BD776" s="60"/>
    </row>
    <row r="777" spans="1:56" ht="16.2">
      <c r="A777" s="95">
        <v>776</v>
      </c>
      <c r="B777" s="60">
        <v>0.96195709742275026</v>
      </c>
      <c r="C777" s="60">
        <v>0.20315079919500811</v>
      </c>
      <c r="D777" s="60">
        <v>6.7493984502754456E-2</v>
      </c>
      <c r="E777" s="60">
        <v>0.73685360321732918</v>
      </c>
      <c r="F777" s="60">
        <v>0.14945752386814015</v>
      </c>
      <c r="G777" s="60">
        <v>0.12323284335519147</v>
      </c>
      <c r="H777" s="60">
        <v>0.29257949502610181</v>
      </c>
      <c r="I777" s="60">
        <v>0.21765335240169059</v>
      </c>
      <c r="J777" s="60">
        <v>0.99606827975103096</v>
      </c>
      <c r="K777" s="104">
        <v>0.36362936067646134</v>
      </c>
      <c r="L777" s="105"/>
      <c r="M777" s="106">
        <v>776</v>
      </c>
      <c r="N777" s="136">
        <v>1.7738630547016847</v>
      </c>
      <c r="O777" s="136">
        <v>-0.83041958119224957</v>
      </c>
      <c r="P777" s="136">
        <v>-1.494718327757647</v>
      </c>
      <c r="Q777" s="136">
        <v>0.63367522974567925</v>
      </c>
      <c r="R777" s="136">
        <v>-1.0387628396341089</v>
      </c>
      <c r="S777" s="136">
        <v>-1.1589766899317988</v>
      </c>
      <c r="T777" s="136">
        <v>-0.54586463430881682</v>
      </c>
      <c r="U777" s="60">
        <v>-0.78014300649722934</v>
      </c>
      <c r="V777" s="60">
        <v>2.6578777768036859</v>
      </c>
      <c r="W777" s="98">
        <v>-0.34877435006466595</v>
      </c>
      <c r="X777" s="60"/>
      <c r="Y777" s="99">
        <v>776</v>
      </c>
      <c r="Z777" s="60">
        <f>(幕後結果!$AB$2+幕後結果!$AB$4*幕後結果_最佳化!$N1778)*12/3</f>
        <v>0.28815657447215604</v>
      </c>
      <c r="AA777" s="60">
        <f>(幕後結果!$AC$2+幕後結果!$AC$4*幕後結果_最佳化!$O1778)*12/3</f>
        <v>-7.6766992372081636E-2</v>
      </c>
      <c r="AB777" s="60">
        <f>(幕後結果!$AD$2+幕後結果!$AD$4*幕後結果_最佳化!$P1778)*12/3</f>
        <v>-0.28240648776023453</v>
      </c>
      <c r="AC777" s="60">
        <f>(幕後結果!$AE$2+幕後結果!$AE$4*幕後結果_最佳化!$Q1778)*12/3</f>
        <v>-5.9031260640017569E-4</v>
      </c>
      <c r="AD777" s="60">
        <f>(幕後結果!$AF$2+幕後結果!$AF$4*幕後結果_最佳化!$R1778)*12/3</f>
        <v>-0.23883433932530149</v>
      </c>
      <c r="AE777" s="60">
        <f>(幕後結果!$AG$2+幕後結果!$AG$4*幕後結果_最佳化!$S1778)*12/3</f>
        <v>-6.6433846430866875E-2</v>
      </c>
      <c r="AF777" s="60">
        <f>(幕後結果!$AH$2+幕後結果!$AH$4*幕後結果_最佳化!$T1778)*12/3</f>
        <v>-5.2711694388795992E-2</v>
      </c>
      <c r="AG777" s="60">
        <f>(幕後結果!$AI$2+幕後結果!$AI$4*幕後結果_最佳化!$U1778)*12/3</f>
        <v>-0.21772762864828818</v>
      </c>
      <c r="AH777" s="60">
        <f>(幕後結果!$AJ$2+幕後結果!$AJ$4*幕後結果_最佳化!$V1778)*12/3</f>
        <v>0.10687644914904876</v>
      </c>
      <c r="AI777" s="100">
        <f>(幕後結果!$AK$2+幕後結果!$AK$4*幕後結果_最佳化!$W1778)*12/3</f>
        <v>-0.25096369153064252</v>
      </c>
      <c r="AJ777" s="60"/>
      <c r="AK777" s="60"/>
      <c r="AL777" s="60"/>
      <c r="AM777" s="108">
        <v>776</v>
      </c>
      <c r="AN777" s="60">
        <f t="shared" si="157"/>
        <v>0.13668383181958707</v>
      </c>
      <c r="AO777" s="60">
        <f t="shared" si="158"/>
        <v>0.13181679308625052</v>
      </c>
      <c r="AP777" s="60">
        <f t="shared" si="159"/>
        <v>1.3839883477189525E-2</v>
      </c>
      <c r="AQ777" s="60">
        <f t="shared" si="160"/>
        <v>7.4979695371004421E-2</v>
      </c>
      <c r="AR777" s="60">
        <f t="shared" si="161"/>
        <v>2.4549967975563865E-3</v>
      </c>
      <c r="AS777" s="60">
        <f t="shared" si="162"/>
        <v>0.158424967209568</v>
      </c>
      <c r="AT777" s="60">
        <f t="shared" si="163"/>
        <v>0.11228367710889574</v>
      </c>
      <c r="AU777" s="60">
        <f t="shared" si="164"/>
        <v>0.17354804751480091</v>
      </c>
      <c r="AV777" s="60">
        <f t="shared" si="165"/>
        <v>6.3961749345404426E-2</v>
      </c>
      <c r="AW777" s="60">
        <f t="shared" si="166"/>
        <v>0.13200635826974305</v>
      </c>
      <c r="AX777" s="60">
        <f t="shared" si="167"/>
        <v>1</v>
      </c>
      <c r="AY777" s="60">
        <f>SUMPRODUCT(AN777:AW777,幕後結果_最佳化!$Z$1005:$AI$1005)</f>
        <v>-1.0076946869027217E-3</v>
      </c>
      <c r="AZ777" s="60">
        <f>(SUMPRODUCT(AN777:AW777,MMULT(AN777:AW777,幕後結果!$AB$9:$AK$18)))</f>
        <v>1.9955740357055691E-4</v>
      </c>
      <c r="BA777" s="60">
        <f t="shared" si="168"/>
        <v>1.4126478810041691E-2</v>
      </c>
      <c r="BB777" s="102">
        <f t="shared" si="169"/>
        <v>-3.1081839485499598</v>
      </c>
      <c r="BC777" s="60"/>
      <c r="BD777" s="60"/>
    </row>
    <row r="778" spans="1:56" ht="16.2">
      <c r="A778" s="95">
        <v>777</v>
      </c>
      <c r="B778" s="60">
        <v>0.33802091467132489</v>
      </c>
      <c r="C778" s="60">
        <v>0.49593804778741513</v>
      </c>
      <c r="D778" s="60">
        <v>0.43821612258514309</v>
      </c>
      <c r="E778" s="60">
        <v>0.43254209559831192</v>
      </c>
      <c r="F778" s="60">
        <v>0.5922020255611502</v>
      </c>
      <c r="G778" s="60">
        <v>0.13949592560989577</v>
      </c>
      <c r="H778" s="60">
        <v>0.97120025827078704</v>
      </c>
      <c r="I778" s="60">
        <v>0.89578416293740526</v>
      </c>
      <c r="J778" s="60">
        <v>0.6288155356715166</v>
      </c>
      <c r="K778" s="104">
        <v>0.30843096491325883</v>
      </c>
      <c r="L778" s="105"/>
      <c r="M778" s="106">
        <v>777</v>
      </c>
      <c r="N778" s="136">
        <v>-0.41787046278333845</v>
      </c>
      <c r="O778" s="136">
        <v>-1.0181980195794174E-2</v>
      </c>
      <c r="P778" s="136">
        <v>-0.15549354147923336</v>
      </c>
      <c r="Q778" s="136">
        <v>-0.16990583624986361</v>
      </c>
      <c r="R778" s="136">
        <v>0.23321308078474767</v>
      </c>
      <c r="S778" s="136">
        <v>-1.0825868398280731</v>
      </c>
      <c r="T778" s="136">
        <v>1.8987338126009263</v>
      </c>
      <c r="U778" s="60">
        <v>1.2578896311215602</v>
      </c>
      <c r="V778" s="60">
        <v>0.32871789293173015</v>
      </c>
      <c r="W778" s="98">
        <v>-0.50030273324953134</v>
      </c>
      <c r="X778" s="60"/>
      <c r="Y778" s="99">
        <v>777</v>
      </c>
      <c r="Z778" s="60">
        <f>(幕後結果!$AB$2+幕後結果!$AB$4*幕後結果_最佳化!$N1779)*12/3</f>
        <v>-5.1337866618837776E-2</v>
      </c>
      <c r="AA778" s="60">
        <f>(幕後結果!$AC$2+幕後結果!$AC$4*幕後結果_最佳化!$O1779)*12/3</f>
        <v>7.291499624854275E-3</v>
      </c>
      <c r="AB778" s="60">
        <f>(幕後結果!$AD$2+幕後結果!$AD$4*幕後結果_最佳化!$P1779)*12/3</f>
        <v>-3.822127920688153E-2</v>
      </c>
      <c r="AC778" s="60">
        <f>(幕後結果!$AE$2+幕後結果!$AE$4*幕後結果_最佳化!$Q1779)*12/3</f>
        <v>-1.5819166252405367E-2</v>
      </c>
      <c r="AD778" s="60">
        <f>(幕後結果!$AF$2+幕後結果!$AF$4*幕後結果_最佳化!$R1779)*12/3</f>
        <v>2.4907634774380674E-3</v>
      </c>
      <c r="AE778" s="60">
        <f>(幕後結果!$AG$2+幕後結果!$AG$4*幕後結果_最佳化!$S1779)*12/3</f>
        <v>-4.8882316167776156E-2</v>
      </c>
      <c r="AF778" s="60">
        <f>(幕後結果!$AH$2+幕後結果!$AH$4*幕後結果_最佳化!$T1779)*12/3</f>
        <v>0.14448661179776828</v>
      </c>
      <c r="AG778" s="60">
        <f>(幕後結果!$AI$2+幕後結果!$AI$4*幕後結果_最佳化!$U1779)*12/3</f>
        <v>0.14409130454887681</v>
      </c>
      <c r="AH778" s="60">
        <f>(幕後結果!$AJ$2+幕後結果!$AJ$4*幕後結果_最佳化!$V1779)*12/3</f>
        <v>9.3065280219612346E-3</v>
      </c>
      <c r="AI778" s="100">
        <f>(幕後結果!$AK$2+幕後結果!$AK$4*幕後結果_最佳化!$W1779)*12/3</f>
        <v>-8.0030396247743781E-3</v>
      </c>
      <c r="AJ778" s="60"/>
      <c r="AK778" s="60"/>
      <c r="AL778" s="60"/>
      <c r="AM778" s="108">
        <v>777</v>
      </c>
      <c r="AN778" s="60">
        <f t="shared" si="157"/>
        <v>4.8531935936859921E-2</v>
      </c>
      <c r="AO778" s="60">
        <f t="shared" si="158"/>
        <v>2.1464182508834025E-2</v>
      </c>
      <c r="AP778" s="60">
        <f t="shared" si="159"/>
        <v>0.12657541358867744</v>
      </c>
      <c r="AQ778" s="60">
        <f t="shared" si="160"/>
        <v>0.12623615433287352</v>
      </c>
      <c r="AR778" s="60">
        <f t="shared" si="161"/>
        <v>0.141978842224669</v>
      </c>
      <c r="AS778" s="60">
        <f t="shared" si="162"/>
        <v>0.11922186714649499</v>
      </c>
      <c r="AT778" s="60">
        <f t="shared" si="163"/>
        <v>0.16546888484432448</v>
      </c>
      <c r="AU778" s="60">
        <f t="shared" si="164"/>
        <v>7.1606800576884247E-2</v>
      </c>
      <c r="AV778" s="60">
        <f t="shared" si="165"/>
        <v>0.12260062875600818</v>
      </c>
      <c r="AW778" s="60">
        <f t="shared" si="166"/>
        <v>5.6315290084374213E-2</v>
      </c>
      <c r="AX778" s="60">
        <f t="shared" si="167"/>
        <v>1.0000000000000002</v>
      </c>
      <c r="AY778" s="60">
        <f>SUMPRODUCT(AN778:AW778,幕後結果_最佳化!$Z$1005:$AI$1005)</f>
        <v>1.1182882019582579E-3</v>
      </c>
      <c r="AZ778" s="60">
        <f>(SUMPRODUCT(AN778:AW778,MMULT(AN778:AW778,幕後結果!$AB$9:$AK$18)))</f>
        <v>2.9944917204593671E-4</v>
      </c>
      <c r="BA778" s="60">
        <f t="shared" si="168"/>
        <v>1.7304599736657787E-2</v>
      </c>
      <c r="BB778" s="102">
        <f t="shared" si="169"/>
        <v>-2.414485884324272</v>
      </c>
      <c r="BC778" s="60"/>
      <c r="BD778" s="60"/>
    </row>
    <row r="779" spans="1:56" ht="16.2">
      <c r="A779" s="95">
        <v>778</v>
      </c>
      <c r="B779" s="60">
        <v>0.87626808943237711</v>
      </c>
      <c r="C779" s="60">
        <v>6.8424886550036534E-2</v>
      </c>
      <c r="D779" s="60">
        <v>0.68708169879927494</v>
      </c>
      <c r="E779" s="60">
        <v>5.0424270059322929E-2</v>
      </c>
      <c r="F779" s="60">
        <v>0.76097987453296567</v>
      </c>
      <c r="G779" s="60">
        <v>0.18075916936877223</v>
      </c>
      <c r="H779" s="60">
        <v>5.1924896807700183E-2</v>
      </c>
      <c r="I779" s="60">
        <v>0.77612764548837854</v>
      </c>
      <c r="J779" s="60">
        <v>0.11399677906319616</v>
      </c>
      <c r="K779" s="104">
        <v>0.39477223934464289</v>
      </c>
      <c r="L779" s="105"/>
      <c r="M779" s="106">
        <v>778</v>
      </c>
      <c r="N779" s="136">
        <v>1.1565315038556583</v>
      </c>
      <c r="O779" s="136">
        <v>-1.4876251649371859</v>
      </c>
      <c r="P779" s="136">
        <v>0.4875951911938326</v>
      </c>
      <c r="Q779" s="136">
        <v>-1.6407537611661793</v>
      </c>
      <c r="R779" s="136">
        <v>0.7094580890718396</v>
      </c>
      <c r="S779" s="136">
        <v>-0.91247573233584844</v>
      </c>
      <c r="T779" s="136">
        <v>-1.6264696077808893</v>
      </c>
      <c r="U779" s="60">
        <v>0.75918029978269508</v>
      </c>
      <c r="V779" s="60">
        <v>-1.205543493627278</v>
      </c>
      <c r="W779" s="98">
        <v>-0.26690217925996984</v>
      </c>
      <c r="X779" s="60"/>
      <c r="Y779" s="99">
        <v>778</v>
      </c>
      <c r="Z779" s="60">
        <f>(幕後結果!$AB$2+幕後結果!$AB$4*幕後結果_最佳化!$N1780)*12/3</f>
        <v>0.19253334831334898</v>
      </c>
      <c r="AA779" s="60">
        <f>(幕後結果!$AC$2+幕後結果!$AC$4*幕後結果_最佳化!$O1780)*12/3</f>
        <v>-0.13943912603315733</v>
      </c>
      <c r="AB779" s="60">
        <f>(幕後結果!$AD$2+幕後結果!$AD$4*幕後結果_最佳化!$P1780)*12/3</f>
        <v>1.5617126448148971E-2</v>
      </c>
      <c r="AC779" s="60">
        <f>(幕後結果!$AE$2+幕後結果!$AE$4*幕後結果_最佳化!$Q1780)*12/3</f>
        <v>-0.1118740076049823</v>
      </c>
      <c r="AD779" s="60">
        <f>(幕後結果!$AF$2+幕後結果!$AF$4*幕後結果_最佳化!$R1780)*12/3</f>
        <v>1.1346531470940745E-2</v>
      </c>
      <c r="AE779" s="60">
        <f>(幕後結果!$AG$2+幕後結果!$AG$4*幕後結果_最佳化!$S1780)*12/3</f>
        <v>-8.2346650979443464E-2</v>
      </c>
      <c r="AF779" s="60">
        <f>(幕後結果!$AH$2+幕後結果!$AH$4*幕後結果_最佳化!$T1780)*12/3</f>
        <v>-0.16092312627669583</v>
      </c>
      <c r="AG779" s="60">
        <f>(幕後結果!$AI$2+幕後結果!$AI$4*幕後結果_最佳化!$U1780)*12/3</f>
        <v>-8.5625215686073106E-4</v>
      </c>
      <c r="AH779" s="60">
        <f>(幕後結果!$AJ$2+幕後結果!$AJ$4*幕後結果_最佳化!$V1780)*12/3</f>
        <v>-0.15122648313303733</v>
      </c>
      <c r="AI779" s="100">
        <f>(幕後結果!$AK$2+幕後結果!$AK$4*幕後結果_最佳化!$W1780)*12/3</f>
        <v>-0.14156226179200682</v>
      </c>
      <c r="AJ779" s="60"/>
      <c r="AK779" s="60"/>
      <c r="AL779" s="60"/>
      <c r="AM779" s="108">
        <v>778</v>
      </c>
      <c r="AN779" s="60">
        <f t="shared" si="157"/>
        <v>0.1340994962808737</v>
      </c>
      <c r="AO779" s="60">
        <f t="shared" si="158"/>
        <v>9.3733578582721133E-2</v>
      </c>
      <c r="AP779" s="60">
        <f t="shared" si="159"/>
        <v>0.16913618861487692</v>
      </c>
      <c r="AQ779" s="60">
        <f t="shared" si="160"/>
        <v>1.9286760035492013E-3</v>
      </c>
      <c r="AR779" s="60">
        <f t="shared" si="161"/>
        <v>6.8362325734978205E-2</v>
      </c>
      <c r="AS779" s="60">
        <f t="shared" si="162"/>
        <v>9.7584242827637599E-2</v>
      </c>
      <c r="AT779" s="60">
        <f t="shared" si="163"/>
        <v>0.14153887370869411</v>
      </c>
      <c r="AU779" s="60">
        <f t="shared" si="164"/>
        <v>0.17662670453857682</v>
      </c>
      <c r="AV779" s="60">
        <f t="shared" si="165"/>
        <v>8.7444323338765687E-2</v>
      </c>
      <c r="AW779" s="60">
        <f t="shared" si="166"/>
        <v>2.954559036932666E-2</v>
      </c>
      <c r="AX779" s="60">
        <f t="shared" si="167"/>
        <v>1</v>
      </c>
      <c r="AY779" s="60">
        <f>SUMPRODUCT(AN779:AW779,幕後結果_最佳化!$Z$1005:$AI$1005)</f>
        <v>-1.3018855403247639E-3</v>
      </c>
      <c r="AZ779" s="60">
        <f>(SUMPRODUCT(AN779:AW779,MMULT(AN779:AW779,幕後結果!$AB$9:$AK$18)))</f>
        <v>2.7667596290636011E-4</v>
      </c>
      <c r="BA779" s="60">
        <f t="shared" si="168"/>
        <v>1.6633579377462931E-2</v>
      </c>
      <c r="BB779" s="102">
        <f t="shared" si="169"/>
        <v>-2.6573886796857757</v>
      </c>
      <c r="BC779" s="60"/>
      <c r="BD779" s="60"/>
    </row>
    <row r="780" spans="1:56" ht="16.2">
      <c r="A780" s="95">
        <v>779</v>
      </c>
      <c r="B780" s="60">
        <v>0.74983958932799122</v>
      </c>
      <c r="C780" s="60">
        <v>0.17588561662224023</v>
      </c>
      <c r="D780" s="60">
        <v>0.10718159678441452</v>
      </c>
      <c r="E780" s="60">
        <v>0.28298366887336868</v>
      </c>
      <c r="F780" s="60">
        <v>0.38817702603702942</v>
      </c>
      <c r="G780" s="60">
        <v>0.14133771488508895</v>
      </c>
      <c r="H780" s="60">
        <v>0.67638536610241728</v>
      </c>
      <c r="I780" s="60">
        <v>0.85944842663896392</v>
      </c>
      <c r="J780" s="60">
        <v>8.5685215796874381E-2</v>
      </c>
      <c r="K780" s="104">
        <v>0.2566770798519753</v>
      </c>
      <c r="L780" s="105"/>
      <c r="M780" s="106">
        <v>779</v>
      </c>
      <c r="N780" s="136">
        <v>0.6739850453474745</v>
      </c>
      <c r="O780" s="136">
        <v>-0.93115917316926966</v>
      </c>
      <c r="P780" s="136">
        <v>-1.2416568589019108</v>
      </c>
      <c r="Q780" s="136">
        <v>-0.57400068498324464</v>
      </c>
      <c r="R780" s="136">
        <v>-0.28407350339772336</v>
      </c>
      <c r="S780" s="136">
        <v>-1.0743286028037031</v>
      </c>
      <c r="T780" s="136">
        <v>0.4576147177427512</v>
      </c>
      <c r="U780" s="60">
        <v>1.0778445225360456</v>
      </c>
      <c r="V780" s="60">
        <v>-1.3678135936011804</v>
      </c>
      <c r="W780" s="98">
        <v>-0.65362387323897142</v>
      </c>
      <c r="X780" s="60"/>
      <c r="Y780" s="99">
        <v>779</v>
      </c>
      <c r="Z780" s="60">
        <f>(幕後結果!$AB$2+幕後結果!$AB$4*幕後結果_最佳化!$N1781)*12/3</f>
        <v>0.1177880205055883</v>
      </c>
      <c r="AA780" s="60">
        <f>(幕後結果!$AC$2+幕後結果!$AC$4*幕後結果_最佳化!$O1781)*12/3</f>
        <v>-8.4392031398141817E-2</v>
      </c>
      <c r="AB780" s="60">
        <f>(幕後結果!$AD$2+幕後結果!$AD$4*幕後結果_最佳化!$P1781)*12/3</f>
        <v>-0.24456426766594377</v>
      </c>
      <c r="AC780" s="60">
        <f>(幕後結果!$AE$2+幕後結果!$AE$4*幕後結果_最佳化!$Q1781)*12/3</f>
        <v>-0.13166707274337336</v>
      </c>
      <c r="AD780" s="60">
        <f>(幕後結果!$AF$2+幕後結果!$AF$4*幕後結果_最佳化!$R1781)*12/3</f>
        <v>-0.1794212329953967</v>
      </c>
      <c r="AE780" s="60">
        <f>(幕後結果!$AG$2+幕後結果!$AG$4*幕後結果_最佳化!$S1781)*12/3</f>
        <v>-6.5738919785002625E-2</v>
      </c>
      <c r="AF780" s="60">
        <f>(幕後結果!$AH$2+幕後結果!$AH$4*幕後結果_最佳化!$T1781)*12/3</f>
        <v>-9.9948579276948127E-3</v>
      </c>
      <c r="AG780" s="60">
        <f>(幕後結果!$AI$2+幕後結果!$AI$4*幕後結果_最佳化!$U1781)*12/3</f>
        <v>1.622793069361101E-2</v>
      </c>
      <c r="AH780" s="60">
        <f>(幕後結果!$AJ$2+幕後結果!$AJ$4*幕後結果_最佳化!$V1781)*12/3</f>
        <v>-0.13209181000324233</v>
      </c>
      <c r="AI780" s="100">
        <f>(幕後結果!$AK$2+幕後結果!$AK$4*幕後結果_最佳化!$W1781)*12/3</f>
        <v>-0.22304145380316218</v>
      </c>
      <c r="AJ780" s="60"/>
      <c r="AK780" s="60"/>
      <c r="AL780" s="60"/>
      <c r="AM780" s="108">
        <v>779</v>
      </c>
      <c r="AN780" s="60">
        <f t="shared" si="157"/>
        <v>4.3519469362456764E-2</v>
      </c>
      <c r="AO780" s="60">
        <f t="shared" si="158"/>
        <v>4.3587594489051112E-2</v>
      </c>
      <c r="AP780" s="60">
        <f t="shared" si="159"/>
        <v>0.15843031885900419</v>
      </c>
      <c r="AQ780" s="60">
        <f t="shared" si="160"/>
        <v>4.0271373025134193E-2</v>
      </c>
      <c r="AR780" s="60">
        <f t="shared" si="161"/>
        <v>0.26023417300339508</v>
      </c>
      <c r="AS780" s="60">
        <f t="shared" si="162"/>
        <v>8.2207539792618824E-3</v>
      </c>
      <c r="AT780" s="60">
        <f t="shared" si="163"/>
        <v>0.22660128618470382</v>
      </c>
      <c r="AU780" s="60">
        <f t="shared" si="164"/>
        <v>0.12060493970721459</v>
      </c>
      <c r="AV780" s="60">
        <f t="shared" si="165"/>
        <v>3.2373292104078406E-3</v>
      </c>
      <c r="AW780" s="60">
        <f t="shared" si="166"/>
        <v>9.5292762179370216E-2</v>
      </c>
      <c r="AX780" s="60">
        <f t="shared" si="167"/>
        <v>0.99999999999999989</v>
      </c>
      <c r="AY780" s="60">
        <f>SUMPRODUCT(AN780:AW780,幕後結果_最佳化!$Z$1005:$AI$1005)</f>
        <v>-1.050210639761316E-3</v>
      </c>
      <c r="AZ780" s="60">
        <f>(SUMPRODUCT(AN780:AW780,MMULT(AN780:AW780,幕後結果!$AB$9:$AK$18)))</f>
        <v>4.6054430755113003E-4</v>
      </c>
      <c r="BA780" s="60">
        <f t="shared" si="168"/>
        <v>2.146029607324023E-2</v>
      </c>
      <c r="BB780" s="102">
        <f t="shared" si="169"/>
        <v>-2.0479778326341327</v>
      </c>
      <c r="BC780" s="60"/>
      <c r="BD780" s="60"/>
    </row>
    <row r="781" spans="1:56" ht="16.2">
      <c r="A781" s="95">
        <v>780</v>
      </c>
      <c r="B781" s="60">
        <v>0.25842913695845859</v>
      </c>
      <c r="C781" s="60">
        <v>0.75382570735373622</v>
      </c>
      <c r="D781" s="60">
        <v>0.23026539322895467</v>
      </c>
      <c r="E781" s="60">
        <v>0.92930754150817352</v>
      </c>
      <c r="F781" s="60">
        <v>0.62289105365890407</v>
      </c>
      <c r="G781" s="60">
        <v>0.98685521508272567</v>
      </c>
      <c r="H781" s="60">
        <v>0.38599301936684549</v>
      </c>
      <c r="I781" s="60">
        <v>0.50847730626791887</v>
      </c>
      <c r="J781" s="60">
        <v>7.1642640833927684E-2</v>
      </c>
      <c r="K781" s="104">
        <v>9.9925048671485106E-2</v>
      </c>
      <c r="L781" s="105"/>
      <c r="M781" s="106">
        <v>780</v>
      </c>
      <c r="N781" s="136">
        <v>-0.64819586826872244</v>
      </c>
      <c r="O781" s="136">
        <v>0.68657817562530499</v>
      </c>
      <c r="P781" s="136">
        <v>-0.73797311533717158</v>
      </c>
      <c r="Q781" s="136">
        <v>1.4706532434790405</v>
      </c>
      <c r="R781" s="136">
        <v>0.31308262047699376</v>
      </c>
      <c r="S781" s="136">
        <v>2.2219073168469787</v>
      </c>
      <c r="T781" s="136">
        <v>-0.28977805333268913</v>
      </c>
      <c r="U781" s="60">
        <v>2.1251054997589159E-2</v>
      </c>
      <c r="V781" s="60">
        <v>-1.4636658097582462</v>
      </c>
      <c r="W781" s="98">
        <v>-1.2819787596306658</v>
      </c>
      <c r="X781" s="60"/>
      <c r="Y781" s="99">
        <v>780</v>
      </c>
      <c r="Z781" s="60">
        <f>(幕後結果!$AB$2+幕後結果!$AB$4*幕後結果_最佳化!$N1782)*12/3</f>
        <v>-8.701473799964482E-2</v>
      </c>
      <c r="AA781" s="60">
        <f>(幕後結果!$AC$2+幕後結果!$AC$4*幕後結果_最佳化!$O1782)*12/3</f>
        <v>7.5479840971682449E-2</v>
      </c>
      <c r="AB781" s="60">
        <f>(幕後結果!$AD$2+幕後結果!$AD$4*幕後結果_最佳化!$P1782)*12/3</f>
        <v>-0.10882745761731531</v>
      </c>
      <c r="AC781" s="60">
        <f>(幕後結果!$AE$2+幕後結果!$AE$4*幕後結果_最佳化!$Q1782)*12/3</f>
        <v>0.1162091481952955</v>
      </c>
      <c r="AD781" s="60">
        <f>(幕後結果!$AF$2+幕後結果!$AF$4*幕後結果_最佳化!$R1782)*12/3</f>
        <v>2.0562262377497521E-2</v>
      </c>
      <c r="AE781" s="60">
        <f>(幕後結果!$AG$2+幕後結果!$AG$4*幕後結果_最佳化!$S1782)*12/3</f>
        <v>0.10705152795181834</v>
      </c>
      <c r="AF781" s="60">
        <f>(幕後結果!$AH$2+幕後結果!$AH$4*幕後結果_最佳化!$T1782)*12/3</f>
        <v>-3.3802758715088649E-3</v>
      </c>
      <c r="AG781" s="60">
        <f>(幕後結果!$AI$2+幕後結果!$AI$4*幕後結果_最佳化!$U1782)*12/3</f>
        <v>2.4701568711866587E-2</v>
      </c>
      <c r="AH781" s="60">
        <f>(幕後結果!$AJ$2+幕後結果!$AJ$4*幕後結果_最佳化!$V1782)*12/3</f>
        <v>-3.1553351324466142E-2</v>
      </c>
      <c r="AI781" s="100">
        <f>(幕後結果!$AK$2+幕後結果!$AK$4*幕後結果_最佳化!$W1782)*12/3</f>
        <v>-0.22212788954961685</v>
      </c>
      <c r="AJ781" s="60"/>
      <c r="AK781" s="60"/>
      <c r="AL781" s="60"/>
      <c r="AM781" s="108">
        <v>780</v>
      </c>
      <c r="AN781" s="60">
        <f t="shared" si="157"/>
        <v>0.13127132797288751</v>
      </c>
      <c r="AO781" s="60">
        <f t="shared" si="158"/>
        <v>3.096978499545075E-2</v>
      </c>
      <c r="AP781" s="60">
        <f t="shared" si="159"/>
        <v>9.7557998766740605E-3</v>
      </c>
      <c r="AQ781" s="60">
        <f t="shared" si="160"/>
        <v>0.10420251794255708</v>
      </c>
      <c r="AR781" s="60">
        <f t="shared" si="161"/>
        <v>0.15316083541105696</v>
      </c>
      <c r="AS781" s="60">
        <f t="shared" si="162"/>
        <v>8.8799827776797222E-2</v>
      </c>
      <c r="AT781" s="60">
        <f t="shared" si="163"/>
        <v>9.3308392879311669E-2</v>
      </c>
      <c r="AU781" s="60">
        <f t="shared" si="164"/>
        <v>0.21026991159906422</v>
      </c>
      <c r="AV781" s="60">
        <f t="shared" si="165"/>
        <v>3.3373598216822911E-2</v>
      </c>
      <c r="AW781" s="60">
        <f t="shared" si="166"/>
        <v>0.14488800332937768</v>
      </c>
      <c r="AX781" s="60">
        <f t="shared" si="167"/>
        <v>1</v>
      </c>
      <c r="AY781" s="60">
        <f>SUMPRODUCT(AN781:AW781,幕後結果_最佳化!$Z$1005:$AI$1005)</f>
        <v>-1.4012190874726324E-3</v>
      </c>
      <c r="AZ781" s="60">
        <f>(SUMPRODUCT(AN781:AW781,MMULT(AN781:AW781,幕後結果!$AB$9:$AK$18)))</f>
        <v>2.8556294673295993E-4</v>
      </c>
      <c r="BA781" s="60">
        <f t="shared" si="168"/>
        <v>1.6898607834166694E-2</v>
      </c>
      <c r="BB781" s="102">
        <f t="shared" si="169"/>
        <v>-2.6215898683619119</v>
      </c>
      <c r="BC781" s="60"/>
      <c r="BD781" s="60"/>
    </row>
    <row r="782" spans="1:56" ht="16.2">
      <c r="A782" s="95">
        <v>781</v>
      </c>
      <c r="B782" s="60">
        <v>0.4726831785786143</v>
      </c>
      <c r="C782" s="60">
        <v>0.83947791433017072</v>
      </c>
      <c r="D782" s="60">
        <v>0.91933118945981041</v>
      </c>
      <c r="E782" s="60">
        <v>0.33662297519543727</v>
      </c>
      <c r="F782" s="60">
        <v>0.41063450098665055</v>
      </c>
      <c r="G782" s="60">
        <v>0.59849236732775291</v>
      </c>
      <c r="H782" s="60">
        <v>0.59397131125965985</v>
      </c>
      <c r="I782" s="60">
        <v>0.81885379089231192</v>
      </c>
      <c r="J782" s="60">
        <v>0.46145247138458956</v>
      </c>
      <c r="K782" s="104">
        <v>9.3075671074377864E-2</v>
      </c>
      <c r="L782" s="105"/>
      <c r="M782" s="106">
        <v>781</v>
      </c>
      <c r="N782" s="136">
        <v>-6.8526711738642151E-2</v>
      </c>
      <c r="O782" s="136">
        <v>0.99231441972285583</v>
      </c>
      <c r="P782" s="136">
        <v>1.4005869651107772</v>
      </c>
      <c r="Q782" s="136">
        <v>-0.42169733435023848</v>
      </c>
      <c r="R782" s="136">
        <v>-0.22591310886939681</v>
      </c>
      <c r="S782" s="136">
        <v>0.24944669974267378</v>
      </c>
      <c r="T782" s="136">
        <v>0.23777272095133428</v>
      </c>
      <c r="U782" s="60">
        <v>0.91100560919425144</v>
      </c>
      <c r="V782" s="60">
        <v>-9.6775170077913322E-2</v>
      </c>
      <c r="W782" s="98">
        <v>-1.3220504795029338</v>
      </c>
      <c r="X782" s="60"/>
      <c r="Y782" s="99">
        <v>781</v>
      </c>
      <c r="Z782" s="60">
        <f>(幕後結果!$AB$2+幕後結果!$AB$4*幕後結果_最佳化!$N1783)*12/3</f>
        <v>2.7746705867081958E-3</v>
      </c>
      <c r="AA782" s="60">
        <f>(幕後結果!$AC$2+幕後結果!$AC$4*幕後結果_最佳化!$O1783)*12/3</f>
        <v>0.10405874988694092</v>
      </c>
      <c r="AB782" s="60">
        <f>(幕後結果!$AD$2+幕後結果!$AD$4*幕後結果_最佳化!$P1783)*12/3</f>
        <v>0.24613672430260614</v>
      </c>
      <c r="AC782" s="60">
        <f>(幕後結果!$AE$2+幕後結果!$AE$4*幕後結果_最佳化!$Q1783)*12/3</f>
        <v>0.10480547810459055</v>
      </c>
      <c r="AD782" s="60">
        <f>(幕後結果!$AF$2+幕後結果!$AF$4*幕後結果_最佳化!$R1783)*12/3</f>
        <v>0.13115395701155402</v>
      </c>
      <c r="AE782" s="60">
        <f>(幕後結果!$AG$2+幕後結果!$AG$4*幕後結果_最佳化!$S1783)*12/3</f>
        <v>1.4118332715078152E-2</v>
      </c>
      <c r="AF782" s="60">
        <f>(幕後結果!$AH$2+幕後結果!$AH$4*幕後結果_最佳化!$T1783)*12/3</f>
        <v>9.7640467801174746E-2</v>
      </c>
      <c r="AG782" s="60">
        <f>(幕後結果!$AI$2+幕後結果!$AI$4*幕後結果_最佳化!$U1783)*12/3</f>
        <v>0.15362576849876575</v>
      </c>
      <c r="AH782" s="60">
        <f>(幕後結果!$AJ$2+幕後結果!$AJ$4*幕後結果_最佳化!$V1783)*12/3</f>
        <v>2.6292476429446349E-2</v>
      </c>
      <c r="AI782" s="100">
        <f>(幕後結果!$AK$2+幕後結果!$AK$4*幕後結果_最佳化!$W1783)*12/3</f>
        <v>-8.5547377761076723E-2</v>
      </c>
      <c r="AJ782" s="60"/>
      <c r="AK782" s="60"/>
      <c r="AL782" s="60"/>
      <c r="AM782" s="108">
        <v>781</v>
      </c>
      <c r="AN782" s="60">
        <f t="shared" si="157"/>
        <v>8.5923862091212999E-2</v>
      </c>
      <c r="AO782" s="60">
        <f t="shared" si="158"/>
        <v>6.8744040042113125E-2</v>
      </c>
      <c r="AP782" s="60">
        <f t="shared" si="159"/>
        <v>0.18936248569834024</v>
      </c>
      <c r="AQ782" s="60">
        <f t="shared" si="160"/>
        <v>0.10793719169886382</v>
      </c>
      <c r="AR782" s="60">
        <f t="shared" si="161"/>
        <v>0.12295130190823404</v>
      </c>
      <c r="AS782" s="60">
        <f t="shared" si="162"/>
        <v>2.8781960824775656E-2</v>
      </c>
      <c r="AT782" s="60">
        <f t="shared" si="163"/>
        <v>0.11158867893000311</v>
      </c>
      <c r="AU782" s="60">
        <f t="shared" si="164"/>
        <v>8.5253793131990808E-3</v>
      </c>
      <c r="AV782" s="60">
        <f t="shared" si="165"/>
        <v>0.16956834927612355</v>
      </c>
      <c r="AW782" s="60">
        <f t="shared" si="166"/>
        <v>0.10661675021713453</v>
      </c>
      <c r="AX782" s="60">
        <f t="shared" si="167"/>
        <v>1.0000000000000002</v>
      </c>
      <c r="AY782" s="60">
        <f>SUMPRODUCT(AN782:AW782,幕後結果_最佳化!$Z$1005:$AI$1005)</f>
        <v>1.8994650278524473E-4</v>
      </c>
      <c r="AZ782" s="60">
        <f>(SUMPRODUCT(AN782:AW782,MMULT(AN782:AW782,幕後結果!$AB$9:$AK$18)))</f>
        <v>3.4242623755738224E-4</v>
      </c>
      <c r="BA782" s="60">
        <f t="shared" si="168"/>
        <v>1.8504762564199039E-2</v>
      </c>
      <c r="BB782" s="102">
        <f t="shared" si="169"/>
        <v>-2.3080573635592292</v>
      </c>
      <c r="BC782" s="60"/>
      <c r="BD782" s="60"/>
    </row>
    <row r="783" spans="1:56" ht="16.2">
      <c r="A783" s="95">
        <v>782</v>
      </c>
      <c r="B783" s="60">
        <v>0.14499370599217287</v>
      </c>
      <c r="C783" s="60">
        <v>0.50889669161153983</v>
      </c>
      <c r="D783" s="60">
        <v>0.68611394561428085</v>
      </c>
      <c r="E783" s="60">
        <v>0.14009309458765751</v>
      </c>
      <c r="F783" s="60">
        <v>0.59520407687875543</v>
      </c>
      <c r="G783" s="60">
        <v>0.4051802052653799</v>
      </c>
      <c r="H783" s="60">
        <v>2.8370119137064886E-2</v>
      </c>
      <c r="I783" s="60">
        <v>0.99945501786415547</v>
      </c>
      <c r="J783" s="60">
        <v>0.30523610230114162</v>
      </c>
      <c r="K783" s="104">
        <v>0.92918896459497935</v>
      </c>
      <c r="L783" s="105"/>
      <c r="M783" s="106">
        <v>782</v>
      </c>
      <c r="N783" s="136">
        <v>-1.0581492327610251</v>
      </c>
      <c r="O783" s="136">
        <v>2.2302547500881703E-2</v>
      </c>
      <c r="P783" s="136">
        <v>0.48486500331831511</v>
      </c>
      <c r="Q783" s="136">
        <v>-1.0799011768294273</v>
      </c>
      <c r="R783" s="136">
        <v>0.2409526099476294</v>
      </c>
      <c r="S783" s="136">
        <v>-0.23996110359510256</v>
      </c>
      <c r="T783" s="136">
        <v>-1.9053065213014424</v>
      </c>
      <c r="U783" s="60">
        <v>3.2662124901025273</v>
      </c>
      <c r="V783" s="60">
        <v>-0.50939953159404705</v>
      </c>
      <c r="W783" s="98">
        <v>1.4697773304556767</v>
      </c>
      <c r="X783" s="60"/>
      <c r="Y783" s="99">
        <v>782</v>
      </c>
      <c r="Z783" s="60">
        <f>(幕後結果!$AB$2+幕後結果!$AB$4*幕後結果_最佳化!$N1784)*12/3</f>
        <v>-0.15051556382603901</v>
      </c>
      <c r="AA783" s="60">
        <f>(幕後結果!$AC$2+幕後結果!$AC$4*幕後結果_最佳化!$O1784)*12/3</f>
        <v>1.1711602344277016E-2</v>
      </c>
      <c r="AB783" s="60">
        <f>(幕後結果!$AD$2+幕後結果!$AD$4*幕後結果_最佳化!$P1784)*12/3</f>
        <v>6.6380925397495988E-2</v>
      </c>
      <c r="AC783" s="60">
        <f>(幕後結果!$AE$2+幕後結果!$AE$4*幕後結果_最佳化!$Q1784)*12/3</f>
        <v>-7.4381824148255962E-2</v>
      </c>
      <c r="AD783" s="60">
        <f>(幕後結果!$AF$2+幕後結果!$AF$4*幕後結果_最佳化!$R1784)*12/3</f>
        <v>4.0134299877787251E-2</v>
      </c>
      <c r="AE783" s="60">
        <f>(幕後結果!$AG$2+幕後結果!$AG$4*幕後結果_最佳化!$S1784)*12/3</f>
        <v>-1.2975192408100106E-2</v>
      </c>
      <c r="AF783" s="60">
        <f>(幕後結果!$AH$2+幕後結果!$AH$4*幕後結果_最佳化!$T1784)*12/3</f>
        <v>-0.19285409445061233</v>
      </c>
      <c r="AG783" s="60">
        <f>(幕後結果!$AI$2+幕後結果!$AI$4*幕後結果_最佳化!$U1784)*12/3</f>
        <v>0.27817456355685566</v>
      </c>
      <c r="AH783" s="60">
        <f>(幕後結果!$AJ$2+幕後結果!$AJ$4*幕後結果_最佳化!$V1784)*12/3</f>
        <v>-3.9505380106224931E-2</v>
      </c>
      <c r="AI783" s="100">
        <f>(幕後結果!$AK$2+幕後結果!$AK$4*幕後結果_最佳化!$W1784)*12/3</f>
        <v>0.27482936694548921</v>
      </c>
      <c r="AJ783" s="60"/>
      <c r="AK783" s="60"/>
      <c r="AL783" s="60"/>
      <c r="AM783" s="108">
        <v>782</v>
      </c>
      <c r="AN783" s="60">
        <f t="shared" si="157"/>
        <v>0.10659942895304075</v>
      </c>
      <c r="AO783" s="60">
        <f t="shared" si="158"/>
        <v>0.14957822351090605</v>
      </c>
      <c r="AP783" s="60">
        <f t="shared" si="159"/>
        <v>8.4652671163258988E-2</v>
      </c>
      <c r="AQ783" s="60">
        <f t="shared" si="160"/>
        <v>6.797047347366747E-2</v>
      </c>
      <c r="AR783" s="60">
        <f t="shared" si="161"/>
        <v>0.17959739274899028</v>
      </c>
      <c r="AS783" s="60">
        <f t="shared" si="162"/>
        <v>0.14327106328820033</v>
      </c>
      <c r="AT783" s="60">
        <f t="shared" si="163"/>
        <v>0.10623848167546134</v>
      </c>
      <c r="AU783" s="60">
        <f t="shared" si="164"/>
        <v>6.8887615885875678E-2</v>
      </c>
      <c r="AV783" s="60">
        <f t="shared" si="165"/>
        <v>6.1325920790459516E-2</v>
      </c>
      <c r="AW783" s="60">
        <f t="shared" si="166"/>
        <v>3.1878728510139606E-2</v>
      </c>
      <c r="AX783" s="60">
        <f t="shared" si="167"/>
        <v>1</v>
      </c>
      <c r="AY783" s="60">
        <f>SUMPRODUCT(AN783:AW783,幕後結果_最佳化!$Z$1005:$AI$1005)</f>
        <v>2.3760787323587763E-3</v>
      </c>
      <c r="AZ783" s="60">
        <f>(SUMPRODUCT(AN783:AW783,MMULT(AN783:AW783,幕後結果!$AB$9:$AK$18)))</f>
        <v>2.4958184448516525E-4</v>
      </c>
      <c r="BA783" s="60">
        <f t="shared" si="168"/>
        <v>1.5798159528412327E-2</v>
      </c>
      <c r="BB783" s="102">
        <f t="shared" si="169"/>
        <v>-2.5651039410483643</v>
      </c>
      <c r="BC783" s="60"/>
      <c r="BD783" s="60"/>
    </row>
    <row r="784" spans="1:56" ht="16.2">
      <c r="A784" s="95">
        <v>783</v>
      </c>
      <c r="B784" s="60">
        <v>0.91688590901128619</v>
      </c>
      <c r="C784" s="60">
        <v>0.49010779971010021</v>
      </c>
      <c r="D784" s="60">
        <v>0.861616382559516</v>
      </c>
      <c r="E784" s="60">
        <v>0.148489303144</v>
      </c>
      <c r="F784" s="60">
        <v>0.45973064466029068</v>
      </c>
      <c r="G784" s="60">
        <v>0.15349313614749094</v>
      </c>
      <c r="H784" s="60">
        <v>0.81843579256893406</v>
      </c>
      <c r="I784" s="60">
        <v>8.5259484405543429E-2</v>
      </c>
      <c r="J784" s="60">
        <v>0.46155129934500749</v>
      </c>
      <c r="K784" s="104">
        <v>0.26000576781239593</v>
      </c>
      <c r="L784" s="105"/>
      <c r="M784" s="106">
        <v>783</v>
      </c>
      <c r="N784" s="136">
        <v>1.3844255763145819</v>
      </c>
      <c r="O784" s="136">
        <v>-2.4798610448571068E-2</v>
      </c>
      <c r="P784" s="136">
        <v>1.0876101796857798</v>
      </c>
      <c r="Q784" s="136">
        <v>-1.0429345506990664</v>
      </c>
      <c r="R784" s="136">
        <v>-0.10111233121618103</v>
      </c>
      <c r="S784" s="136">
        <v>-1.0215661780902605</v>
      </c>
      <c r="T784" s="136">
        <v>0.90942010190116973</v>
      </c>
      <c r="U784" s="60">
        <v>-1.3705381697977392</v>
      </c>
      <c r="V784" s="60">
        <v>-9.6526285366656153E-2</v>
      </c>
      <c r="W784" s="98">
        <v>-0.64332762364838114</v>
      </c>
      <c r="X784" s="60"/>
      <c r="Y784" s="99">
        <v>783</v>
      </c>
      <c r="Z784" s="60">
        <f>(幕後結果!$AB$2+幕後結果!$AB$4*幕後結果_最佳化!$N1785)*12/3</f>
        <v>0.22783361184455234</v>
      </c>
      <c r="AA784" s="60">
        <f>(幕後結果!$AC$2+幕後結果!$AC$4*幕後結果_最佳化!$O1785)*12/3</f>
        <v>2.3177164788945543E-3</v>
      </c>
      <c r="AB784" s="60">
        <f>(幕後結果!$AD$2+幕後結果!$AD$4*幕後結果_最佳化!$P1785)*12/3</f>
        <v>0.16117407120160554</v>
      </c>
      <c r="AC784" s="60">
        <f>(幕後結果!$AE$2+幕後結果!$AE$4*幕後結果_最佳化!$Q1785)*12/3</f>
        <v>3.0804983795034813E-2</v>
      </c>
      <c r="AD784" s="60">
        <f>(幕後結果!$AF$2+幕後結果!$AF$4*幕後結果_最佳化!$R1785)*12/3</f>
        <v>6.3776456804017598E-2</v>
      </c>
      <c r="AE784" s="60">
        <f>(幕後結果!$AG$2+幕後結果!$AG$4*幕後結果_最佳化!$S1785)*12/3</f>
        <v>-6.6363126404905368E-2</v>
      </c>
      <c r="AF784" s="60">
        <f>(幕後結果!$AH$2+幕後結果!$AH$4*幕後結果_最佳化!$T1785)*12/3</f>
        <v>0.14393882674992159</v>
      </c>
      <c r="AG784" s="60">
        <f>(幕後結果!$AI$2+幕後結果!$AI$4*幕後結果_最佳化!$U1785)*12/3</f>
        <v>-0.11976768963425306</v>
      </c>
      <c r="AH784" s="60">
        <f>(幕後結果!$AJ$2+幕後結果!$AJ$4*幕後結果_最佳化!$V1785)*12/3</f>
        <v>-4.1301911179013523E-2</v>
      </c>
      <c r="AI784" s="100">
        <f>(幕後結果!$AK$2+幕後結果!$AK$4*幕後結果_最佳化!$W1785)*12/3</f>
        <v>-0.12940865982331906</v>
      </c>
      <c r="AJ784" s="60"/>
      <c r="AK784" s="60"/>
      <c r="AL784" s="60"/>
      <c r="AM784" s="108">
        <v>783</v>
      </c>
      <c r="AN784" s="60">
        <f t="shared" si="157"/>
        <v>0.15785320038913619</v>
      </c>
      <c r="AO784" s="60">
        <f t="shared" si="158"/>
        <v>1.8679936001118256E-2</v>
      </c>
      <c r="AP784" s="60">
        <f t="shared" si="159"/>
        <v>8.0397852427683825E-2</v>
      </c>
      <c r="AQ784" s="60">
        <f t="shared" si="160"/>
        <v>5.8715022163501218E-2</v>
      </c>
      <c r="AR784" s="60">
        <f t="shared" si="161"/>
        <v>0.12910975155201165</v>
      </c>
      <c r="AS784" s="60">
        <f t="shared" si="162"/>
        <v>0.13829592397999668</v>
      </c>
      <c r="AT784" s="60">
        <f t="shared" si="163"/>
        <v>0.10165677784979145</v>
      </c>
      <c r="AU784" s="60">
        <f t="shared" si="164"/>
        <v>7.7188683608118633E-2</v>
      </c>
      <c r="AV784" s="60">
        <f t="shared" si="165"/>
        <v>0.14563139959537197</v>
      </c>
      <c r="AW784" s="60">
        <f t="shared" si="166"/>
        <v>9.2471452433270082E-2</v>
      </c>
      <c r="AX784" s="60">
        <f t="shared" si="167"/>
        <v>0.99999999999999989</v>
      </c>
      <c r="AY784" s="60">
        <f>SUMPRODUCT(AN784:AW784,幕後結果_最佳化!$Z$1005:$AI$1005)</f>
        <v>-2.445372848320789E-4</v>
      </c>
      <c r="AZ784" s="60">
        <f>(SUMPRODUCT(AN784:AW784,MMULT(AN784:AW784,幕後結果!$AB$9:$AK$18)))</f>
        <v>2.2792880461733827E-4</v>
      </c>
      <c r="BA784" s="60">
        <f t="shared" si="168"/>
        <v>1.5097311171772883E-2</v>
      </c>
      <c r="BB784" s="102">
        <f t="shared" si="169"/>
        <v>-2.8577630012355106</v>
      </c>
      <c r="BC784" s="60"/>
      <c r="BD784" s="60"/>
    </row>
    <row r="785" spans="1:56" ht="16.2">
      <c r="A785" s="95">
        <v>784</v>
      </c>
      <c r="B785" s="60">
        <v>0.90204943158366602</v>
      </c>
      <c r="C785" s="60">
        <v>0.64306901802546768</v>
      </c>
      <c r="D785" s="60">
        <v>0.57096534919871611</v>
      </c>
      <c r="E785" s="60">
        <v>0.69892329311397061</v>
      </c>
      <c r="F785" s="60">
        <v>0.88854968214697716</v>
      </c>
      <c r="G785" s="60">
        <v>0.26560101316796092</v>
      </c>
      <c r="H785" s="60">
        <v>0.36307744664234809</v>
      </c>
      <c r="I785" s="60">
        <v>0.19645413422030722</v>
      </c>
      <c r="J785" s="60">
        <v>0.47012729812897436</v>
      </c>
      <c r="K785" s="104">
        <v>0.46866085667288315</v>
      </c>
      <c r="L785" s="105"/>
      <c r="M785" s="106">
        <v>784</v>
      </c>
      <c r="N785" s="136">
        <v>1.2933178866365476</v>
      </c>
      <c r="O785" s="136">
        <v>0.36667432007417161</v>
      </c>
      <c r="P785" s="136">
        <v>0.17883240284962315</v>
      </c>
      <c r="Q785" s="136">
        <v>0.52130629885511581</v>
      </c>
      <c r="R785" s="136">
        <v>1.2188513021472329</v>
      </c>
      <c r="S785" s="136">
        <v>-0.62617215900401346</v>
      </c>
      <c r="T785" s="136">
        <v>-0.35024492601309865</v>
      </c>
      <c r="U785" s="60">
        <v>-0.85435509565153767</v>
      </c>
      <c r="V785" s="60">
        <v>-7.4949871669160659E-2</v>
      </c>
      <c r="W785" s="98">
        <v>-7.8636551885251912E-2</v>
      </c>
      <c r="X785" s="60"/>
      <c r="Y785" s="99">
        <v>784</v>
      </c>
      <c r="Z785" s="60">
        <f>(幕後結果!$AB$2+幕後結果!$AB$4*幕後結果_最佳化!$N1786)*12/3</f>
        <v>0.21372124191473155</v>
      </c>
      <c r="AA785" s="60">
        <f>(幕後結果!$AC$2+幕後結果!$AC$4*幕後結果_最佳化!$O1786)*12/3</f>
        <v>4.0553662897153252E-2</v>
      </c>
      <c r="AB785" s="60">
        <f>(幕後結果!$AD$2+幕後結果!$AD$4*幕後結果_最佳化!$P1786)*12/3</f>
        <v>2.7690480801023109E-2</v>
      </c>
      <c r="AC785" s="60">
        <f>(幕後結果!$AE$2+幕後結果!$AE$4*幕後結果_最佳化!$Q1786)*12/3</f>
        <v>0.12745633514833871</v>
      </c>
      <c r="AD785" s="60">
        <f>(幕後結果!$AF$2+幕後結果!$AF$4*幕後結果_最佳化!$R1786)*12/3</f>
        <v>0.15051162560557829</v>
      </c>
      <c r="AE785" s="60">
        <f>(幕後結果!$AG$2+幕後結果!$AG$4*幕後結果_最佳化!$S1786)*12/3</f>
        <v>-4.4784021075075599E-2</v>
      </c>
      <c r="AF785" s="60">
        <f>(幕後結果!$AH$2+幕後結果!$AH$4*幕後結果_最佳化!$T1786)*12/3</f>
        <v>3.9291574442263097E-2</v>
      </c>
      <c r="AG785" s="60">
        <f>(幕後結果!$AI$2+幕後結果!$AI$4*幕後結果_最佳化!$U1786)*12/3</f>
        <v>-9.4618520338655462E-2</v>
      </c>
      <c r="AH785" s="60">
        <f>(幕後結果!$AJ$2+幕後結果!$AJ$4*幕後結果_最佳化!$V1786)*12/3</f>
        <v>-2.0087562361498449E-2</v>
      </c>
      <c r="AI785" s="100">
        <f>(幕後結果!$AK$2+幕後結果!$AK$4*幕後結果_最佳化!$W1786)*12/3</f>
        <v>-0.10726276066270095</v>
      </c>
      <c r="AJ785" s="60"/>
      <c r="AK785" s="60"/>
      <c r="AL785" s="60"/>
      <c r="AM785" s="108">
        <v>784</v>
      </c>
      <c r="AN785" s="60">
        <f t="shared" si="157"/>
        <v>4.6559140719243206E-2</v>
      </c>
      <c r="AO785" s="60">
        <f t="shared" si="158"/>
        <v>8.0857371339131852E-3</v>
      </c>
      <c r="AP785" s="60">
        <f t="shared" si="159"/>
        <v>0.15270875898481148</v>
      </c>
      <c r="AQ785" s="60">
        <f t="shared" si="160"/>
        <v>1.425901747396534E-2</v>
      </c>
      <c r="AR785" s="60">
        <f t="shared" si="161"/>
        <v>4.0209733437983133E-2</v>
      </c>
      <c r="AS785" s="60">
        <f t="shared" si="162"/>
        <v>0.15082737839486285</v>
      </c>
      <c r="AT785" s="60">
        <f t="shared" si="163"/>
        <v>0.10444844736124972</v>
      </c>
      <c r="AU785" s="60">
        <f t="shared" si="164"/>
        <v>0.15261335626551686</v>
      </c>
      <c r="AV785" s="60">
        <f t="shared" si="165"/>
        <v>0.16956915107323225</v>
      </c>
      <c r="AW785" s="60">
        <f t="shared" si="166"/>
        <v>0.16071927915522216</v>
      </c>
      <c r="AX785" s="60">
        <f t="shared" si="167"/>
        <v>1.0000000000000002</v>
      </c>
      <c r="AY785" s="60">
        <f>SUMPRODUCT(AN785:AW785,幕後結果_最佳化!$Z$1005:$AI$1005)</f>
        <v>-7.670765587964797E-3</v>
      </c>
      <c r="AZ785" s="60">
        <f>(SUMPRODUCT(AN785:AW785,MMULT(AN785:AW785,幕後結果!$AB$9:$AK$18)))</f>
        <v>2.769096644831169E-4</v>
      </c>
      <c r="BA785" s="60">
        <f t="shared" si="168"/>
        <v>1.6640602888210419E-2</v>
      </c>
      <c r="BB785" s="102">
        <f t="shared" si="169"/>
        <v>-3.0389984021428282</v>
      </c>
      <c r="BC785" s="60"/>
      <c r="BD785" s="60"/>
    </row>
    <row r="786" spans="1:56" ht="16.2">
      <c r="A786" s="95">
        <v>785</v>
      </c>
      <c r="B786" s="60">
        <v>0.24073976659359042</v>
      </c>
      <c r="C786" s="60">
        <v>0.84323766429316871</v>
      </c>
      <c r="D786" s="60">
        <v>0.83668801175003349</v>
      </c>
      <c r="E786" s="60">
        <v>0.98433221192119635</v>
      </c>
      <c r="F786" s="60">
        <v>0.10873435449917457</v>
      </c>
      <c r="G786" s="60">
        <v>0.87111023827291345</v>
      </c>
      <c r="H786" s="60">
        <v>0.85503013371768888</v>
      </c>
      <c r="I786" s="60">
        <v>0.90988716793638624</v>
      </c>
      <c r="J786" s="60">
        <v>6.0959398570120671E-2</v>
      </c>
      <c r="K786" s="104">
        <v>0.31127958069208761</v>
      </c>
      <c r="L786" s="105"/>
      <c r="M786" s="106">
        <v>785</v>
      </c>
      <c r="N786" s="136">
        <v>-0.70392491715961558</v>
      </c>
      <c r="O786" s="136">
        <v>1.0078537629776003</v>
      </c>
      <c r="P786" s="136">
        <v>0.980936662446243</v>
      </c>
      <c r="Q786" s="136">
        <v>2.1527850431644171</v>
      </c>
      <c r="R786" s="136">
        <v>-1.2332869928015719</v>
      </c>
      <c r="S786" s="136">
        <v>1.1316549616097189</v>
      </c>
      <c r="T786" s="136">
        <v>1.0582538372482273</v>
      </c>
      <c r="U786" s="60">
        <v>1.3400605382586801</v>
      </c>
      <c r="V786" s="60">
        <v>-1.5467696665426647</v>
      </c>
      <c r="W786" s="98">
        <v>-0.49222660099840537</v>
      </c>
      <c r="X786" s="60"/>
      <c r="Y786" s="99">
        <v>785</v>
      </c>
      <c r="Z786" s="60">
        <f>(幕後結果!$AB$2+幕後結果!$AB$4*幕後結果_最佳化!$N1787)*12/3</f>
        <v>-9.5647038484539745E-2</v>
      </c>
      <c r="AA786" s="60">
        <f>(幕後結果!$AC$2+幕後結果!$AC$4*幕後結果_最佳化!$O1787)*12/3</f>
        <v>0.10682193553897497</v>
      </c>
      <c r="AB786" s="60">
        <f>(幕後結果!$AD$2+幕後結果!$AD$4*幕後結果_最佳化!$P1787)*12/3</f>
        <v>0.17918795441799359</v>
      </c>
      <c r="AC786" s="60">
        <f>(幕後結果!$AE$2+幕後結果!$AE$4*幕後結果_最佳化!$Q1787)*12/3</f>
        <v>0.31807215780120224</v>
      </c>
      <c r="AD786" s="60">
        <f>(幕後結果!$AF$2+幕後結果!$AF$4*幕後結果_最佳化!$R1787)*12/3</f>
        <v>5.3652641232723418E-2</v>
      </c>
      <c r="AE786" s="60">
        <f>(幕後結果!$AG$2+幕後結果!$AG$4*幕後結果_最佳化!$S1787)*12/3</f>
        <v>7.8426505522439918E-2</v>
      </c>
      <c r="AF786" s="60">
        <f>(幕後結果!$AH$2+幕後結果!$AH$4*幕後結果_最佳化!$T1787)*12/3</f>
        <v>0.16551560115310388</v>
      </c>
      <c r="AG786" s="60">
        <f>(幕後結果!$AI$2+幕後結果!$AI$4*幕後結果_最佳化!$U1787)*12/3</f>
        <v>0.23993904096882127</v>
      </c>
      <c r="AH786" s="60">
        <f>(幕後結果!$AJ$2+幕後結果!$AJ$4*幕後結果_最佳化!$V1787)*12/3</f>
        <v>-8.6295653882162687E-3</v>
      </c>
      <c r="AI786" s="100">
        <f>(幕後結果!$AK$2+幕後結果!$AK$4*幕後結果_最佳化!$W1787)*12/3</f>
        <v>-1.825586863712543E-2</v>
      </c>
      <c r="AJ786" s="60"/>
      <c r="AK786" s="60"/>
      <c r="AL786" s="60"/>
      <c r="AM786" s="108">
        <v>785</v>
      </c>
      <c r="AN786" s="60">
        <f t="shared" si="157"/>
        <v>9.185402863727922E-2</v>
      </c>
      <c r="AO786" s="60">
        <f t="shared" si="158"/>
        <v>2.8397453136730807E-2</v>
      </c>
      <c r="AP786" s="60">
        <f t="shared" si="159"/>
        <v>3.4454927470702595E-3</v>
      </c>
      <c r="AQ786" s="60">
        <f t="shared" si="160"/>
        <v>0.25885838924601012</v>
      </c>
      <c r="AR786" s="60">
        <f t="shared" si="161"/>
        <v>7.3075373200826813E-2</v>
      </c>
      <c r="AS786" s="60">
        <f t="shared" si="162"/>
        <v>4.7712668584585942E-2</v>
      </c>
      <c r="AT786" s="60">
        <f t="shared" si="163"/>
        <v>0.1996862325659601</v>
      </c>
      <c r="AU786" s="60">
        <f t="shared" si="164"/>
        <v>0.15879941368576642</v>
      </c>
      <c r="AV786" s="60">
        <f t="shared" si="165"/>
        <v>1.4128185083892441E-2</v>
      </c>
      <c r="AW786" s="60">
        <f t="shared" si="166"/>
        <v>0.1240427631118779</v>
      </c>
      <c r="AX786" s="60">
        <f t="shared" si="167"/>
        <v>1</v>
      </c>
      <c r="AY786" s="60">
        <f>SUMPRODUCT(AN786:AW786,幕後結果_最佳化!$Z$1005:$AI$1005)</f>
        <v>4.7679488398973662E-3</v>
      </c>
      <c r="AZ786" s="60">
        <f>(SUMPRODUCT(AN786:AW786,MMULT(AN786:AW786,幕後結果!$AB$9:$AK$18)))</f>
        <v>3.2829367817096465E-4</v>
      </c>
      <c r="BA786" s="60">
        <f t="shared" si="168"/>
        <v>1.8118876294377768E-2</v>
      </c>
      <c r="BB786" s="102">
        <f t="shared" si="169"/>
        <v>-2.1045483472909901</v>
      </c>
      <c r="BC786" s="60"/>
      <c r="BD786" s="60"/>
    </row>
    <row r="787" spans="1:56" ht="16.2">
      <c r="A787" s="95">
        <v>786</v>
      </c>
      <c r="B787" s="60">
        <v>4.4854490198013908E-2</v>
      </c>
      <c r="C787" s="60">
        <v>0.99848048842579895</v>
      </c>
      <c r="D787" s="60">
        <v>0.52375373267956893</v>
      </c>
      <c r="E787" s="60">
        <v>0.61371014031565307</v>
      </c>
      <c r="F787" s="60">
        <v>0.34758791559464841</v>
      </c>
      <c r="G787" s="60">
        <v>0.35336808901993177</v>
      </c>
      <c r="H787" s="60">
        <v>0.74719178022150512</v>
      </c>
      <c r="I787" s="60">
        <v>4.083918651683982E-2</v>
      </c>
      <c r="J787" s="60">
        <v>1.237419244351301E-2</v>
      </c>
      <c r="K787" s="104">
        <v>0.60371885922061619</v>
      </c>
      <c r="L787" s="105"/>
      <c r="M787" s="106">
        <v>786</v>
      </c>
      <c r="N787" s="136">
        <v>-1.6969348394975434</v>
      </c>
      <c r="O787" s="136">
        <v>2.9637629292747234</v>
      </c>
      <c r="P787" s="136">
        <v>5.9577003167096923E-2</v>
      </c>
      <c r="Q787" s="136">
        <v>0.28900216685580721</v>
      </c>
      <c r="R787" s="136">
        <v>-0.39184082105150991</v>
      </c>
      <c r="S787" s="136">
        <v>-0.37624309753807816</v>
      </c>
      <c r="T787" s="136">
        <v>0.66567878026219118</v>
      </c>
      <c r="U787" s="60">
        <v>-1.7410296977492941</v>
      </c>
      <c r="V787" s="60">
        <v>-2.2453077184162296</v>
      </c>
      <c r="W787" s="98">
        <v>0.262984817073322</v>
      </c>
      <c r="X787" s="60"/>
      <c r="Y787" s="99">
        <v>786</v>
      </c>
      <c r="Z787" s="60">
        <f>(幕後結果!$AB$2+幕後結果!$AB$4*幕後結果_最佳化!$N1788)*12/3</f>
        <v>-0.24946197350855992</v>
      </c>
      <c r="AA787" s="60">
        <f>(幕後結果!$AC$2+幕後結果!$AC$4*幕後結果_最佳化!$O1788)*12/3</f>
        <v>0.29891968880455083</v>
      </c>
      <c r="AB787" s="60">
        <f>(幕後結果!$AD$2+幕後結果!$AD$4*幕後結果_最佳化!$P1788)*12/3</f>
        <v>9.6237788672779712E-2</v>
      </c>
      <c r="AC787" s="60">
        <f>(幕後結果!$AE$2+幕後結果!$AE$4*幕後結果_最佳化!$Q1788)*12/3</f>
        <v>8.2404992491628234E-2</v>
      </c>
      <c r="AD787" s="60">
        <f>(幕後結果!$AF$2+幕後結果!$AF$4*幕後結果_最佳化!$R1788)*12/3</f>
        <v>9.8210069522150459E-2</v>
      </c>
      <c r="AE787" s="60">
        <f>(幕後結果!$AG$2+幕後結果!$AG$4*幕後結果_最佳化!$S1788)*12/3</f>
        <v>2.78264079565833E-2</v>
      </c>
      <c r="AF787" s="60">
        <f>(幕後結果!$AH$2+幕後結果!$AH$4*幕後結果_最佳化!$T1788)*12/3</f>
        <v>0.12318460463887977</v>
      </c>
      <c r="AG787" s="60">
        <f>(幕後結果!$AI$2+幕後結果!$AI$4*幕後結果_最佳化!$U1788)*12/3</f>
        <v>-0.16378696080870503</v>
      </c>
      <c r="AH787" s="60">
        <f>(幕後結果!$AJ$2+幕後結果!$AJ$4*幕後結果_最佳化!$V1788)*12/3</f>
        <v>-9.0360744047182154E-2</v>
      </c>
      <c r="AI787" s="100">
        <f>(幕後結果!$AK$2+幕後結果!$AK$4*幕後結果_最佳化!$W1788)*12/3</f>
        <v>3.4846402334331325E-2</v>
      </c>
      <c r="AJ787" s="60"/>
      <c r="AK787" s="60"/>
      <c r="AL787" s="60"/>
      <c r="AM787" s="108">
        <v>786</v>
      </c>
      <c r="AN787" s="60">
        <f t="shared" si="157"/>
        <v>5.322106997002498E-2</v>
      </c>
      <c r="AO787" s="60">
        <f t="shared" si="158"/>
        <v>0.10066302091845697</v>
      </c>
      <c r="AP787" s="60">
        <f t="shared" si="159"/>
        <v>2.9311483046778226E-2</v>
      </c>
      <c r="AQ787" s="60">
        <f t="shared" si="160"/>
        <v>0.18727132749910744</v>
      </c>
      <c r="AR787" s="60">
        <f t="shared" si="161"/>
        <v>0.17500157146018713</v>
      </c>
      <c r="AS787" s="60">
        <f t="shared" si="162"/>
        <v>2.2843657359406903E-2</v>
      </c>
      <c r="AT787" s="60">
        <f t="shared" si="163"/>
        <v>0.17174617022550537</v>
      </c>
      <c r="AU787" s="60">
        <f t="shared" si="164"/>
        <v>0.12499140035548856</v>
      </c>
      <c r="AV787" s="60">
        <f t="shared" si="165"/>
        <v>9.846686937248289E-2</v>
      </c>
      <c r="AW787" s="60">
        <f t="shared" si="166"/>
        <v>3.6483429792561528E-2</v>
      </c>
      <c r="AX787" s="60">
        <f t="shared" si="167"/>
        <v>1</v>
      </c>
      <c r="AY787" s="60">
        <f>SUMPRODUCT(AN787:AW787,幕後結果_最佳化!$Z$1005:$AI$1005)</f>
        <v>4.7785714293062725E-3</v>
      </c>
      <c r="AZ787" s="60">
        <f>(SUMPRODUCT(AN787:AW787,MMULT(AN787:AW787,幕後結果!$AB$9:$AK$18)))</f>
        <v>3.1663709684002833E-4</v>
      </c>
      <c r="BA787" s="60">
        <f t="shared" si="168"/>
        <v>1.7794299560253232E-2</v>
      </c>
      <c r="BB787" s="102">
        <f t="shared" si="169"/>
        <v>-2.1423393734387157</v>
      </c>
      <c r="BC787" s="60"/>
      <c r="BD787" s="60"/>
    </row>
    <row r="788" spans="1:56" ht="16.2">
      <c r="A788" s="95">
        <v>787</v>
      </c>
      <c r="B788" s="60">
        <v>5.0171930485121585E-2</v>
      </c>
      <c r="C788" s="60">
        <v>0.14469663555785583</v>
      </c>
      <c r="D788" s="60">
        <v>7.9187269472510202E-2</v>
      </c>
      <c r="E788" s="60">
        <v>0.17743379297244855</v>
      </c>
      <c r="F788" s="60">
        <v>0.14272644680701219</v>
      </c>
      <c r="G788" s="60">
        <v>0.28685442572992259</v>
      </c>
      <c r="H788" s="60">
        <v>0.7791040575139867</v>
      </c>
      <c r="I788" s="60">
        <v>0.48870987638509966</v>
      </c>
      <c r="J788" s="60">
        <v>0.55288500046787425</v>
      </c>
      <c r="K788" s="104">
        <v>0.5554898086614144</v>
      </c>
      <c r="L788" s="105"/>
      <c r="M788" s="106">
        <v>787</v>
      </c>
      <c r="N788" s="136">
        <v>-1.6431888748353616</v>
      </c>
      <c r="O788" s="136">
        <v>-1.0594535538983889</v>
      </c>
      <c r="P788" s="136">
        <v>-1.4105595055343587</v>
      </c>
      <c r="Q788" s="136">
        <v>-0.92518903534791108</v>
      </c>
      <c r="R788" s="136">
        <v>-1.0681499137785206</v>
      </c>
      <c r="S788" s="136">
        <v>-0.56259771041496864</v>
      </c>
      <c r="T788" s="136">
        <v>0.76917086310719873</v>
      </c>
      <c r="U788" s="60">
        <v>-2.8303921724928537E-2</v>
      </c>
      <c r="V788" s="60">
        <v>0.13295369786327044</v>
      </c>
      <c r="W788" s="98">
        <v>0.13954388152532815</v>
      </c>
      <c r="X788" s="60"/>
      <c r="Y788" s="99">
        <v>787</v>
      </c>
      <c r="Z788" s="60">
        <f>(幕後結果!$AB$2+幕後結果!$AB$4*幕後結果_最佳化!$N1789)*12/3</f>
        <v>-0.24113684817360528</v>
      </c>
      <c r="AA788" s="60">
        <f>(幕後結果!$AC$2+幕後結果!$AC$4*幕後結果_最佳化!$O1789)*12/3</f>
        <v>-9.2296113558581097E-2</v>
      </c>
      <c r="AB788" s="60">
        <f>(幕後結果!$AD$2+幕後結果!$AD$4*幕後結果_最佳化!$P1789)*12/3</f>
        <v>-0.2752785953636025</v>
      </c>
      <c r="AC788" s="60">
        <f>(幕後結果!$AE$2+幕後結果!$AE$4*幕後結果_最佳化!$Q1789)*12/3</f>
        <v>-0.23727271353187127</v>
      </c>
      <c r="AD788" s="60">
        <f>(幕後結果!$AF$2+幕後結果!$AF$4*幕後結果_最佳化!$R1789)*12/3</f>
        <v>-0.27987432473218055</v>
      </c>
      <c r="AE788" s="60">
        <f>(幕後結果!$AG$2+幕後結果!$AG$4*幕後結果_最佳化!$S1789)*12/3</f>
        <v>-2.0927938399916381E-2</v>
      </c>
      <c r="AF788" s="60">
        <f>(幕後結果!$AH$2+幕後結果!$AH$4*幕後結果_最佳化!$T1789)*12/3</f>
        <v>-7.0533230189800233E-2</v>
      </c>
      <c r="AG788" s="60">
        <f>(幕後結果!$AI$2+幕後結果!$AI$4*幕後結果_最佳化!$U1789)*12/3</f>
        <v>-9.954559855782634E-2</v>
      </c>
      <c r="AH788" s="60">
        <f>(幕後結果!$AJ$2+幕後結果!$AJ$4*幕後結果_最佳化!$V1789)*12/3</f>
        <v>-4.6689709772500219E-2</v>
      </c>
      <c r="AI788" s="100">
        <f>(幕後結果!$AK$2+幕後結果!$AK$4*幕後結果_最佳化!$W1789)*12/3</f>
        <v>-1.6011961940526766E-2</v>
      </c>
      <c r="AJ788" s="60"/>
      <c r="AK788" s="60"/>
      <c r="AL788" s="60"/>
      <c r="AM788" s="108">
        <v>787</v>
      </c>
      <c r="AN788" s="60">
        <f t="shared" si="157"/>
        <v>0.1459115358529641</v>
      </c>
      <c r="AO788" s="60">
        <f t="shared" si="158"/>
        <v>0.1248639324890993</v>
      </c>
      <c r="AP788" s="60">
        <f t="shared" si="159"/>
        <v>8.3028717713631559E-2</v>
      </c>
      <c r="AQ788" s="60">
        <f t="shared" si="160"/>
        <v>6.1847816337623519E-2</v>
      </c>
      <c r="AR788" s="60">
        <f t="shared" si="161"/>
        <v>0.18838685767779964</v>
      </c>
      <c r="AS788" s="60">
        <f t="shared" si="162"/>
        <v>8.5052394729160458E-2</v>
      </c>
      <c r="AT788" s="60">
        <f t="shared" si="163"/>
        <v>0.21358085772897828</v>
      </c>
      <c r="AU788" s="60">
        <f t="shared" si="164"/>
        <v>2.6556463518100145E-2</v>
      </c>
      <c r="AV788" s="60">
        <f t="shared" si="165"/>
        <v>3.3638062104519452E-2</v>
      </c>
      <c r="AW788" s="60">
        <f t="shared" si="166"/>
        <v>3.7133361848123596E-2</v>
      </c>
      <c r="AX788" s="60">
        <f t="shared" si="167"/>
        <v>1.0000000000000002</v>
      </c>
      <c r="AY788" s="60">
        <f>SUMPRODUCT(AN788:AW788,幕後結果_最佳化!$Z$1005:$AI$1005)</f>
        <v>4.9988422124648321E-3</v>
      </c>
      <c r="AZ788" s="60">
        <f>(SUMPRODUCT(AN788:AW788,MMULT(AN788:AW788,幕後結果!$AB$9:$AK$18)))</f>
        <v>2.9701675395744768E-4</v>
      </c>
      <c r="BA788" s="60">
        <f t="shared" si="168"/>
        <v>1.7234174014365982E-2</v>
      </c>
      <c r="BB788" s="102">
        <f t="shared" si="169"/>
        <v>-2.1991862073541615</v>
      </c>
      <c r="BC788" s="60"/>
      <c r="BD788" s="60"/>
    </row>
    <row r="789" spans="1:56" ht="16.2">
      <c r="A789" s="95">
        <v>788</v>
      </c>
      <c r="B789" s="60">
        <v>0.72641459983582424</v>
      </c>
      <c r="C789" s="60">
        <v>0.33441874302314978</v>
      </c>
      <c r="D789" s="60">
        <v>5.9290677032753258E-2</v>
      </c>
      <c r="E789" s="60">
        <v>0.99194402312976737</v>
      </c>
      <c r="F789" s="60">
        <v>0.74890611407394925</v>
      </c>
      <c r="G789" s="60">
        <v>0.66300713418225499</v>
      </c>
      <c r="H789" s="60">
        <v>0.87327238217227787</v>
      </c>
      <c r="I789" s="60">
        <v>0.35853071210606435</v>
      </c>
      <c r="J789" s="60">
        <v>0.11697111499733026</v>
      </c>
      <c r="K789" s="104">
        <v>0.77988105441551769</v>
      </c>
      <c r="L789" s="105"/>
      <c r="M789" s="106">
        <v>788</v>
      </c>
      <c r="N789" s="136">
        <v>0.60200501326410794</v>
      </c>
      <c r="O789" s="136">
        <v>-0.4277440353799894</v>
      </c>
      <c r="P789" s="136">
        <v>-1.5607559094127197</v>
      </c>
      <c r="Q789" s="136">
        <v>2.4063696261572769</v>
      </c>
      <c r="R789" s="136">
        <v>0.67105142201350376</v>
      </c>
      <c r="S789" s="136">
        <v>0.42068415682388327</v>
      </c>
      <c r="T789" s="136">
        <v>1.1419970746426251</v>
      </c>
      <c r="U789" s="60">
        <v>-0.36238891194519945</v>
      </c>
      <c r="V789" s="60">
        <v>-1.1902650575424989</v>
      </c>
      <c r="W789" s="98">
        <v>0.77179156028802176</v>
      </c>
      <c r="X789" s="60"/>
      <c r="Y789" s="99">
        <v>788</v>
      </c>
      <c r="Z789" s="60">
        <f>(幕後結果!$AB$2+幕後結果!$AB$4*幕後結果_最佳化!$N1790)*12/3</f>
        <v>0.10663848039639878</v>
      </c>
      <c r="AA789" s="60">
        <f>(幕後結果!$AC$2+幕後結果!$AC$4*幕後結果_最佳化!$O1790)*12/3</f>
        <v>-3.5311528098569016E-2</v>
      </c>
      <c r="AB789" s="60">
        <f>(幕後結果!$AD$2+幕後結果!$AD$4*幕後結果_最佳化!$P1790)*12/3</f>
        <v>-0.27919880565464905</v>
      </c>
      <c r="AC789" s="60">
        <f>(幕後結果!$AE$2+幕後結果!$AE$4*幕後結果_最佳化!$Q1790)*12/3</f>
        <v>0.15413334784544078</v>
      </c>
      <c r="AD789" s="60">
        <f>(幕後結果!$AF$2+幕後結果!$AF$4*幕後結果_最佳化!$R1790)*12/3</f>
        <v>-4.4480618131008981E-2</v>
      </c>
      <c r="AE789" s="60">
        <f>(幕後結果!$AG$2+幕後結果!$AG$4*幕後結果_最佳化!$S1790)*12/3</f>
        <v>1.2803651637378829E-2</v>
      </c>
      <c r="AF789" s="60">
        <f>(幕後結果!$AH$2+幕後結果!$AH$4*幕後結果_最佳化!$T1790)*12/3</f>
        <v>9.4612114612744491E-2</v>
      </c>
      <c r="AG789" s="60">
        <f>(幕後結果!$AI$2+幕後結果!$AI$4*幕後結果_最佳化!$U1790)*12/3</f>
        <v>-4.2084413669854409E-2</v>
      </c>
      <c r="AH789" s="60">
        <f>(幕後結果!$AJ$2+幕後結果!$AJ$4*幕後結果_最佳化!$V1790)*12/3</f>
        <v>-6.2160164748542523E-2</v>
      </c>
      <c r="AI789" s="100">
        <f>(幕後結果!$AK$2+幕後結果!$AK$4*幕後結果_最佳化!$W1790)*12/3</f>
        <v>-5.7411126026812788E-2</v>
      </c>
      <c r="AJ789" s="60"/>
      <c r="AK789" s="60"/>
      <c r="AL789" s="60"/>
      <c r="AM789" s="108">
        <v>788</v>
      </c>
      <c r="AN789" s="60">
        <f t="shared" si="157"/>
        <v>1.6634742439679655E-2</v>
      </c>
      <c r="AO789" s="60">
        <f t="shared" si="158"/>
        <v>0.18234878454693257</v>
      </c>
      <c r="AP789" s="60">
        <f t="shared" si="159"/>
        <v>3.9868984134042406E-4</v>
      </c>
      <c r="AQ789" s="60">
        <f t="shared" si="160"/>
        <v>4.5978368312676307E-2</v>
      </c>
      <c r="AR789" s="60">
        <f t="shared" si="161"/>
        <v>4.5277411899303744E-3</v>
      </c>
      <c r="AS789" s="60">
        <f t="shared" si="162"/>
        <v>0.18115528247053284</v>
      </c>
      <c r="AT789" s="60">
        <f t="shared" si="163"/>
        <v>0.18398559686552729</v>
      </c>
      <c r="AU789" s="60">
        <f t="shared" si="164"/>
        <v>0.19970661285224281</v>
      </c>
      <c r="AV789" s="60">
        <f t="shared" si="165"/>
        <v>2.1886770963138948E-3</v>
      </c>
      <c r="AW789" s="60">
        <f t="shared" si="166"/>
        <v>0.18307550438482387</v>
      </c>
      <c r="AX789" s="60">
        <f t="shared" si="167"/>
        <v>1</v>
      </c>
      <c r="AY789" s="60">
        <f>SUMPRODUCT(AN789:AW789,幕後結果_最佳化!$Z$1005:$AI$1005)</f>
        <v>-4.3292636683184803E-3</v>
      </c>
      <c r="AZ789" s="60">
        <f>(SUMPRODUCT(AN789:AW789,MMULT(AN789:AW789,幕後結果!$AB$9:$AK$18)))</f>
        <v>2.5276658447048956E-4</v>
      </c>
      <c r="BA789" s="60">
        <f t="shared" si="168"/>
        <v>1.5898634673156359E-2</v>
      </c>
      <c r="BB789" s="102">
        <f t="shared" si="169"/>
        <v>-2.9706490298856614</v>
      </c>
      <c r="BC789" s="60"/>
      <c r="BD789" s="60"/>
    </row>
    <row r="790" spans="1:56" ht="16.2">
      <c r="A790" s="95">
        <v>789</v>
      </c>
      <c r="B790" s="60">
        <v>0.63162155810858023</v>
      </c>
      <c r="C790" s="60">
        <v>0.12640069340808013</v>
      </c>
      <c r="D790" s="60">
        <v>0.88518517397710883</v>
      </c>
      <c r="E790" s="60">
        <v>0.81842448943743507</v>
      </c>
      <c r="F790" s="60">
        <v>0.45892238236607996</v>
      </c>
      <c r="G790" s="60">
        <v>0.77016931708318803</v>
      </c>
      <c r="H790" s="60">
        <v>0.21026037105209316</v>
      </c>
      <c r="I790" s="60">
        <v>0.37658505905188</v>
      </c>
      <c r="J790" s="60">
        <v>0.26957410696379713</v>
      </c>
      <c r="K790" s="104">
        <v>0.9439798467657663</v>
      </c>
      <c r="L790" s="105"/>
      <c r="M790" s="106">
        <v>789</v>
      </c>
      <c r="N790" s="136">
        <v>0.33615115583796185</v>
      </c>
      <c r="O790" s="136">
        <v>-1.1435714997551814</v>
      </c>
      <c r="P790" s="136">
        <v>1.201313406120998</v>
      </c>
      <c r="Q790" s="136">
        <v>0.90937725979856754</v>
      </c>
      <c r="R790" s="136">
        <v>-0.10314893861958857</v>
      </c>
      <c r="S790" s="136">
        <v>0.73940457369846702</v>
      </c>
      <c r="T790" s="136">
        <v>-0.80551814108774322</v>
      </c>
      <c r="U790" s="60">
        <v>-0.31446207263404297</v>
      </c>
      <c r="V790" s="60">
        <v>-0.61410156535021576</v>
      </c>
      <c r="W790" s="98">
        <v>1.5890889751914297</v>
      </c>
      <c r="X790" s="60"/>
      <c r="Y790" s="99">
        <v>789</v>
      </c>
      <c r="Z790" s="60">
        <f>(幕後結果!$AB$2+幕後結果!$AB$4*幕後結果_最佳化!$N1791)*12/3</f>
        <v>6.5458334170254762E-2</v>
      </c>
      <c r="AA790" s="60">
        <f>(幕後結果!$AC$2+幕後結果!$AC$4*幕後結果_最佳化!$O1791)*12/3</f>
        <v>-0.1043753493689774</v>
      </c>
      <c r="AB790" s="60">
        <f>(幕後結果!$AD$2+幕後結果!$AD$4*幕後結果_最佳化!$P1791)*12/3</f>
        <v>0.14252098615497868</v>
      </c>
      <c r="AC790" s="60">
        <f>(幕後結果!$AE$2+幕後結果!$AE$4*幕後結果_最佳化!$Q1791)*12/3</f>
        <v>0.18587628035266515</v>
      </c>
      <c r="AD790" s="60">
        <f>(幕後結果!$AF$2+幕後結果!$AF$4*幕後結果_最佳化!$R1791)*12/3</f>
        <v>5.951539493103588E-2</v>
      </c>
      <c r="AE790" s="60">
        <f>(幕後結果!$AG$2+幕後結果!$AG$4*幕後結果_最佳化!$S1791)*12/3</f>
        <v>1.6975605599190386E-2</v>
      </c>
      <c r="AF790" s="60">
        <f>(幕後結果!$AH$2+幕後結果!$AH$4*幕後結果_最佳化!$T1791)*12/3</f>
        <v>-5.2570326496521595E-2</v>
      </c>
      <c r="AG790" s="60">
        <f>(幕後結果!$AI$2+幕後結果!$AI$4*幕後結果_最佳化!$U1791)*12/3</f>
        <v>1.0246422784217016E-3</v>
      </c>
      <c r="AH790" s="60">
        <f>(幕後結果!$AJ$2+幕後結果!$AJ$4*幕後結果_最佳化!$V1791)*12/3</f>
        <v>-4.7234651067430265E-2</v>
      </c>
      <c r="AI790" s="100">
        <f>(幕後結果!$AK$2+幕後結果!$AK$4*幕後結果_最佳化!$W1791)*12/3</f>
        <v>0.16141348149455992</v>
      </c>
      <c r="AJ790" s="60"/>
      <c r="AK790" s="60"/>
      <c r="AL790" s="60"/>
      <c r="AM790" s="108">
        <v>789</v>
      </c>
      <c r="AN790" s="60">
        <f t="shared" si="157"/>
        <v>0.11323049902481029</v>
      </c>
      <c r="AO790" s="60">
        <f t="shared" si="158"/>
        <v>6.8073384711810347E-2</v>
      </c>
      <c r="AP790" s="60">
        <f t="shared" si="159"/>
        <v>8.7699104134160155E-2</v>
      </c>
      <c r="AQ790" s="60">
        <f t="shared" si="160"/>
        <v>0.12730853205509368</v>
      </c>
      <c r="AR790" s="60">
        <f t="shared" si="161"/>
        <v>0.13222060162643254</v>
      </c>
      <c r="AS790" s="60">
        <f t="shared" si="162"/>
        <v>7.1676915531322591E-2</v>
      </c>
      <c r="AT790" s="60">
        <f t="shared" si="163"/>
        <v>1.5299705213366288E-2</v>
      </c>
      <c r="AU790" s="60">
        <f t="shared" si="164"/>
        <v>0.15234249294010813</v>
      </c>
      <c r="AV790" s="60">
        <f t="shared" si="165"/>
        <v>0.15698844354950064</v>
      </c>
      <c r="AW790" s="60">
        <f t="shared" si="166"/>
        <v>7.516032121339529E-2</v>
      </c>
      <c r="AX790" s="60">
        <f t="shared" si="167"/>
        <v>1</v>
      </c>
      <c r="AY790" s="60">
        <f>SUMPRODUCT(AN790:AW790,幕後結果_最佳化!$Z$1005:$AI$1005)</f>
        <v>-3.7018608807278929E-4</v>
      </c>
      <c r="AZ790" s="60">
        <f>(SUMPRODUCT(AN790:AW790,MMULT(AN790:AW790,幕後結果!$AB$9:$AK$18)))</f>
        <v>2.6975000566480047E-4</v>
      </c>
      <c r="BA790" s="60">
        <f t="shared" si="168"/>
        <v>1.6424067878111088E-2</v>
      </c>
      <c r="BB790" s="102">
        <f t="shared" si="169"/>
        <v>-2.634559623669142</v>
      </c>
      <c r="BC790" s="60"/>
      <c r="BD790" s="60"/>
    </row>
    <row r="791" spans="1:56" ht="16.2">
      <c r="A791" s="95">
        <v>790</v>
      </c>
      <c r="B791" s="60">
        <v>0.6277435351852485</v>
      </c>
      <c r="C791" s="60">
        <v>0.79556054634367079</v>
      </c>
      <c r="D791" s="60">
        <v>0.58533770767809212</v>
      </c>
      <c r="E791" s="60">
        <v>8.1637009562399054E-2</v>
      </c>
      <c r="F791" s="60">
        <v>0.57811392345142321</v>
      </c>
      <c r="G791" s="60">
        <v>0.51816870033346518</v>
      </c>
      <c r="H791" s="60">
        <v>0.69318095472510532</v>
      </c>
      <c r="I791" s="60">
        <v>9.8810399636066748E-3</v>
      </c>
      <c r="J791" s="60">
        <v>0.35544661078113626</v>
      </c>
      <c r="K791" s="104">
        <v>0.20794092587083668</v>
      </c>
      <c r="L791" s="105"/>
      <c r="M791" s="106">
        <v>790</v>
      </c>
      <c r="N791" s="136">
        <v>0.32588293207913488</v>
      </c>
      <c r="O791" s="136">
        <v>0.82586811899491075</v>
      </c>
      <c r="P791" s="136">
        <v>0.2155678935006925</v>
      </c>
      <c r="Q791" s="136">
        <v>-1.3941443491409087</v>
      </c>
      <c r="R791" s="136">
        <v>0.19707077500767672</v>
      </c>
      <c r="S791" s="136">
        <v>4.5557932503607949E-2</v>
      </c>
      <c r="T791" s="136">
        <v>0.50488716343252438</v>
      </c>
      <c r="U791" s="60">
        <v>-2.3308346562738023</v>
      </c>
      <c r="V791" s="60">
        <v>-0.37065673134552518</v>
      </c>
      <c r="W791" s="98">
        <v>-0.81358653929142932</v>
      </c>
      <c r="X791" s="60"/>
      <c r="Y791" s="99">
        <v>790</v>
      </c>
      <c r="Z791" s="60">
        <f>(幕後結果!$AB$2+幕後結果!$AB$4*幕後結果_最佳化!$N1792)*12/3</f>
        <v>6.3867810113297174E-2</v>
      </c>
      <c r="AA791" s="60">
        <f>(幕後結果!$AC$2+幕後結果!$AC$4*幕後結果_最佳化!$O1792)*12/3</f>
        <v>8.7100471107140573E-2</v>
      </c>
      <c r="AB791" s="60">
        <f>(幕後結果!$AD$2+幕後結果!$AD$4*幕後結果_最佳化!$P1792)*12/3</f>
        <v>4.9291436899977635E-2</v>
      </c>
      <c r="AC791" s="60">
        <f>(幕後結果!$AE$2+幕後結果!$AE$4*幕後結果_最佳化!$Q1792)*12/3</f>
        <v>-7.5231812630142003E-2</v>
      </c>
      <c r="AD791" s="60">
        <f>(幕後結果!$AF$2+幕後結果!$AF$4*幕後結果_最佳化!$R1792)*12/3</f>
        <v>4.4884012676848183E-2</v>
      </c>
      <c r="AE791" s="60">
        <f>(幕後結果!$AG$2+幕後結果!$AG$4*幕後結果_最佳化!$S1792)*12/3</f>
        <v>-7.3334029780030077E-3</v>
      </c>
      <c r="AF791" s="60">
        <f>(幕後結果!$AH$2+幕後結果!$AH$4*幕後結果_最佳化!$T1792)*12/3</f>
        <v>8.8521541408839222E-2</v>
      </c>
      <c r="AG791" s="60">
        <f>(幕後結果!$AI$2+幕後結果!$AI$4*幕後結果_最佳化!$U1792)*12/3</f>
        <v>-0.23918183892571043</v>
      </c>
      <c r="AH791" s="60">
        <f>(幕後結果!$AJ$2+幕後結果!$AJ$4*幕後結果_最佳化!$V1792)*12/3</f>
        <v>-3.9969376187679137E-2</v>
      </c>
      <c r="AI791" s="100">
        <f>(幕後結果!$AK$2+幕後結果!$AK$4*幕後結果_最佳化!$W1792)*12/3</f>
        <v>-0.14544414312479248</v>
      </c>
      <c r="AJ791" s="60"/>
      <c r="AK791" s="60"/>
      <c r="AL791" s="60"/>
      <c r="AM791" s="108">
        <v>790</v>
      </c>
      <c r="AN791" s="60">
        <f t="shared" si="157"/>
        <v>8.7252616101176957E-3</v>
      </c>
      <c r="AO791" s="60">
        <f t="shared" si="158"/>
        <v>8.2282371029691034E-2</v>
      </c>
      <c r="AP791" s="60">
        <f t="shared" si="159"/>
        <v>4.3986198244020135E-2</v>
      </c>
      <c r="AQ791" s="60">
        <f t="shared" si="160"/>
        <v>0.134891268478812</v>
      </c>
      <c r="AR791" s="60">
        <f t="shared" si="161"/>
        <v>0.11690075690464542</v>
      </c>
      <c r="AS791" s="60">
        <f t="shared" si="162"/>
        <v>0.12453050862480895</v>
      </c>
      <c r="AT791" s="60">
        <f t="shared" si="163"/>
        <v>0.15118872971189004</v>
      </c>
      <c r="AU791" s="60">
        <f t="shared" si="164"/>
        <v>4.8318624617921871E-2</v>
      </c>
      <c r="AV791" s="60">
        <f t="shared" si="165"/>
        <v>0.12760376743110619</v>
      </c>
      <c r="AW791" s="60">
        <f t="shared" si="166"/>
        <v>0.1615725133469865</v>
      </c>
      <c r="AX791" s="60">
        <f t="shared" si="167"/>
        <v>0.99999999999999978</v>
      </c>
      <c r="AY791" s="60">
        <f>SUMPRODUCT(AN791:AW791,幕後結果_最佳化!$Z$1005:$AI$1005)</f>
        <v>-1.0629353155440962E-3</v>
      </c>
      <c r="AZ791" s="60">
        <f>(SUMPRODUCT(AN791:AW791,MMULT(AN791:AW791,幕後結果!$AB$9:$AK$18)))</f>
        <v>2.6751518973838144E-4</v>
      </c>
      <c r="BA791" s="60">
        <f t="shared" si="168"/>
        <v>1.6355891591056156E-2</v>
      </c>
      <c r="BB791" s="102">
        <f t="shared" si="169"/>
        <v>-2.6878959835845464</v>
      </c>
      <c r="BC791" s="60"/>
      <c r="BD791" s="60"/>
    </row>
    <row r="792" spans="1:56" ht="16.2">
      <c r="A792" s="95">
        <v>791</v>
      </c>
      <c r="B792" s="60">
        <v>0.46695005058453565</v>
      </c>
      <c r="C792" s="60">
        <v>0.40135112114573834</v>
      </c>
      <c r="D792" s="60">
        <v>0.22527827057489658</v>
      </c>
      <c r="E792" s="60">
        <v>0.2522624835480578</v>
      </c>
      <c r="F792" s="60">
        <v>0.65219723962270026</v>
      </c>
      <c r="G792" s="60">
        <v>0.4706620391005738</v>
      </c>
      <c r="H792" s="60">
        <v>6.6709348659822476E-2</v>
      </c>
      <c r="I792" s="60">
        <v>0.10333233608650971</v>
      </c>
      <c r="J792" s="60">
        <v>0.2713051016014878</v>
      </c>
      <c r="K792" s="104">
        <v>0.48251302578255961</v>
      </c>
      <c r="L792" s="105"/>
      <c r="M792" s="106">
        <v>791</v>
      </c>
      <c r="N792" s="136">
        <v>-8.2938927269036372E-2</v>
      </c>
      <c r="O792" s="136">
        <v>-0.24985143393118683</v>
      </c>
      <c r="P792" s="136">
        <v>-0.75448751208156006</v>
      </c>
      <c r="Q792" s="136">
        <v>-0.66738700067338685</v>
      </c>
      <c r="R792" s="136">
        <v>0.39125937969865926</v>
      </c>
      <c r="S792" s="136">
        <v>-7.3605772009471271E-2</v>
      </c>
      <c r="T792" s="136">
        <v>-1.5007559444467098</v>
      </c>
      <c r="U792" s="60">
        <v>-1.2627899646265699</v>
      </c>
      <c r="V792" s="60">
        <v>-0.60887061462532177</v>
      </c>
      <c r="W792" s="98">
        <v>-4.3847390078919024E-2</v>
      </c>
      <c r="X792" s="60"/>
      <c r="Y792" s="99">
        <v>791</v>
      </c>
      <c r="Z792" s="60">
        <f>(幕後結果!$AB$2+幕後結果!$AB$4*幕後結果_最佳化!$N1793)*12/3</f>
        <v>5.422518107300791E-4</v>
      </c>
      <c r="AA792" s="60">
        <f>(幕後結果!$AC$2+幕後結果!$AC$4*幕後結果_最佳化!$O1793)*12/3</f>
        <v>-1.6667789306562691E-2</v>
      </c>
      <c r="AB792" s="60">
        <f>(幕後結果!$AD$2+幕後結果!$AD$4*幕後結果_最佳化!$P1793)*12/3</f>
        <v>-0.14296298427476797</v>
      </c>
      <c r="AC792" s="60">
        <f>(幕後結果!$AE$2+幕後結果!$AE$4*幕後結果_最佳化!$Q1793)*12/3</f>
        <v>-0.10768215292366506</v>
      </c>
      <c r="AD792" s="60">
        <f>(幕後結果!$AF$2+幕後結果!$AF$4*幕後結果_最佳化!$R1793)*12/3</f>
        <v>-5.2571491123358995E-2</v>
      </c>
      <c r="AE792" s="60">
        <f>(幕後結果!$AG$2+幕後結果!$AG$4*幕後結果_最佳化!$S1793)*12/3</f>
        <v>-1.5671404642893683E-2</v>
      </c>
      <c r="AF792" s="60">
        <f>(幕後結果!$AH$2+幕後結果!$AH$4*幕後結果_最佳化!$T1793)*12/3</f>
        <v>-0.1612410994675296</v>
      </c>
      <c r="AG792" s="60">
        <f>(幕後結果!$AI$2+幕後結果!$AI$4*幕後結果_最佳化!$U1793)*12/3</f>
        <v>-0.22784581280397909</v>
      </c>
      <c r="AH792" s="60">
        <f>(幕後結果!$AJ$2+幕後結果!$AJ$4*幕後結果_最佳化!$V1793)*12/3</f>
        <v>-8.3825895804988351E-2</v>
      </c>
      <c r="AI792" s="100">
        <f>(幕後結果!$AK$2+幕後結果!$AK$4*幕後結果_最佳化!$W1793)*12/3</f>
        <v>-0.13903917489502193</v>
      </c>
      <c r="AJ792" s="60"/>
      <c r="AK792" s="60"/>
      <c r="AL792" s="60"/>
      <c r="AM792" s="108">
        <v>791</v>
      </c>
      <c r="AN792" s="60">
        <f t="shared" si="157"/>
        <v>7.7621609032321997E-3</v>
      </c>
      <c r="AO792" s="60">
        <f t="shared" si="158"/>
        <v>0.16252869709985907</v>
      </c>
      <c r="AP792" s="60">
        <f t="shared" si="159"/>
        <v>0.13744875052529851</v>
      </c>
      <c r="AQ792" s="60">
        <f t="shared" si="160"/>
        <v>5.7960135762284502E-2</v>
      </c>
      <c r="AR792" s="60">
        <f t="shared" si="161"/>
        <v>0.14291544888518565</v>
      </c>
      <c r="AS792" s="60">
        <f t="shared" si="162"/>
        <v>0.14486854762410339</v>
      </c>
      <c r="AT792" s="60">
        <f t="shared" si="163"/>
        <v>7.5351402541919174E-2</v>
      </c>
      <c r="AU792" s="60">
        <f t="shared" si="164"/>
        <v>3.811053736865013E-3</v>
      </c>
      <c r="AV792" s="60">
        <f t="shared" si="165"/>
        <v>0.14991158003821944</v>
      </c>
      <c r="AW792" s="60">
        <f t="shared" si="166"/>
        <v>0.11744222288303303</v>
      </c>
      <c r="AX792" s="60">
        <f t="shared" si="167"/>
        <v>1</v>
      </c>
      <c r="AY792" s="60">
        <f>SUMPRODUCT(AN792:AW792,幕後結果_最佳化!$Z$1005:$AI$1005)</f>
        <v>-2.5536514118012998E-3</v>
      </c>
      <c r="AZ792" s="60">
        <f>(SUMPRODUCT(AN792:AW792,MMULT(AN792:AW792,幕後結果!$AB$9:$AK$18)))</f>
        <v>2.7975966623621342E-4</v>
      </c>
      <c r="BA792" s="60">
        <f t="shared" si="168"/>
        <v>1.6726017644263486E-2</v>
      </c>
      <c r="BB792" s="102">
        <f t="shared" si="169"/>
        <v>-2.717541759104297</v>
      </c>
      <c r="BC792" s="60"/>
      <c r="BD792" s="60"/>
    </row>
    <row r="793" spans="1:56" ht="16.2">
      <c r="A793" s="95">
        <v>792</v>
      </c>
      <c r="B793" s="60">
        <v>0.44006045556466056</v>
      </c>
      <c r="C793" s="60">
        <v>0.75685199768122247</v>
      </c>
      <c r="D793" s="60">
        <v>0.21913789477598589</v>
      </c>
      <c r="E793" s="60">
        <v>0.37309775844113457</v>
      </c>
      <c r="F793" s="60">
        <v>0.66927650964422991</v>
      </c>
      <c r="G793" s="60">
        <v>0.77435881658799111</v>
      </c>
      <c r="H793" s="60">
        <v>0.14963842629909174</v>
      </c>
      <c r="I793" s="60">
        <v>0.47780544496943866</v>
      </c>
      <c r="J793" s="60">
        <v>0.90430908385747166</v>
      </c>
      <c r="K793" s="104">
        <v>0.68740532050011827</v>
      </c>
      <c r="L793" s="105"/>
      <c r="M793" s="106">
        <v>792</v>
      </c>
      <c r="N793" s="136">
        <v>-0.15081594084128574</v>
      </c>
      <c r="O793" s="136">
        <v>0.69621211031185559</v>
      </c>
      <c r="P793" s="136">
        <v>-0.77510809344155884</v>
      </c>
      <c r="Q793" s="136">
        <v>-0.32365992144902556</v>
      </c>
      <c r="R793" s="136">
        <v>0.43791627028378444</v>
      </c>
      <c r="S793" s="136">
        <v>0.75327884774931353</v>
      </c>
      <c r="T793" s="136">
        <v>-1.0379853994031909</v>
      </c>
      <c r="U793" s="60">
        <v>-5.5662228725393531E-2</v>
      </c>
      <c r="V793" s="60">
        <v>1.306502197297627</v>
      </c>
      <c r="W793" s="98">
        <v>0.48850899073324666</v>
      </c>
      <c r="X793" s="60"/>
      <c r="Y793" s="99">
        <v>792</v>
      </c>
      <c r="Z793" s="60">
        <f>(幕後結果!$AB$2+幕後結果!$AB$4*幕後結果_最佳化!$N1794)*12/3</f>
        <v>-9.9717402425004847E-3</v>
      </c>
      <c r="AA793" s="60">
        <f>(幕後結果!$AC$2+幕後結果!$AC$4*幕後結果_最佳化!$O1794)*12/3</f>
        <v>7.5435905327879263E-2</v>
      </c>
      <c r="AB793" s="60">
        <f>(幕後結果!$AD$2+幕後結果!$AD$4*幕後結果_最佳化!$P1794)*12/3</f>
        <v>-0.11467063045496236</v>
      </c>
      <c r="AC793" s="60">
        <f>(幕後結果!$AE$2+幕後結果!$AE$4*幕後結果_最佳化!$Q1794)*12/3</f>
        <v>-5.5104475426436296E-2</v>
      </c>
      <c r="AD793" s="60">
        <f>(幕後結果!$AF$2+幕後結果!$AF$4*幕後結果_最佳化!$R1794)*12/3</f>
        <v>-3.4254139222295896E-3</v>
      </c>
      <c r="AE793" s="60">
        <f>(幕後結果!$AG$2+幕後結果!$AG$4*幕後結果_最佳化!$S1794)*12/3</f>
        <v>3.0289888946884762E-2</v>
      </c>
      <c r="AF793" s="60">
        <f>(幕後結果!$AH$2+幕後結果!$AH$4*幕後結果_最佳化!$T1794)*12/3</f>
        <v>-7.8010730438745138E-2</v>
      </c>
      <c r="AG793" s="60">
        <f>(幕後結果!$AI$2+幕後結果!$AI$4*幕後結果_最佳化!$U1794)*12/3</f>
        <v>-5.9881090322913395E-2</v>
      </c>
      <c r="AH793" s="60">
        <f>(幕後結果!$AJ$2+幕後結果!$AJ$4*幕後結果_最佳化!$V1794)*12/3</f>
        <v>8.4620831738464783E-2</v>
      </c>
      <c r="AI793" s="100">
        <f>(幕後結果!$AK$2+幕後結果!$AK$4*幕後結果_最佳化!$W1794)*12/3</f>
        <v>5.2724318771067459E-2</v>
      </c>
      <c r="AJ793" s="60"/>
      <c r="AK793" s="60"/>
      <c r="AL793" s="60"/>
      <c r="AM793" s="108">
        <v>792</v>
      </c>
      <c r="AN793" s="60">
        <f t="shared" si="157"/>
        <v>3.7992518709299733E-2</v>
      </c>
      <c r="AO793" s="60">
        <f t="shared" si="158"/>
        <v>0.16074466200120616</v>
      </c>
      <c r="AP793" s="60">
        <f t="shared" si="159"/>
        <v>3.2635559454897892E-2</v>
      </c>
      <c r="AQ793" s="60">
        <f t="shared" si="160"/>
        <v>1.0012026444310807E-2</v>
      </c>
      <c r="AR793" s="60">
        <f t="shared" si="161"/>
        <v>1.7761871937218683E-2</v>
      </c>
      <c r="AS793" s="60">
        <f t="shared" si="162"/>
        <v>0.12489610966251216</v>
      </c>
      <c r="AT793" s="60">
        <f t="shared" si="163"/>
        <v>0.16797417807541021</v>
      </c>
      <c r="AU793" s="60">
        <f t="shared" si="164"/>
        <v>0.17192100171769473</v>
      </c>
      <c r="AV793" s="60">
        <f t="shared" si="165"/>
        <v>0.1959276467048712</v>
      </c>
      <c r="AW793" s="60">
        <f t="shared" si="166"/>
        <v>8.0134425292578387E-2</v>
      </c>
      <c r="AX793" s="60">
        <f t="shared" si="167"/>
        <v>0.99999999999999989</v>
      </c>
      <c r="AY793" s="60">
        <f>SUMPRODUCT(AN793:AW793,幕後結果_最佳化!$Z$1005:$AI$1005)</f>
        <v>-3.153280107725363E-3</v>
      </c>
      <c r="AZ793" s="60">
        <f>(SUMPRODUCT(AN793:AW793,MMULT(AN793:AW793,幕後結果!$AB$9:$AK$18)))</f>
        <v>2.0238295832459454E-4</v>
      </c>
      <c r="BA793" s="60">
        <f t="shared" si="168"/>
        <v>1.422613645107464E-2</v>
      </c>
      <c r="BB793" s="102">
        <f t="shared" si="169"/>
        <v>-3.2372303095860233</v>
      </c>
      <c r="BC793" s="60"/>
      <c r="BD793" s="60"/>
    </row>
    <row r="794" spans="1:56" ht="16.2">
      <c r="A794" s="95">
        <v>793</v>
      </c>
      <c r="B794" s="60">
        <v>0.72461403053600959</v>
      </c>
      <c r="C794" s="60">
        <v>0.30854810594621318</v>
      </c>
      <c r="D794" s="60">
        <v>0.50717739384461868</v>
      </c>
      <c r="E794" s="60">
        <v>0.11485499534044297</v>
      </c>
      <c r="F794" s="60">
        <v>0.5088068147884679</v>
      </c>
      <c r="G794" s="60">
        <v>0.52531573726867653</v>
      </c>
      <c r="H794" s="60">
        <v>0.98179554789604939</v>
      </c>
      <c r="I794" s="60">
        <v>0.23282476072830782</v>
      </c>
      <c r="J794" s="60">
        <v>0.32079972688588332</v>
      </c>
      <c r="K794" s="104">
        <v>0.27225116238876068</v>
      </c>
      <c r="L794" s="105"/>
      <c r="M794" s="106">
        <v>793</v>
      </c>
      <c r="N794" s="136">
        <v>0.59660379199876368</v>
      </c>
      <c r="O794" s="136">
        <v>-0.49996998528360592</v>
      </c>
      <c r="P794" s="136">
        <v>1.799202901122238E-2</v>
      </c>
      <c r="Q794" s="136">
        <v>-1.2011062454844186</v>
      </c>
      <c r="R794" s="136">
        <v>2.2077204242837836E-2</v>
      </c>
      <c r="S794" s="136">
        <v>6.3499791257361007E-2</v>
      </c>
      <c r="T794" s="136">
        <v>2.0923311370022772</v>
      </c>
      <c r="U794" s="60">
        <v>-0.72957579604792688</v>
      </c>
      <c r="V794" s="60">
        <v>-0.46546366168456776</v>
      </c>
      <c r="W794" s="98">
        <v>-0.60601871643847438</v>
      </c>
      <c r="X794" s="60"/>
      <c r="Y794" s="99">
        <v>793</v>
      </c>
      <c r="Z794" s="60">
        <f>(幕後結果!$AB$2+幕後結果!$AB$4*幕後結果_最佳化!$N1795)*12/3</f>
        <v>0.10580184374323898</v>
      </c>
      <c r="AA794" s="60">
        <f>(幕後結果!$AC$2+幕後結果!$AC$4*幕後結果_最佳化!$O1795)*12/3</f>
        <v>-4.2322198302329743E-2</v>
      </c>
      <c r="AB794" s="60">
        <f>(幕後結果!$AD$2+幕後結果!$AD$4*幕後結果_最佳化!$P1795)*12/3</f>
        <v>-2.6951060921989668E-2</v>
      </c>
      <c r="AC794" s="60">
        <f>(幕後結果!$AE$2+幕後結果!$AE$4*幕後結果_最佳化!$Q1795)*12/3</f>
        <v>-9.3639041845767171E-2</v>
      </c>
      <c r="AD794" s="60">
        <f>(幕後結果!$AF$2+幕後結果!$AF$4*幕後結果_最佳化!$R1795)*12/3</f>
        <v>-3.9852702813358981E-2</v>
      </c>
      <c r="AE794" s="60">
        <f>(幕後結果!$AG$2+幕後結果!$AG$4*幕後結果_最佳化!$S1795)*12/3</f>
        <v>-1.954122641414761E-2</v>
      </c>
      <c r="AF794" s="60">
        <f>(幕後結果!$AH$2+幕後結果!$AH$4*幕後結果_最佳化!$T1795)*12/3</f>
        <v>0.18144897331175355</v>
      </c>
      <c r="AG794" s="60">
        <f>(幕後結果!$AI$2+幕後結果!$AI$4*幕後結果_最佳化!$U1795)*12/3</f>
        <v>-4.2205373897408444E-2</v>
      </c>
      <c r="AH794" s="60">
        <f>(幕後結果!$AJ$2+幕後結果!$AJ$4*幕後結果_最佳化!$V1795)*12/3</f>
        <v>-5.1380245033589823E-2</v>
      </c>
      <c r="AI794" s="100">
        <f>(幕後結果!$AK$2+幕後結果!$AK$4*幕後結果_最佳化!$W1795)*12/3</f>
        <v>-8.4808572094452875E-2</v>
      </c>
      <c r="AJ794" s="60"/>
      <c r="AK794" s="60"/>
      <c r="AL794" s="60"/>
      <c r="AM794" s="108">
        <v>793</v>
      </c>
      <c r="AN794" s="60">
        <f t="shared" si="157"/>
        <v>5.1189292001490888E-2</v>
      </c>
      <c r="AO794" s="60">
        <f t="shared" si="158"/>
        <v>0.17611508766146908</v>
      </c>
      <c r="AP794" s="60">
        <f t="shared" si="159"/>
        <v>6.4923620992613201E-2</v>
      </c>
      <c r="AQ794" s="60">
        <f t="shared" si="160"/>
        <v>0.19074421834185795</v>
      </c>
      <c r="AR794" s="60">
        <f t="shared" si="161"/>
        <v>2.7524395703918288E-2</v>
      </c>
      <c r="AS794" s="60">
        <f t="shared" si="162"/>
        <v>3.2944638720877911E-2</v>
      </c>
      <c r="AT794" s="60">
        <f t="shared" si="163"/>
        <v>8.9838318674226411E-2</v>
      </c>
      <c r="AU794" s="60">
        <f t="shared" si="164"/>
        <v>0.18690163393192538</v>
      </c>
      <c r="AV794" s="60">
        <f t="shared" si="165"/>
        <v>0.13976436108390775</v>
      </c>
      <c r="AW794" s="60">
        <f t="shared" si="166"/>
        <v>4.005443288771314E-2</v>
      </c>
      <c r="AX794" s="60">
        <f t="shared" si="167"/>
        <v>1</v>
      </c>
      <c r="AY794" s="60">
        <f>SUMPRODUCT(AN794:AW794,幕後結果_最佳化!$Z$1005:$AI$1005)</f>
        <v>2.5536870190266013E-3</v>
      </c>
      <c r="AZ794" s="60">
        <f>(SUMPRODUCT(AN794:AW794,MMULT(AN794:AW794,幕後結果!$AB$9:$AK$18)))</f>
        <v>2.7073060077912724E-4</v>
      </c>
      <c r="BA794" s="60">
        <f t="shared" si="168"/>
        <v>1.6453893180008408E-2</v>
      </c>
      <c r="BB794" s="102">
        <f t="shared" si="169"/>
        <v>-2.4520830747822311</v>
      </c>
      <c r="BC794" s="60"/>
      <c r="BD794" s="60"/>
    </row>
    <row r="795" spans="1:56" ht="16.2">
      <c r="A795" s="95">
        <v>794</v>
      </c>
      <c r="B795" s="60">
        <v>0.71374063729890524</v>
      </c>
      <c r="C795" s="60">
        <v>0.5744727066385904</v>
      </c>
      <c r="D795" s="60">
        <v>0.19462154390556896</v>
      </c>
      <c r="E795" s="60">
        <v>0.83151449586678461</v>
      </c>
      <c r="F795" s="60">
        <v>0.53629436979835821</v>
      </c>
      <c r="G795" s="60">
        <v>0.96530993714459257</v>
      </c>
      <c r="H795" s="60">
        <v>0.36231435887504726</v>
      </c>
      <c r="I795" s="60">
        <v>0.61630582189882599</v>
      </c>
      <c r="J795" s="60">
        <v>0.20479874539242227</v>
      </c>
      <c r="K795" s="104">
        <v>0.15091989981674492</v>
      </c>
      <c r="L795" s="105"/>
      <c r="M795" s="106">
        <v>794</v>
      </c>
      <c r="N795" s="136">
        <v>0.56434593529602795</v>
      </c>
      <c r="O795" s="136">
        <v>0.18777301966378504</v>
      </c>
      <c r="P795" s="136">
        <v>-0.86099084046634833</v>
      </c>
      <c r="Q795" s="136">
        <v>0.96016732629600432</v>
      </c>
      <c r="R795" s="136">
        <v>9.1102356263618747E-2</v>
      </c>
      <c r="S795" s="136">
        <v>1.8159364201855011</v>
      </c>
      <c r="T795" s="136">
        <v>-0.35227942383336075</v>
      </c>
      <c r="U795" s="60">
        <v>0.29579275503714125</v>
      </c>
      <c r="V795" s="60">
        <v>-0.82460216689158083</v>
      </c>
      <c r="W795" s="98">
        <v>-1.0324960446303044</v>
      </c>
      <c r="X795" s="60"/>
      <c r="Y795" s="99">
        <v>794</v>
      </c>
      <c r="Z795" s="60">
        <f>(幕後結果!$AB$2+幕後結果!$AB$4*幕後結果_最佳化!$N1796)*12/3</f>
        <v>0.10080517651854137</v>
      </c>
      <c r="AA795" s="60">
        <f>(幕後結果!$AC$2+幕後結果!$AC$4*幕後結果_最佳化!$O1796)*12/3</f>
        <v>2.4599107568086198E-2</v>
      </c>
      <c r="AB795" s="60">
        <f>(幕後結果!$AD$2+幕後結果!$AD$4*幕後結果_最佳化!$P1796)*12/3</f>
        <v>-0.14575510449131249</v>
      </c>
      <c r="AC795" s="60">
        <f>(幕後結果!$AE$2+幕後結果!$AE$4*幕後結果_最佳化!$Q1796)*12/3</f>
        <v>7.3307756095611007E-2</v>
      </c>
      <c r="AD795" s="60">
        <f>(幕後結果!$AF$2+幕後結果!$AF$4*幕後結果_最佳化!$R1796)*12/3</f>
        <v>-3.794498556526274E-2</v>
      </c>
      <c r="AE795" s="60">
        <f>(幕後結果!$AG$2+幕後結果!$AG$4*幕後結果_最佳化!$S1796)*12/3</f>
        <v>7.2788670796112898E-2</v>
      </c>
      <c r="AF795" s="60">
        <f>(幕後結果!$AH$2+幕後結果!$AH$4*幕後結果_最佳化!$T1796)*12/3</f>
        <v>3.0051609764621978E-3</v>
      </c>
      <c r="AG795" s="60">
        <f>(幕後結果!$AI$2+幕後結果!$AI$4*幕後結果_最佳化!$U1796)*12/3</f>
        <v>2.3499240950121698E-2</v>
      </c>
      <c r="AH795" s="60">
        <f>(幕後結果!$AJ$2+幕後結果!$AJ$4*幕後結果_最佳化!$V1796)*12/3</f>
        <v>-1.3962096101827312E-2</v>
      </c>
      <c r="AI795" s="100">
        <f>(幕後結果!$AK$2+幕後結果!$AK$4*幕後結果_最佳化!$W1796)*12/3</f>
        <v>-0.22965837781964571</v>
      </c>
      <c r="AJ795" s="60"/>
      <c r="AK795" s="60"/>
      <c r="AL795" s="60"/>
      <c r="AM795" s="108">
        <v>794</v>
      </c>
      <c r="AN795" s="60">
        <f t="shared" si="157"/>
        <v>0.15478023358013632</v>
      </c>
      <c r="AO795" s="60">
        <f t="shared" si="158"/>
        <v>4.5361180893513167E-2</v>
      </c>
      <c r="AP795" s="60">
        <f t="shared" si="159"/>
        <v>2.170625286901303E-2</v>
      </c>
      <c r="AQ795" s="60">
        <f t="shared" si="160"/>
        <v>6.1469559341414549E-2</v>
      </c>
      <c r="AR795" s="60">
        <f t="shared" si="161"/>
        <v>8.5887098553656636E-3</v>
      </c>
      <c r="AS795" s="60">
        <f t="shared" si="162"/>
        <v>0.13154248078354722</v>
      </c>
      <c r="AT795" s="60">
        <f t="shared" si="163"/>
        <v>0.12913077621778982</v>
      </c>
      <c r="AU795" s="60">
        <f t="shared" si="164"/>
        <v>0.16605535592660106</v>
      </c>
      <c r="AV795" s="60">
        <f t="shared" si="165"/>
        <v>0.16894285479824006</v>
      </c>
      <c r="AW795" s="60">
        <f t="shared" si="166"/>
        <v>0.11242259573437913</v>
      </c>
      <c r="AX795" s="60">
        <f t="shared" si="167"/>
        <v>1</v>
      </c>
      <c r="AY795" s="60">
        <f>SUMPRODUCT(AN795:AW795,幕後結果_最佳化!$Z$1005:$AI$1005)</f>
        <v>-1.3930216251438591E-3</v>
      </c>
      <c r="AZ795" s="60">
        <f>(SUMPRODUCT(AN795:AW795,MMULT(AN795:AW795,幕後結果!$AB$9:$AK$18)))</f>
        <v>2.0144216661660875E-4</v>
      </c>
      <c r="BA795" s="60">
        <f t="shared" si="168"/>
        <v>1.4193032326342695E-2</v>
      </c>
      <c r="BB795" s="102">
        <f t="shared" si="169"/>
        <v>-3.1207581725107945</v>
      </c>
      <c r="BC795" s="60"/>
      <c r="BD795" s="60"/>
    </row>
    <row r="796" spans="1:56" ht="16.2">
      <c r="A796" s="95">
        <v>795</v>
      </c>
      <c r="B796" s="60">
        <v>0.57187599254232313</v>
      </c>
      <c r="C796" s="60">
        <v>0.45756506440714717</v>
      </c>
      <c r="D796" s="60">
        <v>0.41708199486930675</v>
      </c>
      <c r="E796" s="60">
        <v>0.99076504228707463</v>
      </c>
      <c r="F796" s="60">
        <v>0.94193535194485745</v>
      </c>
      <c r="G796" s="60">
        <v>0.32268698824469477</v>
      </c>
      <c r="H796" s="60">
        <v>0.7439893624869256</v>
      </c>
      <c r="I796" s="60">
        <v>0.10660166233027635</v>
      </c>
      <c r="J796" s="60">
        <v>0.44875742867134738</v>
      </c>
      <c r="K796" s="104">
        <v>6.677469823078197E-2</v>
      </c>
      <c r="L796" s="105"/>
      <c r="M796" s="106">
        <v>795</v>
      </c>
      <c r="N796" s="136">
        <v>0.18115232450859065</v>
      </c>
      <c r="O796" s="136">
        <v>-0.10656998831557049</v>
      </c>
      <c r="P796" s="136">
        <v>-0.20936413333739379</v>
      </c>
      <c r="Q796" s="136">
        <v>2.3560603764678261</v>
      </c>
      <c r="R796" s="136">
        <v>1.5712297327169662</v>
      </c>
      <c r="S796" s="136">
        <v>-0.46019818103136872</v>
      </c>
      <c r="T796" s="136">
        <v>0.65569361949040139</v>
      </c>
      <c r="U796" s="60">
        <v>-1.2448053076768402</v>
      </c>
      <c r="V796" s="60">
        <v>-0.12880132465080305</v>
      </c>
      <c r="W796" s="98">
        <v>-1.5002510018609942</v>
      </c>
      <c r="X796" s="60"/>
      <c r="Y796" s="99">
        <v>795</v>
      </c>
      <c r="Z796" s="60">
        <f>(幕後結果!$AB$2+幕後結果!$AB$4*幕後結果_最佳化!$N1797)*12/3</f>
        <v>4.1449374507903078E-2</v>
      </c>
      <c r="AA796" s="60">
        <f>(幕後結果!$AC$2+幕後結果!$AC$4*幕後結果_最佳化!$O1797)*12/3</f>
        <v>-3.259538955416265E-3</v>
      </c>
      <c r="AB796" s="60">
        <f>(幕後結果!$AD$2+幕後結果!$AD$4*幕後結果_最佳化!$P1797)*12/3</f>
        <v>-5.0340410283968316E-2</v>
      </c>
      <c r="AC796" s="60">
        <f>(幕後結果!$AE$2+幕後結果!$AE$4*幕後結果_最佳化!$Q1797)*12/3</f>
        <v>0.24640903022183233</v>
      </c>
      <c r="AD796" s="60">
        <f>(幕後結果!$AF$2+幕後結果!$AF$4*幕後結果_最佳化!$R1797)*12/3</f>
        <v>0.16094311946637588</v>
      </c>
      <c r="AE796" s="60">
        <f>(幕後結果!$AG$2+幕後結果!$AG$4*幕後結果_最佳化!$S1797)*12/3</f>
        <v>-2.4033972197210731E-2</v>
      </c>
      <c r="AF796" s="60">
        <f>(幕後結果!$AH$2+幕後結果!$AH$4*幕後結果_最佳化!$T1797)*12/3</f>
        <v>7.7204831044767691E-2</v>
      </c>
      <c r="AG796" s="60">
        <f>(幕後結果!$AI$2+幕後結果!$AI$4*幕後結果_最佳化!$U1797)*12/3</f>
        <v>-9.4370844145721E-2</v>
      </c>
      <c r="AH796" s="60">
        <f>(幕後結果!$AJ$2+幕後結果!$AJ$4*幕後結果_最佳化!$V1797)*12/3</f>
        <v>-1.2889330711143752E-2</v>
      </c>
      <c r="AI796" s="100">
        <f>(幕後結果!$AK$2+幕後結果!$AK$4*幕後結果_最佳化!$W1797)*12/3</f>
        <v>-0.29853557755907073</v>
      </c>
      <c r="AJ796" s="60"/>
      <c r="AK796" s="60"/>
      <c r="AL796" s="60"/>
      <c r="AM796" s="108">
        <v>795</v>
      </c>
      <c r="AN796" s="60">
        <f t="shared" si="157"/>
        <v>0.11109163242462226</v>
      </c>
      <c r="AO796" s="60">
        <f t="shared" si="158"/>
        <v>8.6403061845674908E-2</v>
      </c>
      <c r="AP796" s="60">
        <f t="shared" si="159"/>
        <v>0.1603552775788202</v>
      </c>
      <c r="AQ796" s="60">
        <f t="shared" si="160"/>
        <v>3.4523264600833988E-3</v>
      </c>
      <c r="AR796" s="60">
        <f t="shared" si="161"/>
        <v>0.13092384460172993</v>
      </c>
      <c r="AS796" s="60">
        <f t="shared" si="162"/>
        <v>6.7459270691465137E-2</v>
      </c>
      <c r="AT796" s="60">
        <f t="shared" si="163"/>
        <v>0.11089709770575738</v>
      </c>
      <c r="AU796" s="60">
        <f t="shared" si="164"/>
        <v>0.11536176282173173</v>
      </c>
      <c r="AV796" s="60">
        <f t="shared" si="165"/>
        <v>6.4291997579230764E-2</v>
      </c>
      <c r="AW796" s="60">
        <f t="shared" si="166"/>
        <v>0.14976372829088433</v>
      </c>
      <c r="AX796" s="60">
        <f t="shared" si="167"/>
        <v>1</v>
      </c>
      <c r="AY796" s="60">
        <f>SUMPRODUCT(AN796:AW796,幕後結果_最佳化!$Z$1005:$AI$1005)</f>
        <v>-4.0547434122090182E-3</v>
      </c>
      <c r="AZ796" s="60">
        <f>(SUMPRODUCT(AN796:AW796,MMULT(AN796:AW796,幕後結果!$AB$9:$AK$18)))</f>
        <v>3.2046052769704779E-4</v>
      </c>
      <c r="BA796" s="60">
        <f t="shared" si="168"/>
        <v>1.7901411332547159E-2</v>
      </c>
      <c r="BB796" s="102">
        <f t="shared" si="169"/>
        <v>-2.6229632144611421</v>
      </c>
      <c r="BC796" s="60"/>
      <c r="BD796" s="60"/>
    </row>
    <row r="797" spans="1:56" ht="16.2">
      <c r="A797" s="95">
        <v>796</v>
      </c>
      <c r="B797" s="60">
        <v>0.55195175975265975</v>
      </c>
      <c r="C797" s="60">
        <v>0.52347448241994154</v>
      </c>
      <c r="D797" s="60">
        <v>0.57252189473785342</v>
      </c>
      <c r="E797" s="60">
        <v>7.3975010499092164E-2</v>
      </c>
      <c r="F797" s="60">
        <v>0.40652729389925968</v>
      </c>
      <c r="G797" s="60">
        <v>0.56943351542456244</v>
      </c>
      <c r="H797" s="60">
        <v>0.46491811435315689</v>
      </c>
      <c r="I797" s="60">
        <v>0.25965069703857124</v>
      </c>
      <c r="J797" s="60">
        <v>0.36825279152059931</v>
      </c>
      <c r="K797" s="104">
        <v>0.49391178614679943</v>
      </c>
      <c r="L797" s="105"/>
      <c r="M797" s="106">
        <v>796</v>
      </c>
      <c r="N797" s="136">
        <v>0.13059401123534667</v>
      </c>
      <c r="O797" s="136">
        <v>5.8875797801837708E-2</v>
      </c>
      <c r="P797" s="136">
        <v>0.182798391780051</v>
      </c>
      <c r="Q797" s="136">
        <v>-1.44681044348328</v>
      </c>
      <c r="R797" s="136">
        <v>-0.2364872654209498</v>
      </c>
      <c r="S797" s="136">
        <v>0.17493212272423178</v>
      </c>
      <c r="T797" s="136">
        <v>-8.805089012407695E-2</v>
      </c>
      <c r="U797" s="60">
        <v>-0.64442266049792496</v>
      </c>
      <c r="V797" s="60">
        <v>-0.33648444037248731</v>
      </c>
      <c r="W797" s="98">
        <v>-1.5261481398166417E-2</v>
      </c>
      <c r="X797" s="60"/>
      <c r="Y797" s="99">
        <v>796</v>
      </c>
      <c r="Z797" s="60">
        <f>(幕後結果!$AB$2+幕後結果!$AB$4*幕後結果_最佳化!$N1798)*12/3</f>
        <v>3.3618008983640334E-2</v>
      </c>
      <c r="AA797" s="60">
        <f>(幕後結果!$AC$2+幕後結果!$AC$4*幕後結果_最佳化!$O1798)*12/3</f>
        <v>1.292364488868482E-2</v>
      </c>
      <c r="AB797" s="60">
        <f>(幕後結果!$AD$2+幕後結果!$AD$4*幕後結果_最佳化!$P1798)*12/3</f>
        <v>1.8459851746151321E-2</v>
      </c>
      <c r="AC797" s="60">
        <f>(幕後結果!$AE$2+幕後結果!$AE$4*幕後結果_最佳化!$Q1798)*12/3</f>
        <v>-0.10471167974440626</v>
      </c>
      <c r="AD797" s="60">
        <f>(幕後結果!$AF$2+幕後結果!$AF$4*幕後結果_最佳化!$R1798)*12/3</f>
        <v>-3.0586185448128207E-2</v>
      </c>
      <c r="AE797" s="60">
        <f>(幕後結果!$AG$2+幕後結果!$AG$4*幕後結果_最佳化!$S1798)*12/3</f>
        <v>-4.9287804727382737E-3</v>
      </c>
      <c r="AF797" s="60">
        <f>(幕後結果!$AH$2+幕後結果!$AH$4*幕後結果_最佳化!$T1798)*12/3</f>
        <v>1.2713505876722937E-4</v>
      </c>
      <c r="AG797" s="60">
        <f>(幕後結果!$AI$2+幕後結果!$AI$4*幕後結果_最佳化!$U1798)*12/3</f>
        <v>-9.1036645070016173E-2</v>
      </c>
      <c r="AH797" s="60">
        <f>(幕後結果!$AJ$2+幕後結果!$AJ$4*幕後結果_最佳化!$V1798)*12/3</f>
        <v>-4.2933985096316067E-2</v>
      </c>
      <c r="AI797" s="100">
        <f>(幕後結果!$AK$2+幕後結果!$AK$4*幕後結果_最佳化!$W1798)*12/3</f>
        <v>-2.1655759130106932E-2</v>
      </c>
      <c r="AJ797" s="60"/>
      <c r="AK797" s="60"/>
      <c r="AL797" s="60"/>
      <c r="AM797" s="108">
        <v>796</v>
      </c>
      <c r="AN797" s="60">
        <f t="shared" si="157"/>
        <v>0.14512885329614469</v>
      </c>
      <c r="AO797" s="60">
        <f t="shared" si="158"/>
        <v>0.1184615671832711</v>
      </c>
      <c r="AP797" s="60">
        <f t="shared" si="159"/>
        <v>6.0588934075901232E-3</v>
      </c>
      <c r="AQ797" s="60">
        <f t="shared" si="160"/>
        <v>0.10606218552651508</v>
      </c>
      <c r="AR797" s="60">
        <f t="shared" si="161"/>
        <v>0.1040317057285646</v>
      </c>
      <c r="AS797" s="60">
        <f t="shared" si="162"/>
        <v>0.14968352726051323</v>
      </c>
      <c r="AT797" s="60">
        <f t="shared" si="163"/>
        <v>2.2132506832379464E-2</v>
      </c>
      <c r="AU797" s="60">
        <f t="shared" si="164"/>
        <v>0.14741362178867987</v>
      </c>
      <c r="AV797" s="60">
        <f t="shared" si="165"/>
        <v>0.13708972409083867</v>
      </c>
      <c r="AW797" s="60">
        <f t="shared" si="166"/>
        <v>6.3937414885503183E-2</v>
      </c>
      <c r="AX797" s="60">
        <f t="shared" si="167"/>
        <v>1</v>
      </c>
      <c r="AY797" s="60">
        <f>SUMPRODUCT(AN797:AW797,幕後結果_最佳化!$Z$1005:$AI$1005)</f>
        <v>9.5370924280426049E-4</v>
      </c>
      <c r="AZ797" s="60">
        <f>(SUMPRODUCT(AN797:AW797,MMULT(AN797:AW797,幕後結果!$AB$9:$AK$18)))</f>
        <v>1.8977658228019426E-4</v>
      </c>
      <c r="BA797" s="60">
        <f t="shared" si="168"/>
        <v>1.3775942155808954E-2</v>
      </c>
      <c r="BB797" s="102">
        <f t="shared" si="169"/>
        <v>-3.044894518485481</v>
      </c>
      <c r="BC797" s="60"/>
      <c r="BD797" s="60"/>
    </row>
    <row r="798" spans="1:56" ht="16.2">
      <c r="A798" s="95">
        <v>797</v>
      </c>
      <c r="B798" s="60">
        <v>9.9612994221628837E-2</v>
      </c>
      <c r="C798" s="60">
        <v>0.75956417775118057</v>
      </c>
      <c r="D798" s="60">
        <v>0.97822175160336444</v>
      </c>
      <c r="E798" s="60">
        <v>0.21374074226904449</v>
      </c>
      <c r="F798" s="60">
        <v>7.3346407495866961E-2</v>
      </c>
      <c r="G798" s="60">
        <v>0.60679983285822359</v>
      </c>
      <c r="H798" s="60">
        <v>0.9190948635130336</v>
      </c>
      <c r="I798" s="60">
        <v>0.65274225863944202</v>
      </c>
      <c r="J798" s="60">
        <v>8.279332552675811E-2</v>
      </c>
      <c r="K798" s="104">
        <v>6.4541237202281776E-2</v>
      </c>
      <c r="L798" s="105"/>
      <c r="M798" s="106">
        <v>797</v>
      </c>
      <c r="N798" s="136">
        <v>-1.2837598712960794</v>
      </c>
      <c r="O798" s="136">
        <v>0.70490132667575234</v>
      </c>
      <c r="P798" s="136">
        <v>2.0183339154986375</v>
      </c>
      <c r="Q798" s="136">
        <v>-0.79350873086067253</v>
      </c>
      <c r="R798" s="136">
        <v>-1.4513126694085847</v>
      </c>
      <c r="S798" s="136">
        <v>0.27098790560315739</v>
      </c>
      <c r="T798" s="136">
        <v>1.3990090374808817</v>
      </c>
      <c r="U798" s="60">
        <v>0.39273464058479735</v>
      </c>
      <c r="V798" s="60">
        <v>-1.3865250027517486</v>
      </c>
      <c r="W798" s="98">
        <v>-1.5177300142063426</v>
      </c>
      <c r="X798" s="60"/>
      <c r="Y798" s="99">
        <v>797</v>
      </c>
      <c r="Z798" s="60">
        <f>(幕後結果!$AB$2+幕後結果!$AB$4*幕後結果_最佳化!$N1799)*12/3</f>
        <v>-0.1854621287357778</v>
      </c>
      <c r="AA798" s="60">
        <f>(幕後結果!$AC$2+幕後結果!$AC$4*幕後結果_最佳化!$O1799)*12/3</f>
        <v>7.8513976395812063E-2</v>
      </c>
      <c r="AB798" s="60">
        <f>(幕後結果!$AD$2+幕後結果!$AD$4*幕後結果_最佳化!$P1799)*12/3</f>
        <v>0.33661049499106571</v>
      </c>
      <c r="AC798" s="60">
        <f>(幕後結果!$AE$2+幕後結果!$AE$4*幕後結果_最佳化!$Q1799)*12/3</f>
        <v>7.7961995899485881E-2</v>
      </c>
      <c r="AD798" s="60">
        <f>(幕後結果!$AF$2+幕後結果!$AF$4*幕後結果_最佳化!$R1799)*12/3</f>
        <v>5.2456615160241055E-2</v>
      </c>
      <c r="AE798" s="60">
        <f>(幕後結果!$AG$2+幕後結果!$AG$4*幕後結果_最佳化!$S1799)*12/3</f>
        <v>2.9208250658180612E-2</v>
      </c>
      <c r="AF798" s="60">
        <f>(幕後結果!$AH$2+幕後結果!$AH$4*幕後結果_最佳化!$T1799)*12/3</f>
        <v>0.15870594331261254</v>
      </c>
      <c r="AG798" s="60">
        <f>(幕後結果!$AI$2+幕後結果!$AI$4*幕後結果_最佳化!$U1799)*12/3</f>
        <v>0.13898325497766761</v>
      </c>
      <c r="AH798" s="60">
        <f>(幕後結果!$AJ$2+幕後結果!$AJ$4*幕後結果_最佳化!$V1799)*12/3</f>
        <v>-5.2957119542184933E-2</v>
      </c>
      <c r="AI798" s="100">
        <f>(幕後結果!$AK$2+幕後結果!$AK$4*幕後結果_最佳化!$W1799)*12/3</f>
        <v>-6.6516472824278638E-2</v>
      </c>
      <c r="AJ798" s="60"/>
      <c r="AK798" s="60"/>
      <c r="AL798" s="60"/>
      <c r="AM798" s="108">
        <v>797</v>
      </c>
      <c r="AN798" s="60">
        <f t="shared" si="157"/>
        <v>6.0127368556437952E-2</v>
      </c>
      <c r="AO798" s="60">
        <f t="shared" si="158"/>
        <v>0.16377313748560549</v>
      </c>
      <c r="AP798" s="60">
        <f t="shared" si="159"/>
        <v>1.4965613437501305E-2</v>
      </c>
      <c r="AQ798" s="60">
        <f t="shared" si="160"/>
        <v>0.19060346546490309</v>
      </c>
      <c r="AR798" s="60">
        <f t="shared" si="161"/>
        <v>2.6973050225646521E-2</v>
      </c>
      <c r="AS798" s="60">
        <f t="shared" si="162"/>
        <v>0.13693851932624229</v>
      </c>
      <c r="AT798" s="60">
        <f t="shared" si="163"/>
        <v>0.19333973530914331</v>
      </c>
      <c r="AU798" s="60">
        <f t="shared" si="164"/>
        <v>6.8194532479485648E-2</v>
      </c>
      <c r="AV798" s="60">
        <f t="shared" si="165"/>
        <v>7.1806062091475831E-2</v>
      </c>
      <c r="AW798" s="60">
        <f t="shared" si="166"/>
        <v>7.3278515623558624E-2</v>
      </c>
      <c r="AX798" s="60">
        <f t="shared" si="167"/>
        <v>0.99999999999999989</v>
      </c>
      <c r="AY798" s="60">
        <f>SUMPRODUCT(AN798:AW798,幕後結果_最佳化!$Z$1005:$AI$1005)</f>
        <v>5.0622184924354781E-3</v>
      </c>
      <c r="AZ798" s="60">
        <f>(SUMPRODUCT(AN798:AW798,MMULT(AN798:AW798,幕後結果!$AB$9:$AK$18)))</f>
        <v>2.2550428132948961E-4</v>
      </c>
      <c r="BA798" s="60">
        <f t="shared" si="168"/>
        <v>1.5016799969683609E-2</v>
      </c>
      <c r="BB798" s="102">
        <f t="shared" si="169"/>
        <v>-2.5196967119461289</v>
      </c>
      <c r="BC798" s="60"/>
      <c r="BD798" s="60"/>
    </row>
    <row r="799" spans="1:56" ht="16.2">
      <c r="A799" s="95">
        <v>798</v>
      </c>
      <c r="B799" s="60">
        <v>0.57592152512094086</v>
      </c>
      <c r="C799" s="60">
        <v>0.30976502990855148</v>
      </c>
      <c r="D799" s="60">
        <v>0.37501463110689892</v>
      </c>
      <c r="E799" s="60">
        <v>0.75826507640675778</v>
      </c>
      <c r="F799" s="60">
        <v>0.69497786008262707</v>
      </c>
      <c r="G799" s="60">
        <v>0.13438535148867725</v>
      </c>
      <c r="H799" s="60">
        <v>0.35712042497617769</v>
      </c>
      <c r="I799" s="60">
        <v>0.95460594805499288</v>
      </c>
      <c r="J799" s="60">
        <v>0.20467373796393185</v>
      </c>
      <c r="K799" s="104">
        <v>0.82704058925100443</v>
      </c>
      <c r="L799" s="105"/>
      <c r="M799" s="106">
        <v>798</v>
      </c>
      <c r="N799" s="136">
        <v>0.19147055206187946</v>
      </c>
      <c r="O799" s="136">
        <v>-0.49651648462644032</v>
      </c>
      <c r="P799" s="136">
        <v>-0.3186007795747805</v>
      </c>
      <c r="Q799" s="136">
        <v>0.70073269633104573</v>
      </c>
      <c r="R799" s="136">
        <v>0.5100102514210384</v>
      </c>
      <c r="S799" s="136">
        <v>-1.1058979251209258</v>
      </c>
      <c r="T799" s="136">
        <v>-0.36616648400631613</v>
      </c>
      <c r="U799" s="60">
        <v>1.6912550350757489</v>
      </c>
      <c r="V799" s="60">
        <v>-0.82504247627781024</v>
      </c>
      <c r="W799" s="98">
        <v>0.94253495921712449</v>
      </c>
      <c r="X799" s="60"/>
      <c r="Y799" s="99">
        <v>798</v>
      </c>
      <c r="Z799" s="60">
        <f>(幕後結果!$AB$2+幕後結果!$AB$4*幕後結果_最佳化!$N1800)*12/3</f>
        <v>4.3047644036706516E-2</v>
      </c>
      <c r="AA799" s="60">
        <f>(幕後結果!$AC$2+幕後結果!$AC$4*幕後結果_最佳化!$O1800)*12/3</f>
        <v>-4.1187836087443731E-2</v>
      </c>
      <c r="AB799" s="60">
        <f>(幕後結果!$AD$2+幕後結果!$AD$4*幕後結果_最佳化!$P1800)*12/3</f>
        <v>-8.0986936522893183E-2</v>
      </c>
      <c r="AC799" s="60">
        <f>(幕後結果!$AE$2+幕後結果!$AE$4*幕後結果_最佳化!$Q1800)*12/3</f>
        <v>6.3279511201797214E-2</v>
      </c>
      <c r="AD799" s="60">
        <f>(幕後結果!$AF$2+幕後結果!$AF$4*幕後結果_最佳化!$R1800)*12/3</f>
        <v>9.9896836402043453E-3</v>
      </c>
      <c r="AE799" s="60">
        <f>(幕後結果!$AG$2+幕後結果!$AG$4*幕後結果_最佳化!$S1800)*12/3</f>
        <v>-5.7034906652398583E-2</v>
      </c>
      <c r="AF799" s="60">
        <f>(幕後結果!$AH$2+幕後結果!$AH$4*幕後結果_最佳化!$T1800)*12/3</f>
        <v>-4.7901151406765673E-2</v>
      </c>
      <c r="AG799" s="60">
        <f>(幕後結果!$AI$2+幕後結果!$AI$4*幕後結果_最佳化!$U1800)*12/3</f>
        <v>0.12474259616823778</v>
      </c>
      <c r="AH799" s="60">
        <f>(幕後結果!$AJ$2+幕後結果!$AJ$4*幕後結果_最佳化!$V1800)*12/3</f>
        <v>-7.4127041003521202E-2</v>
      </c>
      <c r="AI799" s="100">
        <f>(幕後結果!$AK$2+幕後結果!$AK$4*幕後結果_最佳化!$W1800)*12/3</f>
        <v>5.6187735883798016E-2</v>
      </c>
      <c r="AJ799" s="60"/>
      <c r="AK799" s="60"/>
      <c r="AL799" s="60"/>
      <c r="AM799" s="108">
        <v>798</v>
      </c>
      <c r="AN799" s="60">
        <f t="shared" si="157"/>
        <v>1.8064570167274013E-2</v>
      </c>
      <c r="AO799" s="60">
        <f t="shared" si="158"/>
        <v>7.265677109844286E-2</v>
      </c>
      <c r="AP799" s="60">
        <f t="shared" si="159"/>
        <v>9.6044755551027775E-3</v>
      </c>
      <c r="AQ799" s="60">
        <f t="shared" si="160"/>
        <v>0.17767626029600495</v>
      </c>
      <c r="AR799" s="60">
        <f t="shared" si="161"/>
        <v>0.22387547438299854</v>
      </c>
      <c r="AS799" s="60">
        <f t="shared" si="162"/>
        <v>0.12168539198963127</v>
      </c>
      <c r="AT799" s="60">
        <f t="shared" si="163"/>
        <v>9.0223670248991431E-2</v>
      </c>
      <c r="AU799" s="60">
        <f t="shared" si="164"/>
        <v>0.10358159360082865</v>
      </c>
      <c r="AV799" s="60">
        <f t="shared" si="165"/>
        <v>5.1227924796315362E-2</v>
      </c>
      <c r="AW799" s="60">
        <f t="shared" si="166"/>
        <v>0.13140386786441022</v>
      </c>
      <c r="AX799" s="60">
        <f t="shared" si="167"/>
        <v>1</v>
      </c>
      <c r="AY799" s="60">
        <f>SUMPRODUCT(AN799:AW799,幕後結果_最佳化!$Z$1005:$AI$1005)</f>
        <v>4.6468996057233251E-4</v>
      </c>
      <c r="AZ799" s="60">
        <f>(SUMPRODUCT(AN799:AW799,MMULT(AN799:AW799,幕後結果!$AB$9:$AK$18)))</f>
        <v>3.0965395043897076E-4</v>
      </c>
      <c r="BA799" s="60">
        <f t="shared" si="168"/>
        <v>1.7596986970472267E-2</v>
      </c>
      <c r="BB799" s="102">
        <f t="shared" si="169"/>
        <v>-2.4115099994467286</v>
      </c>
      <c r="BC799" s="60"/>
      <c r="BD799" s="60"/>
    </row>
    <row r="800" spans="1:56" ht="16.2">
      <c r="A800" s="95">
        <v>799</v>
      </c>
      <c r="B800" s="60">
        <v>3.7990228496101786E-2</v>
      </c>
      <c r="C800" s="60">
        <v>0.73690502963050863</v>
      </c>
      <c r="D800" s="60">
        <v>0.29843918156753801</v>
      </c>
      <c r="E800" s="60">
        <v>0.42002983993675214</v>
      </c>
      <c r="F800" s="60">
        <v>0.68968385608763483</v>
      </c>
      <c r="G800" s="60">
        <v>0.46133208498933853</v>
      </c>
      <c r="H800" s="60">
        <v>0.79581815379610843</v>
      </c>
      <c r="I800" s="60">
        <v>0.51003752749876363</v>
      </c>
      <c r="J800" s="60">
        <v>0.72617626993178686</v>
      </c>
      <c r="K800" s="104">
        <v>0.63546437290958946</v>
      </c>
      <c r="L800" s="105"/>
      <c r="M800" s="106">
        <v>799</v>
      </c>
      <c r="N800" s="136">
        <v>-1.7745001518756576</v>
      </c>
      <c r="O800" s="136">
        <v>0.63383280647770912</v>
      </c>
      <c r="P800" s="136">
        <v>-0.52889489556671498</v>
      </c>
      <c r="Q800" s="136">
        <v>-0.20181714204843379</v>
      </c>
      <c r="R800" s="136">
        <v>0.49495443027945435</v>
      </c>
      <c r="S800" s="136">
        <v>-9.7078354861326363E-2</v>
      </c>
      <c r="T800" s="136">
        <v>0.82677660527979158</v>
      </c>
      <c r="U800" s="60">
        <v>2.5163005422319373E-2</v>
      </c>
      <c r="V800" s="60">
        <v>0.60128908211841969</v>
      </c>
      <c r="W800" s="98">
        <v>0.34636123500030747</v>
      </c>
      <c r="X800" s="60"/>
      <c r="Y800" s="99">
        <v>799</v>
      </c>
      <c r="Z800" s="60">
        <f>(幕後結果!$AB$2+幕後結果!$AB$4*幕後結果_最佳化!$N1801)*12/3</f>
        <v>-0.26147666058788732</v>
      </c>
      <c r="AA800" s="60">
        <f>(幕後結果!$AC$2+幕後結果!$AC$4*幕後結果_最佳化!$O1801)*12/3</f>
        <v>7.2572569103934323E-2</v>
      </c>
      <c r="AB800" s="60">
        <f>(幕後結果!$AD$2+幕後結果!$AD$4*幕後結果_最佳化!$P1801)*12/3</f>
        <v>-7.6467795055633614E-2</v>
      </c>
      <c r="AC800" s="60">
        <f>(幕後結果!$AE$2+幕後結果!$AE$4*幕後結果_最佳化!$Q1801)*12/3</f>
        <v>-6.4452363416268907E-2</v>
      </c>
      <c r="AD800" s="60">
        <f>(幕後結果!$AF$2+幕後結果!$AF$4*幕後結果_最佳化!$R1801)*12/3</f>
        <v>1.8716676462409414E-2</v>
      </c>
      <c r="AE800" s="60">
        <f>(幕後結果!$AG$2+幕後結果!$AG$4*幕後結果_最佳化!$S1801)*12/3</f>
        <v>9.2629486602859926E-3</v>
      </c>
      <c r="AF800" s="60">
        <f>(幕後結果!$AH$2+幕後結果!$AH$4*幕後結果_最佳化!$T1801)*12/3</f>
        <v>2.726887854282491E-2</v>
      </c>
      <c r="AG800" s="60">
        <f>(幕後結果!$AI$2+幕後結果!$AI$4*幕後結果_最佳化!$U1801)*12/3</f>
        <v>-1.363730140138705E-3</v>
      </c>
      <c r="AH800" s="60">
        <f>(幕後結果!$AJ$2+幕後結果!$AJ$4*幕後結果_最佳化!$V1801)*12/3</f>
        <v>3.7380875085401048E-2</v>
      </c>
      <c r="AI800" s="100">
        <f>(幕後結果!$AK$2+幕後結果!$AK$4*幕後結果_最佳化!$W1801)*12/3</f>
        <v>0.12418333760865263</v>
      </c>
      <c r="AJ800" s="60"/>
      <c r="AK800" s="60"/>
      <c r="AL800" s="60"/>
      <c r="AM800" s="108">
        <v>799</v>
      </c>
      <c r="AN800" s="60">
        <f t="shared" si="157"/>
        <v>0.21136680354365819</v>
      </c>
      <c r="AO800" s="60">
        <f t="shared" si="158"/>
        <v>3.0810611181191334E-2</v>
      </c>
      <c r="AP800" s="60">
        <f t="shared" si="159"/>
        <v>1.1761352473392129E-3</v>
      </c>
      <c r="AQ800" s="60">
        <f t="shared" si="160"/>
        <v>0.1252642878106113</v>
      </c>
      <c r="AR800" s="60">
        <f t="shared" si="161"/>
        <v>0.12683746492943845</v>
      </c>
      <c r="AS800" s="60">
        <f t="shared" si="162"/>
        <v>7.2577018264249116E-2</v>
      </c>
      <c r="AT800" s="60">
        <f t="shared" si="163"/>
        <v>0.24678048583069398</v>
      </c>
      <c r="AU800" s="60">
        <f t="shared" si="164"/>
        <v>6.9582687096349891E-2</v>
      </c>
      <c r="AV800" s="60">
        <f t="shared" si="165"/>
        <v>0.10281613006305976</v>
      </c>
      <c r="AW800" s="60">
        <f t="shared" si="166"/>
        <v>1.2788376033408705E-2</v>
      </c>
      <c r="AX800" s="60">
        <f t="shared" si="167"/>
        <v>0.99999999999999989</v>
      </c>
      <c r="AY800" s="60">
        <f>SUMPRODUCT(AN800:AW800,幕後結果_最佳化!$Z$1005:$AI$1005)</f>
        <v>7.9408505721305211E-3</v>
      </c>
      <c r="AZ800" s="60">
        <f>(SUMPRODUCT(AN800:AW800,MMULT(AN800:AW800,幕後結果!$AB$9:$AK$18)))</f>
        <v>2.8899373393322987E-4</v>
      </c>
      <c r="BA800" s="60">
        <f t="shared" si="168"/>
        <v>1.6999815702919543E-2</v>
      </c>
      <c r="BB800" s="102">
        <f t="shared" si="169"/>
        <v>-2.0564428484872104</v>
      </c>
      <c r="BC800" s="60"/>
      <c r="BD800" s="60"/>
    </row>
    <row r="801" spans="1:56" ht="16.2">
      <c r="A801" s="95">
        <v>800</v>
      </c>
      <c r="B801" s="60">
        <v>0.23175849002978111</v>
      </c>
      <c r="C801" s="60">
        <v>0.86456178360632707</v>
      </c>
      <c r="D801" s="60">
        <v>0.18175319411102264</v>
      </c>
      <c r="E801" s="60">
        <v>0.23143553898540237</v>
      </c>
      <c r="F801" s="60">
        <v>0.55982516899874568</v>
      </c>
      <c r="G801" s="60">
        <v>0.41324082224381575</v>
      </c>
      <c r="H801" s="60">
        <v>0.21453434483659595</v>
      </c>
      <c r="I801" s="60">
        <v>0.6900188441822388</v>
      </c>
      <c r="J801" s="60">
        <v>0.38305189607612977</v>
      </c>
      <c r="K801" s="104">
        <v>0.85797229877768677</v>
      </c>
      <c r="L801" s="105"/>
      <c r="M801" s="106">
        <v>800</v>
      </c>
      <c r="N801" s="136">
        <v>-0.73306796090442861</v>
      </c>
      <c r="O801" s="136">
        <v>1.1010464699523992</v>
      </c>
      <c r="P801" s="136">
        <v>-0.90870400751485991</v>
      </c>
      <c r="Q801" s="136">
        <v>-0.73412742881519444</v>
      </c>
      <c r="R801" s="136">
        <v>0.15052597134102502</v>
      </c>
      <c r="S801" s="136">
        <v>-0.21921618988216601</v>
      </c>
      <c r="T801" s="136">
        <v>-0.7907863276743724</v>
      </c>
      <c r="U801" s="60">
        <v>0.49590376225057708</v>
      </c>
      <c r="V801" s="60">
        <v>-0.29747513041192497</v>
      </c>
      <c r="W801" s="98">
        <v>1.0712536320756558</v>
      </c>
      <c r="X801" s="60"/>
      <c r="Y801" s="99">
        <v>800</v>
      </c>
      <c r="Z801" s="60">
        <f>(幕後結果!$AB$2+幕後結果!$AB$4*幕後結果_最佳化!$N1802)*12/3</f>
        <v>-0.10016122840265934</v>
      </c>
      <c r="AA801" s="60">
        <f>(幕後結果!$AC$2+幕後結果!$AC$4*幕後結果_最佳化!$O1802)*12/3</f>
        <v>0.11593894870086756</v>
      </c>
      <c r="AB801" s="60">
        <f>(幕後結果!$AD$2+幕後結果!$AD$4*幕後結果_最佳化!$P1802)*12/3</f>
        <v>-0.12249558972187695</v>
      </c>
      <c r="AC801" s="60">
        <f>(幕後結果!$AE$2+幕後結果!$AE$4*幕後結果_最佳化!$Q1802)*12/3</f>
        <v>-0.11106025347604104</v>
      </c>
      <c r="AD801" s="60">
        <f>(幕後結果!$AF$2+幕後結果!$AF$4*幕後結果_最佳化!$R1802)*12/3</f>
        <v>-3.1644667384679401E-2</v>
      </c>
      <c r="AE801" s="60">
        <f>(幕後結果!$AG$2+幕後結果!$AG$4*幕後結果_最佳化!$S1802)*12/3</f>
        <v>-1.3903069334501384E-3</v>
      </c>
      <c r="AF801" s="60">
        <f>(幕後結果!$AH$2+幕後結果!$AH$4*幕後結果_最佳化!$T1802)*12/3</f>
        <v>-7.4728610707895479E-2</v>
      </c>
      <c r="AG801" s="60">
        <f>(幕後結果!$AI$2+幕後結果!$AI$4*幕後結果_最佳化!$U1802)*12/3</f>
        <v>-2.905390467519646E-2</v>
      </c>
      <c r="AH801" s="60">
        <f>(幕後結果!$AJ$2+幕後結果!$AJ$4*幕後結果_最佳化!$V1802)*12/3</f>
        <v>-2.041459034068431E-2</v>
      </c>
      <c r="AI801" s="100">
        <f>(幕後結果!$AK$2+幕後結果!$AK$4*幕後結果_最佳化!$W1802)*12/3</f>
        <v>0.12359480497575648</v>
      </c>
      <c r="AJ801" s="60"/>
      <c r="AK801" s="60"/>
      <c r="AL801" s="60"/>
      <c r="AM801" s="108">
        <v>800</v>
      </c>
      <c r="AN801" s="60">
        <f t="shared" si="157"/>
        <v>5.915313499384614E-2</v>
      </c>
      <c r="AO801" s="60">
        <f t="shared" si="158"/>
        <v>5.5783983123654297E-2</v>
      </c>
      <c r="AP801" s="60">
        <f t="shared" si="159"/>
        <v>2.2769038265611326E-2</v>
      </c>
      <c r="AQ801" s="60">
        <f t="shared" si="160"/>
        <v>2.0278661073972362E-3</v>
      </c>
      <c r="AR801" s="60">
        <f t="shared" si="161"/>
        <v>0.13992120362884661</v>
      </c>
      <c r="AS801" s="60">
        <f t="shared" si="162"/>
        <v>6.3590788185843919E-2</v>
      </c>
      <c r="AT801" s="60">
        <f t="shared" si="163"/>
        <v>0.19970485523173728</v>
      </c>
      <c r="AU801" s="60">
        <f t="shared" si="164"/>
        <v>8.5583780014919147E-2</v>
      </c>
      <c r="AV801" s="60">
        <f t="shared" si="165"/>
        <v>0.20627981189036676</v>
      </c>
      <c r="AW801" s="60">
        <f t="shared" si="166"/>
        <v>0.16518553855777729</v>
      </c>
      <c r="AX801" s="60">
        <f t="shared" si="167"/>
        <v>1</v>
      </c>
      <c r="AY801" s="60">
        <f>SUMPRODUCT(AN801:AW801,幕後結果_最佳化!$Z$1005:$AI$1005)</f>
        <v>-3.9079190241619365E-3</v>
      </c>
      <c r="AZ801" s="60">
        <f>(SUMPRODUCT(AN801:AW801,MMULT(AN801:AW801,幕後結果!$AB$9:$AK$18)))</f>
        <v>2.536286813098223E-4</v>
      </c>
      <c r="BA801" s="60">
        <f t="shared" si="168"/>
        <v>1.5925723886524665E-2</v>
      </c>
      <c r="BB801" s="102">
        <f t="shared" si="169"/>
        <v>-2.9391391787074634</v>
      </c>
      <c r="BC801" s="60"/>
      <c r="BD801" s="60"/>
    </row>
    <row r="802" spans="1:56" ht="16.2">
      <c r="A802" s="95">
        <v>801</v>
      </c>
      <c r="B802" s="60">
        <v>7.9874260868767921E-2</v>
      </c>
      <c r="C802" s="60">
        <v>0.18982557751205986</v>
      </c>
      <c r="D802" s="60">
        <v>0.30269686535247575</v>
      </c>
      <c r="E802" s="60">
        <v>0.28518440131463096</v>
      </c>
      <c r="F802" s="60">
        <v>0.89983660483394279</v>
      </c>
      <c r="G802" s="60">
        <v>0.61145412917107067</v>
      </c>
      <c r="H802" s="60">
        <v>0.9150769309431448</v>
      </c>
      <c r="I802" s="60">
        <v>0.28500913618964829</v>
      </c>
      <c r="J802" s="60">
        <v>0.92455704842524589</v>
      </c>
      <c r="K802" s="104">
        <v>7.6960169836700176E-2</v>
      </c>
      <c r="L802" s="105"/>
      <c r="M802" s="106">
        <v>801</v>
      </c>
      <c r="N802" s="136">
        <v>-1.4059178447806382</v>
      </c>
      <c r="O802" s="136">
        <v>-0.87853923556511859</v>
      </c>
      <c r="P802" s="136">
        <v>-0.51665970321318988</v>
      </c>
      <c r="Q802" s="136">
        <v>-0.5675084273615093</v>
      </c>
      <c r="R802" s="136">
        <v>1.2806210849742889</v>
      </c>
      <c r="S802" s="136">
        <v>0.28311101040082559</v>
      </c>
      <c r="T802" s="136">
        <v>1.3726983636650121</v>
      </c>
      <c r="U802" s="60">
        <v>-0.56802458786566579</v>
      </c>
      <c r="V802" s="60">
        <v>1.4364093183364273</v>
      </c>
      <c r="W802" s="98">
        <v>-1.4258198844085566</v>
      </c>
      <c r="X802" s="60"/>
      <c r="Y802" s="99">
        <v>801</v>
      </c>
      <c r="Z802" s="60">
        <f>(幕後結果!$AB$2+幕後結果!$AB$4*幕後結果_最佳化!$N1803)*12/3</f>
        <v>-0.2043841156480084</v>
      </c>
      <c r="AA802" s="60">
        <f>(幕後結果!$AC$2+幕後結果!$AC$4*幕後結果_最佳化!$O1803)*12/3</f>
        <v>-7.5176579733613191E-2</v>
      </c>
      <c r="AB802" s="60">
        <f>(幕後結果!$AD$2+幕後結果!$AD$4*幕後結果_最佳化!$P1803)*12/3</f>
        <v>-0.12513087538927012</v>
      </c>
      <c r="AC802" s="60">
        <f>(幕後結果!$AE$2+幕後結果!$AE$4*幕後結果_最佳化!$Q1803)*12/3</f>
        <v>-0.12538406554973711</v>
      </c>
      <c r="AD802" s="60">
        <f>(幕後結果!$AF$2+幕後結果!$AF$4*幕後結果_最佳化!$R1803)*12/3</f>
        <v>1.882253960234808E-2</v>
      </c>
      <c r="AE802" s="60">
        <f>(幕後結果!$AG$2+幕後結果!$AG$4*幕後結果_最佳化!$S1803)*12/3</f>
        <v>-1.9981966094423549E-4</v>
      </c>
      <c r="AF802" s="60">
        <f>(幕後結果!$AH$2+幕後結果!$AH$4*幕後結果_最佳化!$T1803)*12/3</f>
        <v>2.8813368538978045E-2</v>
      </c>
      <c r="AG802" s="60">
        <f>(幕後結果!$AI$2+幕後結果!$AI$4*幕後結果_最佳化!$U1803)*12/3</f>
        <v>-4.0056810035546592E-2</v>
      </c>
      <c r="AH802" s="60">
        <f>(幕後結果!$AJ$2+幕後結果!$AJ$4*幕後結果_最佳化!$V1803)*12/3</f>
        <v>5.3324018872918683E-2</v>
      </c>
      <c r="AI802" s="100">
        <f>(幕後結果!$AK$2+幕後結果!$AK$4*幕後結果_最佳化!$W1803)*12/3</f>
        <v>-0.11325211873691517</v>
      </c>
      <c r="AJ802" s="60"/>
      <c r="AK802" s="60"/>
      <c r="AL802" s="60"/>
      <c r="AM802" s="108">
        <v>801</v>
      </c>
      <c r="AN802" s="60">
        <f t="shared" si="157"/>
        <v>6.8951802388199368E-2</v>
      </c>
      <c r="AO802" s="60">
        <f t="shared" si="158"/>
        <v>9.1097427578554449E-2</v>
      </c>
      <c r="AP802" s="60">
        <f t="shared" si="159"/>
        <v>0.12840467183385218</v>
      </c>
      <c r="AQ802" s="60">
        <f t="shared" si="160"/>
        <v>0.10368434938463962</v>
      </c>
      <c r="AR802" s="60">
        <f t="shared" si="161"/>
        <v>0.10780063291603789</v>
      </c>
      <c r="AS802" s="60">
        <f t="shared" si="162"/>
        <v>3.405760854954016E-2</v>
      </c>
      <c r="AT802" s="60">
        <f t="shared" si="163"/>
        <v>8.0349049888067282E-3</v>
      </c>
      <c r="AU802" s="60">
        <f t="shared" si="164"/>
        <v>0.14052281358138338</v>
      </c>
      <c r="AV802" s="60">
        <f t="shared" si="165"/>
        <v>0.15275436934933581</v>
      </c>
      <c r="AW802" s="60">
        <f t="shared" si="166"/>
        <v>0.1646914194296504</v>
      </c>
      <c r="AX802" s="60">
        <f t="shared" si="167"/>
        <v>1.0000000000000002</v>
      </c>
      <c r="AY802" s="60">
        <f>SUMPRODUCT(AN802:AW802,幕後結果_最佳化!$Z$1005:$AI$1005)</f>
        <v>-4.2764616889633868E-3</v>
      </c>
      <c r="AZ802" s="60">
        <f>(SUMPRODUCT(AN802:AW802,MMULT(AN802:AW802,幕後結果!$AB$9:$AK$18)))</f>
        <v>3.2127261209271131E-4</v>
      </c>
      <c r="BA802" s="60">
        <f t="shared" si="168"/>
        <v>1.7924079114217034E-2</v>
      </c>
      <c r="BB802" s="102">
        <f t="shared" si="169"/>
        <v>-2.6320159260814648</v>
      </c>
      <c r="BC802" s="60"/>
      <c r="BD802" s="60"/>
    </row>
    <row r="803" spans="1:56" ht="16.2">
      <c r="A803" s="95">
        <v>802</v>
      </c>
      <c r="B803" s="60">
        <v>0.36671968314744285</v>
      </c>
      <c r="C803" s="60">
        <v>0.31233626695156369</v>
      </c>
      <c r="D803" s="60">
        <v>4.4991742715830396E-2</v>
      </c>
      <c r="E803" s="60">
        <v>0.80785071095312122</v>
      </c>
      <c r="F803" s="60">
        <v>0.38108978189619402</v>
      </c>
      <c r="G803" s="60">
        <v>0.88955457279265437</v>
      </c>
      <c r="H803" s="60">
        <v>0.10658713524044439</v>
      </c>
      <c r="I803" s="60">
        <v>0.654399425747761</v>
      </c>
      <c r="J803" s="60">
        <v>0.82848086942587651</v>
      </c>
      <c r="K803" s="104">
        <v>0.12764887240017697</v>
      </c>
      <c r="L803" s="105"/>
      <c r="M803" s="106">
        <v>802</v>
      </c>
      <c r="N803" s="136">
        <v>-0.34055399703667028</v>
      </c>
      <c r="O803" s="136">
        <v>-0.48923895440118675</v>
      </c>
      <c r="P803" s="136">
        <v>-1.6954848309992003</v>
      </c>
      <c r="Q803" s="136">
        <v>0.87000334154347359</v>
      </c>
      <c r="R803" s="136">
        <v>-0.30261987818466302</v>
      </c>
      <c r="S803" s="136">
        <v>1.224162706965789</v>
      </c>
      <c r="T803" s="136">
        <v>-1.2448843333690403</v>
      </c>
      <c r="U803" s="60">
        <v>0.39722554208879784</v>
      </c>
      <c r="V803" s="60">
        <v>0.94817914705152917</v>
      </c>
      <c r="W803" s="98">
        <v>-1.1375755885561771</v>
      </c>
      <c r="X803" s="60"/>
      <c r="Y803" s="99">
        <v>802</v>
      </c>
      <c r="Z803" s="60">
        <f>(幕後結果!$AB$2+幕後結果!$AB$4*幕後結果_最佳化!$N1804)*12/3</f>
        <v>-3.9361725305857444E-2</v>
      </c>
      <c r="AA803" s="60">
        <f>(幕後結果!$AC$2+幕後結果!$AC$4*幕後結果_最佳化!$O1804)*12/3</f>
        <v>-3.9431587686422603E-2</v>
      </c>
      <c r="AB803" s="60">
        <f>(幕後結果!$AD$2+幕後結果!$AD$4*幕後結果_最佳化!$P1804)*12/3</f>
        <v>-0.30265332097665293</v>
      </c>
      <c r="AC803" s="60">
        <f>(幕後結果!$AE$2+幕後結果!$AE$4*幕後結果_最佳化!$Q1804)*12/3</f>
        <v>-3.4150696597687033E-2</v>
      </c>
      <c r="AD803" s="60">
        <f>(幕後結果!$AF$2+幕後結果!$AF$4*幕後結果_最佳化!$R1804)*12/3</f>
        <v>-0.17539881530344603</v>
      </c>
      <c r="AE803" s="60">
        <f>(幕後結果!$AG$2+幕後結果!$AG$4*幕後結果_最佳化!$S1804)*12/3</f>
        <v>5.239230134629521E-2</v>
      </c>
      <c r="AF803" s="60">
        <f>(幕後結果!$AH$2+幕後結果!$AH$4*幕後結果_最佳化!$T1804)*12/3</f>
        <v>-0.15818203534396721</v>
      </c>
      <c r="AG803" s="60">
        <f>(幕後結果!$AI$2+幕後結果!$AI$4*幕後結果_最佳化!$U1804)*12/3</f>
        <v>-5.2680753851730468E-2</v>
      </c>
      <c r="AH803" s="60">
        <f>(幕後結果!$AJ$2+幕後結果!$AJ$4*幕後結果_最佳化!$V1804)*12/3</f>
        <v>5.663761171806244E-2</v>
      </c>
      <c r="AI803" s="100">
        <f>(幕後結果!$AK$2+幕後結果!$AK$4*幕後結果_最佳化!$W1804)*12/3</f>
        <v>-0.25851416328264221</v>
      </c>
      <c r="AJ803" s="60"/>
      <c r="AK803" s="60"/>
      <c r="AL803" s="60"/>
      <c r="AM803" s="108">
        <v>802</v>
      </c>
      <c r="AN803" s="60">
        <f t="shared" si="157"/>
        <v>8.0995907494357283E-2</v>
      </c>
      <c r="AO803" s="60">
        <f t="shared" si="158"/>
        <v>2.0225415399381583E-2</v>
      </c>
      <c r="AP803" s="60">
        <f t="shared" si="159"/>
        <v>0.1222848894323236</v>
      </c>
      <c r="AQ803" s="60">
        <f t="shared" si="160"/>
        <v>8.8565782465966275E-2</v>
      </c>
      <c r="AR803" s="60">
        <f t="shared" si="161"/>
        <v>0.18146696405378171</v>
      </c>
      <c r="AS803" s="60">
        <f t="shared" si="162"/>
        <v>0.1088651440316849</v>
      </c>
      <c r="AT803" s="60">
        <f t="shared" si="163"/>
        <v>0.17897301458667916</v>
      </c>
      <c r="AU803" s="60">
        <f t="shared" si="164"/>
        <v>6.6208615896924145E-2</v>
      </c>
      <c r="AV803" s="60">
        <f t="shared" si="165"/>
        <v>3.9366308038726032E-2</v>
      </c>
      <c r="AW803" s="60">
        <f t="shared" si="166"/>
        <v>0.11304795860017529</v>
      </c>
      <c r="AX803" s="60">
        <f t="shared" si="167"/>
        <v>0.99999999999999989</v>
      </c>
      <c r="AY803" s="60">
        <f>SUMPRODUCT(AN803:AW803,幕後結果_最佳化!$Z$1005:$AI$1005)</f>
        <v>6.7477688992426729E-5</v>
      </c>
      <c r="AZ803" s="60">
        <f>(SUMPRODUCT(AN803:AW803,MMULT(AN803:AW803,幕後結果!$AB$9:$AK$18)))</f>
        <v>3.2941898304037826E-4</v>
      </c>
      <c r="BA803" s="60">
        <f t="shared" si="168"/>
        <v>1.8149903113801415E-2</v>
      </c>
      <c r="BB803" s="102">
        <f t="shared" si="169"/>
        <v>-2.3599311821360183</v>
      </c>
      <c r="BC803" s="60"/>
      <c r="BD803" s="60"/>
    </row>
    <row r="804" spans="1:56" ht="16.2">
      <c r="A804" s="95">
        <v>803</v>
      </c>
      <c r="B804" s="60">
        <v>0.87075016355647383</v>
      </c>
      <c r="C804" s="60">
        <v>0.67808801850011191</v>
      </c>
      <c r="D804" s="60">
        <v>0.509893096885498</v>
      </c>
      <c r="E804" s="60">
        <v>0.6853085421022127</v>
      </c>
      <c r="F804" s="60">
        <v>0.13994803393302391</v>
      </c>
      <c r="G804" s="60">
        <v>0.361559291777519</v>
      </c>
      <c r="H804" s="60">
        <v>0.47204049901921152</v>
      </c>
      <c r="I804" s="60">
        <v>0.97790315306757836</v>
      </c>
      <c r="J804" s="60">
        <v>0.30427971603601311</v>
      </c>
      <c r="K804" s="104">
        <v>0.29527685894571265</v>
      </c>
      <c r="L804" s="105"/>
      <c r="M804" s="106">
        <v>803</v>
      </c>
      <c r="N804" s="136">
        <v>1.1299443538732872</v>
      </c>
      <c r="O804" s="136">
        <v>0.46235890662259455</v>
      </c>
      <c r="P804" s="136">
        <v>2.4800858571670182E-2</v>
      </c>
      <c r="Q804" s="136">
        <v>0.48259558324174046</v>
      </c>
      <c r="R804" s="136">
        <v>-1.0805528451297572</v>
      </c>
      <c r="S804" s="136">
        <v>-0.35429397366973386</v>
      </c>
      <c r="T804" s="136">
        <v>-7.0141547443448693E-2</v>
      </c>
      <c r="U804" s="60">
        <v>2.0122490161883406</v>
      </c>
      <c r="V804" s="60">
        <v>-0.51213085402685632</v>
      </c>
      <c r="W804" s="98">
        <v>-0.53803379431378573</v>
      </c>
      <c r="X804" s="60"/>
      <c r="Y804" s="99">
        <v>803</v>
      </c>
      <c r="Z804" s="60">
        <f>(幕後結果!$AB$2+幕後結果!$AB$4*幕後結果_最佳化!$N1805)*12/3</f>
        <v>0.18841506041408604</v>
      </c>
      <c r="AA804" s="60">
        <f>(幕後結果!$AC$2+幕後結果!$AC$4*幕後結果_最佳化!$O1805)*12/3</f>
        <v>5.0177527319731928E-2</v>
      </c>
      <c r="AB804" s="60">
        <f>(幕後結果!$AD$2+幕後結果!$AD$4*幕後結果_最佳化!$P1805)*12/3</f>
        <v>6.0975444160617023E-3</v>
      </c>
      <c r="AC804" s="60">
        <f>(幕後結果!$AE$2+幕後結果!$AE$4*幕後結果_最佳化!$Q1805)*12/3</f>
        <v>0.11041431199901176</v>
      </c>
      <c r="AD804" s="60">
        <f>(幕後結果!$AF$2+幕後結果!$AF$4*幕後結果_最佳化!$R1805)*12/3</f>
        <v>-6.379582585957555E-2</v>
      </c>
      <c r="AE804" s="60">
        <f>(幕後結果!$AG$2+幕後結果!$AG$4*幕後結果_最佳化!$S1805)*12/3</f>
        <v>-1.5734794596914122E-2</v>
      </c>
      <c r="AF804" s="60">
        <f>(幕後結果!$AH$2+幕後結果!$AH$4*幕後結果_最佳化!$T1805)*12/3</f>
        <v>5.980691562989917E-2</v>
      </c>
      <c r="AG804" s="60">
        <f>(幕後結果!$AI$2+幕後結果!$AI$4*幕後結果_最佳化!$U1805)*12/3</f>
        <v>0.17855309566214009</v>
      </c>
      <c r="AH804" s="60">
        <f>(幕後結果!$AJ$2+幕後結果!$AJ$4*幕後結果_最佳化!$V1805)*12/3</f>
        <v>-9.2993725216258798E-3</v>
      </c>
      <c r="AI804" s="100">
        <f>(幕後結果!$AK$2+幕後結果!$AK$4*幕後結果_最佳化!$W1805)*12/3</f>
        <v>-0.13138263244555903</v>
      </c>
      <c r="AJ804" s="60"/>
      <c r="AK804" s="60"/>
      <c r="AL804" s="60"/>
      <c r="AM804" s="108">
        <v>803</v>
      </c>
      <c r="AN804" s="60">
        <f t="shared" si="157"/>
        <v>8.9216159647265758E-2</v>
      </c>
      <c r="AO804" s="60">
        <f t="shared" si="158"/>
        <v>9.4563516811857928E-2</v>
      </c>
      <c r="AP804" s="60">
        <f t="shared" si="159"/>
        <v>0.16339512194015557</v>
      </c>
      <c r="AQ804" s="60">
        <f t="shared" si="160"/>
        <v>0.15219754000715779</v>
      </c>
      <c r="AR804" s="60">
        <f t="shared" si="161"/>
        <v>1.5349050435858611E-2</v>
      </c>
      <c r="AS804" s="60">
        <f t="shared" si="162"/>
        <v>4.6761536535824426E-2</v>
      </c>
      <c r="AT804" s="60">
        <f t="shared" si="163"/>
        <v>2.2240424052930401E-2</v>
      </c>
      <c r="AU804" s="60">
        <f t="shared" si="164"/>
        <v>0.18280618677092816</v>
      </c>
      <c r="AV804" s="60">
        <f t="shared" si="165"/>
        <v>5.8134383871964283E-2</v>
      </c>
      <c r="AW804" s="60">
        <f t="shared" si="166"/>
        <v>0.17533607992605707</v>
      </c>
      <c r="AX804" s="60">
        <f t="shared" si="167"/>
        <v>0.99999999999999989</v>
      </c>
      <c r="AY804" s="60">
        <f>SUMPRODUCT(AN804:AW804,幕後結果_最佳化!$Z$1005:$AI$1005)</f>
        <v>-3.2624398913928998E-3</v>
      </c>
      <c r="AZ804" s="60">
        <f>(SUMPRODUCT(AN804:AW804,MMULT(AN804:AW804,幕後結果!$AB$9:$AK$18)))</f>
        <v>3.483140641810857E-4</v>
      </c>
      <c r="BA804" s="60">
        <f t="shared" si="168"/>
        <v>1.8663174011434542E-2</v>
      </c>
      <c r="BB804" s="102">
        <f t="shared" si="169"/>
        <v>-2.4734506500936084</v>
      </c>
      <c r="BC804" s="60"/>
      <c r="BD804" s="60"/>
    </row>
    <row r="805" spans="1:56" ht="16.2">
      <c r="A805" s="95">
        <v>804</v>
      </c>
      <c r="B805" s="60">
        <v>0.55151889099113127</v>
      </c>
      <c r="C805" s="60">
        <v>0.15955337703291517</v>
      </c>
      <c r="D805" s="60">
        <v>0.92499582035475725</v>
      </c>
      <c r="E805" s="60">
        <v>0.77695430020162015</v>
      </c>
      <c r="F805" s="60">
        <v>0.93854751478564991</v>
      </c>
      <c r="G805" s="60">
        <v>9.6026476030352637E-2</v>
      </c>
      <c r="H805" s="60">
        <v>1.6506450128678907E-2</v>
      </c>
      <c r="I805" s="60">
        <v>0.36501734108748596</v>
      </c>
      <c r="J805" s="60">
        <v>0.71747421161116187</v>
      </c>
      <c r="K805" s="104">
        <v>0.98713922627225537</v>
      </c>
      <c r="L805" s="105"/>
      <c r="M805" s="106">
        <v>804</v>
      </c>
      <c r="N805" s="136">
        <v>0.12949975599053595</v>
      </c>
      <c r="O805" s="136">
        <v>-0.99629516139756402</v>
      </c>
      <c r="P805" s="136">
        <v>1.4395019450019044</v>
      </c>
      <c r="Q805" s="136">
        <v>0.76194739790941646</v>
      </c>
      <c r="R805" s="136">
        <v>1.5426942798463967</v>
      </c>
      <c r="S805" s="136">
        <v>-1.304529957799585</v>
      </c>
      <c r="T805" s="136">
        <v>-2.1319263669173147</v>
      </c>
      <c r="U805" s="60">
        <v>-0.34507939678453692</v>
      </c>
      <c r="V805" s="60">
        <v>0.57535448933723798</v>
      </c>
      <c r="W805" s="98">
        <v>2.2303902324709828</v>
      </c>
      <c r="X805" s="60"/>
      <c r="Y805" s="99">
        <v>804</v>
      </c>
      <c r="Z805" s="60">
        <f>(幕後結果!$AB$2+幕後結果!$AB$4*幕後結果_最佳化!$N1806)*12/3</f>
        <v>3.3448511382867141E-2</v>
      </c>
      <c r="AA805" s="60">
        <f>(幕後結果!$AC$2+幕後結果!$AC$4*幕後結果_最佳化!$O1806)*12/3</f>
        <v>-8.9650770965131313E-2</v>
      </c>
      <c r="AB805" s="60">
        <f>(幕後結果!$AD$2+幕後結果!$AD$4*幕後結果_最佳化!$P1806)*12/3</f>
        <v>0.18593277588311788</v>
      </c>
      <c r="AC805" s="60">
        <f>(幕後結果!$AE$2+幕後結果!$AE$4*幕後結果_最佳化!$Q1806)*12/3</f>
        <v>0.18708362101345907</v>
      </c>
      <c r="AD805" s="60">
        <f>(幕後結果!$AF$2+幕後結果!$AF$4*幕後結果_最佳化!$R1806)*12/3</f>
        <v>0.22898569293533022</v>
      </c>
      <c r="AE805" s="60">
        <f>(幕後結果!$AG$2+幕後結果!$AG$4*幕後結果_最佳化!$S1806)*12/3</f>
        <v>-7.7078075549740332E-2</v>
      </c>
      <c r="AF805" s="60">
        <f>(幕後結果!$AH$2+幕後結果!$AH$4*幕後結果_最佳化!$T1806)*12/3</f>
        <v>-0.18012115287377797</v>
      </c>
      <c r="AG805" s="60">
        <f>(幕後結果!$AI$2+幕後結果!$AI$4*幕後結果_最佳化!$U1806)*12/3</f>
        <v>-5.4445660151447868E-2</v>
      </c>
      <c r="AH805" s="60">
        <f>(幕後結果!$AJ$2+幕後結果!$AJ$4*幕後結果_最佳化!$V1806)*12/3</f>
        <v>-2.3718701276895127E-2</v>
      </c>
      <c r="AI805" s="100">
        <f>(幕後結果!$AK$2+幕後結果!$AK$4*幕後結果_最佳化!$W1806)*12/3</f>
        <v>0.24997261565543205</v>
      </c>
      <c r="AJ805" s="60"/>
      <c r="AK805" s="60"/>
      <c r="AL805" s="60"/>
      <c r="AM805" s="108">
        <v>804</v>
      </c>
      <c r="AN805" s="60">
        <f t="shared" si="157"/>
        <v>5.4380783660938764E-2</v>
      </c>
      <c r="AO805" s="60">
        <f t="shared" si="158"/>
        <v>8.4267189319991539E-2</v>
      </c>
      <c r="AP805" s="60">
        <f t="shared" si="159"/>
        <v>6.3304218203643486E-2</v>
      </c>
      <c r="AQ805" s="60">
        <f t="shared" si="160"/>
        <v>0.13468889667593889</v>
      </c>
      <c r="AR805" s="60">
        <f t="shared" si="161"/>
        <v>0.16182811456008284</v>
      </c>
      <c r="AS805" s="60">
        <f t="shared" si="162"/>
        <v>0.16581131712968075</v>
      </c>
      <c r="AT805" s="60">
        <f t="shared" si="163"/>
        <v>7.4967569551449023E-2</v>
      </c>
      <c r="AU805" s="60">
        <f t="shared" si="164"/>
        <v>1.7054436375861314E-2</v>
      </c>
      <c r="AV805" s="60">
        <f t="shared" si="165"/>
        <v>0.10644225174761292</v>
      </c>
      <c r="AW805" s="60">
        <f t="shared" si="166"/>
        <v>0.13725522277480035</v>
      </c>
      <c r="AX805" s="60">
        <f t="shared" si="167"/>
        <v>0.99999999999999978</v>
      </c>
      <c r="AY805" s="60">
        <f>SUMPRODUCT(AN805:AW805,幕後結果_最佳化!$Z$1005:$AI$1005)</f>
        <v>-6.2302865653871692E-5</v>
      </c>
      <c r="AZ805" s="60">
        <f>(SUMPRODUCT(AN805:AW805,MMULT(AN805:AW805,幕後結果!$AB$9:$AK$18)))</f>
        <v>2.531327710281158E-4</v>
      </c>
      <c r="BA805" s="60">
        <f t="shared" si="168"/>
        <v>1.591014679467527E-2</v>
      </c>
      <c r="BB805" s="102">
        <f t="shared" si="169"/>
        <v>-2.7003083893627111</v>
      </c>
      <c r="BC805" s="60"/>
      <c r="BD805" s="60"/>
    </row>
    <row r="806" spans="1:56" ht="16.2">
      <c r="A806" s="95">
        <v>805</v>
      </c>
      <c r="B806" s="60">
        <v>0.16497962261471955</v>
      </c>
      <c r="C806" s="60">
        <v>0.74361059718336509</v>
      </c>
      <c r="D806" s="60">
        <v>5.943380536330789E-2</v>
      </c>
      <c r="E806" s="60">
        <v>0.88633070626532762</v>
      </c>
      <c r="F806" s="60">
        <v>0.8919421147711688</v>
      </c>
      <c r="G806" s="60">
        <v>0.25303725619775941</v>
      </c>
      <c r="H806" s="60">
        <v>0.6812529712270381</v>
      </c>
      <c r="I806" s="60">
        <v>0.97766046133557949</v>
      </c>
      <c r="J806" s="60">
        <v>0.79187233720028471</v>
      </c>
      <c r="K806" s="104">
        <v>0.87218703293281252</v>
      </c>
      <c r="L806" s="105"/>
      <c r="M806" s="106">
        <v>805</v>
      </c>
      <c r="N806" s="136">
        <v>-0.97419597009305392</v>
      </c>
      <c r="O806" s="136">
        <v>0.65451695760585626</v>
      </c>
      <c r="P806" s="136">
        <v>-1.5595442886016901</v>
      </c>
      <c r="Q806" s="136">
        <v>1.2072429675883598</v>
      </c>
      <c r="R806" s="136">
        <v>1.2369227303650832</v>
      </c>
      <c r="S806" s="136">
        <v>-0.66496244712681718</v>
      </c>
      <c r="T806" s="136">
        <v>0.47120540744835071</v>
      </c>
      <c r="U806" s="60">
        <v>2.0076633537768407</v>
      </c>
      <c r="V806" s="60">
        <v>0.81293500116989359</v>
      </c>
      <c r="W806" s="98">
        <v>1.1367903601934322</v>
      </c>
      <c r="X806" s="60"/>
      <c r="Y806" s="99">
        <v>805</v>
      </c>
      <c r="Z806" s="60">
        <f>(幕後結果!$AB$2+幕後結果!$AB$4*幕後結果_最佳化!$N1807)*12/3</f>
        <v>-0.13751139805504078</v>
      </c>
      <c r="AA806" s="60">
        <f>(幕後結果!$AC$2+幕後結果!$AC$4*幕後結果_最佳化!$O1807)*12/3</f>
        <v>7.3005708220219845E-2</v>
      </c>
      <c r="AB806" s="60">
        <f>(幕後結果!$AD$2+幕後結果!$AD$4*幕後結果_最佳化!$P1807)*12/3</f>
        <v>-0.2423060148877593</v>
      </c>
      <c r="AC806" s="60">
        <f>(幕後結果!$AE$2+幕後結果!$AE$4*幕後結果_最佳化!$Q1807)*12/3</f>
        <v>2.0388210734997889E-2</v>
      </c>
      <c r="AD806" s="60">
        <f>(幕後結果!$AF$2+幕後結果!$AF$4*幕後結果_最佳化!$R1807)*12/3</f>
        <v>2.6839834781325136E-2</v>
      </c>
      <c r="AE806" s="60">
        <f>(幕後結果!$AG$2+幕後結果!$AG$4*幕後結果_最佳化!$S1807)*12/3</f>
        <v>-1.8132317522655279E-2</v>
      </c>
      <c r="AF806" s="60">
        <f>(幕後結果!$AH$2+幕後結果!$AH$4*幕後結果_最佳化!$T1807)*12/3</f>
        <v>6.0503995195004242E-3</v>
      </c>
      <c r="AG806" s="60">
        <f>(幕後結果!$AI$2+幕後結果!$AI$4*幕後結果_最佳化!$U1807)*12/3</f>
        <v>0.16270921908774694</v>
      </c>
      <c r="AH806" s="60">
        <f>(幕後結果!$AJ$2+幕後結果!$AJ$4*幕後結果_最佳化!$V1807)*12/3</f>
        <v>6.1486489097254383E-2</v>
      </c>
      <c r="AI806" s="100">
        <f>(幕後結果!$AK$2+幕後結果!$AK$4*幕後結果_最佳化!$W1807)*12/3</f>
        <v>0.172683582592809</v>
      </c>
      <c r="AJ806" s="60"/>
      <c r="AK806" s="60"/>
      <c r="AL806" s="60"/>
      <c r="AM806" s="108">
        <v>805</v>
      </c>
      <c r="AN806" s="60">
        <f t="shared" si="157"/>
        <v>0.12196227854945715</v>
      </c>
      <c r="AO806" s="60">
        <f t="shared" si="158"/>
        <v>6.0714694202750275E-2</v>
      </c>
      <c r="AP806" s="60">
        <f t="shared" si="159"/>
        <v>0.15768683197833833</v>
      </c>
      <c r="AQ806" s="60">
        <f t="shared" si="160"/>
        <v>2.0121430660412356E-2</v>
      </c>
      <c r="AR806" s="60">
        <f t="shared" si="161"/>
        <v>6.0227386034854467E-2</v>
      </c>
      <c r="AS806" s="60">
        <f t="shared" si="162"/>
        <v>0.1237106537496717</v>
      </c>
      <c r="AT806" s="60">
        <f t="shared" si="163"/>
        <v>2.4055118902533555E-2</v>
      </c>
      <c r="AU806" s="60">
        <f t="shared" si="164"/>
        <v>0.13115648111913672</v>
      </c>
      <c r="AV806" s="60">
        <f t="shared" si="165"/>
        <v>0.16312579935913926</v>
      </c>
      <c r="AW806" s="60">
        <f t="shared" si="166"/>
        <v>0.13723932544370607</v>
      </c>
      <c r="AX806" s="60">
        <f t="shared" si="167"/>
        <v>0.99999999999999978</v>
      </c>
      <c r="AY806" s="60">
        <f>SUMPRODUCT(AN806:AW806,幕後結果_最佳化!$Z$1005:$AI$1005)</f>
        <v>-5.4512899942825346E-3</v>
      </c>
      <c r="AZ806" s="60">
        <f>(SUMPRODUCT(AN806:AW806,MMULT(AN806:AW806,幕後結果!$AB$9:$AK$18)))</f>
        <v>2.5121971409604164E-4</v>
      </c>
      <c r="BA806" s="60">
        <f t="shared" si="168"/>
        <v>1.5849912116350728E-2</v>
      </c>
      <c r="BB806" s="102">
        <f t="shared" si="169"/>
        <v>-3.050571488305192</v>
      </c>
      <c r="BC806" s="60"/>
      <c r="BD806" s="60"/>
    </row>
    <row r="807" spans="1:56" ht="16.2">
      <c r="A807" s="95">
        <v>806</v>
      </c>
      <c r="B807" s="60">
        <v>1.4735271633841363E-2</v>
      </c>
      <c r="C807" s="60">
        <v>0.63295578400775798</v>
      </c>
      <c r="D807" s="60">
        <v>0.46886908695901952</v>
      </c>
      <c r="E807" s="60">
        <v>0.35437938808626224</v>
      </c>
      <c r="F807" s="60">
        <v>0.43183492007098079</v>
      </c>
      <c r="G807" s="60">
        <v>0.16692667692328955</v>
      </c>
      <c r="H807" s="60">
        <v>0.72995276290436073</v>
      </c>
      <c r="I807" s="60">
        <v>0.70151306378759015</v>
      </c>
      <c r="J807" s="60">
        <v>0.66184080114160504</v>
      </c>
      <c r="K807" s="104">
        <v>0.5124998241845995</v>
      </c>
      <c r="L807" s="105"/>
      <c r="M807" s="106">
        <v>806</v>
      </c>
      <c r="N807" s="136">
        <v>-2.1771343705875692</v>
      </c>
      <c r="O807" s="136">
        <v>0.33969207299530679</v>
      </c>
      <c r="P807" s="136">
        <v>-7.811299040767794E-2</v>
      </c>
      <c r="Q807" s="136">
        <v>-0.37352361050620736</v>
      </c>
      <c r="R807" s="136">
        <v>-0.17170450983185701</v>
      </c>
      <c r="S807" s="136">
        <v>-0.96638142790226722</v>
      </c>
      <c r="T807" s="136">
        <v>0.61267013401326997</v>
      </c>
      <c r="U807" s="60">
        <v>0.528757227789317</v>
      </c>
      <c r="V807" s="60">
        <v>0.41749224193176543</v>
      </c>
      <c r="W807" s="98">
        <v>3.1337541101121656E-2</v>
      </c>
      <c r="X807" s="60"/>
      <c r="Y807" s="99">
        <v>806</v>
      </c>
      <c r="Z807" s="60">
        <f>(幕後結果!$AB$2+幕後結果!$AB$4*幕後結果_最佳化!$N1808)*12/3</f>
        <v>-0.32384376769977802</v>
      </c>
      <c r="AA807" s="60">
        <f>(幕後結果!$AC$2+幕後結果!$AC$4*幕後結果_最佳化!$O1808)*12/3</f>
        <v>4.4771909468979632E-2</v>
      </c>
      <c r="AB807" s="60">
        <f>(幕後結果!$AD$2+幕後結果!$AD$4*幕後結果_最佳化!$P1808)*12/3</f>
        <v>-1.3436521084152582E-2</v>
      </c>
      <c r="AC807" s="60">
        <f>(幕後結果!$AE$2+幕後結果!$AE$4*幕後結果_最佳化!$Q1808)*12/3</f>
        <v>-6.4433859826731193E-2</v>
      </c>
      <c r="AD807" s="60">
        <f>(幕後結果!$AF$2+幕後結果!$AF$4*幕後結果_最佳化!$R1808)*12/3</f>
        <v>-1.9288679811447957E-2</v>
      </c>
      <c r="AE807" s="60">
        <f>(幕後結果!$AG$2+幕後結果!$AG$4*幕後結果_最佳化!$S1808)*12/3</f>
        <v>-2.2937637283362469E-2</v>
      </c>
      <c r="AF807" s="60">
        <f>(幕後結果!$AH$2+幕後結果!$AH$4*幕後結果_最佳化!$T1808)*12/3</f>
        <v>-1.3139307844693046E-2</v>
      </c>
      <c r="AG807" s="60">
        <f>(幕後結果!$AI$2+幕後結果!$AI$4*幕後結果_最佳化!$U1808)*12/3</f>
        <v>3.1537785767915848E-2</v>
      </c>
      <c r="AH807" s="60">
        <f>(幕後結果!$AJ$2+幕後結果!$AJ$4*幕後結果_最佳化!$V1808)*12/3</f>
        <v>8.5144779307318678E-3</v>
      </c>
      <c r="AI807" s="100">
        <f>(幕後結果!$AK$2+幕後結果!$AK$4*幕後結果_最佳化!$W1808)*12/3</f>
        <v>8.8519796550600105E-2</v>
      </c>
      <c r="AJ807" s="60"/>
      <c r="AK807" s="60"/>
      <c r="AL807" s="60"/>
      <c r="AM807" s="108">
        <v>806</v>
      </c>
      <c r="AN807" s="60">
        <f t="shared" si="157"/>
        <v>8.6200185953911948E-2</v>
      </c>
      <c r="AO807" s="60">
        <f t="shared" si="158"/>
        <v>8.0332502267245628E-2</v>
      </c>
      <c r="AP807" s="60">
        <f t="shared" si="159"/>
        <v>9.4969861185490126E-2</v>
      </c>
      <c r="AQ807" s="60">
        <f t="shared" si="160"/>
        <v>0.16444734432910108</v>
      </c>
      <c r="AR807" s="60">
        <f t="shared" si="161"/>
        <v>3.3663260569118107E-2</v>
      </c>
      <c r="AS807" s="60">
        <f t="shared" si="162"/>
        <v>0.11294115184515596</v>
      </c>
      <c r="AT807" s="60">
        <f t="shared" si="163"/>
        <v>0.10792043829150919</v>
      </c>
      <c r="AU807" s="60">
        <f t="shared" si="164"/>
        <v>0.101578927563716</v>
      </c>
      <c r="AV807" s="60">
        <f t="shared" si="165"/>
        <v>7.5718655170381705E-2</v>
      </c>
      <c r="AW807" s="60">
        <f t="shared" si="166"/>
        <v>0.14222767282437029</v>
      </c>
      <c r="AX807" s="60">
        <f t="shared" si="167"/>
        <v>1</v>
      </c>
      <c r="AY807" s="60">
        <f>SUMPRODUCT(AN807:AW807,幕後結果_最佳化!$Z$1005:$AI$1005)</f>
        <v>2.4323065022475391E-4</v>
      </c>
      <c r="AZ807" s="60">
        <f>(SUMPRODUCT(AN807:AW807,MMULT(AN807:AW807,幕後結果!$AB$9:$AK$18)))</f>
        <v>2.6581833381117398E-4</v>
      </c>
      <c r="BA807" s="60">
        <f t="shared" si="168"/>
        <v>1.6303936144722045E-2</v>
      </c>
      <c r="BB807" s="102">
        <f t="shared" si="169"/>
        <v>-2.6163479156893175</v>
      </c>
      <c r="BC807" s="60"/>
      <c r="BD807" s="60"/>
    </row>
    <row r="808" spans="1:56" ht="16.2">
      <c r="A808" s="95">
        <v>807</v>
      </c>
      <c r="B808" s="60">
        <v>0.31930934980199477</v>
      </c>
      <c r="C808" s="60">
        <v>0.21689323320813458</v>
      </c>
      <c r="D808" s="60">
        <v>0.3476705401124105</v>
      </c>
      <c r="E808" s="60">
        <v>0.30708499197412187</v>
      </c>
      <c r="F808" s="60">
        <v>0.99144405737760266</v>
      </c>
      <c r="G808" s="60">
        <v>0.22353007072309317</v>
      </c>
      <c r="H808" s="60">
        <v>0.11784119093468903</v>
      </c>
      <c r="I808" s="60">
        <v>0.29822098705002809</v>
      </c>
      <c r="J808" s="60">
        <v>0.46588899241642578</v>
      </c>
      <c r="K808" s="104">
        <v>0.25597676842243233</v>
      </c>
      <c r="L808" s="105"/>
      <c r="M808" s="106">
        <v>807</v>
      </c>
      <c r="N808" s="136">
        <v>-0.46963096236550828</v>
      </c>
      <c r="O808" s="136">
        <v>-0.78272866340697245</v>
      </c>
      <c r="P808" s="136">
        <v>-0.39161719599272143</v>
      </c>
      <c r="Q808" s="136">
        <v>-0.50413006071787159</v>
      </c>
      <c r="R808" s="136">
        <v>2.3842948645009403</v>
      </c>
      <c r="S808" s="136">
        <v>-0.76032533527386903</v>
      </c>
      <c r="T808" s="136">
        <v>-1.185847873077537</v>
      </c>
      <c r="U808" s="60">
        <v>-0.52952403746322874</v>
      </c>
      <c r="V808" s="60">
        <v>-8.5608067797447104E-2</v>
      </c>
      <c r="W808" s="98">
        <v>-0.65579888048445201</v>
      </c>
      <c r="X808" s="60"/>
      <c r="Y808" s="99">
        <v>807</v>
      </c>
      <c r="Z808" s="60">
        <f>(幕後結果!$AB$2+幕後結果!$AB$4*幕後結果_最佳化!$N1809)*12/3</f>
        <v>-5.9355448015504735E-2</v>
      </c>
      <c r="AA808" s="60">
        <f>(幕後結果!$AC$2+幕後結果!$AC$4*幕後結果_最佳化!$O1809)*12/3</f>
        <v>-6.7708220600071714E-2</v>
      </c>
      <c r="AB808" s="60">
        <f>(幕後結果!$AD$2+幕後結果!$AD$4*幕後結果_最佳化!$P1809)*12/3</f>
        <v>-0.10209060632420079</v>
      </c>
      <c r="AC808" s="60">
        <f>(幕後結果!$AE$2+幕後結果!$AE$4*幕後結果_最佳化!$Q1809)*12/3</f>
        <v>-8.542412927817232E-2</v>
      </c>
      <c r="AD808" s="60">
        <f>(幕後結果!$AF$2+幕後結果!$AF$4*幕後結果_最佳化!$R1809)*12/3</f>
        <v>0.13455676520063273</v>
      </c>
      <c r="AE808" s="60">
        <f>(幕後結果!$AG$2+幕後結果!$AG$4*幕後結果_最佳化!$S1809)*12/3</f>
        <v>-5.858107673487159E-2</v>
      </c>
      <c r="AF808" s="60">
        <f>(幕後結果!$AH$2+幕後結果!$AH$4*幕後結果_最佳化!$T1809)*12/3</f>
        <v>-0.16251454187425782</v>
      </c>
      <c r="AG808" s="60">
        <f>(幕後結果!$AI$2+幕後結果!$AI$4*幕後結果_最佳化!$U1809)*12/3</f>
        <v>-0.11387264304830896</v>
      </c>
      <c r="AH808" s="60">
        <f>(幕後結果!$AJ$2+幕後結果!$AJ$4*幕後結果_最佳化!$V1809)*12/3</f>
        <v>-7.2189299723665834E-2</v>
      </c>
      <c r="AI808" s="100">
        <f>(幕後結果!$AK$2+幕後結果!$AK$4*幕後結果_最佳化!$W1809)*12/3</f>
        <v>-0.1467605729832363</v>
      </c>
      <c r="AJ808" s="60"/>
      <c r="AK808" s="60"/>
      <c r="AL808" s="60"/>
      <c r="AM808" s="108">
        <v>807</v>
      </c>
      <c r="AN808" s="60">
        <f t="shared" si="157"/>
        <v>0.1250415956222731</v>
      </c>
      <c r="AO808" s="60">
        <f t="shared" si="158"/>
        <v>0.14228794987389259</v>
      </c>
      <c r="AP808" s="60">
        <f t="shared" si="159"/>
        <v>0.14060238925244364</v>
      </c>
      <c r="AQ808" s="60">
        <f t="shared" si="160"/>
        <v>3.0816564232389551E-3</v>
      </c>
      <c r="AR808" s="60">
        <f t="shared" si="161"/>
        <v>4.115370302593379E-2</v>
      </c>
      <c r="AS808" s="60">
        <f t="shared" si="162"/>
        <v>0.14855683534566483</v>
      </c>
      <c r="AT808" s="60">
        <f t="shared" si="163"/>
        <v>0.14950160800273432</v>
      </c>
      <c r="AU808" s="60">
        <f t="shared" si="164"/>
        <v>7.0790692116439777E-2</v>
      </c>
      <c r="AV808" s="60">
        <f t="shared" si="165"/>
        <v>0.16350065061692337</v>
      </c>
      <c r="AW808" s="60">
        <f t="shared" si="166"/>
        <v>1.5482919720455592E-2</v>
      </c>
      <c r="AX808" s="60">
        <f t="shared" si="167"/>
        <v>0.99999999999999978</v>
      </c>
      <c r="AY808" s="60">
        <f>SUMPRODUCT(AN808:AW808,幕後結果_最佳化!$Z$1005:$AI$1005)</f>
        <v>4.8159856684824599E-4</v>
      </c>
      <c r="AZ808" s="60">
        <f>(SUMPRODUCT(AN808:AW808,MMULT(AN808:AW808,幕後結果!$AB$9:$AK$18)))</f>
        <v>2.0926293386400093E-4</v>
      </c>
      <c r="BA808" s="60">
        <f t="shared" si="168"/>
        <v>1.446592319432123E-2</v>
      </c>
      <c r="BB808" s="102">
        <f t="shared" si="169"/>
        <v>-2.9322982614620545</v>
      </c>
      <c r="BC808" s="60"/>
      <c r="BD808" s="60"/>
    </row>
    <row r="809" spans="1:56" ht="16.2">
      <c r="A809" s="95">
        <v>808</v>
      </c>
      <c r="B809" s="60">
        <v>0.35992239261301817</v>
      </c>
      <c r="C809" s="60">
        <v>0.43733302128280793</v>
      </c>
      <c r="D809" s="60">
        <v>0.99137654860196878</v>
      </c>
      <c r="E809" s="60">
        <v>0.95434124094247497</v>
      </c>
      <c r="F809" s="60">
        <v>0.37539719464813048</v>
      </c>
      <c r="G809" s="60">
        <v>0.45832382108913539</v>
      </c>
      <c r="H809" s="60">
        <v>0.76702300312340088</v>
      </c>
      <c r="I809" s="60">
        <v>0.79624608776666972</v>
      </c>
      <c r="J809" s="60">
        <v>7.8639033299651162E-2</v>
      </c>
      <c r="K809" s="104">
        <v>4.6950363042859378E-2</v>
      </c>
      <c r="L809" s="105"/>
      <c r="M809" s="106">
        <v>808</v>
      </c>
      <c r="N809" s="136">
        <v>-0.35866624207770398</v>
      </c>
      <c r="O809" s="136">
        <v>-0.15773446339428188</v>
      </c>
      <c r="P809" s="136">
        <v>2.3814014944091535</v>
      </c>
      <c r="Q809" s="136">
        <v>1.6884883777954198</v>
      </c>
      <c r="R809" s="136">
        <v>-0.31759207115462074</v>
      </c>
      <c r="S809" s="136">
        <v>-0.10465743018441116</v>
      </c>
      <c r="T809" s="136">
        <v>0.72907793038017488</v>
      </c>
      <c r="U809" s="60">
        <v>0.82828728055314549</v>
      </c>
      <c r="V809" s="60">
        <v>-1.4142855886202708</v>
      </c>
      <c r="W809" s="98">
        <v>-1.6751707941038749</v>
      </c>
      <c r="X809" s="60"/>
      <c r="Y809" s="99">
        <v>808</v>
      </c>
      <c r="Z809" s="60">
        <f>(幕後結果!$AB$2+幕後結果!$AB$4*幕後結果_最佳化!$N1810)*12/3</f>
        <v>-4.216727007580956E-2</v>
      </c>
      <c r="AA809" s="60">
        <f>(幕後結果!$AC$2+幕後結果!$AC$4*幕後結果_最佳化!$O1810)*12/3</f>
        <v>-7.1692621340996845E-3</v>
      </c>
      <c r="AB809" s="60">
        <f>(幕後結果!$AD$2+幕後結果!$AD$4*幕後結果_最佳化!$P1810)*12/3</f>
        <v>0.36604082925102421</v>
      </c>
      <c r="AC809" s="60">
        <f>(幕後結果!$AE$2+幕後結果!$AE$4*幕後結果_最佳化!$Q1810)*12/3</f>
        <v>0.35727378705755797</v>
      </c>
      <c r="AD809" s="60">
        <f>(幕後結果!$AF$2+幕後結果!$AF$4*幕後結果_最佳化!$R1810)*12/3</f>
        <v>0.19478043887606181</v>
      </c>
      <c r="AE809" s="60">
        <f>(幕後結果!$AG$2+幕後結果!$AG$4*幕後結果_最佳化!$S1810)*12/3</f>
        <v>2.8479784689928629E-3</v>
      </c>
      <c r="AF809" s="60">
        <f>(幕後結果!$AH$2+幕後結果!$AH$4*幕後結果_最佳化!$T1810)*12/3</f>
        <v>0.12547914494672835</v>
      </c>
      <c r="AG809" s="60">
        <f>(幕後結果!$AI$2+幕後結果!$AI$4*幕後結果_最佳化!$U1810)*12/3</f>
        <v>0.21062387889196135</v>
      </c>
      <c r="AH809" s="60">
        <f>(幕後結果!$AJ$2+幕後結果!$AJ$4*幕後結果_最佳化!$V1810)*12/3</f>
        <v>-5.5382949580939894E-2</v>
      </c>
      <c r="AI809" s="100">
        <f>(幕後結果!$AK$2+幕後結果!$AK$4*幕後結果_最佳化!$W1810)*12/3</f>
        <v>-0.17115874750473314</v>
      </c>
      <c r="AJ809" s="60"/>
      <c r="AK809" s="60"/>
      <c r="AL809" s="60"/>
      <c r="AM809" s="108">
        <v>808</v>
      </c>
      <c r="AN809" s="60">
        <f t="shared" si="157"/>
        <v>7.2217115789784389E-2</v>
      </c>
      <c r="AO809" s="60">
        <f t="shared" si="158"/>
        <v>5.7389090125575047E-2</v>
      </c>
      <c r="AP809" s="60">
        <f t="shared" si="159"/>
        <v>0.13029789497845368</v>
      </c>
      <c r="AQ809" s="60">
        <f t="shared" si="160"/>
        <v>0.18018005905887716</v>
      </c>
      <c r="AR809" s="60">
        <f t="shared" si="161"/>
        <v>0.12536635154270523</v>
      </c>
      <c r="AS809" s="60">
        <f t="shared" si="162"/>
        <v>1.0929315479778327E-2</v>
      </c>
      <c r="AT809" s="60">
        <f t="shared" si="163"/>
        <v>7.5398956759265681E-2</v>
      </c>
      <c r="AU809" s="60">
        <f t="shared" si="164"/>
        <v>0.16610628913497355</v>
      </c>
      <c r="AV809" s="60">
        <f t="shared" si="165"/>
        <v>3.5156168397677393E-3</v>
      </c>
      <c r="AW809" s="60">
        <f t="shared" si="166"/>
        <v>0.17859931029081927</v>
      </c>
      <c r="AX809" s="60">
        <f t="shared" si="167"/>
        <v>1.0000000000000002</v>
      </c>
      <c r="AY809" s="60">
        <f>SUMPRODUCT(AN809:AW809,幕後結果_最佳化!$Z$1005:$AI$1005)</f>
        <v>-1.3616038371534315E-3</v>
      </c>
      <c r="AZ809" s="60">
        <f>(SUMPRODUCT(AN809:AW809,MMULT(AN809:AW809,幕後結果!$AB$9:$AK$18)))</f>
        <v>4.1905447393446869E-4</v>
      </c>
      <c r="BA809" s="60">
        <f t="shared" si="168"/>
        <v>2.0470820060136053E-2</v>
      </c>
      <c r="BB809" s="102">
        <f t="shared" si="169"/>
        <v>-2.1621802989390968</v>
      </c>
      <c r="BC809" s="60"/>
      <c r="BD809" s="60"/>
    </row>
    <row r="810" spans="1:56" ht="16.2">
      <c r="A810" s="95">
        <v>809</v>
      </c>
      <c r="B810" s="60">
        <v>0.21430433608896138</v>
      </c>
      <c r="C810" s="60">
        <v>0.45285989000815752</v>
      </c>
      <c r="D810" s="60">
        <v>0.63694539807612038</v>
      </c>
      <c r="E810" s="60">
        <v>0.65525615367236134</v>
      </c>
      <c r="F810" s="60">
        <v>0.25545071949962139</v>
      </c>
      <c r="G810" s="60">
        <v>0.71378669007166029</v>
      </c>
      <c r="H810" s="60">
        <v>0.46830766720102046</v>
      </c>
      <c r="I810" s="60">
        <v>0.63412926335531661</v>
      </c>
      <c r="J810" s="60">
        <v>0.40049689418422951</v>
      </c>
      <c r="K810" s="104">
        <v>0.43082754710113846</v>
      </c>
      <c r="L810" s="105"/>
      <c r="M810" s="106">
        <v>809</v>
      </c>
      <c r="N810" s="136">
        <v>-0.79157475419122003</v>
      </c>
      <c r="O810" s="136">
        <v>-0.11843905766084691</v>
      </c>
      <c r="P810" s="136">
        <v>0.35030581211286566</v>
      </c>
      <c r="Q810" s="136">
        <v>0.39955040326024904</v>
      </c>
      <c r="R810" s="136">
        <v>-0.65743471052121671</v>
      </c>
      <c r="S810" s="136">
        <v>0.56448130476855862</v>
      </c>
      <c r="T810" s="136">
        <v>-7.9524639227533639E-2</v>
      </c>
      <c r="U810" s="60">
        <v>0.34280990580159948</v>
      </c>
      <c r="V810" s="60">
        <v>-0.25206116296327885</v>
      </c>
      <c r="W810" s="98">
        <v>-0.17426768506681664</v>
      </c>
      <c r="X810" s="60"/>
      <c r="Y810" s="99">
        <v>809</v>
      </c>
      <c r="Z810" s="60">
        <f>(幕後結果!$AB$2+幕後結果!$AB$4*幕後結果_最佳化!$N1811)*12/3</f>
        <v>-0.10922379505525026</v>
      </c>
      <c r="AA810" s="60">
        <f>(幕後結果!$AC$2+幕後結果!$AC$4*幕後結果_最佳化!$O1811)*12/3</f>
        <v>-2.4958395033491529E-3</v>
      </c>
      <c r="AB810" s="60">
        <f>(幕後結果!$AD$2+幕後結果!$AD$4*幕後結果_最佳化!$P1811)*12/3</f>
        <v>3.9882096016914725E-2</v>
      </c>
      <c r="AC810" s="60">
        <f>(幕後結果!$AE$2+幕後結果!$AE$4*幕後結果_最佳化!$Q1811)*12/3</f>
        <v>6.7693716676982707E-2</v>
      </c>
      <c r="AD810" s="60">
        <f>(幕後結果!$AF$2+幕後結果!$AF$4*幕後結果_最佳化!$R1811)*12/3</f>
        <v>-2.9023587149698288E-2</v>
      </c>
      <c r="AE810" s="60">
        <f>(幕後結果!$AG$2+幕後結果!$AG$4*幕後結果_最佳化!$S1811)*12/3</f>
        <v>3.1237167889877918E-2</v>
      </c>
      <c r="AF810" s="60">
        <f>(幕後結果!$AH$2+幕後結果!$AH$4*幕後結果_最佳化!$T1811)*12/3</f>
        <v>-1.5081175823974507E-2</v>
      </c>
      <c r="AG810" s="60">
        <f>(幕後結果!$AI$2+幕後結果!$AI$4*幕後結果_最佳化!$U1811)*12/3</f>
        <v>4.3104862953388022E-2</v>
      </c>
      <c r="AH810" s="60">
        <f>(幕後結果!$AJ$2+幕後結果!$AJ$4*幕後結果_最佳化!$V1811)*12/3</f>
        <v>-5.7203763852981468E-3</v>
      </c>
      <c r="AI810" s="100">
        <f>(幕後結果!$AK$2+幕後結果!$AK$4*幕後結果_最佳化!$W1811)*12/3</f>
        <v>-1.4403325815195205E-2</v>
      </c>
      <c r="AJ810" s="60"/>
      <c r="AK810" s="60"/>
      <c r="AL810" s="60"/>
      <c r="AM810" s="108">
        <v>809</v>
      </c>
      <c r="AN810" s="60">
        <f t="shared" si="157"/>
        <v>7.6975126237861832E-2</v>
      </c>
      <c r="AO810" s="60">
        <f t="shared" si="158"/>
        <v>0.10869552474647208</v>
      </c>
      <c r="AP810" s="60">
        <f t="shared" si="159"/>
        <v>0.16017310146885036</v>
      </c>
      <c r="AQ810" s="60">
        <f t="shared" si="160"/>
        <v>0.13485814002571964</v>
      </c>
      <c r="AR810" s="60">
        <f t="shared" si="161"/>
        <v>8.9522835574456228E-2</v>
      </c>
      <c r="AS810" s="60">
        <f t="shared" si="162"/>
        <v>9.5406899418866153E-3</v>
      </c>
      <c r="AT810" s="60">
        <f t="shared" si="163"/>
        <v>0.12573397119449276</v>
      </c>
      <c r="AU810" s="60">
        <f t="shared" si="164"/>
        <v>8.0296533422457614E-2</v>
      </c>
      <c r="AV810" s="60">
        <f t="shared" si="165"/>
        <v>0.16450995955849718</v>
      </c>
      <c r="AW810" s="60">
        <f t="shared" si="166"/>
        <v>4.9694117829305724E-2</v>
      </c>
      <c r="AX810" s="60">
        <f t="shared" si="167"/>
        <v>1</v>
      </c>
      <c r="AY810" s="60">
        <f>SUMPRODUCT(AN810:AW810,幕後結果_最佳化!$Z$1005:$AI$1005)</f>
        <v>2.019964288832013E-3</v>
      </c>
      <c r="AZ810" s="60">
        <f>(SUMPRODUCT(AN810:AW810,MMULT(AN810:AW810,幕後結果!$AB$9:$AK$18)))</f>
        <v>3.2144080012348438E-4</v>
      </c>
      <c r="BA810" s="60">
        <f t="shared" si="168"/>
        <v>1.7928770178779255E-2</v>
      </c>
      <c r="BB810" s="102">
        <f t="shared" si="169"/>
        <v>-2.2801360775740309</v>
      </c>
      <c r="BC810" s="60"/>
      <c r="BD810" s="60"/>
    </row>
    <row r="811" spans="1:56" ht="16.2">
      <c r="A811" s="95">
        <v>810</v>
      </c>
      <c r="B811" s="60">
        <v>0.63840765429464796</v>
      </c>
      <c r="C811" s="60">
        <v>0.39916959612981695</v>
      </c>
      <c r="D811" s="60">
        <v>0.3186138465986077</v>
      </c>
      <c r="E811" s="60">
        <v>0.76390572306177473</v>
      </c>
      <c r="F811" s="60">
        <v>0.20187901860676005</v>
      </c>
      <c r="G811" s="60">
        <v>0.54696211299127828</v>
      </c>
      <c r="H811" s="60">
        <v>0.1827246395230997</v>
      </c>
      <c r="I811" s="60">
        <v>0.73843231524864228</v>
      </c>
      <c r="J811" s="60">
        <v>0.98924097788420551</v>
      </c>
      <c r="K811" s="104">
        <v>0.28251985255572309</v>
      </c>
      <c r="L811" s="105"/>
      <c r="M811" s="106">
        <v>810</v>
      </c>
      <c r="N811" s="136">
        <v>0.35420575439963597</v>
      </c>
      <c r="O811" s="136">
        <v>-0.25549708822910333</v>
      </c>
      <c r="P811" s="136">
        <v>-0.47157847579655443</v>
      </c>
      <c r="Q811" s="136">
        <v>0.7189226921952927</v>
      </c>
      <c r="R811" s="136">
        <v>-0.83492837525760943</v>
      </c>
      <c r="S811" s="136">
        <v>0.11798975687553616</v>
      </c>
      <c r="T811" s="136">
        <v>-0.90503040608331509</v>
      </c>
      <c r="U811" s="60">
        <v>0.6385197997165859</v>
      </c>
      <c r="V811" s="60">
        <v>2.2987692778043756</v>
      </c>
      <c r="W811" s="98">
        <v>-0.57537204659425545</v>
      </c>
      <c r="X811" s="60"/>
      <c r="Y811" s="99">
        <v>810</v>
      </c>
      <c r="Z811" s="60">
        <f>(幕後結果!$AB$2+幕後結果!$AB$4*幕後結果_最佳化!$N1812)*12/3</f>
        <v>6.8254949634187281E-2</v>
      </c>
      <c r="AA811" s="60">
        <f>(幕後結果!$AC$2+幕後結果!$AC$4*幕後結果_最佳化!$O1812)*12/3</f>
        <v>-1.80783617762557E-2</v>
      </c>
      <c r="AB811" s="60">
        <f>(幕後結果!$AD$2+幕後結果!$AD$4*幕後結果_最佳化!$P1812)*12/3</f>
        <v>-9.7670965638207471E-2</v>
      </c>
      <c r="AC811" s="60">
        <f>(幕後結果!$AE$2+幕後結果!$AE$4*幕後結果_最佳化!$Q1812)*12/3</f>
        <v>6.3011025929056927E-2</v>
      </c>
      <c r="AD811" s="60">
        <f>(幕後結果!$AF$2+幕後結果!$AF$4*幕後結果_最佳化!$R1812)*12/3</f>
        <v>-0.1114550233657194</v>
      </c>
      <c r="AE811" s="60">
        <f>(幕後結果!$AG$2+幕後結果!$AG$4*幕後結果_最佳化!$S1812)*12/3</f>
        <v>4.1281354207816394E-3</v>
      </c>
      <c r="AF811" s="60">
        <f>(幕後結果!$AH$2+幕後結果!$AH$4*幕後結果_最佳化!$T1812)*12/3</f>
        <v>-7.4391346331047617E-2</v>
      </c>
      <c r="AG811" s="60">
        <f>(幕後結果!$AI$2+幕後結果!$AI$4*幕後結果_最佳化!$U1812)*12/3</f>
        <v>2.2779640966608013E-3</v>
      </c>
      <c r="AH811" s="60">
        <f>(幕後結果!$AJ$2+幕後結果!$AJ$4*幕後結果_最佳化!$V1812)*12/3</f>
        <v>0.13525191961904559</v>
      </c>
      <c r="AI811" s="100">
        <f>(幕後結果!$AK$2+幕後結果!$AK$4*幕後結果_最佳化!$W1812)*12/3</f>
        <v>-0.12694570365542557</v>
      </c>
      <c r="AJ811" s="60"/>
      <c r="AK811" s="60"/>
      <c r="AL811" s="60"/>
      <c r="AM811" s="108">
        <v>810</v>
      </c>
      <c r="AN811" s="60">
        <f t="shared" si="157"/>
        <v>2.6882063215037458E-3</v>
      </c>
      <c r="AO811" s="60">
        <f t="shared" si="158"/>
        <v>0.17315647591320318</v>
      </c>
      <c r="AP811" s="60">
        <f t="shared" si="159"/>
        <v>0.15157778890972703</v>
      </c>
      <c r="AQ811" s="60">
        <f t="shared" si="160"/>
        <v>2.9547833163865122E-2</v>
      </c>
      <c r="AR811" s="60">
        <f t="shared" si="161"/>
        <v>6.0848928248603225E-2</v>
      </c>
      <c r="AS811" s="60">
        <f t="shared" si="162"/>
        <v>0.12268878067772275</v>
      </c>
      <c r="AT811" s="60">
        <f t="shared" si="163"/>
        <v>5.4982745849027369E-2</v>
      </c>
      <c r="AU811" s="60">
        <f t="shared" si="164"/>
        <v>9.6648022114380103E-2</v>
      </c>
      <c r="AV811" s="60">
        <f t="shared" si="165"/>
        <v>0.19155294152520971</v>
      </c>
      <c r="AW811" s="60">
        <f t="shared" si="166"/>
        <v>0.11630827727675774</v>
      </c>
      <c r="AX811" s="60">
        <f t="shared" si="167"/>
        <v>1</v>
      </c>
      <c r="AY811" s="60">
        <f>SUMPRODUCT(AN811:AW811,幕後結果_最佳化!$Z$1005:$AI$1005)</f>
        <v>-5.3479342933223156E-3</v>
      </c>
      <c r="AZ811" s="60">
        <f>(SUMPRODUCT(AN811:AW811,MMULT(AN811:AW811,幕後結果!$AB$9:$AK$18)))</f>
        <v>2.6348158536299845E-4</v>
      </c>
      <c r="BA811" s="60">
        <f t="shared" si="168"/>
        <v>1.6232115862172696E-2</v>
      </c>
      <c r="BB811" s="102">
        <f t="shared" si="169"/>
        <v>-2.9723749326949571</v>
      </c>
      <c r="BC811" s="60"/>
      <c r="BD811" s="60"/>
    </row>
    <row r="812" spans="1:56" ht="16.2">
      <c r="A812" s="95">
        <v>811</v>
      </c>
      <c r="B812" s="60">
        <v>0.10359266970480552</v>
      </c>
      <c r="C812" s="60">
        <v>0.7278303651177247</v>
      </c>
      <c r="D812" s="60">
        <v>0.61580466975987447</v>
      </c>
      <c r="E812" s="60">
        <v>0.1036418415082514</v>
      </c>
      <c r="F812" s="60">
        <v>0.83910275911865462</v>
      </c>
      <c r="G812" s="60">
        <v>0.30911062044637339</v>
      </c>
      <c r="H812" s="60">
        <v>2.5483631590736966E-3</v>
      </c>
      <c r="I812" s="60">
        <v>1.6858894928714285E-2</v>
      </c>
      <c r="J812" s="60">
        <v>0.44517894732941587</v>
      </c>
      <c r="K812" s="104">
        <v>0.33286513043008847</v>
      </c>
      <c r="L812" s="105"/>
      <c r="M812" s="106">
        <v>811</v>
      </c>
      <c r="N812" s="136">
        <v>-1.2613428770284476</v>
      </c>
      <c r="O812" s="136">
        <v>0.60626428661576359</v>
      </c>
      <c r="P812" s="136">
        <v>0.29448063276776476</v>
      </c>
      <c r="Q812" s="136">
        <v>-1.2610698475868491</v>
      </c>
      <c r="R812" s="136">
        <v>0.99077700148338987</v>
      </c>
      <c r="S812" s="136">
        <v>-0.49837289035707849</v>
      </c>
      <c r="T812" s="136">
        <v>-2.8008559568229798</v>
      </c>
      <c r="U812" s="60">
        <v>-2.1234305453052356</v>
      </c>
      <c r="V812" s="60">
        <v>-0.13785135712487692</v>
      </c>
      <c r="W812" s="98">
        <v>-0.43201534443726269</v>
      </c>
      <c r="X812" s="60"/>
      <c r="Y812" s="99">
        <v>811</v>
      </c>
      <c r="Z812" s="60">
        <f>(幕後結果!$AB$2+幕後結果!$AB$4*幕後結果_最佳化!$N1813)*12/3</f>
        <v>-0.18198978828968082</v>
      </c>
      <c r="AA812" s="60">
        <f>(幕後結果!$AC$2+幕後結果!$AC$4*幕後結果_最佳化!$O1813)*12/3</f>
        <v>6.8880961064659324E-2</v>
      </c>
      <c r="AB812" s="60">
        <f>(幕後結果!$AD$2+幕後結果!$AD$4*幕後結果_最佳化!$P1813)*12/3</f>
        <v>5.5244610038135543E-2</v>
      </c>
      <c r="AC812" s="60">
        <f>(幕後結果!$AE$2+幕後結果!$AE$4*幕後結果_最佳化!$Q1813)*12/3</f>
        <v>-9.8493193175166971E-2</v>
      </c>
      <c r="AD812" s="60">
        <f>(幕後結果!$AF$2+幕後結果!$AF$4*幕後結果_最佳化!$R1813)*12/3</f>
        <v>0.11203514272918214</v>
      </c>
      <c r="AE812" s="60">
        <f>(幕後結果!$AG$2+幕後結果!$AG$4*幕後結果_最佳化!$S1813)*12/3</f>
        <v>-2.2197155996904912E-2</v>
      </c>
      <c r="AF812" s="60">
        <f>(幕後結果!$AH$2+幕後結果!$AH$4*幕後結果_最佳化!$T1813)*12/3</f>
        <v>-0.26346363041428394</v>
      </c>
      <c r="AG812" s="60">
        <f>(幕後結果!$AI$2+幕後結果!$AI$4*幕後結果_最佳化!$U1813)*12/3</f>
        <v>-0.3115072874135375</v>
      </c>
      <c r="AH812" s="60">
        <f>(幕後結果!$AJ$2+幕後結果!$AJ$4*幕後結果_最佳化!$V1813)*12/3</f>
        <v>-6.2120374043775656E-2</v>
      </c>
      <c r="AI812" s="100">
        <f>(幕後結果!$AK$2+幕後結果!$AK$4*幕後結果_最佳化!$W1813)*12/3</f>
        <v>-0.11765294877463861</v>
      </c>
      <c r="AJ812" s="60"/>
      <c r="AK812" s="60"/>
      <c r="AL812" s="60"/>
      <c r="AM812" s="108">
        <v>811</v>
      </c>
      <c r="AN812" s="60">
        <f t="shared" si="157"/>
        <v>0.16650725391831675</v>
      </c>
      <c r="AO812" s="60">
        <f t="shared" si="158"/>
        <v>2.0088592546272328E-2</v>
      </c>
      <c r="AP812" s="60">
        <f t="shared" si="159"/>
        <v>0.11578904684529399</v>
      </c>
      <c r="AQ812" s="60">
        <f t="shared" si="160"/>
        <v>0.13376792097527135</v>
      </c>
      <c r="AR812" s="60">
        <f t="shared" si="161"/>
        <v>6.900828893706476E-2</v>
      </c>
      <c r="AS812" s="60">
        <f t="shared" si="162"/>
        <v>4.1426284188721789E-2</v>
      </c>
      <c r="AT812" s="60">
        <f t="shared" si="163"/>
        <v>0.15232567907166988</v>
      </c>
      <c r="AU812" s="60">
        <f t="shared" si="164"/>
        <v>0.15570165813359768</v>
      </c>
      <c r="AV812" s="60">
        <f t="shared" si="165"/>
        <v>0.13987354801167523</v>
      </c>
      <c r="AW812" s="60">
        <f t="shared" si="166"/>
        <v>5.511727372116304E-3</v>
      </c>
      <c r="AX812" s="60">
        <f t="shared" si="167"/>
        <v>1.0000000000000002</v>
      </c>
      <c r="AY812" s="60">
        <f>SUMPRODUCT(AN812:AW812,幕後結果_最佳化!$Z$1005:$AI$1005)</f>
        <v>3.8348155740802266E-3</v>
      </c>
      <c r="AZ812" s="60">
        <f>(SUMPRODUCT(AN812:AW812,MMULT(AN812:AW812,幕後結果!$AB$9:$AK$18)))</f>
        <v>3.0831774077076494E-4</v>
      </c>
      <c r="BA812" s="60">
        <f t="shared" si="168"/>
        <v>1.755897892164476E-2</v>
      </c>
      <c r="BB812" s="102">
        <f t="shared" si="169"/>
        <v>-2.2247981844641633</v>
      </c>
      <c r="BC812" s="60"/>
      <c r="BD812" s="60"/>
    </row>
    <row r="813" spans="1:56" ht="16.2">
      <c r="A813" s="95">
        <v>812</v>
      </c>
      <c r="B813" s="60">
        <v>0.74159200963941574</v>
      </c>
      <c r="C813" s="60">
        <v>0.84897429121019918</v>
      </c>
      <c r="D813" s="60">
        <v>0.14481320463789649</v>
      </c>
      <c r="E813" s="60">
        <v>0.38423821744966968</v>
      </c>
      <c r="F813" s="60">
        <v>0.22513488148893757</v>
      </c>
      <c r="G813" s="60">
        <v>0.81101418288937999</v>
      </c>
      <c r="H813" s="60">
        <v>0.42820484618431642</v>
      </c>
      <c r="I813" s="60">
        <v>5.2873898066263303E-2</v>
      </c>
      <c r="J813" s="60">
        <v>0.66712794452369018</v>
      </c>
      <c r="K813" s="104">
        <v>0.65902939217780299</v>
      </c>
      <c r="L813" s="105"/>
      <c r="M813" s="106">
        <v>812</v>
      </c>
      <c r="N813" s="136">
        <v>0.64826126797106531</v>
      </c>
      <c r="O813" s="136">
        <v>1.0320441881280433</v>
      </c>
      <c r="P813" s="136">
        <v>-1.0589415294846269</v>
      </c>
      <c r="Q813" s="136">
        <v>-0.29436836856319859</v>
      </c>
      <c r="R813" s="136">
        <v>-0.7549653666101217</v>
      </c>
      <c r="S813" s="136">
        <v>0.88163978313558877</v>
      </c>
      <c r="T813" s="136">
        <v>-0.1809463434725738</v>
      </c>
      <c r="U813" s="60">
        <v>-1.6176047900755872</v>
      </c>
      <c r="V813" s="60">
        <v>0.43199628813694024</v>
      </c>
      <c r="W813" s="98">
        <v>0.40981560830153518</v>
      </c>
      <c r="X813" s="60"/>
      <c r="Y813" s="99">
        <v>812</v>
      </c>
      <c r="Z813" s="60">
        <f>(幕後結果!$AB$2+幕後結果!$AB$4*幕後結果_最佳化!$N1814)*12/3</f>
        <v>0.11380346702156156</v>
      </c>
      <c r="AA813" s="60">
        <f>(幕後結果!$AC$2+幕後結果!$AC$4*幕後結果_最佳化!$O1814)*12/3</f>
        <v>0.10650800979561025</v>
      </c>
      <c r="AB813" s="60">
        <f>(幕後結果!$AD$2+幕後結果!$AD$4*幕後結果_最佳化!$P1814)*12/3</f>
        <v>-0.14951958050671146</v>
      </c>
      <c r="AC813" s="60">
        <f>(幕後結果!$AE$2+幕後結果!$AE$4*幕後結果_最佳化!$Q1814)*12/3</f>
        <v>-4.6762045133075414E-2</v>
      </c>
      <c r="AD813" s="60">
        <f>(幕後結果!$AF$2+幕後結果!$AF$4*幕後結果_最佳化!$R1814)*12/3</f>
        <v>-0.11682097144814436</v>
      </c>
      <c r="AE813" s="60">
        <f>(幕後結果!$AG$2+幕後結果!$AG$4*幕後結果_最佳化!$S1814)*12/3</f>
        <v>3.9854483293963266E-2</v>
      </c>
      <c r="AF813" s="60">
        <f>(幕後結果!$AH$2+幕後結果!$AH$4*幕後結果_最佳化!$T1814)*12/3</f>
        <v>3.1234018667834752E-2</v>
      </c>
      <c r="AG813" s="60">
        <f>(幕後結果!$AI$2+幕後結果!$AI$4*幕後結果_最佳化!$U1814)*12/3</f>
        <v>-0.22239110211524638</v>
      </c>
      <c r="AH813" s="60">
        <f>(幕後結果!$AJ$2+幕後結果!$AJ$4*幕後結果_最佳化!$V1814)*12/3</f>
        <v>3.8083757879299365E-2</v>
      </c>
      <c r="AI813" s="100">
        <f>(幕後結果!$AK$2+幕後結果!$AK$4*幕後結果_最佳化!$W1814)*12/3</f>
        <v>-4.7870881609969884E-2</v>
      </c>
      <c r="AJ813" s="60"/>
      <c r="AK813" s="60"/>
      <c r="AL813" s="60"/>
      <c r="AM813" s="108">
        <v>812</v>
      </c>
      <c r="AN813" s="60">
        <f t="shared" si="157"/>
        <v>7.9774642483761468E-2</v>
      </c>
      <c r="AO813" s="60">
        <f t="shared" si="158"/>
        <v>0.10081675287476</v>
      </c>
      <c r="AP813" s="60">
        <f t="shared" si="159"/>
        <v>0.16052741096408515</v>
      </c>
      <c r="AQ813" s="60">
        <f t="shared" si="160"/>
        <v>0.19748314503277184</v>
      </c>
      <c r="AR813" s="60">
        <f t="shared" si="161"/>
        <v>4.9476952533773239E-2</v>
      </c>
      <c r="AS813" s="60">
        <f t="shared" si="162"/>
        <v>0.12834598616001644</v>
      </c>
      <c r="AT813" s="60">
        <f t="shared" si="163"/>
        <v>2.4311299874301355E-2</v>
      </c>
      <c r="AU813" s="60">
        <f t="shared" si="164"/>
        <v>5.8260191072631216E-2</v>
      </c>
      <c r="AV813" s="60">
        <f t="shared" si="165"/>
        <v>0.12554911839446334</v>
      </c>
      <c r="AW813" s="60">
        <f t="shared" si="166"/>
        <v>7.5454500609435857E-2</v>
      </c>
      <c r="AX813" s="60">
        <f t="shared" si="167"/>
        <v>1</v>
      </c>
      <c r="AY813" s="60">
        <f>SUMPRODUCT(AN813:AW813,幕後結果_最佳化!$Z$1005:$AI$1005)</f>
        <v>1.7509843304417023E-3</v>
      </c>
      <c r="AZ813" s="60">
        <f>(SUMPRODUCT(AN813:AW813,MMULT(AN813:AW813,幕後結果!$AB$9:$AK$18)))</f>
        <v>2.865702479348494E-4</v>
      </c>
      <c r="BA813" s="60">
        <f t="shared" si="168"/>
        <v>1.6928385863243117E-2</v>
      </c>
      <c r="BB813" s="102">
        <f t="shared" si="169"/>
        <v>-2.4307701869500642</v>
      </c>
      <c r="BC813" s="60"/>
      <c r="BD813" s="60"/>
    </row>
    <row r="814" spans="1:56" ht="16.2">
      <c r="A814" s="95">
        <v>813</v>
      </c>
      <c r="B814" s="60">
        <v>0.63998589867521072</v>
      </c>
      <c r="C814" s="60">
        <v>0.99715357138827843</v>
      </c>
      <c r="D814" s="60">
        <v>0.72138808262655574</v>
      </c>
      <c r="E814" s="60">
        <v>0.37849024232645667</v>
      </c>
      <c r="F814" s="60">
        <v>0.65842563183296909</v>
      </c>
      <c r="G814" s="60">
        <v>0.1313752078735253</v>
      </c>
      <c r="H814" s="60">
        <v>0.57852167903073837</v>
      </c>
      <c r="I814" s="60">
        <v>0.39028415878844114</v>
      </c>
      <c r="J814" s="60">
        <v>0.77519267002286396</v>
      </c>
      <c r="K814" s="104">
        <v>0.390385547038123</v>
      </c>
      <c r="L814" s="105"/>
      <c r="M814" s="106">
        <v>813</v>
      </c>
      <c r="N814" s="136">
        <v>0.3584211012884912</v>
      </c>
      <c r="O814" s="136">
        <v>2.7649668991529754</v>
      </c>
      <c r="P814" s="136">
        <v>0.58697003049130192</v>
      </c>
      <c r="Q814" s="136">
        <v>-0.3094483648451874</v>
      </c>
      <c r="R814" s="136">
        <v>0.40817018400524557</v>
      </c>
      <c r="S814" s="136">
        <v>-1.1199139906063729</v>
      </c>
      <c r="T814" s="136">
        <v>0.19811301527626979</v>
      </c>
      <c r="U814" s="60">
        <v>-0.2785784957009026</v>
      </c>
      <c r="V814" s="60">
        <v>0.75605760308730607</v>
      </c>
      <c r="W814" s="98">
        <v>-0.27831430744521224</v>
      </c>
      <c r="X814" s="60"/>
      <c r="Y814" s="99">
        <v>813</v>
      </c>
      <c r="Z814" s="60">
        <f>(幕後結果!$AB$2+幕後結果!$AB$4*幕後結果_最佳化!$N1815)*12/3</f>
        <v>6.8907897095463827E-2</v>
      </c>
      <c r="AA814" s="60">
        <f>(幕後結果!$AC$2+幕後結果!$AC$4*幕後結果_最佳化!$O1815)*12/3</f>
        <v>0.27554237684537597</v>
      </c>
      <c r="AB814" s="60">
        <f>(幕後結果!$AD$2+幕後結果!$AD$4*幕後結果_最佳化!$P1815)*12/3</f>
        <v>0.17394652417561127</v>
      </c>
      <c r="AC814" s="60">
        <f>(幕後結果!$AE$2+幕後結果!$AE$4*幕後結果_最佳化!$Q1815)*12/3</f>
        <v>0.10550836851470913</v>
      </c>
      <c r="AD814" s="60">
        <f>(幕後結果!$AF$2+幕後結果!$AF$4*幕後結果_最佳化!$R1815)*12/3</f>
        <v>0.19800392020598523</v>
      </c>
      <c r="AE814" s="60">
        <f>(幕後結果!$AG$2+幕後結果!$AG$4*幕後結果_最佳化!$S1815)*12/3</f>
        <v>-3.3069366960092168E-2</v>
      </c>
      <c r="AF814" s="60">
        <f>(幕後結果!$AH$2+幕後結果!$AH$4*幕後結果_最佳化!$T1815)*12/3</f>
        <v>0.14783077079865789</v>
      </c>
      <c r="AG814" s="60">
        <f>(幕後結果!$AI$2+幕後結果!$AI$4*幕後結果_最佳化!$U1815)*12/3</f>
        <v>-1.7506516761699016E-2</v>
      </c>
      <c r="AH814" s="60">
        <f>(幕後結果!$AJ$2+幕後結果!$AJ$4*幕後結果_最佳化!$V1815)*12/3</f>
        <v>7.8315887796723452E-2</v>
      </c>
      <c r="AI814" s="100">
        <f>(幕後結果!$AK$2+幕後結果!$AK$4*幕後結果_最佳化!$W1815)*12/3</f>
        <v>8.4013268640300079E-3</v>
      </c>
      <c r="AJ814" s="60"/>
      <c r="AK814" s="60"/>
      <c r="AL814" s="60"/>
      <c r="AM814" s="108">
        <v>813</v>
      </c>
      <c r="AN814" s="60">
        <f t="shared" si="157"/>
        <v>0.10444253981040973</v>
      </c>
      <c r="AO814" s="60">
        <f t="shared" si="158"/>
        <v>9.5595456091158285E-2</v>
      </c>
      <c r="AP814" s="60">
        <f t="shared" si="159"/>
        <v>6.7022900814948508E-2</v>
      </c>
      <c r="AQ814" s="60">
        <f t="shared" si="160"/>
        <v>0.1426119515787472</v>
      </c>
      <c r="AR814" s="60">
        <f t="shared" si="161"/>
        <v>8.6076175441416769E-2</v>
      </c>
      <c r="AS814" s="60">
        <f t="shared" si="162"/>
        <v>5.653134224854902E-2</v>
      </c>
      <c r="AT814" s="60">
        <f t="shared" si="163"/>
        <v>0.13676013495497424</v>
      </c>
      <c r="AU814" s="60">
        <f t="shared" si="164"/>
        <v>8.845617613391038E-2</v>
      </c>
      <c r="AV814" s="60">
        <f t="shared" si="165"/>
        <v>0.12635657939750161</v>
      </c>
      <c r="AW814" s="60">
        <f t="shared" si="166"/>
        <v>9.6146743528384121E-2</v>
      </c>
      <c r="AX814" s="60">
        <f t="shared" si="167"/>
        <v>1</v>
      </c>
      <c r="AY814" s="60">
        <f>SUMPRODUCT(AN814:AW814,幕後結果_最佳化!$Z$1005:$AI$1005)</f>
        <v>2.2216812240302571E-3</v>
      </c>
      <c r="AZ814" s="60">
        <f>(SUMPRODUCT(AN814:AW814,MMULT(AN814:AW814,幕後結果!$AB$9:$AK$18)))</f>
        <v>2.5968874631791431E-4</v>
      </c>
      <c r="BA814" s="60">
        <f t="shared" si="168"/>
        <v>1.6114861039360977E-2</v>
      </c>
      <c r="BB814" s="102">
        <f t="shared" si="169"/>
        <v>-2.5242736301983535</v>
      </c>
      <c r="BC814" s="60"/>
      <c r="BD814" s="60"/>
    </row>
    <row r="815" spans="1:56" ht="16.2">
      <c r="A815" s="95">
        <v>814</v>
      </c>
      <c r="B815" s="60">
        <v>0.28998370923887262</v>
      </c>
      <c r="C815" s="60">
        <v>0.51479673576018592</v>
      </c>
      <c r="D815" s="60">
        <v>8.3775404058656244E-2</v>
      </c>
      <c r="E815" s="60">
        <v>0.77324512810071666</v>
      </c>
      <c r="F815" s="60">
        <v>0.94071430546362311</v>
      </c>
      <c r="G815" s="60">
        <v>0.74222797243194516</v>
      </c>
      <c r="H815" s="60">
        <v>0.1499774343013236</v>
      </c>
      <c r="I815" s="60">
        <v>0.11160104700575313</v>
      </c>
      <c r="J815" s="60">
        <v>0.64567842559918742</v>
      </c>
      <c r="K815" s="104">
        <v>0.24096216526060066</v>
      </c>
      <c r="L815" s="105"/>
      <c r="M815" s="106">
        <v>814</v>
      </c>
      <c r="N815" s="136">
        <v>-0.55343231167422857</v>
      </c>
      <c r="O815" s="136">
        <v>3.7098424189632516E-2</v>
      </c>
      <c r="P815" s="136">
        <v>-1.3801164013966123</v>
      </c>
      <c r="Q815" s="136">
        <v>0.74957660766435363</v>
      </c>
      <c r="R815" s="136">
        <v>1.5607981289055877</v>
      </c>
      <c r="S815" s="136">
        <v>0.65022939660182388</v>
      </c>
      <c r="T815" s="136">
        <v>-1.0365301768891175</v>
      </c>
      <c r="U815" s="60">
        <v>-1.2180575758673498</v>
      </c>
      <c r="V815" s="60">
        <v>0.37367900282721994</v>
      </c>
      <c r="W815" s="98">
        <v>-0.70321089498991374</v>
      </c>
      <c r="X815" s="60"/>
      <c r="Y815" s="99">
        <v>814</v>
      </c>
      <c r="Z815" s="60">
        <f>(幕後結果!$AB$2+幕後結果!$AB$4*幕後結果_最佳化!$N1816)*12/3</f>
        <v>-7.233608275931297E-2</v>
      </c>
      <c r="AA815" s="60">
        <f>(幕後結果!$AC$2+幕後結果!$AC$4*幕後結果_最佳化!$O1816)*12/3</f>
        <v>1.21550123716341E-2</v>
      </c>
      <c r="AB815" s="60">
        <f>(幕後結果!$AD$2+幕後結果!$AD$4*幕後結果_最佳化!$P1816)*12/3</f>
        <v>-0.23413084703387552</v>
      </c>
      <c r="AC815" s="60">
        <f>(幕後結果!$AE$2+幕後結果!$AE$4*幕後結果_最佳化!$Q1816)*12/3</f>
        <v>-1.6190603290872015E-2</v>
      </c>
      <c r="AD815" s="60">
        <f>(幕後結果!$AF$2+幕後結果!$AF$4*幕後結果_最佳化!$R1816)*12/3</f>
        <v>3.6598219468994921E-2</v>
      </c>
      <c r="AE815" s="60">
        <f>(幕後結果!$AG$2+幕後結果!$AG$4*幕後結果_最佳化!$S1816)*12/3</f>
        <v>2.2141362607663629E-2</v>
      </c>
      <c r="AF815" s="60">
        <f>(幕後結果!$AH$2+幕後結果!$AH$4*幕後結果_最佳化!$T1816)*12/3</f>
        <v>-0.12438014678535064</v>
      </c>
      <c r="AG815" s="60">
        <f>(幕後結果!$AI$2+幕後結果!$AI$4*幕後結果_最佳化!$U1816)*12/3</f>
        <v>-0.18483931996792624</v>
      </c>
      <c r="AH815" s="60">
        <f>(幕後結果!$AJ$2+幕後結果!$AJ$4*幕後結果_最佳化!$V1816)*12/3</f>
        <v>6.1452373680215321E-3</v>
      </c>
      <c r="AI815" s="100">
        <f>(幕後結果!$AK$2+幕後結果!$AK$4*幕後結果_最佳化!$W1816)*12/3</f>
        <v>-0.19295649656357186</v>
      </c>
      <c r="AJ815" s="60"/>
      <c r="AK815" s="60"/>
      <c r="AL815" s="60"/>
      <c r="AM815" s="108">
        <v>814</v>
      </c>
      <c r="AN815" s="60">
        <f t="shared" si="157"/>
        <v>6.1005583085045868E-2</v>
      </c>
      <c r="AO815" s="60">
        <f t="shared" si="158"/>
        <v>0.15936609766798748</v>
      </c>
      <c r="AP815" s="60">
        <f t="shared" si="159"/>
        <v>0.13782249902958663</v>
      </c>
      <c r="AQ815" s="60">
        <f t="shared" si="160"/>
        <v>6.8060597621766111E-2</v>
      </c>
      <c r="AR815" s="60">
        <f t="shared" si="161"/>
        <v>3.4540111572693086E-2</v>
      </c>
      <c r="AS815" s="60">
        <f t="shared" si="162"/>
        <v>3.3451349319951515E-2</v>
      </c>
      <c r="AT815" s="60">
        <f t="shared" si="163"/>
        <v>5.1413232909119186E-2</v>
      </c>
      <c r="AU815" s="60">
        <f t="shared" si="164"/>
        <v>0.11991027816854166</v>
      </c>
      <c r="AV815" s="60">
        <f t="shared" si="165"/>
        <v>0.15502482443773882</v>
      </c>
      <c r="AW815" s="60">
        <f t="shared" si="166"/>
        <v>0.17940542618756958</v>
      </c>
      <c r="AX815" s="60">
        <f t="shared" si="167"/>
        <v>0.99999999999999989</v>
      </c>
      <c r="AY815" s="60">
        <f>SUMPRODUCT(AN815:AW815,幕後結果_最佳化!$Z$1005:$AI$1005)</f>
        <v>-4.6919797007671698E-3</v>
      </c>
      <c r="AZ815" s="60">
        <f>(SUMPRODUCT(AN815:AW815,MMULT(AN815:AW815,幕後結果!$AB$9:$AK$18)))</f>
        <v>2.9367067312535981E-4</v>
      </c>
      <c r="BA815" s="60">
        <f t="shared" si="168"/>
        <v>1.7136822141965522E-2</v>
      </c>
      <c r="BB815" s="102">
        <f t="shared" si="169"/>
        <v>-2.7771764978654656</v>
      </c>
      <c r="BC815" s="60"/>
      <c r="BD815" s="60"/>
    </row>
    <row r="816" spans="1:56" ht="16.2">
      <c r="A816" s="95">
        <v>815</v>
      </c>
      <c r="B816" s="60">
        <v>0.18809481541622408</v>
      </c>
      <c r="C816" s="60">
        <v>0.62855155103994464</v>
      </c>
      <c r="D816" s="60">
        <v>0.94110638403639335</v>
      </c>
      <c r="E816" s="60">
        <v>0.74025157731953706</v>
      </c>
      <c r="F816" s="60">
        <v>0.29073163230221155</v>
      </c>
      <c r="G816" s="60">
        <v>0.32161495142354379</v>
      </c>
      <c r="H816" s="60">
        <v>0.43913936223982564</v>
      </c>
      <c r="I816" s="60">
        <v>0.34403028516966638</v>
      </c>
      <c r="J816" s="60">
        <v>0.25131344245927933</v>
      </c>
      <c r="K816" s="104">
        <v>0.789222079748783</v>
      </c>
      <c r="L816" s="105"/>
      <c r="M816" s="106">
        <v>815</v>
      </c>
      <c r="N816" s="136">
        <v>-0.88493881706477662</v>
      </c>
      <c r="O816" s="136">
        <v>0.3280195275439603</v>
      </c>
      <c r="P816" s="136">
        <v>1.564129190974078</v>
      </c>
      <c r="Q816" s="136">
        <v>0.64412119798450795</v>
      </c>
      <c r="R816" s="136">
        <v>-0.55124860552977661</v>
      </c>
      <c r="S816" s="136">
        <v>-0.46318760106278173</v>
      </c>
      <c r="T816" s="136">
        <v>-0.15315160052396948</v>
      </c>
      <c r="U816" s="60">
        <v>-0.40148840891565601</v>
      </c>
      <c r="V816" s="60">
        <v>-0.67036226293172407</v>
      </c>
      <c r="W816" s="98">
        <v>0.8037249517105951</v>
      </c>
      <c r="X816" s="60"/>
      <c r="Y816" s="99">
        <v>815</v>
      </c>
      <c r="Z816" s="60">
        <f>(幕後結果!$AB$2+幕後結果!$AB$4*幕後結果_最佳化!$N1817)*12/3</f>
        <v>-0.12368567196244551</v>
      </c>
      <c r="AA816" s="60">
        <f>(幕後結果!$AC$2+幕後結果!$AC$4*幕後結果_最佳化!$O1817)*12/3</f>
        <v>4.1089887764070604E-2</v>
      </c>
      <c r="AB816" s="60">
        <f>(幕後結果!$AD$2+幕後結果!$AD$4*幕後結果_最佳化!$P1817)*12/3</f>
        <v>0.25061903391407886</v>
      </c>
      <c r="AC816" s="60">
        <f>(幕後結果!$AE$2+幕後結果!$AE$4*幕後結果_最佳化!$Q1817)*12/3</f>
        <v>0.19000371942107996</v>
      </c>
      <c r="AD816" s="60">
        <f>(幕後結果!$AF$2+幕後結果!$AF$4*幕後結果_最佳化!$R1817)*12/3</f>
        <v>0.10574829492311971</v>
      </c>
      <c r="AE816" s="60">
        <f>(幕後結果!$AG$2+幕後結果!$AG$4*幕後結果_最佳化!$S1817)*12/3</f>
        <v>-6.4851753035390968E-3</v>
      </c>
      <c r="AF816" s="60">
        <f>(幕後結果!$AH$2+幕後結果!$AH$4*幕後結果_最佳化!$T1817)*12/3</f>
        <v>1.7513229235439666E-2</v>
      </c>
      <c r="AG816" s="60">
        <f>(幕後結果!$AI$2+幕後結果!$AI$4*幕後結果_最佳化!$U1817)*12/3</f>
        <v>3.3889692243277598E-4</v>
      </c>
      <c r="AH816" s="60">
        <f>(幕後結果!$AJ$2+幕後結果!$AJ$4*幕後結果_最佳化!$V1817)*12/3</f>
        <v>-3.6963301786189916E-2</v>
      </c>
      <c r="AI816" s="100">
        <f>(幕後結果!$AK$2+幕後結果!$AK$4*幕後結果_最佳化!$W1817)*12/3</f>
        <v>0.13319922107502571</v>
      </c>
      <c r="AJ816" s="60"/>
      <c r="AK816" s="60"/>
      <c r="AL816" s="60"/>
      <c r="AM816" s="108">
        <v>815</v>
      </c>
      <c r="AN816" s="60">
        <f t="shared" si="157"/>
        <v>0.1343147674293223</v>
      </c>
      <c r="AO816" s="60">
        <f t="shared" si="158"/>
        <v>0.20486146489750162</v>
      </c>
      <c r="AP816" s="60">
        <f t="shared" si="159"/>
        <v>0.10835541854020553</v>
      </c>
      <c r="AQ816" s="60">
        <f t="shared" si="160"/>
        <v>5.4875345289290195E-2</v>
      </c>
      <c r="AR816" s="60">
        <f t="shared" si="161"/>
        <v>0.13387774826638876</v>
      </c>
      <c r="AS816" s="60">
        <f t="shared" si="162"/>
        <v>6.2828543442735391E-2</v>
      </c>
      <c r="AT816" s="60">
        <f t="shared" si="163"/>
        <v>2.7115904862654215E-2</v>
      </c>
      <c r="AU816" s="60">
        <f t="shared" si="164"/>
        <v>9.8136400302154342E-2</v>
      </c>
      <c r="AV816" s="60">
        <f t="shared" si="165"/>
        <v>0.1737794782888791</v>
      </c>
      <c r="AW816" s="60">
        <f t="shared" si="166"/>
        <v>1.8549286808687581E-3</v>
      </c>
      <c r="AX816" s="60">
        <f t="shared" si="167"/>
        <v>1.0000000000000002</v>
      </c>
      <c r="AY816" s="60">
        <f>SUMPRODUCT(AN816:AW816,幕後結果_最佳化!$Z$1005:$AI$1005)</f>
        <v>1.8531217416135775E-3</v>
      </c>
      <c r="AZ816" s="60">
        <f>(SUMPRODUCT(AN816:AW816,MMULT(AN816:AW816,幕後結果!$AB$9:$AK$18)))</f>
        <v>2.4598887548199554E-4</v>
      </c>
      <c r="BA816" s="60">
        <f t="shared" si="168"/>
        <v>1.5684032500667536E-2</v>
      </c>
      <c r="BB816" s="102">
        <f t="shared" si="169"/>
        <v>-2.6171125478501405</v>
      </c>
      <c r="BC816" s="60"/>
      <c r="BD816" s="60"/>
    </row>
    <row r="817" spans="1:56" ht="16.2">
      <c r="A817" s="95">
        <v>816</v>
      </c>
      <c r="B817" s="60">
        <v>0.80055430514645121</v>
      </c>
      <c r="C817" s="60">
        <v>0.49372440590076039</v>
      </c>
      <c r="D817" s="60">
        <v>0.47246960596626253</v>
      </c>
      <c r="E817" s="60">
        <v>0.90635734971010939</v>
      </c>
      <c r="F817" s="60">
        <v>0.73380320437133517</v>
      </c>
      <c r="G817" s="60">
        <v>0.14207727011895943</v>
      </c>
      <c r="H817" s="60">
        <v>0.63953025670832009</v>
      </c>
      <c r="I817" s="60">
        <v>0.49276001273384362</v>
      </c>
      <c r="J817" s="60">
        <v>0.20375911870851149</v>
      </c>
      <c r="K817" s="104">
        <v>0.59456385109167686</v>
      </c>
      <c r="L817" s="105"/>
      <c r="M817" s="106">
        <v>816</v>
      </c>
      <c r="N817" s="136">
        <v>0.84360281684029004</v>
      </c>
      <c r="O817" s="136">
        <v>-1.5731230423998571E-2</v>
      </c>
      <c r="P817" s="136">
        <v>-6.9063327227312621E-2</v>
      </c>
      <c r="Q817" s="136">
        <v>1.3186525387183861</v>
      </c>
      <c r="R817" s="136">
        <v>0.62435633995908113</v>
      </c>
      <c r="S817" s="136">
        <v>-1.071033114775755</v>
      </c>
      <c r="T817" s="136">
        <v>0.35720347236156053</v>
      </c>
      <c r="U817" s="60">
        <v>-1.8148953070722944E-2</v>
      </c>
      <c r="V817" s="60">
        <v>-0.82826888950735411</v>
      </c>
      <c r="W817" s="98">
        <v>0.23930086100407091</v>
      </c>
      <c r="X817" s="60"/>
      <c r="Y817" s="99">
        <v>816</v>
      </c>
      <c r="Z817" s="60">
        <f>(幕後結果!$AB$2+幕後結果!$AB$4*幕後結果_最佳化!$N1818)*12/3</f>
        <v>0.14406142011035886</v>
      </c>
      <c r="AA817" s="60">
        <f>(幕後結果!$AC$2+幕後結果!$AC$4*幕後結果_最佳化!$O1818)*12/3</f>
        <v>4.2653058025555286E-3</v>
      </c>
      <c r="AB817" s="60">
        <f>(幕後結果!$AD$2+幕後結果!$AD$4*幕後結果_最佳化!$P1818)*12/3</f>
        <v>-2.4908668283752225E-2</v>
      </c>
      <c r="AC817" s="60">
        <f>(幕後結果!$AE$2+幕後結果!$AE$4*幕後結果_最佳化!$Q1818)*12/3</f>
        <v>0.17013220936920145</v>
      </c>
      <c r="AD817" s="60">
        <f>(幕後結果!$AF$2+幕後結果!$AF$4*幕後結果_最佳化!$R1818)*12/3</f>
        <v>7.4434148149398138E-2</v>
      </c>
      <c r="AE817" s="60">
        <f>(幕後結果!$AG$2+幕後結果!$AG$4*幕後結果_最佳化!$S1818)*12/3</f>
        <v>-5.4339845211396731E-2</v>
      </c>
      <c r="AF817" s="60">
        <f>(幕後結果!$AH$2+幕後結果!$AH$4*幕後結果_最佳化!$T1818)*12/3</f>
        <v>6.7813742267244154E-2</v>
      </c>
      <c r="AG817" s="60">
        <f>(幕後結果!$AI$2+幕後結果!$AI$4*幕後結果_最佳化!$U1818)*12/3</f>
        <v>-9.0059482962356815E-3</v>
      </c>
      <c r="AH817" s="60">
        <f>(幕後結果!$AJ$2+幕後結果!$AJ$4*幕後結果_最佳化!$V1818)*12/3</f>
        <v>-6.319924743273958E-2</v>
      </c>
      <c r="AI817" s="100">
        <f>(幕後結果!$AK$2+幕後結果!$AK$4*幕後結果_最佳化!$W1818)*12/3</f>
        <v>-7.6906987211409414E-2</v>
      </c>
      <c r="AJ817" s="60"/>
      <c r="AK817" s="60"/>
      <c r="AL817" s="60"/>
      <c r="AM817" s="108">
        <v>816</v>
      </c>
      <c r="AN817" s="60">
        <f t="shared" si="157"/>
        <v>2.6363121470070559E-2</v>
      </c>
      <c r="AO817" s="60">
        <f t="shared" si="158"/>
        <v>4.5862686633736029E-2</v>
      </c>
      <c r="AP817" s="60">
        <f t="shared" si="159"/>
        <v>0.1141477898647535</v>
      </c>
      <c r="AQ817" s="60">
        <f t="shared" si="160"/>
        <v>9.3014588399161366E-2</v>
      </c>
      <c r="AR817" s="60">
        <f t="shared" si="161"/>
        <v>0.1217501362607825</v>
      </c>
      <c r="AS817" s="60">
        <f t="shared" si="162"/>
        <v>8.0635878801213104E-2</v>
      </c>
      <c r="AT817" s="60">
        <f t="shared" si="163"/>
        <v>0.15700641499819787</v>
      </c>
      <c r="AU817" s="60">
        <f t="shared" si="164"/>
        <v>0.14144739293598316</v>
      </c>
      <c r="AV817" s="60">
        <f t="shared" si="165"/>
        <v>9.8308751187837606E-2</v>
      </c>
      <c r="AW817" s="60">
        <f t="shared" si="166"/>
        <v>0.12146323944826429</v>
      </c>
      <c r="AX817" s="60">
        <f t="shared" si="167"/>
        <v>1</v>
      </c>
      <c r="AY817" s="60">
        <f>SUMPRODUCT(AN817:AW817,幕後結果_最佳化!$Z$1005:$AI$1005)</f>
        <v>-2.5617349174268159E-3</v>
      </c>
      <c r="AZ817" s="60">
        <f>(SUMPRODUCT(AN817:AW817,MMULT(AN817:AW817,幕後結果!$AB$9:$AK$18)))</f>
        <v>3.2003859053785275E-4</v>
      </c>
      <c r="BA817" s="60">
        <f t="shared" si="168"/>
        <v>1.7889622425804653E-2</v>
      </c>
      <c r="BB817" s="102">
        <f t="shared" si="169"/>
        <v>-2.5412350152148058</v>
      </c>
      <c r="BC817" s="60"/>
      <c r="BD817" s="60"/>
    </row>
    <row r="818" spans="1:56" ht="16.2">
      <c r="A818" s="95">
        <v>817</v>
      </c>
      <c r="B818" s="60">
        <v>0.53004456191004956</v>
      </c>
      <c r="C818" s="60">
        <v>8.8342781881768362E-2</v>
      </c>
      <c r="D818" s="60">
        <v>0.84545975162994247</v>
      </c>
      <c r="E818" s="60">
        <v>0.73858966329251197</v>
      </c>
      <c r="F818" s="60">
        <v>0.95905725984229639</v>
      </c>
      <c r="G818" s="60">
        <v>0.420136796737683</v>
      </c>
      <c r="H818" s="60">
        <v>0.33928967549189837</v>
      </c>
      <c r="I818" s="60">
        <v>0.28357554580701749</v>
      </c>
      <c r="J818" s="60">
        <v>0.57771755179113105</v>
      </c>
      <c r="K818" s="104">
        <v>0.93209042844991341</v>
      </c>
      <c r="L818" s="105"/>
      <c r="M818" s="106">
        <v>817</v>
      </c>
      <c r="N818" s="136">
        <v>7.5381879586097808E-2</v>
      </c>
      <c r="O818" s="136">
        <v>-1.3510308089154508</v>
      </c>
      <c r="P818" s="136">
        <v>1.0171533235711185</v>
      </c>
      <c r="Q818" s="136">
        <v>0.63900347169399097</v>
      </c>
      <c r="R818" s="136">
        <v>1.7398493162121034</v>
      </c>
      <c r="S818" s="136">
        <v>-0.20154353278609013</v>
      </c>
      <c r="T818" s="136">
        <v>-0.41440251005675077</v>
      </c>
      <c r="U818" s="60">
        <v>-0.57225225357895315</v>
      </c>
      <c r="V818" s="60">
        <v>0.19605783766939663</v>
      </c>
      <c r="W818" s="98">
        <v>1.4915424184557848</v>
      </c>
      <c r="X818" s="60"/>
      <c r="Y818" s="99">
        <v>817</v>
      </c>
      <c r="Z818" s="60">
        <f>(幕後結果!$AB$2+幕後結果!$AB$4*幕後結果_最佳化!$N1819)*12/3</f>
        <v>2.5065777781184309E-2</v>
      </c>
      <c r="AA818" s="60">
        <f>(幕後結果!$AC$2+幕後結果!$AC$4*幕後結果_最佳化!$O1819)*12/3</f>
        <v>-0.1240290854614063</v>
      </c>
      <c r="AB818" s="60">
        <f>(幕後結果!$AD$2+幕後結果!$AD$4*幕後結果_最佳化!$P1819)*12/3</f>
        <v>0.10597868362654299</v>
      </c>
      <c r="AC818" s="60">
        <f>(幕後結果!$AE$2+幕後結果!$AE$4*幕後結果_最佳化!$Q1819)*12/3</f>
        <v>0.1342140470208058</v>
      </c>
      <c r="AD818" s="60">
        <f>(幕後結果!$AF$2+幕後結果!$AF$4*幕後結果_最佳化!$R1819)*12/3</f>
        <v>0.19350191537190672</v>
      </c>
      <c r="AE818" s="60">
        <f>(幕後結果!$AG$2+幕後結果!$AG$4*幕後結果_最佳化!$S1819)*12/3</f>
        <v>-3.5719912919457794E-2</v>
      </c>
      <c r="AF818" s="60">
        <f>(幕後結果!$AH$2+幕後結果!$AH$4*幕後結果_最佳化!$T1819)*12/3</f>
        <v>-4.9512433560069589E-2</v>
      </c>
      <c r="AG818" s="60">
        <f>(幕後結果!$AI$2+幕後結果!$AI$4*幕後結果_最佳化!$U1819)*12/3</f>
        <v>-2.1079494232820666E-2</v>
      </c>
      <c r="AH818" s="60">
        <f>(幕後結果!$AJ$2+幕後結果!$AJ$4*幕後結果_最佳化!$V1819)*12/3</f>
        <v>-3.0099221897770867E-2</v>
      </c>
      <c r="AI818" s="100">
        <f>(幕後結果!$AK$2+幕後結果!$AK$4*幕後結果_最佳化!$W1819)*12/3</f>
        <v>0.18622272261507869</v>
      </c>
      <c r="AJ818" s="60"/>
      <c r="AK818" s="60"/>
      <c r="AL818" s="60"/>
      <c r="AM818" s="108">
        <v>817</v>
      </c>
      <c r="AN818" s="60">
        <f t="shared" si="157"/>
        <v>2.7446387121978329E-2</v>
      </c>
      <c r="AO818" s="60">
        <f t="shared" si="158"/>
        <v>9.6151523222739579E-2</v>
      </c>
      <c r="AP818" s="60">
        <f t="shared" si="159"/>
        <v>1.9397084639519318E-2</v>
      </c>
      <c r="AQ818" s="60">
        <f t="shared" si="160"/>
        <v>0.15037843803111089</v>
      </c>
      <c r="AR818" s="60">
        <f t="shared" si="161"/>
        <v>0.10179046034946497</v>
      </c>
      <c r="AS818" s="60">
        <f t="shared" si="162"/>
        <v>6.8701806404174268E-2</v>
      </c>
      <c r="AT818" s="60">
        <f t="shared" si="163"/>
        <v>0.20210220795308664</v>
      </c>
      <c r="AU818" s="60">
        <f t="shared" si="164"/>
        <v>0.20376470820828632</v>
      </c>
      <c r="AV818" s="60">
        <f t="shared" si="165"/>
        <v>4.2756124765042723E-2</v>
      </c>
      <c r="AW818" s="60">
        <f t="shared" si="166"/>
        <v>8.7511259304597008E-2</v>
      </c>
      <c r="AX818" s="60">
        <f t="shared" si="167"/>
        <v>1</v>
      </c>
      <c r="AY818" s="60">
        <f>SUMPRODUCT(AN818:AW818,幕後結果_最佳化!$Z$1005:$AI$1005)</f>
        <v>1.1032397471429554E-3</v>
      </c>
      <c r="AZ818" s="60">
        <f>(SUMPRODUCT(AN818:AW818,MMULT(AN818:AW818,幕後結果!$AB$9:$AK$18)))</f>
        <v>2.974823217786795E-4</v>
      </c>
      <c r="BA818" s="60">
        <f t="shared" si="168"/>
        <v>1.7247675837012925E-2</v>
      </c>
      <c r="BB818" s="102">
        <f t="shared" si="169"/>
        <v>-2.4233270991308071</v>
      </c>
      <c r="BC818" s="60"/>
      <c r="BD818" s="60"/>
    </row>
    <row r="819" spans="1:56" ht="16.2">
      <c r="A819" s="95">
        <v>818</v>
      </c>
      <c r="B819" s="60">
        <v>6.1454657461574858E-2</v>
      </c>
      <c r="C819" s="60">
        <v>0.1849192337319745</v>
      </c>
      <c r="D819" s="60">
        <v>0.17338105647150592</v>
      </c>
      <c r="E819" s="60">
        <v>0.33474714162085362</v>
      </c>
      <c r="F819" s="60">
        <v>0.82569902400622097</v>
      </c>
      <c r="G819" s="60">
        <v>0.45837174924304391</v>
      </c>
      <c r="H819" s="60">
        <v>0.19730297581180145</v>
      </c>
      <c r="I819" s="60">
        <v>0.69622832707305982</v>
      </c>
      <c r="J819" s="60">
        <v>0.33713765769580295</v>
      </c>
      <c r="K819" s="104">
        <v>0.94123802679286439</v>
      </c>
      <c r="L819" s="105"/>
      <c r="M819" s="106">
        <v>818</v>
      </c>
      <c r="N819" s="136">
        <v>-1.5426763827270775</v>
      </c>
      <c r="O819" s="136">
        <v>-0.89677598035407713</v>
      </c>
      <c r="P819" s="136">
        <v>-0.94088828258106327</v>
      </c>
      <c r="Q819" s="136">
        <v>-0.42684217802195401</v>
      </c>
      <c r="R819" s="136">
        <v>0.93730449393779847</v>
      </c>
      <c r="S819" s="136">
        <v>-0.1045366331302231</v>
      </c>
      <c r="T819" s="136">
        <v>-0.85129418985908645</v>
      </c>
      <c r="U819" s="60">
        <v>0.5135833171465144</v>
      </c>
      <c r="V819" s="60">
        <v>-0.42028767106311127</v>
      </c>
      <c r="W819" s="98">
        <v>1.5652515166100791</v>
      </c>
      <c r="X819" s="60"/>
      <c r="Y819" s="99">
        <v>818</v>
      </c>
      <c r="Z819" s="60">
        <f>(幕後結果!$AB$2+幕後結果!$AB$4*幕後結果_最佳化!$N1820)*12/3</f>
        <v>-0.22556769614908323</v>
      </c>
      <c r="AA819" s="60">
        <f>(幕後結果!$AC$2+幕後結果!$AC$4*幕後結果_最佳化!$O1820)*12/3</f>
        <v>-7.6679841393394468E-2</v>
      </c>
      <c r="AB819" s="60">
        <f>(幕後結果!$AD$2+幕後結果!$AD$4*幕後結果_最佳化!$P1820)*12/3</f>
        <v>-0.19412146203153866</v>
      </c>
      <c r="AC819" s="60">
        <f>(幕後結果!$AE$2+幕後結果!$AE$4*幕後結果_最佳化!$Q1820)*12/3</f>
        <v>-0.14631009139226603</v>
      </c>
      <c r="AD819" s="60">
        <f>(幕後結果!$AF$2+幕後結果!$AF$4*幕後結果_最佳化!$R1820)*12/3</f>
        <v>-4.5737167333017408E-2</v>
      </c>
      <c r="AE819" s="60">
        <f>(幕後結果!$AG$2+幕後結果!$AG$4*幕後結果_最佳化!$S1820)*12/3</f>
        <v>-1.2006585785750486E-2</v>
      </c>
      <c r="AF819" s="60">
        <f>(幕後結果!$AH$2+幕後結果!$AH$4*幕後結果_最佳化!$T1820)*12/3</f>
        <v>-0.18273378709448274</v>
      </c>
      <c r="AG819" s="60">
        <f>(幕後結果!$AI$2+幕後結果!$AI$4*幕後結果_最佳化!$U1820)*12/3</f>
        <v>-2.4297017238887567E-2</v>
      </c>
      <c r="AH819" s="60">
        <f>(幕後結果!$AJ$2+幕後結果!$AJ$4*幕後結果_最佳化!$V1820)*12/3</f>
        <v>-7.1764851664732662E-2</v>
      </c>
      <c r="AI819" s="100">
        <f>(幕後結果!$AK$2+幕後結果!$AK$4*幕後結果_最佳化!$W1820)*12/3</f>
        <v>0.18708945868898363</v>
      </c>
      <c r="AJ819" s="60"/>
      <c r="AK819" s="60"/>
      <c r="AL819" s="60"/>
      <c r="AM819" s="108">
        <v>818</v>
      </c>
      <c r="AN819" s="60">
        <f t="shared" si="157"/>
        <v>0.11377579470633756</v>
      </c>
      <c r="AO819" s="60">
        <f t="shared" si="158"/>
        <v>1.4979079098861798E-2</v>
      </c>
      <c r="AP819" s="60">
        <f t="shared" si="159"/>
        <v>8.4842409637150798E-2</v>
      </c>
      <c r="AQ819" s="60">
        <f t="shared" si="160"/>
        <v>0.18694647479433482</v>
      </c>
      <c r="AR819" s="60">
        <f t="shared" si="161"/>
        <v>0.16231706239166876</v>
      </c>
      <c r="AS819" s="60">
        <f t="shared" si="162"/>
        <v>0.11885846020821557</v>
      </c>
      <c r="AT819" s="60">
        <f t="shared" si="163"/>
        <v>1.2710731391083871E-2</v>
      </c>
      <c r="AU819" s="60">
        <f t="shared" si="164"/>
        <v>0.15223023054489532</v>
      </c>
      <c r="AV819" s="60">
        <f t="shared" si="165"/>
        <v>0.1289469308774194</v>
      </c>
      <c r="AW819" s="60">
        <f t="shared" si="166"/>
        <v>2.4392826350032155E-2</v>
      </c>
      <c r="AX819" s="60">
        <f t="shared" si="167"/>
        <v>1</v>
      </c>
      <c r="AY819" s="60">
        <f>SUMPRODUCT(AN819:AW819,幕後結果_最佳化!$Z$1005:$AI$1005)</f>
        <v>2.2452846650845974E-3</v>
      </c>
      <c r="AZ819" s="60">
        <f>(SUMPRODUCT(AN819:AW819,MMULT(AN819:AW819,幕後結果!$AB$9:$AK$18)))</f>
        <v>2.9767389239338611E-4</v>
      </c>
      <c r="BA819" s="60">
        <f t="shared" si="168"/>
        <v>1.7253228462910532E-2</v>
      </c>
      <c r="BB819" s="102">
        <f t="shared" si="169"/>
        <v>-2.3563540830813969</v>
      </c>
      <c r="BC819" s="60"/>
      <c r="BD819" s="60"/>
    </row>
    <row r="820" spans="1:56" ht="16.2">
      <c r="A820" s="95">
        <v>819</v>
      </c>
      <c r="B820" s="60">
        <v>0.40541597679309183</v>
      </c>
      <c r="C820" s="60">
        <v>0.77780197933323691</v>
      </c>
      <c r="D820" s="60">
        <v>0.40401768523319537</v>
      </c>
      <c r="E820" s="60">
        <v>0.64113057952226482</v>
      </c>
      <c r="F820" s="60">
        <v>0.37161028004590735</v>
      </c>
      <c r="G820" s="60">
        <v>0.61563592587302374</v>
      </c>
      <c r="H820" s="60">
        <v>9.6065292617019127E-2</v>
      </c>
      <c r="I820" s="60">
        <v>0.49922366352760061</v>
      </c>
      <c r="J820" s="60">
        <v>0.61905757190001087</v>
      </c>
      <c r="K820" s="104">
        <v>0.64822806920773623</v>
      </c>
      <c r="L820" s="105"/>
      <c r="M820" s="106">
        <v>819</v>
      </c>
      <c r="N820" s="136">
        <v>-0.23935289401939022</v>
      </c>
      <c r="O820" s="136">
        <v>0.76479094378737977</v>
      </c>
      <c r="P820" s="136">
        <v>-0.24296130893744308</v>
      </c>
      <c r="Q820" s="136">
        <v>0.36148242488685883</v>
      </c>
      <c r="R820" s="136">
        <v>-0.32759148616251937</v>
      </c>
      <c r="S820" s="136">
        <v>0.29403893977485468</v>
      </c>
      <c r="T820" s="136">
        <v>-1.3043021421393766</v>
      </c>
      <c r="U820" s="60">
        <v>-1.9459881805436027E-3</v>
      </c>
      <c r="V820" s="60">
        <v>0.30300656802863457</v>
      </c>
      <c r="W820" s="98">
        <v>0.38054100857734441</v>
      </c>
      <c r="X820" s="60"/>
      <c r="Y820" s="99">
        <v>819</v>
      </c>
      <c r="Z820" s="60">
        <f>(幕後結果!$AB$2+幕後結果!$AB$4*幕後結果_最佳化!$N1821)*12/3</f>
        <v>-2.3685909047835397E-2</v>
      </c>
      <c r="AA820" s="60">
        <f>(幕後結果!$AC$2+幕後結果!$AC$4*幕後結果_最佳化!$O1821)*12/3</f>
        <v>8.227720723324923E-2</v>
      </c>
      <c r="AB820" s="60">
        <f>(幕後結果!$AD$2+幕後結果!$AD$4*幕後結果_最佳化!$P1821)*12/3</f>
        <v>-2.651199448930747E-2</v>
      </c>
      <c r="AC820" s="60">
        <f>(幕後結果!$AE$2+幕後結果!$AE$4*幕後結果_最佳化!$Q1821)*12/3</f>
        <v>5.2705237889236284E-2</v>
      </c>
      <c r="AD820" s="60">
        <f>(幕後結果!$AF$2+幕後結果!$AF$4*幕後結果_最佳化!$R1821)*12/3</f>
        <v>-1.1327104882130913E-2</v>
      </c>
      <c r="AE820" s="60">
        <f>(幕後結果!$AG$2+幕後結果!$AG$4*幕後結果_最佳化!$S1821)*12/3</f>
        <v>2.1287108513160916E-2</v>
      </c>
      <c r="AF820" s="60">
        <f>(幕後結果!$AH$2+幕後結果!$AH$4*幕後結果_最佳化!$T1821)*12/3</f>
        <v>-8.587389403545076E-2</v>
      </c>
      <c r="AG820" s="60">
        <f>(幕後結果!$AI$2+幕後結果!$AI$4*幕後結果_最佳化!$U1821)*12/3</f>
        <v>-5.2140071237836559E-2</v>
      </c>
      <c r="AH820" s="60">
        <f>(幕後結果!$AJ$2+幕後結果!$AJ$4*幕後結果_最佳化!$V1821)*12/3</f>
        <v>2.8544854968044552E-2</v>
      </c>
      <c r="AI820" s="100">
        <f>(幕後結果!$AK$2+幕後結果!$AK$4*幕後結果_最佳化!$W1821)*12/3</f>
        <v>1.2340612627821726E-3</v>
      </c>
      <c r="AJ820" s="60"/>
      <c r="AK820" s="60"/>
      <c r="AL820" s="60"/>
      <c r="AM820" s="108">
        <v>819</v>
      </c>
      <c r="AN820" s="60">
        <f t="shared" si="157"/>
        <v>7.0738761504338998E-2</v>
      </c>
      <c r="AO820" s="60">
        <f t="shared" si="158"/>
        <v>5.0177519197491548E-2</v>
      </c>
      <c r="AP820" s="60">
        <f t="shared" si="159"/>
        <v>0.13718864848290374</v>
      </c>
      <c r="AQ820" s="60">
        <f t="shared" si="160"/>
        <v>0.16127829398657104</v>
      </c>
      <c r="AR820" s="60">
        <f t="shared" si="161"/>
        <v>2.3510130566795052E-2</v>
      </c>
      <c r="AS820" s="60">
        <f t="shared" si="162"/>
        <v>6.7581534439339203E-2</v>
      </c>
      <c r="AT820" s="60">
        <f t="shared" si="163"/>
        <v>0.16383262186114744</v>
      </c>
      <c r="AU820" s="60">
        <f t="shared" si="164"/>
        <v>9.2100307623192726E-2</v>
      </c>
      <c r="AV820" s="60">
        <f t="shared" si="165"/>
        <v>0.18219146341042408</v>
      </c>
      <c r="AW820" s="60">
        <f t="shared" si="166"/>
        <v>5.1400718927796268E-2</v>
      </c>
      <c r="AX820" s="60">
        <f t="shared" si="167"/>
        <v>1.0000000000000002</v>
      </c>
      <c r="AY820" s="60">
        <f>SUMPRODUCT(AN820:AW820,幕後結果_最佳化!$Z$1005:$AI$1005)</f>
        <v>2.0965580000304289E-3</v>
      </c>
      <c r="AZ820" s="60">
        <f>(SUMPRODUCT(AN820:AW820,MMULT(AN820:AW820,幕後結果!$AB$9:$AK$18)))</f>
        <v>2.8122441496862858E-4</v>
      </c>
      <c r="BA820" s="60">
        <f t="shared" si="168"/>
        <v>1.6769747015641847E-2</v>
      </c>
      <c r="BB820" s="102">
        <f t="shared" si="169"/>
        <v>-2.4331578742309286</v>
      </c>
      <c r="BC820" s="60"/>
      <c r="BD820" s="60"/>
    </row>
    <row r="821" spans="1:56" ht="16.2">
      <c r="A821" s="95">
        <v>820</v>
      </c>
      <c r="B821" s="60">
        <v>0.66378257108413097</v>
      </c>
      <c r="C821" s="60">
        <v>6.365683268961253E-2</v>
      </c>
      <c r="D821" s="60">
        <v>0.62163083929614471</v>
      </c>
      <c r="E821" s="60">
        <v>0.63260116399933652</v>
      </c>
      <c r="F821" s="60">
        <v>0.9449773104278798</v>
      </c>
      <c r="G821" s="60">
        <v>0.94867830677906184</v>
      </c>
      <c r="H821" s="60">
        <v>0.4509008947869575</v>
      </c>
      <c r="I821" s="60">
        <v>0.7076769188281391</v>
      </c>
      <c r="J821" s="60">
        <v>0.63668901416385681</v>
      </c>
      <c r="K821" s="104">
        <v>0.28360788200262066</v>
      </c>
      <c r="L821" s="105"/>
      <c r="M821" s="106">
        <v>820</v>
      </c>
      <c r="N821" s="136">
        <v>0.42280867501563008</v>
      </c>
      <c r="O821" s="136">
        <v>-1.5247812609235378</v>
      </c>
      <c r="P821" s="136">
        <v>0.30976677229311017</v>
      </c>
      <c r="Q821" s="136">
        <v>0.33875052913853732</v>
      </c>
      <c r="R821" s="136">
        <v>1.597989206889735</v>
      </c>
      <c r="S821" s="136">
        <v>1.6321713878447606</v>
      </c>
      <c r="T821" s="136">
        <v>-0.12338556198853921</v>
      </c>
      <c r="U821" s="60">
        <v>0.54661077869062069</v>
      </c>
      <c r="V821" s="60">
        <v>0.34962256814522069</v>
      </c>
      <c r="W821" s="98">
        <v>-0.57215678141308679</v>
      </c>
      <c r="X821" s="60"/>
      <c r="Y821" s="99">
        <v>820</v>
      </c>
      <c r="Z821" s="60">
        <f>(幕後結果!$AB$2+幕後結果!$AB$4*幕後結果_最佳化!$N1822)*12/3</f>
        <v>7.8881383005732358E-2</v>
      </c>
      <c r="AA821" s="60">
        <f>(幕後結果!$AC$2+幕後結果!$AC$4*幕後結果_最佳化!$O1822)*12/3</f>
        <v>-0.14160480739559636</v>
      </c>
      <c r="AB821" s="60">
        <f>(幕後結果!$AD$2+幕後結果!$AD$4*幕後結果_最佳化!$P1822)*12/3</f>
        <v>-1.4050114813927225E-2</v>
      </c>
      <c r="AC821" s="60">
        <f>(幕後結果!$AE$2+幕後結果!$AE$4*幕後結果_最佳化!$Q1822)*12/3</f>
        <v>5.5933994540894517E-2</v>
      </c>
      <c r="AD821" s="60">
        <f>(幕後結果!$AF$2+幕後結果!$AF$4*幕後結果_最佳化!$R1822)*12/3</f>
        <v>0.10919036252032051</v>
      </c>
      <c r="AE821" s="60">
        <f>(幕後結果!$AG$2+幕後結果!$AG$4*幕後結果_最佳化!$S1822)*12/3</f>
        <v>3.5649123582754828E-2</v>
      </c>
      <c r="AF821" s="60">
        <f>(幕後結果!$AH$2+幕後結果!$AH$4*幕後結果_最佳化!$T1822)*12/3</f>
        <v>-2.5585358083465928E-2</v>
      </c>
      <c r="AG821" s="60">
        <f>(幕後結果!$AI$2+幕後結果!$AI$4*幕後結果_最佳化!$U1822)*12/3</f>
        <v>0.10809633574182365</v>
      </c>
      <c r="AH821" s="60">
        <f>(幕後結果!$AJ$2+幕後結果!$AJ$4*幕後結果_最佳化!$V1822)*12/3</f>
        <v>1.3275762836820694E-2</v>
      </c>
      <c r="AI821" s="100">
        <f>(幕後結果!$AK$2+幕後結果!$AK$4*幕後結果_最佳化!$W1822)*12/3</f>
        <v>-6.5834955876450219E-2</v>
      </c>
      <c r="AJ821" s="60"/>
      <c r="AK821" s="60"/>
      <c r="AL821" s="60"/>
      <c r="AM821" s="108">
        <v>820</v>
      </c>
      <c r="AN821" s="60">
        <f t="shared" si="157"/>
        <v>0.18088003863967589</v>
      </c>
      <c r="AO821" s="60">
        <f t="shared" si="158"/>
        <v>0.19054607252945971</v>
      </c>
      <c r="AP821" s="60">
        <f t="shared" si="159"/>
        <v>0.14191195776420951</v>
      </c>
      <c r="AQ821" s="60">
        <f t="shared" si="160"/>
        <v>8.0487591337024102E-4</v>
      </c>
      <c r="AR821" s="60">
        <f t="shared" si="161"/>
        <v>0.13371640367140247</v>
      </c>
      <c r="AS821" s="60">
        <f t="shared" si="162"/>
        <v>1.6635796127530897E-3</v>
      </c>
      <c r="AT821" s="60">
        <f t="shared" si="163"/>
        <v>3.2933586769586125E-2</v>
      </c>
      <c r="AU821" s="60">
        <f t="shared" si="164"/>
        <v>0.16155026393381774</v>
      </c>
      <c r="AV821" s="60">
        <f t="shared" si="165"/>
        <v>8.8767976171403307E-2</v>
      </c>
      <c r="AW821" s="60">
        <f t="shared" si="166"/>
        <v>6.7225244994321809E-2</v>
      </c>
      <c r="AX821" s="60">
        <f t="shared" si="167"/>
        <v>0.99999999999999989</v>
      </c>
      <c r="AY821" s="60">
        <f>SUMPRODUCT(AN821:AW821,幕後結果_最佳化!$Z$1005:$AI$1005)</f>
        <v>-9.7237178903700748E-4</v>
      </c>
      <c r="AZ821" s="60">
        <f>(SUMPRODUCT(AN821:AW821,MMULT(AN821:AW821,幕後結果!$AB$9:$AK$18)))</f>
        <v>3.0010888705091866E-4</v>
      </c>
      <c r="BA821" s="60">
        <f t="shared" si="168"/>
        <v>1.7323651088928069E-2</v>
      </c>
      <c r="BB821" s="102">
        <f t="shared" si="169"/>
        <v>-2.5325130114792498</v>
      </c>
      <c r="BC821" s="60"/>
      <c r="BD821" s="60"/>
    </row>
    <row r="822" spans="1:56" ht="16.2">
      <c r="A822" s="95">
        <v>821</v>
      </c>
      <c r="B822" s="60">
        <v>0.12467033607488753</v>
      </c>
      <c r="C822" s="60">
        <v>0.68838750256899428</v>
      </c>
      <c r="D822" s="60">
        <v>0.994895620761163</v>
      </c>
      <c r="E822" s="60">
        <v>0.86853180677963548</v>
      </c>
      <c r="F822" s="60">
        <v>0.23572753914773203</v>
      </c>
      <c r="G822" s="60">
        <v>3.410475179520378E-2</v>
      </c>
      <c r="H822" s="60">
        <v>0.94195995290056822</v>
      </c>
      <c r="I822" s="60">
        <v>0.74221225135734481</v>
      </c>
      <c r="J822" s="60">
        <v>8.8799357356611708E-2</v>
      </c>
      <c r="K822" s="104">
        <v>0.13493386044361988</v>
      </c>
      <c r="L822" s="105"/>
      <c r="M822" s="106">
        <v>821</v>
      </c>
      <c r="N822" s="136">
        <v>-1.1519523069683186</v>
      </c>
      <c r="O822" s="136">
        <v>0.49128484818593759</v>
      </c>
      <c r="P822" s="136">
        <v>2.5686769239159606</v>
      </c>
      <c r="Q822" s="136">
        <v>1.1194777299672758</v>
      </c>
      <c r="R822" s="136">
        <v>-0.72011356153209982</v>
      </c>
      <c r="S822" s="136">
        <v>-1.8236202461169997</v>
      </c>
      <c r="T822" s="136">
        <v>1.5714416660509227</v>
      </c>
      <c r="U822" s="60">
        <v>0.65018071388951615</v>
      </c>
      <c r="V822" s="60">
        <v>-1.3481855385111672</v>
      </c>
      <c r="W822" s="98">
        <v>-1.103367231641067</v>
      </c>
      <c r="X822" s="60"/>
      <c r="Y822" s="99">
        <v>821</v>
      </c>
      <c r="Z822" s="60">
        <f>(幕後結果!$AB$2+幕後結果!$AB$4*幕後結果_最佳化!$N1823)*12/3</f>
        <v>-0.16504544257113593</v>
      </c>
      <c r="AA822" s="60">
        <f>(幕後結果!$AC$2+幕後結果!$AC$4*幕後結果_最佳化!$O1823)*12/3</f>
        <v>5.7487798075515566E-2</v>
      </c>
      <c r="AB822" s="60">
        <f>(幕後結果!$AD$2+幕後結果!$AD$4*幕後結果_最佳化!$P1823)*12/3</f>
        <v>0.41820259611201216</v>
      </c>
      <c r="AC822" s="60">
        <f>(幕後結果!$AE$2+幕後結果!$AE$4*幕後結果_最佳化!$Q1823)*12/3</f>
        <v>0.30959373767798981</v>
      </c>
      <c r="AD822" s="60">
        <f>(幕後結果!$AF$2+幕後結果!$AF$4*幕後結果_最佳化!$R1823)*12/3</f>
        <v>0.19033789735150408</v>
      </c>
      <c r="AE822" s="60">
        <f>(幕後結果!$AG$2+幕後結果!$AG$4*幕後結果_最佳化!$S1823)*12/3</f>
        <v>-5.600614364750623E-2</v>
      </c>
      <c r="AF822" s="60">
        <f>(幕後結果!$AH$2+幕後結果!$AH$4*幕後結果_最佳化!$T1823)*12/3</f>
        <v>0.18405073527511648</v>
      </c>
      <c r="AG822" s="60">
        <f>(幕後結果!$AI$2+幕後結果!$AI$4*幕後結果_最佳化!$U1823)*12/3</f>
        <v>0.17833147905219829</v>
      </c>
      <c r="AH822" s="60">
        <f>(幕後結果!$AJ$2+幕後結果!$AJ$4*幕後結果_最佳化!$V1823)*12/3</f>
        <v>-6.9431238686601962E-2</v>
      </c>
      <c r="AI822" s="100">
        <f>(幕後結果!$AK$2+幕後結果!$AK$4*幕後結果_最佳化!$W1823)*12/3</f>
        <v>-4.998011024854452E-2</v>
      </c>
      <c r="AJ822" s="60"/>
      <c r="AK822" s="60"/>
      <c r="AL822" s="60"/>
      <c r="AM822" s="108">
        <v>821</v>
      </c>
      <c r="AN822" s="60">
        <f t="shared" si="157"/>
        <v>2.6088312588460366E-2</v>
      </c>
      <c r="AO822" s="60">
        <f t="shared" si="158"/>
        <v>9.1624484785950783E-2</v>
      </c>
      <c r="AP822" s="60">
        <f t="shared" si="159"/>
        <v>0.17288943966939246</v>
      </c>
      <c r="AQ822" s="60">
        <f t="shared" si="160"/>
        <v>7.4864535537430554E-2</v>
      </c>
      <c r="AR822" s="60">
        <f t="shared" si="161"/>
        <v>1.2827683307210494E-2</v>
      </c>
      <c r="AS822" s="60">
        <f t="shared" si="162"/>
        <v>0.25137339548981857</v>
      </c>
      <c r="AT822" s="60">
        <f t="shared" si="163"/>
        <v>4.3468894139200055E-2</v>
      </c>
      <c r="AU822" s="60">
        <f t="shared" si="164"/>
        <v>8.7730147436547029E-2</v>
      </c>
      <c r="AV822" s="60">
        <f t="shared" si="165"/>
        <v>2.4313920789074767E-2</v>
      </c>
      <c r="AW822" s="60">
        <f t="shared" si="166"/>
        <v>0.21481918625691468</v>
      </c>
      <c r="AX822" s="60">
        <f t="shared" si="167"/>
        <v>0.99999999999999978</v>
      </c>
      <c r="AY822" s="60">
        <f>SUMPRODUCT(AN822:AW822,幕後結果_最佳化!$Z$1005:$AI$1005)</f>
        <v>-6.8528605949566149E-3</v>
      </c>
      <c r="AZ822" s="60">
        <f>(SUMPRODUCT(AN822:AW822,MMULT(AN822:AW822,幕後結果!$AB$9:$AK$18)))</f>
        <v>2.9437378248020851E-4</v>
      </c>
      <c r="BA822" s="60">
        <f t="shared" si="168"/>
        <v>1.7157324455759661E-2</v>
      </c>
      <c r="BB822" s="102">
        <f t="shared" si="169"/>
        <v>-2.8998029805430843</v>
      </c>
      <c r="BC822" s="60"/>
      <c r="BD822" s="60"/>
    </row>
    <row r="823" spans="1:56" ht="16.2">
      <c r="A823" s="95">
        <v>822</v>
      </c>
      <c r="B823" s="60">
        <v>5.6220298024971527E-3</v>
      </c>
      <c r="C823" s="60">
        <v>0.60449209664827208</v>
      </c>
      <c r="D823" s="60">
        <v>0.93869953141139861</v>
      </c>
      <c r="E823" s="60">
        <v>0.52082536456666095</v>
      </c>
      <c r="F823" s="60">
        <v>0.69486017561681734</v>
      </c>
      <c r="G823" s="60">
        <v>0.16344059950738665</v>
      </c>
      <c r="H823" s="60">
        <v>0.19831442387762954</v>
      </c>
      <c r="I823" s="60">
        <v>8.2742609654079535E-2</v>
      </c>
      <c r="J823" s="60">
        <v>0.3823139462515428</v>
      </c>
      <c r="K823" s="104">
        <v>0.4079652388336179</v>
      </c>
      <c r="L823" s="105"/>
      <c r="M823" s="106">
        <v>822</v>
      </c>
      <c r="N823" s="136">
        <v>-2.5350209663767873</v>
      </c>
      <c r="O823" s="136">
        <v>0.26499176369105892</v>
      </c>
      <c r="P823" s="136">
        <v>1.5439479722344789</v>
      </c>
      <c r="Q823" s="136">
        <v>5.2225178370815376E-2</v>
      </c>
      <c r="R823" s="136">
        <v>0.50967431727780543</v>
      </c>
      <c r="S823" s="136">
        <v>-0.98041522175977391</v>
      </c>
      <c r="T823" s="136">
        <v>-0.84765730959478469</v>
      </c>
      <c r="U823" s="60">
        <v>-1.3868575007284485</v>
      </c>
      <c r="V823" s="60">
        <v>-0.29940913560754873</v>
      </c>
      <c r="W823" s="98">
        <v>-0.23278227461701737</v>
      </c>
      <c r="X823" s="60"/>
      <c r="Y823" s="99">
        <v>822</v>
      </c>
      <c r="Z823" s="60">
        <f>(幕後結果!$AB$2+幕後結果!$AB$4*幕後結果_最佳化!$N1824)*12/3</f>
        <v>-0.37927957175265342</v>
      </c>
      <c r="AA823" s="60">
        <f>(幕後結果!$AC$2+幕後結果!$AC$4*幕後結果_最佳化!$O1824)*12/3</f>
        <v>3.8215550717761448E-2</v>
      </c>
      <c r="AB823" s="60">
        <f>(幕後結果!$AD$2+幕後結果!$AD$4*幕後結果_最佳化!$P1824)*12/3</f>
        <v>0.24583908852990297</v>
      </c>
      <c r="AC823" s="60">
        <f>(幕後結果!$AE$2+幕後結果!$AE$4*幕後結果_最佳化!$Q1824)*12/3</f>
        <v>8.8454598933581194E-2</v>
      </c>
      <c r="AD823" s="60">
        <f>(幕後結果!$AF$2+幕後結果!$AF$4*幕後結果_最佳化!$R1824)*12/3</f>
        <v>0.18143703108013207</v>
      </c>
      <c r="AE823" s="60">
        <f>(幕後結果!$AG$2+幕後結果!$AG$4*幕後結果_最佳化!$S1824)*12/3</f>
        <v>-2.3958925531231717E-2</v>
      </c>
      <c r="AF823" s="60">
        <f>(幕後結果!$AH$2+幕後結果!$AH$4*幕後結果_最佳化!$T1824)*12/3</f>
        <v>-0.11136880155963884</v>
      </c>
      <c r="AG823" s="60">
        <f>(幕後結果!$AI$2+幕後結果!$AI$4*幕後結果_最佳化!$U1824)*12/3</f>
        <v>-0.12582027233445137</v>
      </c>
      <c r="AH823" s="60">
        <f>(幕後結果!$AJ$2+幕後結果!$AJ$4*幕後結果_最佳化!$V1824)*12/3</f>
        <v>-4.9442755110230531E-2</v>
      </c>
      <c r="AI823" s="100">
        <f>(幕後結果!$AK$2+幕後結果!$AK$4*幕後結果_最佳化!$W1824)*12/3</f>
        <v>3.4147078775084216E-2</v>
      </c>
      <c r="AJ823" s="60"/>
      <c r="AK823" s="60"/>
      <c r="AL823" s="60"/>
      <c r="AM823" s="108">
        <v>822</v>
      </c>
      <c r="AN823" s="60">
        <f t="shared" si="157"/>
        <v>4.6024293232037508E-2</v>
      </c>
      <c r="AO823" s="60">
        <f t="shared" si="158"/>
        <v>9.312420954786739E-2</v>
      </c>
      <c r="AP823" s="60">
        <f t="shared" si="159"/>
        <v>0.23596372565098825</v>
      </c>
      <c r="AQ823" s="60">
        <f t="shared" si="160"/>
        <v>0.22522113503097563</v>
      </c>
      <c r="AR823" s="60">
        <f t="shared" si="161"/>
        <v>0.12948363584066017</v>
      </c>
      <c r="AS823" s="60">
        <f t="shared" si="162"/>
        <v>7.9322192405934119E-2</v>
      </c>
      <c r="AT823" s="60">
        <f t="shared" si="163"/>
        <v>6.4692710966447881E-2</v>
      </c>
      <c r="AU823" s="60">
        <f t="shared" si="164"/>
        <v>3.9017053546358878E-2</v>
      </c>
      <c r="AV823" s="60">
        <f t="shared" si="165"/>
        <v>5.3132556619492038E-2</v>
      </c>
      <c r="AW823" s="60">
        <f t="shared" si="166"/>
        <v>3.4018487159238171E-2</v>
      </c>
      <c r="AX823" s="60">
        <f t="shared" si="167"/>
        <v>1</v>
      </c>
      <c r="AY823" s="60">
        <f>SUMPRODUCT(AN823:AW823,幕後結果_最佳化!$Z$1005:$AI$1005)</f>
        <v>3.8222542976038948E-3</v>
      </c>
      <c r="AZ823" s="60">
        <f>(SUMPRODUCT(AN823:AW823,MMULT(AN823:AW823,幕後結果!$AB$9:$AK$18)))</f>
        <v>4.4658437320519248E-4</v>
      </c>
      <c r="BA823" s="60">
        <f t="shared" si="168"/>
        <v>2.1132542989550321E-2</v>
      </c>
      <c r="BB823" s="102">
        <f t="shared" si="169"/>
        <v>-1.8491738415825949</v>
      </c>
      <c r="BC823" s="60"/>
      <c r="BD823" s="60"/>
    </row>
    <row r="824" spans="1:56" ht="16.2">
      <c r="A824" s="95">
        <v>823</v>
      </c>
      <c r="B824" s="60">
        <v>0.89746648925590189</v>
      </c>
      <c r="C824" s="60">
        <v>0.30480219450796175</v>
      </c>
      <c r="D824" s="60">
        <v>0.34974074211487638</v>
      </c>
      <c r="E824" s="60">
        <v>0.16396196326031154</v>
      </c>
      <c r="F824" s="60">
        <v>0.58016493643947742</v>
      </c>
      <c r="G824" s="60">
        <v>6.9426152033009947E-2</v>
      </c>
      <c r="H824" s="60">
        <v>0.71420887727114124</v>
      </c>
      <c r="I824" s="60">
        <v>0.44869487236665662</v>
      </c>
      <c r="J824" s="60">
        <v>0.75987318839800633</v>
      </c>
      <c r="K824" s="104">
        <v>0.42974267771701369</v>
      </c>
      <c r="L824" s="105"/>
      <c r="M824" s="106">
        <v>823</v>
      </c>
      <c r="N824" s="136">
        <v>1.2672468977975762</v>
      </c>
      <c r="O824" s="136">
        <v>-0.51063824713502259</v>
      </c>
      <c r="P824" s="136">
        <v>-0.38602050304562979</v>
      </c>
      <c r="Q824" s="136">
        <v>-0.97830413275392125</v>
      </c>
      <c r="R824" s="136">
        <v>0.20231544391365022</v>
      </c>
      <c r="S824" s="136">
        <v>-1.4800784792940969</v>
      </c>
      <c r="T824" s="136">
        <v>0.5657227823573614</v>
      </c>
      <c r="U824" s="60">
        <v>-0.12895943775666524</v>
      </c>
      <c r="V824" s="60">
        <v>0.70589470090944706</v>
      </c>
      <c r="W824" s="98">
        <v>-0.17702932487382922</v>
      </c>
      <c r="X824" s="60"/>
      <c r="Y824" s="99">
        <v>823</v>
      </c>
      <c r="Z824" s="60">
        <f>(幕後結果!$AB$2+幕後結果!$AB$4*幕後結果_最佳化!$N1825)*12/3</f>
        <v>0.20968290618004223</v>
      </c>
      <c r="AA824" s="60">
        <f>(幕後結果!$AC$2+幕後結果!$AC$4*幕後結果_最佳化!$O1825)*12/3</f>
        <v>-4.4681328438400204E-2</v>
      </c>
      <c r="AB824" s="60">
        <f>(幕後結果!$AD$2+幕後結果!$AD$4*幕後結果_最佳化!$P1825)*12/3</f>
        <v>-9.2711880119180121E-2</v>
      </c>
      <c r="AC824" s="60">
        <f>(幕後結果!$AE$2+幕後結果!$AE$4*幕後結果_最佳化!$Q1825)*12/3</f>
        <v>-8.5508252871740145E-2</v>
      </c>
      <c r="AD824" s="60">
        <f>(幕後結果!$AF$2+幕後結果!$AF$4*幕後結果_最佳化!$R1825)*12/3</f>
        <v>-5.2731580449639659E-2</v>
      </c>
      <c r="AE824" s="60">
        <f>(幕後結果!$AG$2+幕後結果!$AG$4*幕後結果_最佳化!$S1825)*12/3</f>
        <v>-9.0053588241284691E-2</v>
      </c>
      <c r="AF824" s="60">
        <f>(幕後結果!$AH$2+幕後結果!$AH$4*幕後結果_最佳化!$T1825)*12/3</f>
        <v>5.1160650265708978E-2</v>
      </c>
      <c r="AG824" s="60">
        <f>(幕後結果!$AI$2+幕後結果!$AI$4*幕後結果_最佳化!$U1825)*12/3</f>
        <v>-7.3512201424630524E-2</v>
      </c>
      <c r="AH824" s="60">
        <f>(幕後結果!$AJ$2+幕後結果!$AJ$4*幕後結果_最佳化!$V1825)*12/3</f>
        <v>-1.3551294911191392E-2</v>
      </c>
      <c r="AI824" s="100">
        <f>(幕後結果!$AK$2+幕後結果!$AK$4*幕後結果_最佳化!$W1825)*12/3</f>
        <v>-0.10273464235216771</v>
      </c>
      <c r="AJ824" s="60"/>
      <c r="AK824" s="60"/>
      <c r="AL824" s="60"/>
      <c r="AM824" s="108">
        <v>823</v>
      </c>
      <c r="AN824" s="60">
        <f t="shared" si="157"/>
        <v>0.11267140079668404</v>
      </c>
      <c r="AO824" s="60">
        <f t="shared" si="158"/>
        <v>0.13111795443488247</v>
      </c>
      <c r="AP824" s="60">
        <f t="shared" si="159"/>
        <v>8.7190135351642731E-2</v>
      </c>
      <c r="AQ824" s="60">
        <f t="shared" si="160"/>
        <v>0.12632789309818951</v>
      </c>
      <c r="AR824" s="60">
        <f t="shared" si="161"/>
        <v>0.12050828439378419</v>
      </c>
      <c r="AS824" s="60">
        <f t="shared" si="162"/>
        <v>7.9487859782880504E-2</v>
      </c>
      <c r="AT824" s="60">
        <f t="shared" si="163"/>
        <v>8.7507220688559234E-2</v>
      </c>
      <c r="AU824" s="60">
        <f t="shared" si="164"/>
        <v>0.10887213741184995</v>
      </c>
      <c r="AV824" s="60">
        <f t="shared" si="165"/>
        <v>0.13943878015107031</v>
      </c>
      <c r="AW824" s="60">
        <f t="shared" si="166"/>
        <v>6.878333890457073E-3</v>
      </c>
      <c r="AX824" s="60">
        <f t="shared" si="167"/>
        <v>1</v>
      </c>
      <c r="AY824" s="60">
        <f>SUMPRODUCT(AN824:AW824,幕後結果_最佳化!$Z$1005:$AI$1005)</f>
        <v>3.4931127042117918E-3</v>
      </c>
      <c r="AZ824" s="60">
        <f>(SUMPRODUCT(AN824:AW824,MMULT(AN824:AW824,幕後結果!$AB$9:$AK$18)))</f>
        <v>2.5746743354455984E-4</v>
      </c>
      <c r="BA824" s="60">
        <f t="shared" si="168"/>
        <v>1.6045791770572117E-2</v>
      </c>
      <c r="BB824" s="102">
        <f t="shared" si="169"/>
        <v>-2.4559017005356005</v>
      </c>
      <c r="BC824" s="60"/>
      <c r="BD824" s="60"/>
    </row>
    <row r="825" spans="1:56" ht="16.2">
      <c r="A825" s="95">
        <v>824</v>
      </c>
      <c r="B825" s="60">
        <v>0.48402671926738927</v>
      </c>
      <c r="C825" s="60">
        <v>7.2695594725225465E-2</v>
      </c>
      <c r="D825" s="60">
        <v>0.82614936493722069</v>
      </c>
      <c r="E825" s="60">
        <v>0.86793075586088264</v>
      </c>
      <c r="F825" s="60">
        <v>0.9136589904867729</v>
      </c>
      <c r="G825" s="60">
        <v>0.58874431971538765</v>
      </c>
      <c r="H825" s="60">
        <v>0.96042215429155187</v>
      </c>
      <c r="I825" s="60">
        <v>0.51179839583182529</v>
      </c>
      <c r="J825" s="60">
        <v>0.98542705312902013</v>
      </c>
      <c r="K825" s="104">
        <v>0.15820192014874612</v>
      </c>
      <c r="L825" s="105"/>
      <c r="M825" s="106">
        <v>824</v>
      </c>
      <c r="N825" s="136">
        <v>-4.0049781088624059E-2</v>
      </c>
      <c r="O825" s="136">
        <v>-1.4560051734984549</v>
      </c>
      <c r="P825" s="136">
        <v>0.93905740862601639</v>
      </c>
      <c r="Q825" s="136">
        <v>1.1166628955504596</v>
      </c>
      <c r="R825" s="136">
        <v>1.3636364347486662</v>
      </c>
      <c r="S825" s="136">
        <v>0.22431608564619634</v>
      </c>
      <c r="T825" s="136">
        <v>1.7556060913778222</v>
      </c>
      <c r="U825" s="60">
        <v>2.9578505001035326E-2</v>
      </c>
      <c r="V825" s="60">
        <v>2.1815075892351743</v>
      </c>
      <c r="W825" s="98">
        <v>-1.0018752650461571</v>
      </c>
      <c r="X825" s="60"/>
      <c r="Y825" s="99">
        <v>824</v>
      </c>
      <c r="Z825" s="60">
        <f>(幕後結果!$AB$2+幕後結果!$AB$4*幕後結果_最佳化!$N1826)*12/3</f>
        <v>7.1856811305942396E-3</v>
      </c>
      <c r="AA825" s="60">
        <f>(幕後結果!$AC$2+幕後結果!$AC$4*幕後結果_最佳化!$O1826)*12/3</f>
        <v>-0.13400643248058172</v>
      </c>
      <c r="AB825" s="60">
        <f>(幕後結果!$AD$2+幕後結果!$AD$4*幕後結果_最佳化!$P1826)*12/3</f>
        <v>8.9916397544039461E-2</v>
      </c>
      <c r="AC825" s="60">
        <f>(幕後結果!$AE$2+幕後結果!$AE$4*幕後結果_最佳化!$Q1826)*12/3</f>
        <v>0.17141510449645295</v>
      </c>
      <c r="AD825" s="60">
        <f>(幕後結果!$AF$2+幕後結果!$AF$4*幕後結果_最佳化!$R1826)*12/3</f>
        <v>0.15766278544389556</v>
      </c>
      <c r="AE825" s="60">
        <f>(幕後結果!$AG$2+幕後結果!$AG$4*幕後結果_最佳化!$S1826)*12/3</f>
        <v>-1.2631773531613972E-2</v>
      </c>
      <c r="AF825" s="60">
        <f>(幕後結果!$AH$2+幕後結果!$AH$4*幕後結果_最佳化!$T1826)*12/3</f>
        <v>0.13676303027138087</v>
      </c>
      <c r="AG825" s="60">
        <f>(幕後結果!$AI$2+幕後結果!$AI$4*幕後結果_最佳化!$U1826)*12/3</f>
        <v>0.11182299463897681</v>
      </c>
      <c r="AH825" s="60">
        <f>(幕後結果!$AJ$2+幕後結果!$AJ$4*幕後結果_最佳化!$V1826)*12/3</f>
        <v>0.11934038053669012</v>
      </c>
      <c r="AI825" s="100">
        <f>(幕後結果!$AK$2+幕後結果!$AK$4*幕後結果_最佳化!$W1826)*12/3</f>
        <v>-4.14758810276699E-2</v>
      </c>
      <c r="AJ825" s="60"/>
      <c r="AK825" s="60"/>
      <c r="AL825" s="60"/>
      <c r="AM825" s="108">
        <v>824</v>
      </c>
      <c r="AN825" s="60">
        <f t="shared" si="157"/>
        <v>0.1297133380355055</v>
      </c>
      <c r="AO825" s="60">
        <f t="shared" si="158"/>
        <v>0.12332157193218964</v>
      </c>
      <c r="AP825" s="60">
        <f t="shared" si="159"/>
        <v>0.12034370232544062</v>
      </c>
      <c r="AQ825" s="60">
        <f t="shared" si="160"/>
        <v>0.12684985542783367</v>
      </c>
      <c r="AR825" s="60">
        <f t="shared" si="161"/>
        <v>7.6195905573454306E-2</v>
      </c>
      <c r="AS825" s="60">
        <f t="shared" si="162"/>
        <v>7.8769508827584891E-2</v>
      </c>
      <c r="AT825" s="60">
        <f t="shared" si="163"/>
        <v>1.1763480604403711E-2</v>
      </c>
      <c r="AU825" s="60">
        <f t="shared" si="164"/>
        <v>7.3271140416251407E-2</v>
      </c>
      <c r="AV825" s="60">
        <f t="shared" si="165"/>
        <v>0.1760130048387987</v>
      </c>
      <c r="AW825" s="60">
        <f t="shared" si="166"/>
        <v>8.3758492018537634E-2</v>
      </c>
      <c r="AX825" s="60">
        <f t="shared" si="167"/>
        <v>1</v>
      </c>
      <c r="AY825" s="60">
        <f>SUMPRODUCT(AN825:AW825,幕後結果_最佳化!$Z$1005:$AI$1005)</f>
        <v>7.2380770970338192E-4</v>
      </c>
      <c r="AZ825" s="60">
        <f>(SUMPRODUCT(AN825:AW825,MMULT(AN825:AW825,幕後結果!$AB$9:$AK$18)))</f>
        <v>2.4703330971674267E-4</v>
      </c>
      <c r="BA825" s="60">
        <f t="shared" si="168"/>
        <v>1.5717293333037424E-2</v>
      </c>
      <c r="BB825" s="102">
        <f t="shared" si="169"/>
        <v>-2.6834259179755295</v>
      </c>
      <c r="BC825" s="60"/>
      <c r="BD825" s="60"/>
    </row>
    <row r="826" spans="1:56" ht="16.2">
      <c r="A826" s="95">
        <v>825</v>
      </c>
      <c r="B826" s="60">
        <v>0.55036768265727898</v>
      </c>
      <c r="C826" s="60">
        <v>0.43829919072933343</v>
      </c>
      <c r="D826" s="60">
        <v>0.35977490318088012</v>
      </c>
      <c r="E826" s="60">
        <v>0.95973838492114871</v>
      </c>
      <c r="F826" s="60">
        <v>0.45238743610672771</v>
      </c>
      <c r="G826" s="60">
        <v>0.81693431049768739</v>
      </c>
      <c r="H826" s="60">
        <v>0.48469946150843746</v>
      </c>
      <c r="I826" s="60">
        <v>0.89472731469110722</v>
      </c>
      <c r="J826" s="60">
        <v>0.95177788858820822</v>
      </c>
      <c r="K826" s="104">
        <v>0.63864934477417901</v>
      </c>
      <c r="L826" s="105"/>
      <c r="M826" s="106">
        <v>825</v>
      </c>
      <c r="N826" s="136">
        <v>0.12659035049343215</v>
      </c>
      <c r="O826" s="136">
        <v>-0.15528279148670227</v>
      </c>
      <c r="P826" s="136">
        <v>-0.35906053201921478</v>
      </c>
      <c r="Q826" s="136">
        <v>1.7476582045578926</v>
      </c>
      <c r="R826" s="136">
        <v>-0.11963174401696199</v>
      </c>
      <c r="S826" s="136">
        <v>0.90374359102106849</v>
      </c>
      <c r="T826" s="136">
        <v>-3.8362169643205414E-2</v>
      </c>
      <c r="U826" s="60">
        <v>1.2520672210805652</v>
      </c>
      <c r="V826" s="60">
        <v>1.6623419912512998</v>
      </c>
      <c r="W826" s="98">
        <v>0.35485087779500396</v>
      </c>
      <c r="X826" s="60"/>
      <c r="Y826" s="99">
        <v>825</v>
      </c>
      <c r="Z826" s="60">
        <f>(幕後結果!$AB$2+幕後結果!$AB$4*幕後結果_最佳化!$N1827)*12/3</f>
        <v>3.2997851215804619E-2</v>
      </c>
      <c r="AA826" s="60">
        <f>(幕後結果!$AC$2+幕後結果!$AC$4*幕後結果_最佳化!$O1827)*12/3</f>
        <v>-7.8875100690127264E-3</v>
      </c>
      <c r="AB826" s="60">
        <f>(幕後結果!$AD$2+幕後結果!$AD$4*幕後結果_最佳化!$P1827)*12/3</f>
        <v>-7.6094617399014547E-2</v>
      </c>
      <c r="AC826" s="60">
        <f>(幕後結果!$AE$2+幕後結果!$AE$4*幕後結果_最佳化!$Q1827)*12/3</f>
        <v>0.17171435538749144</v>
      </c>
      <c r="AD826" s="60">
        <f>(幕後結果!$AF$2+幕後結果!$AF$4*幕後結果_最佳化!$R1827)*12/3</f>
        <v>-1.5451555074984356E-2</v>
      </c>
      <c r="AE826" s="60">
        <f>(幕後結果!$AG$2+幕後結果!$AG$4*幕後結果_最佳化!$S1827)*12/3</f>
        <v>4.0964452282117661E-2</v>
      </c>
      <c r="AF826" s="60">
        <f>(幕後結果!$AH$2+幕後結果!$AH$4*幕後結果_最佳化!$T1827)*12/3</f>
        <v>1.4431015647461061E-2</v>
      </c>
      <c r="AG826" s="60">
        <f>(幕後結果!$AI$2+幕後結果!$AI$4*幕後結果_最佳化!$U1827)*12/3</f>
        <v>0.13786935885149187</v>
      </c>
      <c r="AH826" s="60">
        <f>(幕後結果!$AJ$2+幕後結果!$AJ$4*幕後結果_最佳化!$V1827)*12/3</f>
        <v>0.13289635364606656</v>
      </c>
      <c r="AI826" s="100">
        <f>(幕後結果!$AK$2+幕後結果!$AK$4*幕後結果_最佳化!$W1827)*12/3</f>
        <v>4.7887580446695666E-2</v>
      </c>
      <c r="AJ826" s="60"/>
      <c r="AK826" s="60"/>
      <c r="AL826" s="60"/>
      <c r="AM826" s="108">
        <v>825</v>
      </c>
      <c r="AN826" s="60">
        <f t="shared" si="157"/>
        <v>0.13936533808974952</v>
      </c>
      <c r="AO826" s="60">
        <f t="shared" si="158"/>
        <v>0.12884327342108581</v>
      </c>
      <c r="AP826" s="60">
        <f t="shared" si="159"/>
        <v>0.11942555801526356</v>
      </c>
      <c r="AQ826" s="60">
        <f t="shared" si="160"/>
        <v>6.7450600978997396E-2</v>
      </c>
      <c r="AR826" s="60">
        <f t="shared" si="161"/>
        <v>0.12851566346514789</v>
      </c>
      <c r="AS826" s="60">
        <f t="shared" si="162"/>
        <v>6.2128574225811875E-2</v>
      </c>
      <c r="AT826" s="60">
        <f t="shared" si="163"/>
        <v>0.12867039184978438</v>
      </c>
      <c r="AU826" s="60">
        <f t="shared" si="164"/>
        <v>2.6659510345297198E-2</v>
      </c>
      <c r="AV826" s="60">
        <f t="shared" si="165"/>
        <v>7.2343196948819966E-2</v>
      </c>
      <c r="AW826" s="60">
        <f t="shared" si="166"/>
        <v>0.12659789266004245</v>
      </c>
      <c r="AX826" s="60">
        <f t="shared" si="167"/>
        <v>1</v>
      </c>
      <c r="AY826" s="60">
        <f>SUMPRODUCT(AN826:AW826,幕後結果_最佳化!$Z$1005:$AI$1005)</f>
        <v>1.0404322081649605E-3</v>
      </c>
      <c r="AZ826" s="60">
        <f>(SUMPRODUCT(AN826:AW826,MMULT(AN826:AW826,幕後結果!$AB$9:$AK$18)))</f>
        <v>2.8716401492787287E-4</v>
      </c>
      <c r="BA826" s="60">
        <f t="shared" si="168"/>
        <v>1.6945914402234918E-2</v>
      </c>
      <c r="BB826" s="102">
        <f t="shared" si="169"/>
        <v>-2.4701864294979785</v>
      </c>
      <c r="BC826" s="60"/>
      <c r="BD826" s="60"/>
    </row>
    <row r="827" spans="1:56" ht="16.2">
      <c r="A827" s="95">
        <v>826</v>
      </c>
      <c r="B827" s="60">
        <v>0.36116554304959148</v>
      </c>
      <c r="C827" s="60">
        <v>0.29943537107784812</v>
      </c>
      <c r="D827" s="60">
        <v>0.22863228774208855</v>
      </c>
      <c r="E827" s="60">
        <v>0.69863777225837809</v>
      </c>
      <c r="F827" s="60">
        <v>0.4194973824787942</v>
      </c>
      <c r="G827" s="60">
        <v>0.61943252807286653</v>
      </c>
      <c r="H827" s="60">
        <v>0.36111305808266403</v>
      </c>
      <c r="I827" s="60">
        <v>0.75187428254863753</v>
      </c>
      <c r="J827" s="60">
        <v>0.18006905741162593</v>
      </c>
      <c r="K827" s="104">
        <v>0.29744125620267914</v>
      </c>
      <c r="L827" s="105"/>
      <c r="M827" s="106">
        <v>826</v>
      </c>
      <c r="N827" s="136">
        <v>-0.35534508151903088</v>
      </c>
      <c r="O827" s="136">
        <v>-0.52602513658697125</v>
      </c>
      <c r="P827" s="136">
        <v>-0.7433586438988381</v>
      </c>
      <c r="Q827" s="136">
        <v>0.52048661379906092</v>
      </c>
      <c r="R827" s="136">
        <v>-0.20317946202669462</v>
      </c>
      <c r="S827" s="136">
        <v>0.30399074274001836</v>
      </c>
      <c r="T827" s="136">
        <v>-0.35548521918710407</v>
      </c>
      <c r="U827" s="60">
        <v>0.6803996621355326</v>
      </c>
      <c r="V827" s="60">
        <v>-0.91510194344070939</v>
      </c>
      <c r="W827" s="98">
        <v>-0.53177402886909531</v>
      </c>
      <c r="X827" s="60"/>
      <c r="Y827" s="99">
        <v>826</v>
      </c>
      <c r="Z827" s="60">
        <f>(幕後結果!$AB$2+幕後結果!$AB$4*幕後結果_最佳化!$N1828)*12/3</f>
        <v>-4.1652830004220029E-2</v>
      </c>
      <c r="AA827" s="60">
        <f>(幕後結果!$AC$2+幕後結果!$AC$4*幕後結果_最佳化!$O1828)*12/3</f>
        <v>-4.2978533570178272E-2</v>
      </c>
      <c r="AB827" s="60">
        <f>(幕後結果!$AD$2+幕後結果!$AD$4*幕後結果_最佳化!$P1828)*12/3</f>
        <v>-0.15029514319070905</v>
      </c>
      <c r="AC827" s="60">
        <f>(幕後結果!$AE$2+幕後結果!$AE$4*幕後結果_最佳化!$Q1828)*12/3</f>
        <v>5.6867836720483206E-5</v>
      </c>
      <c r="AD827" s="60">
        <f>(幕後結果!$AF$2+幕後結果!$AF$4*幕後結果_最佳化!$R1828)*12/3</f>
        <v>-9.4752510921426378E-2</v>
      </c>
      <c r="AE827" s="60">
        <f>(幕後結果!$AG$2+幕後結果!$AG$4*幕後結果_最佳化!$S1828)*12/3</f>
        <v>1.0599864350982931E-2</v>
      </c>
      <c r="AF827" s="60">
        <f>(幕後結果!$AH$2+幕後結果!$AH$4*幕後結果_最佳化!$T1828)*12/3</f>
        <v>-6.8464677054548062E-2</v>
      </c>
      <c r="AG827" s="60">
        <f>(幕後結果!$AI$2+幕後結果!$AI$4*幕後結果_最佳化!$U1828)*12/3</f>
        <v>2.12188618500526E-2</v>
      </c>
      <c r="AH827" s="60">
        <f>(幕後結果!$AJ$2+幕後結果!$AJ$4*幕後結果_最佳化!$V1828)*12/3</f>
        <v>-6.4909327132352215E-2</v>
      </c>
      <c r="AI827" s="100">
        <f>(幕後結果!$AK$2+幕後結果!$AK$4*幕後結果_最佳化!$W1828)*12/3</f>
        <v>-0.15302015994480006</v>
      </c>
      <c r="AJ827" s="60"/>
      <c r="AK827" s="60"/>
      <c r="AL827" s="60"/>
      <c r="AM827" s="108">
        <v>826</v>
      </c>
      <c r="AN827" s="60">
        <f t="shared" si="157"/>
        <v>0.12765908327759559</v>
      </c>
      <c r="AO827" s="60">
        <f t="shared" si="158"/>
        <v>0.16364463255653428</v>
      </c>
      <c r="AP827" s="60">
        <f t="shared" si="159"/>
        <v>3.0161018805104477E-2</v>
      </c>
      <c r="AQ827" s="60">
        <f t="shared" si="160"/>
        <v>3.1790460281316879E-2</v>
      </c>
      <c r="AR827" s="60">
        <f t="shared" si="161"/>
        <v>9.7004615716942563E-2</v>
      </c>
      <c r="AS827" s="60">
        <f t="shared" si="162"/>
        <v>0.10758779945205157</v>
      </c>
      <c r="AT827" s="60">
        <f t="shared" si="163"/>
        <v>0.13697515831455384</v>
      </c>
      <c r="AU827" s="60">
        <f t="shared" si="164"/>
        <v>8.5687787740947416E-2</v>
      </c>
      <c r="AV827" s="60">
        <f t="shared" si="165"/>
        <v>0.15865666014073707</v>
      </c>
      <c r="AW827" s="60">
        <f t="shared" si="166"/>
        <v>6.0832783714216243E-2</v>
      </c>
      <c r="AX827" s="60">
        <f t="shared" si="167"/>
        <v>1</v>
      </c>
      <c r="AY827" s="60">
        <f>SUMPRODUCT(AN827:AW827,幕後結果_最佳化!$Z$1005:$AI$1005)</f>
        <v>1.1372139157918724E-3</v>
      </c>
      <c r="AZ827" s="60">
        <f>(SUMPRODUCT(AN827:AW827,MMULT(AN827:AW827,幕後結果!$AB$9:$AK$18)))</f>
        <v>1.9703960175087253E-4</v>
      </c>
      <c r="BA827" s="60">
        <f t="shared" si="168"/>
        <v>1.4037079530688445E-2</v>
      </c>
      <c r="BB827" s="102">
        <f t="shared" si="169"/>
        <v>-2.9751762817119185</v>
      </c>
      <c r="BC827" s="60"/>
      <c r="BD827" s="60"/>
    </row>
    <row r="828" spans="1:56" ht="16.2">
      <c r="A828" s="95">
        <v>827</v>
      </c>
      <c r="B828" s="60">
        <v>0.45994231294321164</v>
      </c>
      <c r="C828" s="60">
        <v>0.54325782577210746</v>
      </c>
      <c r="D828" s="60">
        <v>0.64596312397668565</v>
      </c>
      <c r="E828" s="60">
        <v>0.7783367828096921</v>
      </c>
      <c r="F828" s="60">
        <v>0.53084997298707903</v>
      </c>
      <c r="G828" s="60">
        <v>0.7258568856269898</v>
      </c>
      <c r="H828" s="60">
        <v>0.30746170212532009</v>
      </c>
      <c r="I828" s="60">
        <v>0.82835860689585705</v>
      </c>
      <c r="J828" s="60">
        <v>0.53445442004589072</v>
      </c>
      <c r="K828" s="104">
        <v>3.7066436184456153E-2</v>
      </c>
      <c r="L828" s="105"/>
      <c r="M828" s="106">
        <v>827</v>
      </c>
      <c r="N828" s="136">
        <v>-0.10057905270765098</v>
      </c>
      <c r="O828" s="136">
        <v>0.10864464534092159</v>
      </c>
      <c r="P828" s="136">
        <v>0.37444435028080664</v>
      </c>
      <c r="Q828" s="136">
        <v>0.76658813119135394</v>
      </c>
      <c r="R828" s="136">
        <v>7.7406645847660119E-2</v>
      </c>
      <c r="S828" s="136">
        <v>0.60033015051640348</v>
      </c>
      <c r="T828" s="136">
        <v>-0.5030581284710639</v>
      </c>
      <c r="U828" s="60">
        <v>0.94769885069389537</v>
      </c>
      <c r="V828" s="60">
        <v>8.6472067348733708E-2</v>
      </c>
      <c r="W828" s="98">
        <v>-1.7857924331282136</v>
      </c>
      <c r="X828" s="60"/>
      <c r="Y828" s="99">
        <v>827</v>
      </c>
      <c r="Z828" s="60">
        <f>(幕後結果!$AB$2+幕後結果!$AB$4*幕後結果_最佳化!$N1829)*12/3</f>
        <v>-2.1901627272514577E-3</v>
      </c>
      <c r="AA828" s="60">
        <f>(幕後結果!$AC$2+幕後結果!$AC$4*幕後結果_最佳化!$O1829)*12/3</f>
        <v>1.8217544930537392E-2</v>
      </c>
      <c r="AB828" s="60">
        <f>(幕後結果!$AD$2+幕後結果!$AD$4*幕後結果_最佳化!$P1829)*12/3</f>
        <v>5.1116421060888907E-2</v>
      </c>
      <c r="AC828" s="60">
        <f>(幕後結果!$AE$2+幕後結果!$AE$4*幕後結果_最佳化!$Q1829)*12/3</f>
        <v>0.12785463950963755</v>
      </c>
      <c r="AD828" s="60">
        <f>(幕後結果!$AF$2+幕後結果!$AF$4*幕後結果_最佳化!$R1829)*12/3</f>
        <v>5.6229989959847404E-2</v>
      </c>
      <c r="AE828" s="60">
        <f>(幕後結果!$AG$2+幕後結果!$AG$4*幕後結果_最佳化!$S1829)*12/3</f>
        <v>2.5709924255395186E-2</v>
      </c>
      <c r="AF828" s="60">
        <f>(幕後結果!$AH$2+幕後結果!$AH$4*幕後結果_最佳化!$T1829)*12/3</f>
        <v>-1.5610906434104038E-2</v>
      </c>
      <c r="AG828" s="60">
        <f>(幕後結果!$AI$2+幕後結果!$AI$4*幕後結果_最佳化!$U1829)*12/3</f>
        <v>0.11107998593594344</v>
      </c>
      <c r="AH828" s="60">
        <f>(幕後結果!$AJ$2+幕後結果!$AJ$4*幕後結果_最佳化!$V1829)*12/3</f>
        <v>2.5411994292419901E-2</v>
      </c>
      <c r="AI828" s="100">
        <f>(幕後結果!$AK$2+幕後結果!$AK$4*幕後結果_最佳化!$W1829)*12/3</f>
        <v>-0.24002657368631705</v>
      </c>
      <c r="AJ828" s="60"/>
      <c r="AK828" s="60"/>
      <c r="AL828" s="60"/>
      <c r="AM828" s="108">
        <v>827</v>
      </c>
      <c r="AN828" s="60">
        <f t="shared" si="157"/>
        <v>0.10985394580324503</v>
      </c>
      <c r="AO828" s="60">
        <f t="shared" si="158"/>
        <v>0.12623582589170498</v>
      </c>
      <c r="AP828" s="60">
        <f t="shared" si="159"/>
        <v>0.16993880322136573</v>
      </c>
      <c r="AQ828" s="60">
        <f t="shared" si="160"/>
        <v>0.11914139339435725</v>
      </c>
      <c r="AR828" s="60">
        <f t="shared" si="161"/>
        <v>1.1159292724091999E-2</v>
      </c>
      <c r="AS828" s="60">
        <f t="shared" si="162"/>
        <v>0.13266960576114642</v>
      </c>
      <c r="AT828" s="60">
        <f t="shared" si="163"/>
        <v>3.7984159441506503E-3</v>
      </c>
      <c r="AU828" s="60">
        <f t="shared" si="164"/>
        <v>0.1484016690956369</v>
      </c>
      <c r="AV828" s="60">
        <f t="shared" si="165"/>
        <v>1.2647087088003587E-2</v>
      </c>
      <c r="AW828" s="60">
        <f t="shared" si="166"/>
        <v>0.16615396107629757</v>
      </c>
      <c r="AX828" s="60">
        <f t="shared" si="167"/>
        <v>1</v>
      </c>
      <c r="AY828" s="60">
        <f>SUMPRODUCT(AN828:AW828,幕後結果_最佳化!$Z$1005:$AI$1005)</f>
        <v>-3.1425840871403825E-3</v>
      </c>
      <c r="AZ828" s="60">
        <f>(SUMPRODUCT(AN828:AW828,MMULT(AN828:AW828,幕後結果!$AB$9:$AK$18)))</f>
        <v>2.9795826370669658E-4</v>
      </c>
      <c r="BA828" s="60">
        <f t="shared" si="168"/>
        <v>1.7261467600024529E-2</v>
      </c>
      <c r="BB828" s="102">
        <f t="shared" si="169"/>
        <v>-2.6673620780121241</v>
      </c>
      <c r="BC828" s="60"/>
      <c r="BD828" s="60"/>
    </row>
    <row r="829" spans="1:56" ht="16.2">
      <c r="A829" s="95">
        <v>828</v>
      </c>
      <c r="B829" s="60">
        <v>0.33107799616678513</v>
      </c>
      <c r="C829" s="60">
        <v>0.60893248781408604</v>
      </c>
      <c r="D829" s="60">
        <v>0.60502559329618477</v>
      </c>
      <c r="E829" s="60">
        <v>0.31868873784014551</v>
      </c>
      <c r="F829" s="60">
        <v>0.39207818957637808</v>
      </c>
      <c r="G829" s="60">
        <v>0.41849919292334636</v>
      </c>
      <c r="H829" s="60">
        <v>0.79647416116232939</v>
      </c>
      <c r="I829" s="60">
        <v>0.27558099705432504</v>
      </c>
      <c r="J829" s="60">
        <v>0.75654083838284669</v>
      </c>
      <c r="K829" s="104">
        <v>0.43269413509242605</v>
      </c>
      <c r="L829" s="105"/>
      <c r="M829" s="106">
        <v>828</v>
      </c>
      <c r="N829" s="136">
        <v>-0.43693844143915228</v>
      </c>
      <c r="O829" s="136">
        <v>0.27653780850838539</v>
      </c>
      <c r="P829" s="136">
        <v>0.26637708239232594</v>
      </c>
      <c r="Q829" s="136">
        <v>-0.47136868325375458</v>
      </c>
      <c r="R829" s="136">
        <v>-0.27390662637920998</v>
      </c>
      <c r="S829" s="136">
        <v>-0.20573440020441419</v>
      </c>
      <c r="T829" s="136">
        <v>0.829093188706298</v>
      </c>
      <c r="U829" s="60">
        <v>-0.59601980807114852</v>
      </c>
      <c r="V829" s="60">
        <v>0.69521859102636085</v>
      </c>
      <c r="W829" s="98">
        <v>-0.16951920166353696</v>
      </c>
      <c r="X829" s="60"/>
      <c r="Y829" s="99">
        <v>828</v>
      </c>
      <c r="Z829" s="60">
        <f>(幕後結果!$AB$2+幕後結果!$AB$4*幕後結果_最佳化!$N1830)*12/3</f>
        <v>-5.4291452310185291E-2</v>
      </c>
      <c r="AA829" s="60">
        <f>(幕後結果!$AC$2+幕後結果!$AC$4*幕後結果_最佳化!$O1830)*12/3</f>
        <v>3.520204382064987E-2</v>
      </c>
      <c r="AB829" s="60">
        <f>(幕後結果!$AD$2+幕後結果!$AD$4*幕後結果_最佳化!$P1830)*12/3</f>
        <v>3.9409992988343148E-2</v>
      </c>
      <c r="AC829" s="60">
        <f>(幕後結果!$AE$2+幕後結果!$AE$4*幕後結果_最佳化!$Q1830)*12/3</f>
        <v>-8.9445422246183619E-3</v>
      </c>
      <c r="AD829" s="60">
        <f>(幕後結果!$AF$2+幕後結果!$AF$4*幕後結果_最佳化!$R1830)*12/3</f>
        <v>-5.6729389989415764E-4</v>
      </c>
      <c r="AE829" s="60">
        <f>(幕後結果!$AG$2+幕後結果!$AG$4*幕後結果_最佳化!$S1830)*12/3</f>
        <v>-7.812169034161584E-3</v>
      </c>
      <c r="AF829" s="60">
        <f>(幕後結果!$AH$2+幕後結果!$AH$4*幕後結果_最佳化!$T1830)*12/3</f>
        <v>7.6432911034179596E-2</v>
      </c>
      <c r="AG829" s="60">
        <f>(幕後結果!$AI$2+幕後結果!$AI$4*幕後結果_最佳化!$U1830)*12/3</f>
        <v>-5.1301135864493454E-2</v>
      </c>
      <c r="AH829" s="60">
        <f>(幕後結果!$AJ$2+幕後結果!$AJ$4*幕後結果_最佳化!$V1830)*12/3</f>
        <v>3.3856665704605923E-2</v>
      </c>
      <c r="AI829" s="100">
        <f>(幕後結果!$AK$2+幕後結果!$AK$4*幕後結果_最佳化!$W1830)*12/3</f>
        <v>9.9811598742661697E-3</v>
      </c>
      <c r="AJ829" s="60"/>
      <c r="AK829" s="60"/>
      <c r="AL829" s="60"/>
      <c r="AM829" s="108">
        <v>828</v>
      </c>
      <c r="AN829" s="60">
        <f t="shared" si="157"/>
        <v>6.8021098562371972E-3</v>
      </c>
      <c r="AO829" s="60">
        <f t="shared" si="158"/>
        <v>0.16795299657947876</v>
      </c>
      <c r="AP829" s="60">
        <f t="shared" si="159"/>
        <v>8.8322856432323113E-2</v>
      </c>
      <c r="AQ829" s="60">
        <f t="shared" si="160"/>
        <v>6.3530051247357819E-2</v>
      </c>
      <c r="AR829" s="60">
        <f t="shared" si="161"/>
        <v>0.15021237062437828</v>
      </c>
      <c r="AS829" s="60">
        <f t="shared" si="162"/>
        <v>0.1357085768252965</v>
      </c>
      <c r="AT829" s="60">
        <f t="shared" si="163"/>
        <v>0.12920405057762552</v>
      </c>
      <c r="AU829" s="60">
        <f t="shared" si="164"/>
        <v>3.0390440376223841E-2</v>
      </c>
      <c r="AV829" s="60">
        <f t="shared" si="165"/>
        <v>0.1446700374641551</v>
      </c>
      <c r="AW829" s="60">
        <f t="shared" si="166"/>
        <v>8.3206510016923765E-2</v>
      </c>
      <c r="AX829" s="60">
        <f t="shared" si="167"/>
        <v>0.99999999999999989</v>
      </c>
      <c r="AY829" s="60">
        <f>SUMPRODUCT(AN829:AW829,幕後結果_最佳化!$Z$1005:$AI$1005)</f>
        <v>-6.8872397222241371E-4</v>
      </c>
      <c r="AZ829" s="60">
        <f>(SUMPRODUCT(AN829:AW829,MMULT(AN829:AW829,幕後結果!$AB$9:$AK$18)))</f>
        <v>2.5367141142897825E-4</v>
      </c>
      <c r="BA829" s="60">
        <f t="shared" si="168"/>
        <v>1.5927065374041077E-2</v>
      </c>
      <c r="BB829" s="102">
        <f t="shared" si="169"/>
        <v>-2.7367705819344494</v>
      </c>
      <c r="BC829" s="60"/>
      <c r="BD829" s="60"/>
    </row>
    <row r="830" spans="1:56" ht="16.2">
      <c r="A830" s="95">
        <v>829</v>
      </c>
      <c r="B830" s="60">
        <v>0.74521326718790237</v>
      </c>
      <c r="C830" s="60">
        <v>0.98450830988878302</v>
      </c>
      <c r="D830" s="60">
        <v>0.15710515290844929</v>
      </c>
      <c r="E830" s="60">
        <v>0.17403871760373391</v>
      </c>
      <c r="F830" s="60">
        <v>0.63864333384496819</v>
      </c>
      <c r="G830" s="60">
        <v>0.68115204569321097</v>
      </c>
      <c r="H830" s="60">
        <v>0.69906165567931566</v>
      </c>
      <c r="I830" s="60">
        <v>0.71260574486358097</v>
      </c>
      <c r="J830" s="60">
        <v>0.90815026387505893</v>
      </c>
      <c r="K830" s="104">
        <v>0.45567766927987297</v>
      </c>
      <c r="L830" s="105"/>
      <c r="M830" s="106">
        <v>829</v>
      </c>
      <c r="N830" s="136">
        <v>0.65950199467146686</v>
      </c>
      <c r="O830" s="136">
        <v>2.1572860890907837</v>
      </c>
      <c r="P830" s="136">
        <v>-1.0064268028553274</v>
      </c>
      <c r="Q830" s="136">
        <v>-0.9383249623310016</v>
      </c>
      <c r="R830" s="136">
        <v>0.35483483155416745</v>
      </c>
      <c r="S830" s="136">
        <v>0.47092273970035547</v>
      </c>
      <c r="T830" s="136">
        <v>0.52170364181240192</v>
      </c>
      <c r="U830" s="60">
        <v>0.56101324163270194</v>
      </c>
      <c r="V830" s="60">
        <v>1.3294502396682506</v>
      </c>
      <c r="W830" s="98">
        <v>-0.11132915272732291</v>
      </c>
      <c r="X830" s="60"/>
      <c r="Y830" s="99">
        <v>829</v>
      </c>
      <c r="Z830" s="60">
        <f>(幕後結果!$AB$2+幕後結果!$AB$4*幕後結果_最佳化!$N1831)*12/3</f>
        <v>0.11554462952976119</v>
      </c>
      <c r="AA830" s="60">
        <f>(幕後結果!$AC$2+幕後結果!$AC$4*幕後結果_最佳化!$O1831)*12/3</f>
        <v>0.21587424628180529</v>
      </c>
      <c r="AB830" s="60">
        <f>(幕後結果!$AD$2+幕後結果!$AD$4*幕後結果_最佳化!$P1831)*12/3</f>
        <v>-0.10347422503047654</v>
      </c>
      <c r="AC830" s="60">
        <f>(幕後結果!$AE$2+幕後結果!$AE$4*幕後結果_最佳化!$Q1831)*12/3</f>
        <v>-8.2279033873684029E-2</v>
      </c>
      <c r="AD830" s="60">
        <f>(幕後結果!$AF$2+幕後結果!$AF$4*幕後結果_最佳化!$R1831)*12/3</f>
        <v>2.2441879589820659E-2</v>
      </c>
      <c r="AE830" s="60">
        <f>(幕後結果!$AG$2+幕後結果!$AG$4*幕後結果_最佳化!$S1831)*12/3</f>
        <v>2.2393194542534165E-2</v>
      </c>
      <c r="AF830" s="60">
        <f>(幕後結果!$AH$2+幕後結果!$AH$4*幕後結果_最佳化!$T1831)*12/3</f>
        <v>0.12933110235496695</v>
      </c>
      <c r="AG830" s="60">
        <f>(幕後結果!$AI$2+幕後結果!$AI$4*幕後結果_最佳化!$U1831)*12/3</f>
        <v>3.4011831987215892E-2</v>
      </c>
      <c r="AH830" s="60">
        <f>(幕後結果!$AJ$2+幕後結果!$AJ$4*幕後結果_最佳化!$V1831)*12/3</f>
        <v>0.12170904553720215</v>
      </c>
      <c r="AI830" s="100">
        <f>(幕後結果!$AK$2+幕後結果!$AK$4*幕後結果_最佳化!$W1831)*12/3</f>
        <v>2.3014237715328189E-2</v>
      </c>
      <c r="AJ830" s="60"/>
      <c r="AK830" s="60"/>
      <c r="AL830" s="60"/>
      <c r="AM830" s="108">
        <v>829</v>
      </c>
      <c r="AN830" s="60">
        <f t="shared" si="157"/>
        <v>5.9740085073592165E-2</v>
      </c>
      <c r="AO830" s="60">
        <f t="shared" si="158"/>
        <v>0.19806838860876477</v>
      </c>
      <c r="AP830" s="60">
        <f t="shared" si="159"/>
        <v>1.2933701041214329E-3</v>
      </c>
      <c r="AQ830" s="60">
        <f t="shared" si="160"/>
        <v>0.19827059926114809</v>
      </c>
      <c r="AR830" s="60">
        <f t="shared" si="161"/>
        <v>0.13677259959498289</v>
      </c>
      <c r="AS830" s="60">
        <f t="shared" si="162"/>
        <v>0.17720749239154573</v>
      </c>
      <c r="AT830" s="60">
        <f t="shared" si="163"/>
        <v>1.361514927286196E-2</v>
      </c>
      <c r="AU830" s="60">
        <f t="shared" si="164"/>
        <v>8.0081422422547219E-2</v>
      </c>
      <c r="AV830" s="60">
        <f t="shared" si="165"/>
        <v>8.5718184603994996E-2</v>
      </c>
      <c r="AW830" s="60">
        <f t="shared" si="166"/>
        <v>4.9232708666440653E-2</v>
      </c>
      <c r="AX830" s="60">
        <f t="shared" si="167"/>
        <v>1</v>
      </c>
      <c r="AY830" s="60">
        <f>SUMPRODUCT(AN830:AW830,幕後結果_最佳化!$Z$1005:$AI$1005)</f>
        <v>3.9566273235579763E-3</v>
      </c>
      <c r="AZ830" s="60">
        <f>(SUMPRODUCT(AN830:AW830,MMULT(AN830:AW830,幕後結果!$AB$9:$AK$18)))</f>
        <v>2.1890376970681109E-4</v>
      </c>
      <c r="BA830" s="60">
        <f t="shared" si="168"/>
        <v>1.4795396909404327E-2</v>
      </c>
      <c r="BB830" s="102">
        <f t="shared" si="169"/>
        <v>-2.6321276079919582</v>
      </c>
      <c r="BC830" s="60"/>
      <c r="BD830" s="60"/>
    </row>
    <row r="831" spans="1:56" ht="16.2">
      <c r="A831" s="95">
        <v>830</v>
      </c>
      <c r="B831" s="60">
        <v>0.99016262122108833</v>
      </c>
      <c r="C831" s="60">
        <v>0.47639434626782728</v>
      </c>
      <c r="D831" s="60">
        <v>0.30079870654861063</v>
      </c>
      <c r="E831" s="60">
        <v>0.6575883690491402</v>
      </c>
      <c r="F831" s="60">
        <v>0.44444666815729961</v>
      </c>
      <c r="G831" s="60">
        <v>0.99070121215913476</v>
      </c>
      <c r="H831" s="60">
        <v>6.479436087616941E-2</v>
      </c>
      <c r="I831" s="60">
        <v>0.27050359488069864</v>
      </c>
      <c r="J831" s="60">
        <v>0.55083549866681381</v>
      </c>
      <c r="K831" s="104">
        <v>0.74841117322256823</v>
      </c>
      <c r="L831" s="105"/>
      <c r="M831" s="106">
        <v>830</v>
      </c>
      <c r="N831" s="136">
        <v>2.3324932508902951</v>
      </c>
      <c r="O831" s="136">
        <v>-5.9205169081101211E-2</v>
      </c>
      <c r="P831" s="136">
        <v>-0.52210473037413974</v>
      </c>
      <c r="Q831" s="136">
        <v>0.40589022329911884</v>
      </c>
      <c r="R831" s="136">
        <v>-0.13970467019666349</v>
      </c>
      <c r="S831" s="136">
        <v>2.3535006435037271</v>
      </c>
      <c r="T831" s="136">
        <v>-1.5157257180690802</v>
      </c>
      <c r="U831" s="60">
        <v>-0.61129063497496305</v>
      </c>
      <c r="V831" s="60">
        <v>0.12777251365314501</v>
      </c>
      <c r="W831" s="98">
        <v>0.66949831760300804</v>
      </c>
      <c r="X831" s="60"/>
      <c r="Y831" s="99">
        <v>830</v>
      </c>
      <c r="Z831" s="60">
        <f>(幕後結果!$AB$2+幕後結果!$AB$4*幕後結果_最佳化!$N1832)*12/3</f>
        <v>0.37468709687308505</v>
      </c>
      <c r="AA831" s="60">
        <f>(幕後結果!$AC$2+幕後結果!$AC$4*幕後結果_最佳化!$O1832)*12/3</f>
        <v>-2.8959751472229837E-3</v>
      </c>
      <c r="AB831" s="60">
        <f>(幕後結果!$AD$2+幕後結果!$AD$4*幕後結果_最佳化!$P1832)*12/3</f>
        <v>-9.9961328113472636E-2</v>
      </c>
      <c r="AC831" s="60">
        <f>(幕後結果!$AE$2+幕後結果!$AE$4*幕後結果_最佳化!$Q1832)*12/3</f>
        <v>7.9009370521679598E-2</v>
      </c>
      <c r="AD831" s="60">
        <f>(幕後結果!$AF$2+幕後結果!$AF$4*幕後結果_最佳化!$R1832)*12/3</f>
        <v>-4.7422354514733402E-2</v>
      </c>
      <c r="AE831" s="60">
        <f>(幕後結果!$AG$2+幕後結果!$AG$4*幕後結果_最佳化!$S1832)*12/3</f>
        <v>7.4852462009320136E-2</v>
      </c>
      <c r="AF831" s="60">
        <f>(幕後結果!$AH$2+幕後結果!$AH$4*幕後結果_最佳化!$T1832)*12/3</f>
        <v>-3.9435027157327669E-2</v>
      </c>
      <c r="AG831" s="60">
        <f>(幕後結果!$AI$2+幕後結果!$AI$4*幕後結果_最佳化!$U1832)*12/3</f>
        <v>-9.124501553217855E-2</v>
      </c>
      <c r="AH831" s="60">
        <f>(幕後結果!$AJ$2+幕後結果!$AJ$4*幕後結果_最佳化!$V1832)*12/3</f>
        <v>3.2657203752743787E-2</v>
      </c>
      <c r="AI831" s="100">
        <f>(幕後結果!$AK$2+幕後結果!$AK$4*幕後結果_最佳化!$W1832)*12/3</f>
        <v>-6.6502155173060601E-2</v>
      </c>
      <c r="AJ831" s="60"/>
      <c r="AK831" s="60"/>
      <c r="AL831" s="60"/>
      <c r="AM831" s="108">
        <v>830</v>
      </c>
      <c r="AN831" s="60">
        <f t="shared" si="157"/>
        <v>0.14088550752356388</v>
      </c>
      <c r="AO831" s="60">
        <f t="shared" si="158"/>
        <v>3.4652530153734401E-3</v>
      </c>
      <c r="AP831" s="60">
        <f t="shared" si="159"/>
        <v>0.13308876549689919</v>
      </c>
      <c r="AQ831" s="60">
        <f t="shared" si="160"/>
        <v>5.3227747519753676E-2</v>
      </c>
      <c r="AR831" s="60">
        <f t="shared" si="161"/>
        <v>0.10790463727981757</v>
      </c>
      <c r="AS831" s="60">
        <f t="shared" si="162"/>
        <v>0.13875886564702083</v>
      </c>
      <c r="AT831" s="60">
        <f t="shared" si="163"/>
        <v>3.0684070713558234E-2</v>
      </c>
      <c r="AU831" s="60">
        <f t="shared" si="164"/>
        <v>0.17630933120109382</v>
      </c>
      <c r="AV831" s="60">
        <f t="shared" si="165"/>
        <v>0.13324445294546408</v>
      </c>
      <c r="AW831" s="60">
        <f t="shared" si="166"/>
        <v>8.2431368657455192E-2</v>
      </c>
      <c r="AX831" s="60">
        <f t="shared" si="167"/>
        <v>0.99999999999999989</v>
      </c>
      <c r="AY831" s="60">
        <f>SUMPRODUCT(AN831:AW831,幕後結果_最佳化!$Z$1005:$AI$1005)</f>
        <v>-3.2951426431977646E-3</v>
      </c>
      <c r="AZ831" s="60">
        <f>(SUMPRODUCT(AN831:AW831,MMULT(AN831:AW831,幕後結果!$AB$9:$AK$18)))</f>
        <v>2.6238050587081165E-4</v>
      </c>
      <c r="BA831" s="60">
        <f t="shared" si="168"/>
        <v>1.6198163657365969E-2</v>
      </c>
      <c r="BB831" s="102">
        <f t="shared" si="169"/>
        <v>-2.8518752878627045</v>
      </c>
      <c r="BC831" s="60"/>
      <c r="BD831" s="60"/>
    </row>
    <row r="832" spans="1:56" ht="16.2">
      <c r="A832" s="95">
        <v>831</v>
      </c>
      <c r="B832" s="60">
        <v>0.17926867613735031</v>
      </c>
      <c r="C832" s="60">
        <v>0.73296764872357301</v>
      </c>
      <c r="D832" s="60">
        <v>0.46836480861379348</v>
      </c>
      <c r="E832" s="60">
        <v>0.94830955920947413</v>
      </c>
      <c r="F832" s="60">
        <v>0.35908790862368445</v>
      </c>
      <c r="G832" s="60">
        <v>0.60766520783280487</v>
      </c>
      <c r="H832" s="60">
        <v>0.68286271293380096</v>
      </c>
      <c r="I832" s="60">
        <v>0.78096821606424105</v>
      </c>
      <c r="J832" s="60">
        <v>0.98212659036305916</v>
      </c>
      <c r="K832" s="104">
        <v>0.37591683986780322</v>
      </c>
      <c r="L832" s="105"/>
      <c r="M832" s="106">
        <v>831</v>
      </c>
      <c r="N832" s="136">
        <v>-0.9181557098779648</v>
      </c>
      <c r="O832" s="136">
        <v>0.62181320466954138</v>
      </c>
      <c r="P832" s="136">
        <v>-7.9380954137692E-2</v>
      </c>
      <c r="Q832" s="136">
        <v>1.6286795147189248</v>
      </c>
      <c r="R832" s="136">
        <v>-0.36089784148331217</v>
      </c>
      <c r="S832" s="136">
        <v>0.27323889355702757</v>
      </c>
      <c r="T832" s="136">
        <v>0.47571901240505765</v>
      </c>
      <c r="U832" s="60">
        <v>0.77546732179218547</v>
      </c>
      <c r="V832" s="60">
        <v>2.099795670509542</v>
      </c>
      <c r="W832" s="98">
        <v>-0.31622243553003454</v>
      </c>
      <c r="X832" s="60"/>
      <c r="Y832" s="99">
        <v>831</v>
      </c>
      <c r="Z832" s="60">
        <f>(幕後結果!$AB$2+幕後結果!$AB$4*幕後結果_最佳化!$N1833)*12/3</f>
        <v>-0.12883089165746248</v>
      </c>
      <c r="AA832" s="60">
        <f>(幕後結果!$AC$2+幕後結果!$AC$4*幕後結果_最佳化!$O1833)*12/3</f>
        <v>6.9715999127713132E-2</v>
      </c>
      <c r="AB832" s="60">
        <f>(幕後結果!$AD$2+幕後結果!$AD$4*幕後結果_最佳化!$P1833)*12/3</f>
        <v>-4.6620573861706864E-3</v>
      </c>
      <c r="AC832" s="60">
        <f>(幕後結果!$AE$2+幕後結果!$AE$4*幕後結果_最佳化!$Q1833)*12/3</f>
        <v>0.17307072557282063</v>
      </c>
      <c r="AD832" s="60">
        <f>(幕後結果!$AF$2+幕後結果!$AF$4*幕後結果_最佳化!$R1833)*12/3</f>
        <v>1.5549369090573925E-2</v>
      </c>
      <c r="AE832" s="60">
        <f>(幕後結果!$AG$2+幕後結果!$AG$4*幕後結果_最佳化!$S1833)*12/3</f>
        <v>3.2547542064630341E-2</v>
      </c>
      <c r="AF832" s="60">
        <f>(幕後結果!$AH$2+幕後結果!$AH$4*幕後結果_最佳化!$T1833)*12/3</f>
        <v>5.4936630332029036E-2</v>
      </c>
      <c r="AG832" s="60">
        <f>(幕後結果!$AI$2+幕後結果!$AI$4*幕後結果_最佳化!$U1833)*12/3</f>
        <v>0.10219943956653012</v>
      </c>
      <c r="AH832" s="60">
        <f>(幕後結果!$AJ$2+幕後結果!$AJ$4*幕後結果_最佳化!$V1833)*12/3</f>
        <v>0.16458425806543342</v>
      </c>
      <c r="AI832" s="100">
        <f>(幕後結果!$AK$2+幕後結果!$AK$4*幕後結果_最佳化!$W1833)*12/3</f>
        <v>2.1453555737777727E-2</v>
      </c>
      <c r="AJ832" s="60"/>
      <c r="AK832" s="60"/>
      <c r="AL832" s="60"/>
      <c r="AM832" s="108">
        <v>831</v>
      </c>
      <c r="AN832" s="60">
        <f t="shared" si="157"/>
        <v>6.3394225099629067E-2</v>
      </c>
      <c r="AO832" s="60">
        <f t="shared" si="158"/>
        <v>7.7582221992059067E-2</v>
      </c>
      <c r="AP832" s="60">
        <f t="shared" si="159"/>
        <v>0.1021384686925305</v>
      </c>
      <c r="AQ832" s="60">
        <f t="shared" si="160"/>
        <v>0.15458033713978489</v>
      </c>
      <c r="AR832" s="60">
        <f t="shared" si="161"/>
        <v>3.0732480159301637E-2</v>
      </c>
      <c r="AS832" s="60">
        <f t="shared" si="162"/>
        <v>0.13265179206518743</v>
      </c>
      <c r="AT832" s="60">
        <f t="shared" si="163"/>
        <v>7.7921456619576959E-2</v>
      </c>
      <c r="AU832" s="60">
        <f t="shared" si="164"/>
        <v>0.14425996182008072</v>
      </c>
      <c r="AV832" s="60">
        <f t="shared" si="165"/>
        <v>0.10861570518652265</v>
      </c>
      <c r="AW832" s="60">
        <f t="shared" si="166"/>
        <v>0.10812335122532706</v>
      </c>
      <c r="AX832" s="60">
        <f t="shared" si="167"/>
        <v>0.99999999999999989</v>
      </c>
      <c r="AY832" s="60">
        <f>SUMPRODUCT(AN832:AW832,幕後結果_最佳化!$Z$1005:$AI$1005)</f>
        <v>-8.9504764455991103E-4</v>
      </c>
      <c r="AZ832" s="60">
        <f>(SUMPRODUCT(AN832:AW832,MMULT(AN832:AW832,幕後結果!$AB$9:$AK$18)))</f>
        <v>2.5445612470443451E-4</v>
      </c>
      <c r="BA832" s="60">
        <f t="shared" si="168"/>
        <v>1.5951680936642211E-2</v>
      </c>
      <c r="BB832" s="102">
        <f t="shared" si="169"/>
        <v>-2.7454816717126902</v>
      </c>
      <c r="BC832" s="60"/>
      <c r="BD832" s="60"/>
    </row>
    <row r="833" spans="1:56" ht="16.2">
      <c r="A833" s="95">
        <v>832</v>
      </c>
      <c r="B833" s="60">
        <v>0.37608123784002601</v>
      </c>
      <c r="C833" s="60">
        <v>0.89288882649827794</v>
      </c>
      <c r="D833" s="60">
        <v>0.90533173395137823</v>
      </c>
      <c r="E833" s="60">
        <v>0.17742272173034279</v>
      </c>
      <c r="F833" s="60">
        <v>0.40053530016772099</v>
      </c>
      <c r="G833" s="60">
        <v>0.35048682703149692</v>
      </c>
      <c r="H833" s="60">
        <v>0.18463771561125508</v>
      </c>
      <c r="I833" s="60">
        <v>0.73101053628649648</v>
      </c>
      <c r="J833" s="60">
        <v>0.44389574921634201</v>
      </c>
      <c r="K833" s="104">
        <v>3.7888767521474298E-2</v>
      </c>
      <c r="L833" s="105"/>
      <c r="M833" s="106">
        <v>832</v>
      </c>
      <c r="N833" s="136">
        <v>-0.31578925328216362</v>
      </c>
      <c r="O833" s="136">
        <v>1.2420385284991475</v>
      </c>
      <c r="P833" s="136">
        <v>1.3125443504917711</v>
      </c>
      <c r="Q833" s="136">
        <v>-0.92523161159636069</v>
      </c>
      <c r="R833" s="136">
        <v>-0.25196178735510533</v>
      </c>
      <c r="S833" s="136">
        <v>-0.38400646735973876</v>
      </c>
      <c r="T833" s="136">
        <v>-0.89783141961969226</v>
      </c>
      <c r="U833" s="60">
        <v>0.61587211418493826</v>
      </c>
      <c r="V833" s="60">
        <v>-0.14109929772932767</v>
      </c>
      <c r="W833" s="98">
        <v>-1.7757293641772181</v>
      </c>
      <c r="X833" s="60"/>
      <c r="Y833" s="99">
        <v>832</v>
      </c>
      <c r="Z833" s="60">
        <f>(幕後結果!$AB$2+幕後結果!$AB$4*幕後結果_最佳化!$N1834)*12/3</f>
        <v>-3.5525723906679428E-2</v>
      </c>
      <c r="AA833" s="60">
        <f>(幕後結果!$AC$2+幕後結果!$AC$4*幕後結果_最佳化!$O1834)*12/3</f>
        <v>0.12882266300706241</v>
      </c>
      <c r="AB833" s="60">
        <f>(幕後結果!$AD$2+幕後結果!$AD$4*幕後結果_最佳化!$P1834)*12/3</f>
        <v>0.24036183697996857</v>
      </c>
      <c r="AC833" s="60">
        <f>(幕後結果!$AE$2+幕後結果!$AE$4*幕後結果_最佳化!$Q1834)*12/3</f>
        <v>4.7331280444822689E-2</v>
      </c>
      <c r="AD833" s="60">
        <f>(幕後結果!$AF$2+幕後結果!$AF$4*幕後結果_最佳化!$R1834)*12/3</f>
        <v>0.12228506626803769</v>
      </c>
      <c r="AE833" s="60">
        <f>(幕後結果!$AG$2+幕後結果!$AG$4*幕後結果_最佳化!$S1834)*12/3</f>
        <v>-1.0274097479782019E-2</v>
      </c>
      <c r="AF833" s="60">
        <f>(幕後結果!$AH$2+幕後結果!$AH$4*幕後結果_最佳化!$T1834)*12/3</f>
        <v>-1.122703706411563E-2</v>
      </c>
      <c r="AG833" s="60">
        <f>(幕後結果!$AI$2+幕後結果!$AI$4*幕後結果_最佳化!$U1834)*12/3</f>
        <v>6.641789261503564E-2</v>
      </c>
      <c r="AH833" s="60">
        <f>(幕後結果!$AJ$2+幕後結果!$AJ$4*幕後結果_最佳化!$V1834)*12/3</f>
        <v>2.1243861484676815E-3</v>
      </c>
      <c r="AI833" s="100">
        <f>(幕後結果!$AK$2+幕後結果!$AK$4*幕後結果_最佳化!$W1834)*12/3</f>
        <v>-0.18135547838571672</v>
      </c>
      <c r="AJ833" s="60"/>
      <c r="AK833" s="60"/>
      <c r="AL833" s="60"/>
      <c r="AM833" s="108">
        <v>832</v>
      </c>
      <c r="AN833" s="60">
        <f t="shared" si="157"/>
        <v>5.404754077791088E-2</v>
      </c>
      <c r="AO833" s="60">
        <f t="shared" si="158"/>
        <v>1.0551665205761687E-2</v>
      </c>
      <c r="AP833" s="60">
        <f t="shared" si="159"/>
        <v>0.16530616802035608</v>
      </c>
      <c r="AQ833" s="60">
        <f t="shared" si="160"/>
        <v>0.14033522640753243</v>
      </c>
      <c r="AR833" s="60">
        <f t="shared" si="161"/>
        <v>0.19317986293338407</v>
      </c>
      <c r="AS833" s="60">
        <f t="shared" si="162"/>
        <v>6.6594324797574475E-2</v>
      </c>
      <c r="AT833" s="60">
        <f t="shared" si="163"/>
        <v>0.1966075776559412</v>
      </c>
      <c r="AU833" s="60">
        <f t="shared" si="164"/>
        <v>2.4654361719703005E-2</v>
      </c>
      <c r="AV833" s="60">
        <f t="shared" si="165"/>
        <v>8.5249120965149264E-2</v>
      </c>
      <c r="AW833" s="60">
        <f t="shared" si="166"/>
        <v>6.3474151516687047E-2</v>
      </c>
      <c r="AX833" s="60">
        <f t="shared" si="167"/>
        <v>1</v>
      </c>
      <c r="AY833" s="60">
        <f>SUMPRODUCT(AN833:AW833,幕後結果_最佳化!$Z$1005:$AI$1005)</f>
        <v>2.6094771837187132E-3</v>
      </c>
      <c r="AZ833" s="60">
        <f>(SUMPRODUCT(AN833:AW833,MMULT(AN833:AW833,幕後結果!$AB$9:$AK$18)))</f>
        <v>3.9125573461403049E-4</v>
      </c>
      <c r="BA833" s="60">
        <f t="shared" si="168"/>
        <v>1.978018540393468E-2</v>
      </c>
      <c r="BB833" s="102">
        <f t="shared" si="169"/>
        <v>-2.036913304577352</v>
      </c>
      <c r="BC833" s="60"/>
      <c r="BD833" s="60"/>
    </row>
    <row r="834" spans="1:56" ht="16.2">
      <c r="A834" s="95">
        <v>833</v>
      </c>
      <c r="B834" s="60">
        <v>0.92235523468618275</v>
      </c>
      <c r="C834" s="60">
        <v>0.15477925293283135</v>
      </c>
      <c r="D834" s="60">
        <v>0.63770522292998044</v>
      </c>
      <c r="E834" s="60">
        <v>0.5732998157552025</v>
      </c>
      <c r="F834" s="60">
        <v>0.3316117317894729</v>
      </c>
      <c r="G834" s="60">
        <v>0.11764788391002057</v>
      </c>
      <c r="H834" s="60">
        <v>0.59776166981782075</v>
      </c>
      <c r="I834" s="60">
        <v>0.78607691779529865</v>
      </c>
      <c r="J834" s="60">
        <v>6.3791311398641026E-2</v>
      </c>
      <c r="K834" s="104">
        <v>4.5973903112725312E-2</v>
      </c>
      <c r="L834" s="105"/>
      <c r="M834" s="106">
        <v>833</v>
      </c>
      <c r="N834" s="136">
        <v>1.4210936677802626</v>
      </c>
      <c r="O834" s="136">
        <v>-1.0161488580142368</v>
      </c>
      <c r="P834" s="136">
        <v>0.35233165079924317</v>
      </c>
      <c r="Q834" s="136">
        <v>0.18478156418943684</v>
      </c>
      <c r="R834" s="136">
        <v>-0.43546703255128544</v>
      </c>
      <c r="S834" s="136">
        <v>-1.1868272500706893</v>
      </c>
      <c r="T834" s="136">
        <v>0.24755767698948697</v>
      </c>
      <c r="U834" s="60">
        <v>0.79288270543511274</v>
      </c>
      <c r="V834" s="60">
        <v>-1.5237041880910869</v>
      </c>
      <c r="W834" s="98">
        <v>-1.685211328232304</v>
      </c>
      <c r="X834" s="60"/>
      <c r="Y834" s="99">
        <v>833</v>
      </c>
      <c r="Z834" s="60">
        <f>(幕後結果!$AB$2+幕後結果!$AB$4*幕後結果_最佳化!$N1835)*12/3</f>
        <v>0.23351341421044366</v>
      </c>
      <c r="AA834" s="60">
        <f>(幕後結果!$AC$2+幕後結果!$AC$4*幕後結果_最佳化!$O1835)*12/3</f>
        <v>-9.41269227553478E-2</v>
      </c>
      <c r="AB834" s="60">
        <f>(幕後結果!$AD$2+幕後結果!$AD$4*幕後結果_最佳化!$P1835)*12/3</f>
        <v>9.4509706590118238E-3</v>
      </c>
      <c r="AC834" s="60">
        <f>(幕後結果!$AE$2+幕後結果!$AE$4*幕後結果_最佳化!$Q1835)*12/3</f>
        <v>7.859773990420546E-2</v>
      </c>
      <c r="AD834" s="60">
        <f>(幕後結果!$AF$2+幕後結果!$AF$4*幕後結果_最佳化!$R1835)*12/3</f>
        <v>-4.7169255377171787E-2</v>
      </c>
      <c r="AE834" s="60">
        <f>(幕後結果!$AG$2+幕後結果!$AG$4*幕後結果_最佳化!$S1835)*12/3</f>
        <v>-7.3669468085718295E-2</v>
      </c>
      <c r="AF834" s="60">
        <f>(幕後結果!$AH$2+幕後結果!$AH$4*幕後結果_最佳化!$T1835)*12/3</f>
        <v>3.9578262376799726E-2</v>
      </c>
      <c r="AG834" s="60">
        <f>(幕後結果!$AI$2+幕後結果!$AI$4*幕後結果_最佳化!$U1835)*12/3</f>
        <v>5.2973938106854045E-2</v>
      </c>
      <c r="AH834" s="60">
        <f>(幕後結果!$AJ$2+幕後結果!$AJ$4*幕後結果_最佳化!$V1835)*12/3</f>
        <v>-0.13020753670686303</v>
      </c>
      <c r="AI834" s="100">
        <f>(幕後結果!$AK$2+幕後結果!$AK$4*幕後結果_最佳化!$W1835)*12/3</f>
        <v>-0.35863069409753928</v>
      </c>
      <c r="AJ834" s="60"/>
      <c r="AK834" s="60"/>
      <c r="AL834" s="60"/>
      <c r="AM834" s="108">
        <v>833</v>
      </c>
      <c r="AN834" s="60">
        <f t="shared" si="157"/>
        <v>2.2797420854746113E-2</v>
      </c>
      <c r="AO834" s="60">
        <f t="shared" si="158"/>
        <v>9.8123212587787736E-2</v>
      </c>
      <c r="AP834" s="60">
        <f t="shared" si="159"/>
        <v>0.14559779863611363</v>
      </c>
      <c r="AQ834" s="60">
        <f t="shared" si="160"/>
        <v>2.7184628201578218E-2</v>
      </c>
      <c r="AR834" s="60">
        <f t="shared" si="161"/>
        <v>0.17447278226549595</v>
      </c>
      <c r="AS834" s="60">
        <f t="shared" si="162"/>
        <v>2.084574976584851E-2</v>
      </c>
      <c r="AT834" s="60">
        <f t="shared" si="163"/>
        <v>0.10269073130504379</v>
      </c>
      <c r="AU834" s="60">
        <f t="shared" si="164"/>
        <v>0.14923085685831089</v>
      </c>
      <c r="AV834" s="60">
        <f t="shared" si="165"/>
        <v>0.12377397619766609</v>
      </c>
      <c r="AW834" s="60">
        <f t="shared" si="166"/>
        <v>0.13528284332740892</v>
      </c>
      <c r="AX834" s="60">
        <f t="shared" si="167"/>
        <v>0.99999999999999989</v>
      </c>
      <c r="AY834" s="60">
        <f>SUMPRODUCT(AN834:AW834,幕後結果_最佳化!$Z$1005:$AI$1005)</f>
        <v>-5.1984962570386026E-3</v>
      </c>
      <c r="AZ834" s="60">
        <f>(SUMPRODUCT(AN834:AW834,MMULT(AN834:AW834,幕後結果!$AB$9:$AK$18)))</f>
        <v>3.663105229506832E-4</v>
      </c>
      <c r="BA834" s="60">
        <f t="shared" si="168"/>
        <v>1.9139240396386769E-2</v>
      </c>
      <c r="BB834" s="102">
        <f t="shared" si="169"/>
        <v>-2.5130828215167282</v>
      </c>
      <c r="BC834" s="60"/>
      <c r="BD834" s="60"/>
    </row>
    <row r="835" spans="1:56" ht="16.2">
      <c r="A835" s="95">
        <v>834</v>
      </c>
      <c r="B835" s="60">
        <v>0.18757353132547139</v>
      </c>
      <c r="C835" s="60">
        <v>0.91397265191078958</v>
      </c>
      <c r="D835" s="60">
        <v>0.41693393357406827</v>
      </c>
      <c r="E835" s="60">
        <v>0.55353076266837675</v>
      </c>
      <c r="F835" s="60">
        <v>0.45830495849738551</v>
      </c>
      <c r="G835" s="60">
        <v>0.24946907193351708</v>
      </c>
      <c r="H835" s="60">
        <v>0.87750440492574699</v>
      </c>
      <c r="I835" s="60">
        <v>0.57958565165176634</v>
      </c>
      <c r="J835" s="60">
        <v>0.24372561557927019</v>
      </c>
      <c r="K835" s="104">
        <v>1.938682256290547E-2</v>
      </c>
      <c r="L835" s="105"/>
      <c r="M835" s="106">
        <v>834</v>
      </c>
      <c r="N835" s="136">
        <v>-0.88687340292633088</v>
      </c>
      <c r="O835" s="136">
        <v>1.3656313669982354</v>
      </c>
      <c r="P835" s="136">
        <v>-0.20974350686691093</v>
      </c>
      <c r="Q835" s="136">
        <v>0.13458693160030782</v>
      </c>
      <c r="R835" s="136">
        <v>-0.10470497146023515</v>
      </c>
      <c r="S835" s="136">
        <v>-0.6761614520728243</v>
      </c>
      <c r="T835" s="136">
        <v>1.1626015782784425</v>
      </c>
      <c r="U835" s="60">
        <v>0.20083359036345311</v>
      </c>
      <c r="V835" s="60">
        <v>-0.694368359229942</v>
      </c>
      <c r="W835" s="98">
        <v>-2.0665810800060065</v>
      </c>
      <c r="X835" s="60"/>
      <c r="Y835" s="99">
        <v>834</v>
      </c>
      <c r="Z835" s="60">
        <f>(幕後結果!$AB$2+幕後結果!$AB$4*幕後結果_最佳化!$N1836)*12/3</f>
        <v>-0.12398533482773971</v>
      </c>
      <c r="AA835" s="60">
        <f>(幕後結果!$AC$2+幕後結果!$AC$4*幕後結果_最佳化!$O1836)*12/3</f>
        <v>0.14196329567424262</v>
      </c>
      <c r="AB835" s="60">
        <f>(幕後結果!$AD$2+幕後結果!$AD$4*幕後結果_最佳化!$P1836)*12/3</f>
        <v>-8.6052914025126076E-4</v>
      </c>
      <c r="AC835" s="60">
        <f>(幕後結果!$AE$2+幕後結果!$AE$4*幕後結果_最佳化!$Q1836)*12/3</f>
        <v>3.0413166641975783E-2</v>
      </c>
      <c r="AD835" s="60">
        <f>(幕後結果!$AF$2+幕後結果!$AF$4*幕後結果_最佳化!$R1836)*12/3</f>
        <v>3.1490068566401831E-2</v>
      </c>
      <c r="AE835" s="60">
        <f>(幕後結果!$AG$2+幕後結果!$AG$4*幕後結果_最佳化!$S1836)*12/3</f>
        <v>-1.0270722154940407E-2</v>
      </c>
      <c r="AF835" s="60">
        <f>(幕後結果!$AH$2+幕後結果!$AH$4*幕後結果_最佳化!$T1836)*12/3</f>
        <v>0.12189977049062045</v>
      </c>
      <c r="AG835" s="60">
        <f>(幕後結果!$AI$2+幕後結果!$AI$4*幕後結果_最佳化!$U1836)*12/3</f>
        <v>2.6451889055892196E-2</v>
      </c>
      <c r="AH835" s="60">
        <f>(幕後結果!$AJ$2+幕後結果!$AJ$4*幕後結果_最佳化!$V1836)*12/3</f>
        <v>-2.3179225285287864E-2</v>
      </c>
      <c r="AI835" s="100">
        <f>(幕後結果!$AK$2+幕後結果!$AK$4*幕後結果_最佳化!$W1836)*12/3</f>
        <v>-0.25718908593002954</v>
      </c>
      <c r="AJ835" s="60"/>
      <c r="AK835" s="60"/>
      <c r="AL835" s="60"/>
      <c r="AM835" s="108">
        <v>834</v>
      </c>
      <c r="AN835" s="60">
        <f t="shared" si="157"/>
        <v>0.13493956560653386</v>
      </c>
      <c r="AO835" s="60">
        <f t="shared" si="158"/>
        <v>0.17958799405957798</v>
      </c>
      <c r="AP835" s="60">
        <f t="shared" si="159"/>
        <v>0.1228740373780076</v>
      </c>
      <c r="AQ835" s="60">
        <f t="shared" si="160"/>
        <v>2.1602832764406305E-2</v>
      </c>
      <c r="AR835" s="60">
        <f t="shared" si="161"/>
        <v>0.10184512068691805</v>
      </c>
      <c r="AS835" s="60">
        <f t="shared" si="162"/>
        <v>0.20593277019886802</v>
      </c>
      <c r="AT835" s="60">
        <f t="shared" si="163"/>
        <v>2.3289812740853719E-2</v>
      </c>
      <c r="AU835" s="60">
        <f t="shared" si="164"/>
        <v>3.480079251967981E-2</v>
      </c>
      <c r="AV835" s="60">
        <f t="shared" si="165"/>
        <v>2.1193938046565688E-2</v>
      </c>
      <c r="AW835" s="60">
        <f t="shared" si="166"/>
        <v>0.15393313599858899</v>
      </c>
      <c r="AX835" s="60">
        <f t="shared" si="167"/>
        <v>1</v>
      </c>
      <c r="AY835" s="60">
        <f>SUMPRODUCT(AN835:AW835,幕後結果_最佳化!$Z$1005:$AI$1005)</f>
        <v>-2.430063913997361E-3</v>
      </c>
      <c r="AZ835" s="60">
        <f>(SUMPRODUCT(AN835:AW835,MMULT(AN835:AW835,幕後結果!$AB$9:$AK$18)))</f>
        <v>2.2758088819869408E-4</v>
      </c>
      <c r="BA835" s="60">
        <f t="shared" si="168"/>
        <v>1.5085784308371045E-2</v>
      </c>
      <c r="BB835" s="102">
        <f t="shared" si="169"/>
        <v>-3.0048198348457014</v>
      </c>
      <c r="BC835" s="60"/>
      <c r="BD835" s="60"/>
    </row>
    <row r="836" spans="1:56" ht="16.2">
      <c r="A836" s="95">
        <v>835</v>
      </c>
      <c r="B836" s="60">
        <v>0.76072646738611494</v>
      </c>
      <c r="C836" s="60">
        <v>0.35862171227667594</v>
      </c>
      <c r="D836" s="60">
        <v>0.60001641633358282</v>
      </c>
      <c r="E836" s="60">
        <v>0.83796641635158609</v>
      </c>
      <c r="F836" s="60">
        <v>0.30606358638392117</v>
      </c>
      <c r="G836" s="60">
        <v>0.47317697865624564</v>
      </c>
      <c r="H836" s="60">
        <v>0.62654829695393577</v>
      </c>
      <c r="I836" s="60">
        <v>0.86393746607454314</v>
      </c>
      <c r="J836" s="60">
        <v>0.64860281661634622</v>
      </c>
      <c r="K836" s="104">
        <v>0.22890352127038049</v>
      </c>
      <c r="L836" s="105"/>
      <c r="M836" s="106">
        <v>835</v>
      </c>
      <c r="N836" s="136">
        <v>0.70864135645002257</v>
      </c>
      <c r="O836" s="136">
        <v>-0.3621453384679254</v>
      </c>
      <c r="P836" s="136">
        <v>0.25338959501936714</v>
      </c>
      <c r="Q836" s="136">
        <v>0.9861343952628846</v>
      </c>
      <c r="R836" s="136">
        <v>-0.50703940133701941</v>
      </c>
      <c r="S836" s="136">
        <v>-6.7286081271652864E-2</v>
      </c>
      <c r="T836" s="136">
        <v>0.32272514660620177</v>
      </c>
      <c r="U836" s="60">
        <v>1.0981819007734548</v>
      </c>
      <c r="V836" s="60">
        <v>0.38155109264114895</v>
      </c>
      <c r="W836" s="98">
        <v>-0.74246270084087784</v>
      </c>
      <c r="X836" s="60"/>
      <c r="Y836" s="99">
        <v>835</v>
      </c>
      <c r="Z836" s="60">
        <f>(幕後結果!$AB$2+幕後結果!$AB$4*幕後結果_最佳化!$N1837)*12/3</f>
        <v>0.1231562027568394</v>
      </c>
      <c r="AA836" s="60">
        <f>(幕後結果!$AC$2+幕後結果!$AC$4*幕後結果_最佳化!$O1837)*12/3</f>
        <v>-2.9144678613743147E-2</v>
      </c>
      <c r="AB836" s="60">
        <f>(幕後結果!$AD$2+幕後結果!$AD$4*幕後結果_最佳化!$P1837)*12/3</f>
        <v>1.5582823724032658E-2</v>
      </c>
      <c r="AC836" s="60">
        <f>(幕後結果!$AE$2+幕後結果!$AE$4*幕後結果_最佳化!$Q1837)*12/3</f>
        <v>0.14963268815153768</v>
      </c>
      <c r="AD836" s="60">
        <f>(幕後結果!$AF$2+幕後結果!$AF$4*幕後結果_最佳化!$R1837)*12/3</f>
        <v>-2.0359647570943881E-2</v>
      </c>
      <c r="AE836" s="60">
        <f>(幕後結果!$AG$2+幕後結果!$AG$4*幕後結果_最佳化!$S1837)*12/3</f>
        <v>-8.970398465504523E-3</v>
      </c>
      <c r="AF836" s="60">
        <f>(幕後結果!$AH$2+幕後結果!$AH$4*幕後結果_最佳化!$T1837)*12/3</f>
        <v>5.9646182034518914E-2</v>
      </c>
      <c r="AG836" s="60">
        <f>(幕後結果!$AI$2+幕後結果!$AI$4*幕後結果_最佳化!$U1837)*12/3</f>
        <v>0.1210674144376996</v>
      </c>
      <c r="AH836" s="60">
        <f>(幕後結果!$AJ$2+幕後結果!$AJ$4*幕後結果_最佳化!$V1837)*12/3</f>
        <v>3.0983970310187806E-2</v>
      </c>
      <c r="AI836" s="100">
        <f>(幕後結果!$AK$2+幕後結果!$AK$4*幕後結果_最佳化!$W1837)*12/3</f>
        <v>-0.13473985338684225</v>
      </c>
      <c r="AJ836" s="60"/>
      <c r="AK836" s="60"/>
      <c r="AL836" s="60"/>
      <c r="AM836" s="108">
        <v>835</v>
      </c>
      <c r="AN836" s="60">
        <f t="shared" ref="AN836:AN899" si="170">B1837/SUM($B1837:$K1837)</f>
        <v>9.0451273033047272E-2</v>
      </c>
      <c r="AO836" s="60">
        <f t="shared" ref="AO836:AO899" si="171">C1837/SUM($B1837:$K1837)</f>
        <v>9.9902818766386473E-2</v>
      </c>
      <c r="AP836" s="60">
        <f t="shared" ref="AP836:AP899" si="172">D1837/SUM($B1837:$K1837)</f>
        <v>0.12895475533552331</v>
      </c>
      <c r="AQ836" s="60">
        <f t="shared" ref="AQ836:AQ899" si="173">E1837/SUM($B1837:$K1837)</f>
        <v>0.17046981677095482</v>
      </c>
      <c r="AR836" s="60">
        <f t="shared" ref="AR836:AR899" si="174">F1837/SUM($B1837:$K1837)</f>
        <v>0.13976672144842175</v>
      </c>
      <c r="AS836" s="60">
        <f t="shared" ref="AS836:AS899" si="175">G1837/SUM($B1837:$K1837)</f>
        <v>4.3990428427804609E-2</v>
      </c>
      <c r="AT836" s="60">
        <f t="shared" ref="AT836:AT899" si="176">H1837/SUM($B1837:$K1837)</f>
        <v>3.3033156608767628E-2</v>
      </c>
      <c r="AU836" s="60">
        <f t="shared" ref="AU836:AU899" si="177">I1837/SUM($B1837:$K1837)</f>
        <v>0.14972672367716577</v>
      </c>
      <c r="AV836" s="60">
        <f t="shared" ref="AV836:AV899" si="178">J1837/SUM($B1837:$K1837)</f>
        <v>0.11533753211157537</v>
      </c>
      <c r="AW836" s="60">
        <f t="shared" ref="AW836:AW899" si="179">K1837/SUM($B1837:$K1837)</f>
        <v>2.8366773820352808E-2</v>
      </c>
      <c r="AX836" s="60">
        <f t="shared" ref="AX836:AX899" si="180">SUM(AN836:AW836)</f>
        <v>0.99999999999999978</v>
      </c>
      <c r="AY836" s="60">
        <f>SUMPRODUCT(AN836:AW836,幕後結果_最佳化!$Z$1005:$AI$1005)</f>
        <v>2.1513654384288762E-3</v>
      </c>
      <c r="AZ836" s="60">
        <f>(SUMPRODUCT(AN836:AW836,MMULT(AN836:AW836,幕後結果!$AB$9:$AK$18)))</f>
        <v>3.3197680753457279E-4</v>
      </c>
      <c r="BA836" s="60">
        <f t="shared" ref="BA836:BA899" si="181">AZ836^0.5</f>
        <v>1.8220230721222298E-2</v>
      </c>
      <c r="BB836" s="102">
        <f t="shared" ref="BB836:BB899" si="182">(AY836-$BC$2)/$BA836</f>
        <v>-2.2364499761305718</v>
      </c>
      <c r="BC836" s="60"/>
      <c r="BD836" s="60"/>
    </row>
    <row r="837" spans="1:56" ht="16.2">
      <c r="A837" s="95">
        <v>836</v>
      </c>
      <c r="B837" s="60">
        <v>0.15639991283342325</v>
      </c>
      <c r="C837" s="60">
        <v>0.71145455296314353</v>
      </c>
      <c r="D837" s="60">
        <v>0.80526672737516258</v>
      </c>
      <c r="E837" s="60">
        <v>0.64896760772644968</v>
      </c>
      <c r="F837" s="60">
        <v>0.57874308009932074</v>
      </c>
      <c r="G837" s="60">
        <v>0.23058072719031086</v>
      </c>
      <c r="H837" s="60">
        <v>7.7134456279617902E-2</v>
      </c>
      <c r="I837" s="60">
        <v>0.40667827517141775</v>
      </c>
      <c r="J837" s="60">
        <v>0.47711088495422627</v>
      </c>
      <c r="K837" s="104">
        <v>0.42012363286312371</v>
      </c>
      <c r="L837" s="105"/>
      <c r="M837" s="106">
        <v>836</v>
      </c>
      <c r="N837" s="136">
        <v>-1.0093645657765129</v>
      </c>
      <c r="O837" s="136">
        <v>0.55763903722624497</v>
      </c>
      <c r="P837" s="136">
        <v>0.86058519062708672</v>
      </c>
      <c r="Q837" s="136">
        <v>0.38253471480791079</v>
      </c>
      <c r="R837" s="136">
        <v>0.19867901573136218</v>
      </c>
      <c r="S837" s="136">
        <v>-0.73693569721943331</v>
      </c>
      <c r="T837" s="136">
        <v>-1.424613648397371</v>
      </c>
      <c r="U837" s="60">
        <v>-0.23609809729194806</v>
      </c>
      <c r="V837" s="60">
        <v>-5.7406017159657215E-2</v>
      </c>
      <c r="W837" s="98">
        <v>-0.20157720685681635</v>
      </c>
      <c r="X837" s="60"/>
      <c r="Y837" s="99">
        <v>836</v>
      </c>
      <c r="Z837" s="60">
        <f>(幕後結果!$AB$2+幕後結果!$AB$4*幕後結果_最佳化!$N1838)*12/3</f>
        <v>-0.14295893200032236</v>
      </c>
      <c r="AA837" s="60">
        <f>(幕後結果!$AC$2+幕後結果!$AC$4*幕後結果_最佳化!$O1838)*12/3</f>
        <v>6.3657220652131058E-2</v>
      </c>
      <c r="AB837" s="60">
        <f>(幕後結果!$AD$2+幕後結果!$AD$4*幕後結果_最佳化!$P1838)*12/3</f>
        <v>0.14484688484907163</v>
      </c>
      <c r="AC837" s="60">
        <f>(幕後結果!$AE$2+幕後結果!$AE$4*幕後結果_最佳化!$Q1838)*12/3</f>
        <v>0.11372960495536699</v>
      </c>
      <c r="AD837" s="60">
        <f>(幕後結果!$AF$2+幕後結果!$AF$4*幕後結果_最佳化!$R1838)*12/3</f>
        <v>0.11809328934253494</v>
      </c>
      <c r="AE837" s="60">
        <f>(幕後結果!$AG$2+幕後結果!$AG$4*幕後結果_最佳化!$S1838)*12/3</f>
        <v>-2.0689527198562034E-2</v>
      </c>
      <c r="AF837" s="60">
        <f>(幕後結果!$AH$2+幕後結果!$AH$4*幕後結果_最佳化!$T1838)*12/3</f>
        <v>-0.11059275233042883</v>
      </c>
      <c r="AG837" s="60">
        <f>(幕後結果!$AI$2+幕後結果!$AI$4*幕後結果_最佳化!$U1838)*12/3</f>
        <v>-4.7881033981653803E-2</v>
      </c>
      <c r="AH837" s="60">
        <f>(幕後結果!$AJ$2+幕後結果!$AJ$4*幕後結果_最佳化!$V1838)*12/3</f>
        <v>-1.5618270637781881E-2</v>
      </c>
      <c r="AI837" s="100">
        <f>(幕後結果!$AK$2+幕後結果!$AK$4*幕後結果_最佳化!$W1838)*12/3</f>
        <v>-3.341423190090112E-2</v>
      </c>
      <c r="AJ837" s="60"/>
      <c r="AK837" s="60"/>
      <c r="AL837" s="60"/>
      <c r="AM837" s="108">
        <v>836</v>
      </c>
      <c r="AN837" s="60">
        <f t="shared" si="170"/>
        <v>0.14882049026032868</v>
      </c>
      <c r="AO837" s="60">
        <f t="shared" si="171"/>
        <v>1.2103446898010583E-2</v>
      </c>
      <c r="AP837" s="60">
        <f t="shared" si="172"/>
        <v>6.43363728084798E-2</v>
      </c>
      <c r="AQ837" s="60">
        <f t="shared" si="173"/>
        <v>1.1252924723603843E-3</v>
      </c>
      <c r="AR837" s="60">
        <f t="shared" si="174"/>
        <v>8.4317858564454326E-2</v>
      </c>
      <c r="AS837" s="60">
        <f t="shared" si="175"/>
        <v>0.14495915234956225</v>
      </c>
      <c r="AT837" s="60">
        <f t="shared" si="176"/>
        <v>9.2481015299415492E-2</v>
      </c>
      <c r="AU837" s="60">
        <f t="shared" si="177"/>
        <v>0.18549899544593243</v>
      </c>
      <c r="AV837" s="60">
        <f t="shared" si="178"/>
        <v>9.208614976678442E-2</v>
      </c>
      <c r="AW837" s="60">
        <f t="shared" si="179"/>
        <v>0.17427122613467178</v>
      </c>
      <c r="AX837" s="60">
        <f t="shared" si="180"/>
        <v>1.0000000000000002</v>
      </c>
      <c r="AY837" s="60">
        <f>SUMPRODUCT(AN837:AW837,幕後結果_最佳化!$Z$1005:$AI$1005)</f>
        <v>-5.6404168576024922E-3</v>
      </c>
      <c r="AZ837" s="60">
        <f>(SUMPRODUCT(AN837:AW837,MMULT(AN837:AW837,幕後結果!$AB$9:$AK$18)))</f>
        <v>2.4882276291131816E-4</v>
      </c>
      <c r="BA837" s="60">
        <f t="shared" si="181"/>
        <v>1.5774116866288209E-2</v>
      </c>
      <c r="BB837" s="102">
        <f t="shared" si="182"/>
        <v>-3.0772192997594092</v>
      </c>
      <c r="BC837" s="60"/>
      <c r="BD837" s="60"/>
    </row>
    <row r="838" spans="1:56" ht="16.2">
      <c r="A838" s="95">
        <v>837</v>
      </c>
      <c r="B838" s="60">
        <v>5.5403866641816624E-2</v>
      </c>
      <c r="C838" s="60">
        <v>0.40181002667002508</v>
      </c>
      <c r="D838" s="60">
        <v>1.6892782101020298E-2</v>
      </c>
      <c r="E838" s="60">
        <v>0.8834298234000928</v>
      </c>
      <c r="F838" s="60">
        <v>0.84238610649377099</v>
      </c>
      <c r="G838" s="60">
        <v>0.47717981174557123</v>
      </c>
      <c r="H838" s="60">
        <v>3.0790909919268694E-2</v>
      </c>
      <c r="I838" s="60">
        <v>0.29686083629953619</v>
      </c>
      <c r="J838" s="60">
        <v>0.4010369276235568</v>
      </c>
      <c r="K838" s="104">
        <v>0.59725476970134217</v>
      </c>
      <c r="L838" s="105"/>
      <c r="M838" s="106">
        <v>837</v>
      </c>
      <c r="N838" s="136">
        <v>-1.5945730941655929</v>
      </c>
      <c r="O838" s="136">
        <v>-0.24866483345364826</v>
      </c>
      <c r="P838" s="136">
        <v>-2.1226217102961527</v>
      </c>
      <c r="Q838" s="136">
        <v>1.1923083715281244</v>
      </c>
      <c r="R838" s="136">
        <v>1.0043129636793204</v>
      </c>
      <c r="S838" s="136">
        <v>-5.7232959255837733E-2</v>
      </c>
      <c r="T838" s="136">
        <v>-1.8692947378190989</v>
      </c>
      <c r="U838" s="60">
        <v>-0.53345063753072708</v>
      </c>
      <c r="V838" s="60">
        <v>-0.25066405274572617</v>
      </c>
      <c r="W838" s="98">
        <v>0.24624774165820459</v>
      </c>
      <c r="X838" s="60"/>
      <c r="Y838" s="99">
        <v>837</v>
      </c>
      <c r="Z838" s="60">
        <f>(幕後結果!$AB$2+幕後結果!$AB$4*幕後結果_最佳化!$N1839)*12/3</f>
        <v>-0.23360637644653859</v>
      </c>
      <c r="AA838" s="60">
        <f>(幕後結果!$AC$2+幕後結果!$AC$4*幕後結果_最佳化!$O1839)*12/3</f>
        <v>-1.3572562362392673E-2</v>
      </c>
      <c r="AB838" s="60">
        <f>(幕後結果!$AD$2+幕後結果!$AD$4*幕後結果_最佳化!$P1839)*12/3</f>
        <v>-0.36307693002811153</v>
      </c>
      <c r="AC838" s="60">
        <f>(幕後結果!$AE$2+幕後結果!$AE$4*幕後結果_最佳化!$Q1839)*12/3</f>
        <v>-5.7699427728409913E-2</v>
      </c>
      <c r="AD838" s="60">
        <f>(幕後結果!$AF$2+幕後結果!$AF$4*幕後結果_最佳化!$R1839)*12/3</f>
        <v>-8.1229507758813796E-2</v>
      </c>
      <c r="AE838" s="60">
        <f>(幕後結果!$AG$2+幕後結果!$AG$4*幕後結果_最佳化!$S1839)*12/3</f>
        <v>5.9912972975173203E-3</v>
      </c>
      <c r="AF838" s="60">
        <f>(幕後結果!$AH$2+幕後結果!$AH$4*幕後結果_最佳化!$T1839)*12/3</f>
        <v>-0.26393552111640245</v>
      </c>
      <c r="AG838" s="60">
        <f>(幕後結果!$AI$2+幕後結果!$AI$4*幕後結果_最佳化!$U1839)*12/3</f>
        <v>-0.19084452668071639</v>
      </c>
      <c r="AH838" s="60">
        <f>(幕後結果!$AJ$2+幕後結果!$AJ$4*幕後結果_最佳化!$V1839)*12/3</f>
        <v>-4.9997029345450354E-2</v>
      </c>
      <c r="AI838" s="100">
        <f>(幕後結果!$AK$2+幕後結果!$AK$4*幕後結果_最佳化!$W1839)*12/3</f>
        <v>-0.11624247236643583</v>
      </c>
      <c r="AJ838" s="60"/>
      <c r="AK838" s="60"/>
      <c r="AL838" s="60"/>
      <c r="AM838" s="108">
        <v>837</v>
      </c>
      <c r="AN838" s="60">
        <f t="shared" si="170"/>
        <v>0.17924781720397603</v>
      </c>
      <c r="AO838" s="60">
        <f t="shared" si="171"/>
        <v>7.6738129106940667E-2</v>
      </c>
      <c r="AP838" s="60">
        <f t="shared" si="172"/>
        <v>0.1661694296819328</v>
      </c>
      <c r="AQ838" s="60">
        <f t="shared" si="173"/>
        <v>0.12285799620623608</v>
      </c>
      <c r="AR838" s="60">
        <f t="shared" si="174"/>
        <v>4.6884499729944323E-2</v>
      </c>
      <c r="AS838" s="60">
        <f t="shared" si="175"/>
        <v>8.304062432391264E-2</v>
      </c>
      <c r="AT838" s="60">
        <f t="shared" si="176"/>
        <v>9.4388563017117108E-2</v>
      </c>
      <c r="AU838" s="60">
        <f t="shared" si="177"/>
        <v>8.4502723721734258E-2</v>
      </c>
      <c r="AV838" s="60">
        <f t="shared" si="178"/>
        <v>0.11170777661179727</v>
      </c>
      <c r="AW838" s="60">
        <f t="shared" si="179"/>
        <v>3.4462440396408632E-2</v>
      </c>
      <c r="AX838" s="60">
        <f t="shared" si="180"/>
        <v>0.99999999999999989</v>
      </c>
      <c r="AY838" s="60">
        <f>SUMPRODUCT(AN838:AW838,幕後結果_最佳化!$Z$1005:$AI$1005)</f>
        <v>3.3045919447674496E-3</v>
      </c>
      <c r="AZ838" s="60">
        <f>(SUMPRODUCT(AN838:AW838,MMULT(AN838:AW838,幕後結果!$AB$9:$AK$18)))</f>
        <v>2.8910595000447039E-4</v>
      </c>
      <c r="BA838" s="60">
        <f t="shared" si="181"/>
        <v>1.7003115891049806E-2</v>
      </c>
      <c r="BB838" s="102">
        <f t="shared" si="182"/>
        <v>-2.3287148255029542</v>
      </c>
      <c r="BC838" s="60"/>
      <c r="BD838" s="60"/>
    </row>
    <row r="839" spans="1:56" ht="16.2">
      <c r="A839" s="95">
        <v>838</v>
      </c>
      <c r="B839" s="60">
        <v>0.89850919145945429</v>
      </c>
      <c r="C839" s="60">
        <v>0.39087361945115973</v>
      </c>
      <c r="D839" s="60">
        <v>0.86554433155378629</v>
      </c>
      <c r="E839" s="60">
        <v>8.7605576608759339E-2</v>
      </c>
      <c r="F839" s="60">
        <v>0.93228160239767011</v>
      </c>
      <c r="G839" s="60">
        <v>0.6373888002981285</v>
      </c>
      <c r="H839" s="60">
        <v>0.88034372405381944</v>
      </c>
      <c r="I839" s="60">
        <v>0.95505139838283171</v>
      </c>
      <c r="J839" s="60">
        <v>0.20480115339921978</v>
      </c>
      <c r="K839" s="104">
        <v>0.26625374692334036</v>
      </c>
      <c r="L839" s="105"/>
      <c r="M839" s="106">
        <v>838</v>
      </c>
      <c r="N839" s="136">
        <v>1.2731026546464925</v>
      </c>
      <c r="O839" s="136">
        <v>-0.27704280428817429</v>
      </c>
      <c r="P839" s="136">
        <v>1.1055731032208556</v>
      </c>
      <c r="Q839" s="136">
        <v>-1.3556481210550797</v>
      </c>
      <c r="R839" s="136">
        <v>1.4930014963803298</v>
      </c>
      <c r="S839" s="136">
        <v>0.35148783218889046</v>
      </c>
      <c r="T839" s="136">
        <v>1.1767068022618798</v>
      </c>
      <c r="U839" s="60">
        <v>1.6959402123051479</v>
      </c>
      <c r="V839" s="60">
        <v>-0.82459368682116052</v>
      </c>
      <c r="W839" s="98">
        <v>-0.62418287229155278</v>
      </c>
      <c r="X839" s="60"/>
      <c r="Y839" s="99">
        <v>838</v>
      </c>
      <c r="Z839" s="60">
        <f>(幕後結果!$AB$2+幕後結果!$AB$4*幕後結果_最佳化!$N1840)*12/3</f>
        <v>0.21058994934141562</v>
      </c>
      <c r="AA839" s="60">
        <f>(幕後結果!$AC$2+幕後結果!$AC$4*幕後結果_最佳化!$O1840)*12/3</f>
        <v>-2.1984305266414161E-2</v>
      </c>
      <c r="AB839" s="60">
        <f>(幕後結果!$AD$2+幕後結果!$AD$4*幕後結果_最佳化!$P1840)*12/3</f>
        <v>0.1556867758620199</v>
      </c>
      <c r="AC839" s="60">
        <f>(幕後結果!$AE$2+幕後結果!$AE$4*幕後結果_最佳化!$Q1840)*12/3</f>
        <v>-7.601054003004877E-3</v>
      </c>
      <c r="AD839" s="60">
        <f>(幕後結果!$AF$2+幕後結果!$AF$4*幕後結果_最佳化!$R1840)*12/3</f>
        <v>0.19018883805781742</v>
      </c>
      <c r="AE839" s="60">
        <f>(幕後結果!$AG$2+幕後結果!$AG$4*幕後結果_最佳化!$S1840)*12/3</f>
        <v>-2.2853293036402152E-2</v>
      </c>
      <c r="AF839" s="60">
        <f>(幕後結果!$AH$2+幕後結果!$AH$4*幕後結果_最佳化!$T1840)*12/3</f>
        <v>0.16160658633966768</v>
      </c>
      <c r="AG839" s="60">
        <f>(幕後結果!$AI$2+幕後結果!$AI$4*幕後結果_最佳化!$U1840)*12/3</f>
        <v>0.2579915657298692</v>
      </c>
      <c r="AH839" s="60">
        <f>(幕後結果!$AJ$2+幕後結果!$AJ$4*幕後結果_最佳化!$V1840)*12/3</f>
        <v>-4.8393602148887847E-2</v>
      </c>
      <c r="AI839" s="100">
        <f>(幕後結果!$AK$2+幕後結果!$AK$4*幕後結果_最佳化!$W1840)*12/3</f>
        <v>7.1762116703977252E-4</v>
      </c>
      <c r="AJ839" s="60"/>
      <c r="AK839" s="60"/>
      <c r="AL839" s="60"/>
      <c r="AM839" s="108">
        <v>838</v>
      </c>
      <c r="AN839" s="60">
        <f t="shared" si="170"/>
        <v>5.707880576524603E-2</v>
      </c>
      <c r="AO839" s="60">
        <f t="shared" si="171"/>
        <v>0.10400912247603095</v>
      </c>
      <c r="AP839" s="60">
        <f t="shared" si="172"/>
        <v>7.2191733206863368E-2</v>
      </c>
      <c r="AQ839" s="60">
        <f t="shared" si="173"/>
        <v>0.16678448316538658</v>
      </c>
      <c r="AR839" s="60">
        <f t="shared" si="174"/>
        <v>3.2487478330111563E-2</v>
      </c>
      <c r="AS839" s="60">
        <f t="shared" si="175"/>
        <v>8.4097950444211561E-2</v>
      </c>
      <c r="AT839" s="60">
        <f t="shared" si="176"/>
        <v>0.18252694963048988</v>
      </c>
      <c r="AU839" s="60">
        <f t="shared" si="177"/>
        <v>7.8227533390223078E-2</v>
      </c>
      <c r="AV839" s="60">
        <f t="shared" si="178"/>
        <v>0.12800796461954564</v>
      </c>
      <c r="AW839" s="60">
        <f t="shared" si="179"/>
        <v>9.4587978971891182E-2</v>
      </c>
      <c r="AX839" s="60">
        <f t="shared" si="180"/>
        <v>0.99999999999999978</v>
      </c>
      <c r="AY839" s="60">
        <f>SUMPRODUCT(AN839:AW839,幕後結果_最佳化!$Z$1005:$AI$1005)</f>
        <v>2.4577331607395195E-3</v>
      </c>
      <c r="AZ839" s="60">
        <f>(SUMPRODUCT(AN839:AW839,MMULT(AN839:AW839,幕後結果!$AB$9:$AK$18)))</f>
        <v>2.5476892469457725E-4</v>
      </c>
      <c r="BA839" s="60">
        <f t="shared" si="181"/>
        <v>1.5961482534356801E-2</v>
      </c>
      <c r="BB839" s="102">
        <f t="shared" si="182"/>
        <v>-2.5337412581951102</v>
      </c>
      <c r="BC839" s="60"/>
      <c r="BD839" s="60"/>
    </row>
    <row r="840" spans="1:56" ht="16.2">
      <c r="A840" s="95">
        <v>839</v>
      </c>
      <c r="B840" s="60">
        <v>9.2479442868507622E-2</v>
      </c>
      <c r="C840" s="60">
        <v>0.59795365133012757</v>
      </c>
      <c r="D840" s="60">
        <v>0.28777189321438001</v>
      </c>
      <c r="E840" s="60">
        <v>0.44237102501073577</v>
      </c>
      <c r="F840" s="60">
        <v>0.52689875853275603</v>
      </c>
      <c r="G840" s="60">
        <v>0.81283197289292031</v>
      </c>
      <c r="H840" s="60">
        <v>0.5595999525657962</v>
      </c>
      <c r="I840" s="60">
        <v>0.98135085451142823</v>
      </c>
      <c r="J840" s="60">
        <v>0.5324900412662914</v>
      </c>
      <c r="K840" s="104">
        <v>0.7697176309219409</v>
      </c>
      <c r="L840" s="105"/>
      <c r="M840" s="106">
        <v>839</v>
      </c>
      <c r="N840" s="136">
        <v>-1.3256402548307535</v>
      </c>
      <c r="O840" s="136">
        <v>0.24805390795546259</v>
      </c>
      <c r="P840" s="136">
        <v>-0.55990566218200577</v>
      </c>
      <c r="Q840" s="136">
        <v>-0.1449605110404765</v>
      </c>
      <c r="R840" s="136">
        <v>6.7476357710692811E-2</v>
      </c>
      <c r="S840" s="136">
        <v>0.88838060560198984</v>
      </c>
      <c r="T840" s="136">
        <v>0.14995502997690763</v>
      </c>
      <c r="U840" s="60">
        <v>2.0824839109467499</v>
      </c>
      <c r="V840" s="60">
        <v>8.1530691956444135E-2</v>
      </c>
      <c r="W840" s="98">
        <v>0.7379172462194753</v>
      </c>
      <c r="X840" s="60"/>
      <c r="Y840" s="99">
        <v>839</v>
      </c>
      <c r="Z840" s="60">
        <f>(幕後結果!$AB$2+幕後結果!$AB$4*幕後結果_最佳化!$N1841)*12/3</f>
        <v>-0.19194930306028044</v>
      </c>
      <c r="AA840" s="60">
        <f>(幕後結果!$AC$2+幕後結果!$AC$4*幕後結果_最佳化!$O1841)*12/3</f>
        <v>3.4184923523179249E-2</v>
      </c>
      <c r="AB840" s="60">
        <f>(幕後結果!$AD$2+幕後結果!$AD$4*幕後結果_最佳化!$P1841)*12/3</f>
        <v>-9.4511223579416728E-2</v>
      </c>
      <c r="AC840" s="60">
        <f>(幕後結果!$AE$2+幕後結果!$AE$4*幕後結果_最佳化!$Q1841)*12/3</f>
        <v>-5.9010924055516722E-2</v>
      </c>
      <c r="AD840" s="60">
        <f>(幕後結果!$AF$2+幕後結果!$AF$4*幕後結果_最佳化!$R1841)*12/3</f>
        <v>-3.6456252187522589E-2</v>
      </c>
      <c r="AE840" s="60">
        <f>(幕後結果!$AG$2+幕後結果!$AG$4*幕後結果_最佳化!$S1841)*12/3</f>
        <v>4.5778074462284317E-2</v>
      </c>
      <c r="AF840" s="60">
        <f>(幕後結果!$AH$2+幕後結果!$AH$4*幕後結果_最佳化!$T1841)*12/3</f>
        <v>-2.4219061970495569E-2</v>
      </c>
      <c r="AG840" s="60">
        <f>(幕後結果!$AI$2+幕後結果!$AI$4*幕後結果_最佳化!$U1841)*12/3</f>
        <v>0.20565844605939879</v>
      </c>
      <c r="AH840" s="60">
        <f>(幕後結果!$AJ$2+幕後結果!$AJ$4*幕後結果_最佳化!$V1841)*12/3</f>
        <v>2.9773268941768335E-2</v>
      </c>
      <c r="AI840" s="100">
        <f>(幕後結果!$AK$2+幕後結果!$AK$4*幕後結果_最佳化!$W1841)*12/3</f>
        <v>0.18395186622902768</v>
      </c>
      <c r="AJ840" s="60"/>
      <c r="AK840" s="60"/>
      <c r="AL840" s="60"/>
      <c r="AM840" s="108">
        <v>839</v>
      </c>
      <c r="AN840" s="60">
        <f t="shared" si="170"/>
        <v>0.13588734141881925</v>
      </c>
      <c r="AO840" s="60">
        <f t="shared" si="171"/>
        <v>0.12710708162074613</v>
      </c>
      <c r="AP840" s="60">
        <f t="shared" si="172"/>
        <v>3.2368385554166337E-2</v>
      </c>
      <c r="AQ840" s="60">
        <f t="shared" si="173"/>
        <v>0.16704323945888064</v>
      </c>
      <c r="AR840" s="60">
        <f t="shared" si="174"/>
        <v>1.8681333106617702E-2</v>
      </c>
      <c r="AS840" s="60">
        <f t="shared" si="175"/>
        <v>3.6378491863074243E-2</v>
      </c>
      <c r="AT840" s="60">
        <f t="shared" si="176"/>
        <v>0.15028334934634408</v>
      </c>
      <c r="AU840" s="60">
        <f t="shared" si="177"/>
        <v>0.10006040693553382</v>
      </c>
      <c r="AV840" s="60">
        <f t="shared" si="178"/>
        <v>9.2080001939823311E-3</v>
      </c>
      <c r="AW840" s="60">
        <f t="shared" si="179"/>
        <v>0.2229823705018355</v>
      </c>
      <c r="AX840" s="60">
        <f t="shared" si="180"/>
        <v>1</v>
      </c>
      <c r="AY840" s="60">
        <f>SUMPRODUCT(AN840:AW840,幕後結果_最佳化!$Z$1005:$AI$1005)</f>
        <v>1.2118174982449128E-3</v>
      </c>
      <c r="AZ840" s="60">
        <f>(SUMPRODUCT(AN840:AW840,MMULT(AN840:AW840,幕後結果!$AB$9:$AK$18)))</f>
        <v>2.9619599191129851E-4</v>
      </c>
      <c r="BA840" s="60">
        <f t="shared" si="181"/>
        <v>1.7210345490759286E-2</v>
      </c>
      <c r="BB840" s="102">
        <f t="shared" si="182"/>
        <v>-2.4222745861864676</v>
      </c>
      <c r="BC840" s="60"/>
      <c r="BD840" s="60"/>
    </row>
    <row r="841" spans="1:56" ht="16.2">
      <c r="A841" s="95">
        <v>840</v>
      </c>
      <c r="B841" s="60">
        <v>0.81886864120855418</v>
      </c>
      <c r="C841" s="60">
        <v>0.7627053235924679</v>
      </c>
      <c r="D841" s="60">
        <v>0.2534416599032796</v>
      </c>
      <c r="E841" s="60">
        <v>0.30562555572554095</v>
      </c>
      <c r="F841" s="60">
        <v>0.20114637546532932</v>
      </c>
      <c r="G841" s="60">
        <v>1.9811985854104819E-2</v>
      </c>
      <c r="H841" s="60">
        <v>0.96877579139307635</v>
      </c>
      <c r="I841" s="60">
        <v>0.47352728369719688</v>
      </c>
      <c r="J841" s="60">
        <v>0.82891417050521343</v>
      </c>
      <c r="K841" s="104">
        <v>0.56283512258956048</v>
      </c>
      <c r="L841" s="105"/>
      <c r="M841" s="106">
        <v>840</v>
      </c>
      <c r="N841" s="136">
        <v>0.91106197997663707</v>
      </c>
      <c r="O841" s="136">
        <v>0.71503186632261306</v>
      </c>
      <c r="P841" s="136">
        <v>-0.66369846845742797</v>
      </c>
      <c r="Q841" s="136">
        <v>-0.50828838921033392</v>
      </c>
      <c r="R841" s="136">
        <v>-0.83753350679817307</v>
      </c>
      <c r="S841" s="136">
        <v>-2.0576476220635507</v>
      </c>
      <c r="T841" s="136">
        <v>1.8630984433942535</v>
      </c>
      <c r="U841" s="60">
        <v>-6.640603271542507E-2</v>
      </c>
      <c r="V841" s="60">
        <v>0.94988309199695942</v>
      </c>
      <c r="W841" s="98">
        <v>0.15816122787669923</v>
      </c>
      <c r="X841" s="60"/>
      <c r="Y841" s="99">
        <v>840</v>
      </c>
      <c r="Z841" s="60">
        <f>(幕後結果!$AB$2+幕後結果!$AB$4*幕後結果_最佳化!$N1842)*12/3</f>
        <v>0.15451068809970819</v>
      </c>
      <c r="AA841" s="60">
        <f>(幕後結果!$AC$2+幕後結果!$AC$4*幕後結果_最佳化!$O1842)*12/3</f>
        <v>7.5172162128548312E-2</v>
      </c>
      <c r="AB841" s="60">
        <f>(幕後結果!$AD$2+幕後結果!$AD$4*幕後結果_最佳化!$P1842)*12/3</f>
        <v>-9.6444737428144467E-2</v>
      </c>
      <c r="AC841" s="60">
        <f>(幕後結果!$AE$2+幕後結果!$AE$4*幕後結果_最佳化!$Q1842)*12/3</f>
        <v>-3.9855476752317626E-2</v>
      </c>
      <c r="AD841" s="60">
        <f>(幕後結果!$AF$2+幕後結果!$AF$4*幕後結果_最佳化!$R1842)*12/3</f>
        <v>-0.10801389579518907</v>
      </c>
      <c r="AE841" s="60">
        <f>(幕後結果!$AG$2+幕後結果!$AG$4*幕後結果_最佳化!$S1842)*12/3</f>
        <v>-8.9299907770374054E-2</v>
      </c>
      <c r="AF841" s="60">
        <f>(幕後結果!$AH$2+幕後結果!$AH$4*幕後結果_最佳化!$T1842)*12/3</f>
        <v>0.19226951459416577</v>
      </c>
      <c r="AG841" s="60">
        <f>(幕後結果!$AI$2+幕後結果!$AI$4*幕後結果_最佳化!$U1842)*12/3</f>
        <v>-5.5791405992753083E-2</v>
      </c>
      <c r="AH841" s="60">
        <f>(幕後結果!$AJ$2+幕後結果!$AJ$4*幕後結果_最佳化!$V1842)*12/3</f>
        <v>3.3160239221309049E-2</v>
      </c>
      <c r="AI841" s="100">
        <f>(幕後結果!$AK$2+幕後結果!$AK$4*幕後結果_最佳化!$W1842)*12/3</f>
        <v>-2.6570813567149295E-2</v>
      </c>
      <c r="AJ841" s="60"/>
      <c r="AK841" s="60"/>
      <c r="AL841" s="60"/>
      <c r="AM841" s="108">
        <v>840</v>
      </c>
      <c r="AN841" s="60">
        <f t="shared" si="170"/>
        <v>5.0102472533036797E-2</v>
      </c>
      <c r="AO841" s="60">
        <f t="shared" si="171"/>
        <v>0.12901717653980829</v>
      </c>
      <c r="AP841" s="60">
        <f t="shared" si="172"/>
        <v>5.4760957125732417E-2</v>
      </c>
      <c r="AQ841" s="60">
        <f t="shared" si="173"/>
        <v>0.155000681160014</v>
      </c>
      <c r="AR841" s="60">
        <f t="shared" si="174"/>
        <v>0.20816309131721342</v>
      </c>
      <c r="AS841" s="60">
        <f t="shared" si="175"/>
        <v>0.12958591738467723</v>
      </c>
      <c r="AT841" s="60">
        <f t="shared" si="176"/>
        <v>4.4738000834402634E-3</v>
      </c>
      <c r="AU841" s="60">
        <f t="shared" si="177"/>
        <v>0.11070041854765057</v>
      </c>
      <c r="AV841" s="60">
        <f t="shared" si="178"/>
        <v>8.9058494900021254E-2</v>
      </c>
      <c r="AW841" s="60">
        <f t="shared" si="179"/>
        <v>6.9136990408405694E-2</v>
      </c>
      <c r="AX841" s="60">
        <f t="shared" si="180"/>
        <v>1</v>
      </c>
      <c r="AY841" s="60">
        <f>SUMPRODUCT(AN841:AW841,幕後結果_最佳化!$Z$1005:$AI$1005)</f>
        <v>8.278578738634009E-4</v>
      </c>
      <c r="AZ841" s="60">
        <f>(SUMPRODUCT(AN841:AW841,MMULT(AN841:AW841,幕後結果!$AB$9:$AK$18)))</f>
        <v>2.8231433034274104E-4</v>
      </c>
      <c r="BA841" s="60">
        <f t="shared" si="181"/>
        <v>1.6802212066949429E-2</v>
      </c>
      <c r="BB841" s="102">
        <f t="shared" si="182"/>
        <v>-2.5039644755403403</v>
      </c>
      <c r="BC841" s="60"/>
      <c r="BD841" s="60"/>
    </row>
    <row r="842" spans="1:56" ht="16.2">
      <c r="A842" s="95">
        <v>841</v>
      </c>
      <c r="B842" s="60">
        <v>0.78319047310104972</v>
      </c>
      <c r="C842" s="60">
        <v>3.6296957187047063E-2</v>
      </c>
      <c r="D842" s="60">
        <v>0.23161883057659005</v>
      </c>
      <c r="E842" s="60">
        <v>0.2067558090424122</v>
      </c>
      <c r="F842" s="60">
        <v>0.26159883058906686</v>
      </c>
      <c r="G842" s="60">
        <v>0.82710254193590971</v>
      </c>
      <c r="H842" s="60">
        <v>0.58949231581137229</v>
      </c>
      <c r="I842" s="60">
        <v>1.2771139806350806E-2</v>
      </c>
      <c r="J842" s="60">
        <v>0.22515616261076898</v>
      </c>
      <c r="K842" s="104">
        <v>0.12337934470827072</v>
      </c>
      <c r="L842" s="105"/>
      <c r="M842" s="106">
        <v>841</v>
      </c>
      <c r="N842" s="136">
        <v>0.78301372251065182</v>
      </c>
      <c r="O842" s="136">
        <v>-1.7953753672756578</v>
      </c>
      <c r="P842" s="136">
        <v>-0.73352602437615921</v>
      </c>
      <c r="Q842" s="136">
        <v>-0.81772957658830836</v>
      </c>
      <c r="R842" s="136">
        <v>-0.63842407827175385</v>
      </c>
      <c r="S842" s="136">
        <v>0.94277712188602625</v>
      </c>
      <c r="T842" s="136">
        <v>0.22623921968970198</v>
      </c>
      <c r="U842" s="60">
        <v>-2.2331010769557449</v>
      </c>
      <c r="V842" s="60">
        <v>-0.75489443483569241</v>
      </c>
      <c r="W842" s="98">
        <v>-1.1582581865771981</v>
      </c>
      <c r="X842" s="60"/>
      <c r="Y842" s="99">
        <v>841</v>
      </c>
      <c r="Z842" s="60">
        <f>(幕後結果!$AB$2+幕後結果!$AB$4*幕後結果_最佳化!$N1843)*12/3</f>
        <v>0.13467630985331749</v>
      </c>
      <c r="AA842" s="60">
        <f>(幕後結果!$AC$2+幕後結果!$AC$4*幕後結果_最佳化!$O1843)*12/3</f>
        <v>-0.16862020306602385</v>
      </c>
      <c r="AB842" s="60">
        <f>(幕後結果!$AD$2+幕後結果!$AD$4*幕後結果_最佳化!$P1843)*12/3</f>
        <v>-0.19150051258579814</v>
      </c>
      <c r="AC842" s="60">
        <f>(幕後結果!$AE$2+幕後結果!$AE$4*幕後結果_最佳化!$Q1843)*12/3</f>
        <v>-0.13525631105718394</v>
      </c>
      <c r="AD842" s="60">
        <f>(幕後結果!$AF$2+幕後結果!$AF$4*幕後結果_最佳化!$R1843)*12/3</f>
        <v>-0.20956847752715743</v>
      </c>
      <c r="AE842" s="60">
        <f>(幕後結果!$AG$2+幕後結果!$AG$4*幕後結果_最佳化!$S1843)*12/3</f>
        <v>9.9192009808087775E-3</v>
      </c>
      <c r="AF842" s="60">
        <f>(幕後結果!$AH$2+幕後結果!$AH$4*幕後結果_最佳化!$T1843)*12/3</f>
        <v>-3.4137662028177397E-2</v>
      </c>
      <c r="AG842" s="60">
        <f>(幕後結果!$AI$2+幕後結果!$AI$4*幕後結果_最佳化!$U1843)*12/3</f>
        <v>-0.28046992828047407</v>
      </c>
      <c r="AH842" s="60">
        <f>(幕後結果!$AJ$2+幕後結果!$AJ$4*幕後結果_最佳化!$V1843)*12/3</f>
        <v>-0.10326078235914882</v>
      </c>
      <c r="AI842" s="100">
        <f>(幕後結果!$AK$2+幕後結果!$AK$4*幕後結果_最佳化!$W1843)*12/3</f>
        <v>-0.32560361940804899</v>
      </c>
      <c r="AJ842" s="60"/>
      <c r="AK842" s="60"/>
      <c r="AL842" s="60"/>
      <c r="AM842" s="108">
        <v>841</v>
      </c>
      <c r="AN842" s="60">
        <f t="shared" si="170"/>
        <v>0.17131275652180461</v>
      </c>
      <c r="AO842" s="60">
        <f t="shared" si="171"/>
        <v>0.14910817264686593</v>
      </c>
      <c r="AP842" s="60">
        <f t="shared" si="172"/>
        <v>4.4710849582395865E-2</v>
      </c>
      <c r="AQ842" s="60">
        <f t="shared" si="173"/>
        <v>0.19788147707038015</v>
      </c>
      <c r="AR842" s="60">
        <f t="shared" si="174"/>
        <v>3.4055651831302332E-2</v>
      </c>
      <c r="AS842" s="60">
        <f t="shared" si="175"/>
        <v>2.7572372433074956E-2</v>
      </c>
      <c r="AT842" s="60">
        <f t="shared" si="176"/>
        <v>0.16082922016504611</v>
      </c>
      <c r="AU842" s="60">
        <f t="shared" si="177"/>
        <v>0.13455002011311745</v>
      </c>
      <c r="AV842" s="60">
        <f t="shared" si="178"/>
        <v>4.3121633376219756E-2</v>
      </c>
      <c r="AW842" s="60">
        <f t="shared" si="179"/>
        <v>3.6857846259792694E-2</v>
      </c>
      <c r="AX842" s="60">
        <f t="shared" si="180"/>
        <v>0.99999999999999989</v>
      </c>
      <c r="AY842" s="60">
        <f>SUMPRODUCT(AN842:AW842,幕後結果_最佳化!$Z$1005:$AI$1005)</f>
        <v>7.392268039035468E-3</v>
      </c>
      <c r="AZ842" s="60">
        <f>(SUMPRODUCT(AN842:AW842,MMULT(AN842:AW842,幕後結果!$AB$9:$AK$18)))</f>
        <v>2.9311354654466696E-4</v>
      </c>
      <c r="BA842" s="60">
        <f t="shared" si="181"/>
        <v>1.7120559177336087E-2</v>
      </c>
      <c r="BB842" s="102">
        <f t="shared" si="182"/>
        <v>-2.0739820232022024</v>
      </c>
      <c r="BC842" s="60"/>
      <c r="BD842" s="60"/>
    </row>
    <row r="843" spans="1:56" ht="16.2">
      <c r="A843" s="95">
        <v>842</v>
      </c>
      <c r="B843" s="60">
        <v>0.10254359238481081</v>
      </c>
      <c r="C843" s="60">
        <v>0.19383852150589376</v>
      </c>
      <c r="D843" s="60">
        <v>0.78225948656032629</v>
      </c>
      <c r="E843" s="60">
        <v>0.11238154739423334</v>
      </c>
      <c r="F843" s="60">
        <v>0.50341573857556043</v>
      </c>
      <c r="G843" s="60">
        <v>0.2741984724306521</v>
      </c>
      <c r="H843" s="60">
        <v>0.10172898913708583</v>
      </c>
      <c r="I843" s="60">
        <v>0.47165897328534601</v>
      </c>
      <c r="J843" s="60">
        <v>0.32177233663366622</v>
      </c>
      <c r="K843" s="104">
        <v>0.8047354299961913</v>
      </c>
      <c r="L843" s="105"/>
      <c r="M843" s="106">
        <v>842</v>
      </c>
      <c r="N843" s="136">
        <v>-1.2671904917622643</v>
      </c>
      <c r="O843" s="136">
        <v>-0.86383772098409051</v>
      </c>
      <c r="P843" s="136">
        <v>0.77984684882256738</v>
      </c>
      <c r="Q843" s="136">
        <v>-1.2139597494508252</v>
      </c>
      <c r="R843" s="136">
        <v>8.5620915047446688E-3</v>
      </c>
      <c r="S843" s="136">
        <v>-0.60016399751922689</v>
      </c>
      <c r="T843" s="136">
        <v>-1.2717612009043096</v>
      </c>
      <c r="U843" s="60">
        <v>-7.1100278439470838E-2</v>
      </c>
      <c r="V843" s="60">
        <v>-0.46274846706188411</v>
      </c>
      <c r="W843" s="98">
        <v>0.85865816072360102</v>
      </c>
      <c r="X843" s="60"/>
      <c r="Y843" s="99">
        <v>842</v>
      </c>
      <c r="Z843" s="60">
        <f>(幕後結果!$AB$2+幕後結果!$AB$4*幕後結果_最佳化!$N1844)*12/3</f>
        <v>-0.18289557025629991</v>
      </c>
      <c r="AA843" s="60">
        <f>(幕後結果!$AC$2+幕後結果!$AC$4*幕後結果_最佳化!$O1844)*12/3</f>
        <v>-7.4020870318235732E-2</v>
      </c>
      <c r="AB843" s="60">
        <f>(幕後結果!$AD$2+幕後結果!$AD$4*幕後結果_最佳化!$P1844)*12/3</f>
        <v>8.4442628635978914E-2</v>
      </c>
      <c r="AC843" s="60">
        <f>(幕後結果!$AE$2+幕後結果!$AE$4*幕後結果_最佳化!$Q1844)*12/3</f>
        <v>-9.0752600989909185E-2</v>
      </c>
      <c r="AD843" s="60">
        <f>(幕後結果!$AF$2+幕後結果!$AF$4*幕後結果_最佳化!$R1844)*12/3</f>
        <v>3.4182450650958474E-3</v>
      </c>
      <c r="AE843" s="60">
        <f>(幕後結果!$AG$2+幕後結果!$AG$4*幕後結果_最佳化!$S1844)*12/3</f>
        <v>-3.4027778371938128E-2</v>
      </c>
      <c r="AF843" s="60">
        <f>(幕後結果!$AH$2+幕後結果!$AH$4*幕後結果_最佳化!$T1844)*12/3</f>
        <v>-0.17557892870010408</v>
      </c>
      <c r="AG843" s="60">
        <f>(幕後結果!$AI$2+幕後結果!$AI$4*幕後結果_最佳化!$U1844)*12/3</f>
        <v>-5.6098397944961208E-2</v>
      </c>
      <c r="AH843" s="60">
        <f>(幕後結果!$AJ$2+幕後結果!$AJ$4*幕後結果_最佳化!$V1844)*12/3</f>
        <v>-8.5161350624945176E-2</v>
      </c>
      <c r="AI843" s="100">
        <f>(幕後結果!$AK$2+幕後結果!$AK$4*幕後結果_最佳化!$W1844)*12/3</f>
        <v>0.12234387524213197</v>
      </c>
      <c r="AJ843" s="60"/>
      <c r="AK843" s="60"/>
      <c r="AL843" s="60"/>
      <c r="AM843" s="108">
        <v>842</v>
      </c>
      <c r="AN843" s="60">
        <f t="shared" si="170"/>
        <v>4.3628016194205768E-3</v>
      </c>
      <c r="AO843" s="60">
        <f t="shared" si="171"/>
        <v>0.10865469071690194</v>
      </c>
      <c r="AP843" s="60">
        <f t="shared" si="172"/>
        <v>4.3367944828161281E-2</v>
      </c>
      <c r="AQ843" s="60">
        <f t="shared" si="173"/>
        <v>3.0465986909361614E-2</v>
      </c>
      <c r="AR843" s="60">
        <f t="shared" si="174"/>
        <v>0.10253762421332287</v>
      </c>
      <c r="AS843" s="60">
        <f t="shared" si="175"/>
        <v>0.18164917868855579</v>
      </c>
      <c r="AT843" s="60">
        <f t="shared" si="176"/>
        <v>0.17864465415591271</v>
      </c>
      <c r="AU843" s="60">
        <f t="shared" si="177"/>
        <v>0.12819794690561592</v>
      </c>
      <c r="AV843" s="60">
        <f t="shared" si="178"/>
        <v>0.14293760522818696</v>
      </c>
      <c r="AW843" s="60">
        <f t="shared" si="179"/>
        <v>7.9181566734560407E-2</v>
      </c>
      <c r="AX843" s="60">
        <f t="shared" si="180"/>
        <v>1</v>
      </c>
      <c r="AY843" s="60">
        <f>SUMPRODUCT(AN843:AW843,幕後結果_最佳化!$Z$1005:$AI$1005)</f>
        <v>-2.7368188321723486E-3</v>
      </c>
      <c r="AZ843" s="60">
        <f>(SUMPRODUCT(AN843:AW843,MMULT(AN843:AW843,幕後結果!$AB$9:$AK$18)))</f>
        <v>2.1466880788463414E-4</v>
      </c>
      <c r="BA843" s="60">
        <f t="shared" si="181"/>
        <v>1.4651580388635014E-2</v>
      </c>
      <c r="BB843" s="102">
        <f t="shared" si="182"/>
        <v>-3.1148052033739697</v>
      </c>
      <c r="BC843" s="60"/>
      <c r="BD843" s="60"/>
    </row>
    <row r="844" spans="1:56" ht="16.2">
      <c r="A844" s="95">
        <v>843</v>
      </c>
      <c r="B844" s="60">
        <v>0.42539413047745223</v>
      </c>
      <c r="C844" s="60">
        <v>0.42780762772881498</v>
      </c>
      <c r="D844" s="60">
        <v>0.25898605040315337</v>
      </c>
      <c r="E844" s="60">
        <v>0.43437286053663327</v>
      </c>
      <c r="F844" s="60">
        <v>9.2388048975280412E-2</v>
      </c>
      <c r="G844" s="60">
        <v>0.38033242888893248</v>
      </c>
      <c r="H844" s="60">
        <v>0.76473526811008341</v>
      </c>
      <c r="I844" s="60">
        <v>0.92056719312712221</v>
      </c>
      <c r="J844" s="60">
        <v>0.53615495603803587</v>
      </c>
      <c r="K844" s="104">
        <v>0.73882721133821483</v>
      </c>
      <c r="L844" s="105"/>
      <c r="M844" s="106">
        <v>843</v>
      </c>
      <c r="N844" s="136">
        <v>-0.18811275703203359</v>
      </c>
      <c r="O844" s="136">
        <v>-0.18195854955183993</v>
      </c>
      <c r="P844" s="136">
        <v>-0.6464745084318132</v>
      </c>
      <c r="Q844" s="136">
        <v>-0.16525189413560784</v>
      </c>
      <c r="R844" s="136">
        <v>-1.3261920318398805</v>
      </c>
      <c r="S844" s="136">
        <v>-0.30460782739193093</v>
      </c>
      <c r="T844" s="136">
        <v>0.72161784646659688</v>
      </c>
      <c r="U844" s="60">
        <v>1.4088970440529729</v>
      </c>
      <c r="V844" s="60">
        <v>9.0751450189105465E-2</v>
      </c>
      <c r="W844" s="98">
        <v>0.63973395371753017</v>
      </c>
      <c r="X844" s="60"/>
      <c r="Y844" s="99">
        <v>843</v>
      </c>
      <c r="Z844" s="60">
        <f>(幕後結果!$AB$2+幕後結果!$AB$4*幕後結果_最佳化!$N1845)*12/3</f>
        <v>-1.574893061082636E-2</v>
      </c>
      <c r="AA844" s="60">
        <f>(幕後結果!$AC$2+幕後結果!$AC$4*幕後結果_最佳化!$O1845)*12/3</f>
        <v>-9.8603745692164083E-3</v>
      </c>
      <c r="AB844" s="60">
        <f>(幕後結果!$AD$2+幕後結果!$AD$4*幕後結果_最佳化!$P1845)*12/3</f>
        <v>-0.1232357578768581</v>
      </c>
      <c r="AC844" s="60">
        <f>(幕後結果!$AE$2+幕後結果!$AE$4*幕後結果_最佳化!$Q1845)*12/3</f>
        <v>-5.0124924593354658E-2</v>
      </c>
      <c r="AD844" s="60">
        <f>(幕後結果!$AF$2+幕後結果!$AF$4*幕後結果_最佳化!$R1845)*12/3</f>
        <v>-0.18416699029097935</v>
      </c>
      <c r="AE844" s="60">
        <f>(幕後結果!$AG$2+幕後結果!$AG$4*幕後結果_最佳化!$S1845)*12/3</f>
        <v>-9.4272084358600333E-3</v>
      </c>
      <c r="AF844" s="60">
        <f>(幕後結果!$AH$2+幕後結果!$AH$4*幕後結果_最佳化!$T1845)*12/3</f>
        <v>3.6732507817402879E-2</v>
      </c>
      <c r="AG844" s="60">
        <f>(幕後結果!$AI$2+幕後結果!$AI$4*幕後結果_最佳化!$U1845)*12/3</f>
        <v>9.716233035120396E-2</v>
      </c>
      <c r="AH844" s="60">
        <f>(幕後結果!$AJ$2+幕後結果!$AJ$4*幕後結果_最佳化!$V1845)*12/3</f>
        <v>1.7884768826185952E-3</v>
      </c>
      <c r="AI844" s="100">
        <f>(幕後結果!$AK$2+幕後結果!$AK$4*幕後結果_最佳化!$W1845)*12/3</f>
        <v>6.8843464920754688E-2</v>
      </c>
      <c r="AJ844" s="60"/>
      <c r="AK844" s="60"/>
      <c r="AL844" s="60"/>
      <c r="AM844" s="108">
        <v>843</v>
      </c>
      <c r="AN844" s="60">
        <f t="shared" si="170"/>
        <v>0.17093106523715604</v>
      </c>
      <c r="AO844" s="60">
        <f t="shared" si="171"/>
        <v>0.18715763165830168</v>
      </c>
      <c r="AP844" s="60">
        <f t="shared" si="172"/>
        <v>2.1749398564107264E-2</v>
      </c>
      <c r="AQ844" s="60">
        <f t="shared" si="173"/>
        <v>4.6140426708719262E-2</v>
      </c>
      <c r="AR844" s="60">
        <f t="shared" si="174"/>
        <v>0.15120556347137909</v>
      </c>
      <c r="AS844" s="60">
        <f t="shared" si="175"/>
        <v>4.5287418891910375E-2</v>
      </c>
      <c r="AT844" s="60">
        <f t="shared" si="176"/>
        <v>9.6205635942854209E-2</v>
      </c>
      <c r="AU844" s="60">
        <f t="shared" si="177"/>
        <v>9.7562587133040363E-2</v>
      </c>
      <c r="AV844" s="60">
        <f t="shared" si="178"/>
        <v>0.14510102732583788</v>
      </c>
      <c r="AW844" s="60">
        <f t="shared" si="179"/>
        <v>3.8659245066693923E-2</v>
      </c>
      <c r="AX844" s="60">
        <f t="shared" si="180"/>
        <v>1</v>
      </c>
      <c r="AY844" s="60">
        <f>SUMPRODUCT(AN844:AW844,幕後結果_最佳化!$Z$1005:$AI$1005)</f>
        <v>3.0481770194884556E-3</v>
      </c>
      <c r="AZ844" s="60">
        <f>(SUMPRODUCT(AN844:AW844,MMULT(AN844:AW844,幕後結果!$AB$9:$AK$18)))</f>
        <v>2.3126909001150469E-4</v>
      </c>
      <c r="BA844" s="60">
        <f t="shared" si="181"/>
        <v>1.520753398850401E-2</v>
      </c>
      <c r="BB844" s="102">
        <f t="shared" si="182"/>
        <v>-2.6205315740630364</v>
      </c>
      <c r="BC844" s="60"/>
      <c r="BD844" s="60"/>
    </row>
    <row r="845" spans="1:56" ht="16.2">
      <c r="A845" s="95">
        <v>844</v>
      </c>
      <c r="B845" s="60">
        <v>0.46397988888307484</v>
      </c>
      <c r="C845" s="60">
        <v>0.66765387380744601</v>
      </c>
      <c r="D845" s="60">
        <v>0.37610153018991221</v>
      </c>
      <c r="E845" s="60">
        <v>0.78903631791698614</v>
      </c>
      <c r="F845" s="60">
        <v>0.41164064307514403</v>
      </c>
      <c r="G845" s="60">
        <v>0.46213666952214827</v>
      </c>
      <c r="H845" s="60">
        <v>0.86785157272424862</v>
      </c>
      <c r="I845" s="60">
        <v>0.16143848925792947</v>
      </c>
      <c r="J845" s="60">
        <v>0.46479973920020412</v>
      </c>
      <c r="K845" s="104">
        <v>0.48207609483527625</v>
      </c>
      <c r="L845" s="105"/>
      <c r="M845" s="106">
        <v>844</v>
      </c>
      <c r="N845" s="136">
        <v>-9.0412054568110065E-2</v>
      </c>
      <c r="O845" s="136">
        <v>0.43344398430826542</v>
      </c>
      <c r="P845" s="136">
        <v>-0.31573578784129347</v>
      </c>
      <c r="Q845" s="136">
        <v>0.80308195958707573</v>
      </c>
      <c r="R845" s="136">
        <v>-0.22332665145459737</v>
      </c>
      <c r="S845" s="136">
        <v>-9.5052232641062009E-2</v>
      </c>
      <c r="T845" s="136">
        <v>1.1162927252255894</v>
      </c>
      <c r="U845" s="60">
        <v>-0.98856303673568502</v>
      </c>
      <c r="V845" s="60">
        <v>-8.8348769011380307E-2</v>
      </c>
      <c r="W845" s="98">
        <v>-4.4943693455317978E-2</v>
      </c>
      <c r="X845" s="60"/>
      <c r="Y845" s="99">
        <v>844</v>
      </c>
      <c r="Z845" s="60">
        <f>(幕後結果!$AB$2+幕後結果!$AB$4*幕後結果_最佳化!$N1846)*12/3</f>
        <v>-6.1531828406508234E-4</v>
      </c>
      <c r="AA845" s="60">
        <f>(幕後結果!$AC$2+幕後結果!$AC$4*幕後結果_最佳化!$O1846)*12/3</f>
        <v>4.9772294351124242E-2</v>
      </c>
      <c r="AB845" s="60">
        <f>(幕後結果!$AD$2+幕後結果!$AD$4*幕後結果_最佳化!$P1846)*12/3</f>
        <v>-4.9368797355356521E-2</v>
      </c>
      <c r="AC845" s="60">
        <f>(幕後結果!$AE$2+幕後結果!$AE$4*幕後結果_最佳化!$Q1846)*12/3</f>
        <v>8.7879367118978605E-2</v>
      </c>
      <c r="AD845" s="60">
        <f>(幕後結果!$AF$2+幕後結果!$AF$4*幕後結果_最佳化!$R1846)*12/3</f>
        <v>-1.383690882708586E-2</v>
      </c>
      <c r="AE845" s="60">
        <f>(幕後結果!$AG$2+幕後結果!$AG$4*幕後結果_最佳化!$S1846)*12/3</f>
        <v>2.2782838988266709E-3</v>
      </c>
      <c r="AF845" s="60">
        <f>(幕後結果!$AH$2+幕後結果!$AH$4*幕後結果_最佳化!$T1846)*12/3</f>
        <v>0.11622800009589794</v>
      </c>
      <c r="AG845" s="60">
        <f>(幕後結果!$AI$2+幕後結果!$AI$4*幕後結果_最佳化!$U1846)*12/3</f>
        <v>-9.0705158236928651E-2</v>
      </c>
      <c r="AH845" s="60">
        <f>(幕後結果!$AJ$2+幕後結果!$AJ$4*幕後結果_最佳化!$V1846)*12/3</f>
        <v>1.3729100185595026E-3</v>
      </c>
      <c r="AI845" s="100">
        <f>(幕後結果!$AK$2+幕後結果!$AK$4*幕後結果_最佳化!$W1846)*12/3</f>
        <v>-5.2806917295394086E-2</v>
      </c>
      <c r="AJ845" s="60"/>
      <c r="AK845" s="60"/>
      <c r="AL845" s="60"/>
      <c r="AM845" s="108">
        <v>844</v>
      </c>
      <c r="AN845" s="60">
        <f t="shared" si="170"/>
        <v>0.14404394217076893</v>
      </c>
      <c r="AO845" s="60">
        <f t="shared" si="171"/>
        <v>0.11326417232027228</v>
      </c>
      <c r="AP845" s="60">
        <f t="shared" si="172"/>
        <v>3.0787271753393946E-2</v>
      </c>
      <c r="AQ845" s="60">
        <f t="shared" si="173"/>
        <v>5.5400088671057585E-2</v>
      </c>
      <c r="AR845" s="60">
        <f t="shared" si="174"/>
        <v>2.1295242264324516E-3</v>
      </c>
      <c r="AS845" s="60">
        <f t="shared" si="175"/>
        <v>0.12206620290145158</v>
      </c>
      <c r="AT845" s="60">
        <f t="shared" si="176"/>
        <v>6.6754355819255831E-2</v>
      </c>
      <c r="AU845" s="60">
        <f t="shared" si="177"/>
        <v>0.15889386440193959</v>
      </c>
      <c r="AV845" s="60">
        <f t="shared" si="178"/>
        <v>0.23647226552823122</v>
      </c>
      <c r="AW845" s="60">
        <f t="shared" si="179"/>
        <v>7.0188312207196471E-2</v>
      </c>
      <c r="AX845" s="60">
        <f t="shared" si="180"/>
        <v>0.99999999999999978</v>
      </c>
      <c r="AY845" s="60">
        <f>SUMPRODUCT(AN845:AW845,幕後結果_最佳化!$Z$1005:$AI$1005)</f>
        <v>-1.1676534475009515E-3</v>
      </c>
      <c r="AZ845" s="60">
        <f>(SUMPRODUCT(AN845:AW845,MMULT(AN845:AW845,幕後結果!$AB$9:$AK$18)))</f>
        <v>1.7724759586933169E-4</v>
      </c>
      <c r="BA845" s="60">
        <f t="shared" si="181"/>
        <v>1.331343666636574E-2</v>
      </c>
      <c r="BB845" s="102">
        <f t="shared" si="182"/>
        <v>-3.3100133760977584</v>
      </c>
      <c r="BC845" s="60"/>
      <c r="BD845" s="60"/>
    </row>
    <row r="846" spans="1:56" ht="16.2">
      <c r="A846" s="95">
        <v>845</v>
      </c>
      <c r="B846" s="60">
        <v>0.65335978861655741</v>
      </c>
      <c r="C846" s="60">
        <v>0.2779144746850124</v>
      </c>
      <c r="D846" s="60">
        <v>0.22219968871664286</v>
      </c>
      <c r="E846" s="60">
        <v>0.43398145405385091</v>
      </c>
      <c r="F846" s="60">
        <v>8.4151030029557594E-2</v>
      </c>
      <c r="G846" s="60">
        <v>0.43551540816021905</v>
      </c>
      <c r="H846" s="60">
        <v>0.80815007468315447</v>
      </c>
      <c r="I846" s="60">
        <v>0.63002824853028483</v>
      </c>
      <c r="J846" s="60">
        <v>0.69082901475144509</v>
      </c>
      <c r="K846" s="104">
        <v>0.70268388680912897</v>
      </c>
      <c r="L846" s="105"/>
      <c r="M846" s="106">
        <v>845</v>
      </c>
      <c r="N846" s="136">
        <v>0.39440720830444326</v>
      </c>
      <c r="O846" s="136">
        <v>-0.5890481867178331</v>
      </c>
      <c r="P846" s="136">
        <v>-0.76478534223263372</v>
      </c>
      <c r="Q846" s="136">
        <v>-0.16624657465099421</v>
      </c>
      <c r="R846" s="136">
        <v>-1.3776801582605425</v>
      </c>
      <c r="S846" s="136">
        <v>-0.16234927140867811</v>
      </c>
      <c r="T846" s="136">
        <v>0.87109945692507895</v>
      </c>
      <c r="U846" s="60">
        <v>0.33192816422757571</v>
      </c>
      <c r="V846" s="60">
        <v>0.49820157778279422</v>
      </c>
      <c r="W846" s="98">
        <v>0.53213539209625393</v>
      </c>
      <c r="X846" s="60"/>
      <c r="Y846" s="99">
        <v>845</v>
      </c>
      <c r="Z846" s="60">
        <f>(幕後結果!$AB$2+幕後結果!$AB$4*幕後結果_最佳化!$N1847)*12/3</f>
        <v>7.4482061651034548E-2</v>
      </c>
      <c r="AA846" s="60">
        <f>(幕後結果!$AC$2+幕後結果!$AC$4*幕後結果_最佳化!$O1847)*12/3</f>
        <v>-5.0583188944646675E-2</v>
      </c>
      <c r="AB846" s="60">
        <f>(幕後結果!$AD$2+幕後結果!$AD$4*幕後結果_最佳化!$P1847)*12/3</f>
        <v>-0.15611970255936075</v>
      </c>
      <c r="AC846" s="60">
        <f>(幕後結果!$AE$2+幕後結果!$AE$4*幕後結果_最佳化!$Q1847)*12/3</f>
        <v>-5.4283591815992772E-2</v>
      </c>
      <c r="AD846" s="60">
        <f>(幕後結果!$AF$2+幕後結果!$AF$4*幕後結果_最佳化!$R1847)*12/3</f>
        <v>-0.21496299081660078</v>
      </c>
      <c r="AE846" s="60">
        <f>(幕後結果!$AG$2+幕後結果!$AG$4*幕後結果_最佳化!$S1847)*12/3</f>
        <v>-1.2378461616672632E-2</v>
      </c>
      <c r="AF846" s="60">
        <f>(幕後結果!$AH$2+幕後結果!$AH$4*幕後結果_最佳化!$T1847)*12/3</f>
        <v>5.2001967879252792E-2</v>
      </c>
      <c r="AG846" s="60">
        <f>(幕後結果!$AI$2+幕後結果!$AI$4*幕後結果_最佳化!$U1847)*12/3</f>
        <v>-1.6321096321511634E-2</v>
      </c>
      <c r="AH846" s="60">
        <f>(幕後結果!$AJ$2+幕後結果!$AJ$4*幕後結果_最佳化!$V1847)*12/3</f>
        <v>1.2448019446141075E-2</v>
      </c>
      <c r="AI846" s="100">
        <f>(幕後結果!$AK$2+幕後結果!$AK$4*幕後結果_最佳化!$W1847)*12/3</f>
        <v>7.8092666056388677E-3</v>
      </c>
      <c r="AJ846" s="60"/>
      <c r="AK846" s="60"/>
      <c r="AL846" s="60"/>
      <c r="AM846" s="108">
        <v>845</v>
      </c>
      <c r="AN846" s="60">
        <f t="shared" si="170"/>
        <v>0.1001030959928868</v>
      </c>
      <c r="AO846" s="60">
        <f t="shared" si="171"/>
        <v>0.10910831687722804</v>
      </c>
      <c r="AP846" s="60">
        <f t="shared" si="172"/>
        <v>5.1685235067768454E-2</v>
      </c>
      <c r="AQ846" s="60">
        <f t="shared" si="173"/>
        <v>8.0032325924056874E-2</v>
      </c>
      <c r="AR846" s="60">
        <f t="shared" si="174"/>
        <v>0.1406181338693625</v>
      </c>
      <c r="AS846" s="60">
        <f t="shared" si="175"/>
        <v>0.14287084150629625</v>
      </c>
      <c r="AT846" s="60">
        <f t="shared" si="176"/>
        <v>5.6782971922842512E-2</v>
      </c>
      <c r="AU846" s="60">
        <f t="shared" si="177"/>
        <v>8.6200160728417893E-2</v>
      </c>
      <c r="AV846" s="60">
        <f t="shared" si="178"/>
        <v>0.13077994016783442</v>
      </c>
      <c r="AW846" s="60">
        <f t="shared" si="179"/>
        <v>0.10181897794330638</v>
      </c>
      <c r="AX846" s="60">
        <f t="shared" si="180"/>
        <v>1.0000000000000002</v>
      </c>
      <c r="AY846" s="60">
        <f>SUMPRODUCT(AN846:AW846,幕後結果_最佳化!$Z$1005:$AI$1005)</f>
        <v>-6.9298423850618854E-4</v>
      </c>
      <c r="AZ846" s="60">
        <f>(SUMPRODUCT(AN846:AW846,MMULT(AN846:AW846,幕後結果!$AB$9:$AK$18)))</f>
        <v>2.1493421893755622E-4</v>
      </c>
      <c r="BA846" s="60">
        <f t="shared" si="181"/>
        <v>1.4660635011402344E-2</v>
      </c>
      <c r="BB846" s="102">
        <f t="shared" si="182"/>
        <v>-2.9734717633036793</v>
      </c>
      <c r="BC846" s="60"/>
      <c r="BD846" s="60"/>
    </row>
    <row r="847" spans="1:56" ht="16.2">
      <c r="A847" s="95">
        <v>846</v>
      </c>
      <c r="B847" s="60">
        <v>0.1236740315728817</v>
      </c>
      <c r="C847" s="60">
        <v>0.41037034420310103</v>
      </c>
      <c r="D847" s="60">
        <v>0.98036002651636589</v>
      </c>
      <c r="E847" s="60">
        <v>0.28357046644801565</v>
      </c>
      <c r="F847" s="60">
        <v>0.26729060542175564</v>
      </c>
      <c r="G847" s="60">
        <v>0.14482223377906989</v>
      </c>
      <c r="H847" s="60">
        <v>0.31341873666280051</v>
      </c>
      <c r="I847" s="60">
        <v>0.10920820894387773</v>
      </c>
      <c r="J847" s="60">
        <v>0.66409258342918775</v>
      </c>
      <c r="K847" s="104">
        <v>0.28263970761171331</v>
      </c>
      <c r="L847" s="105"/>
      <c r="M847" s="106">
        <v>846</v>
      </c>
      <c r="N847" s="136">
        <v>-1.1568147282267953</v>
      </c>
      <c r="O847" s="136">
        <v>-0.22659241814577766</v>
      </c>
      <c r="P847" s="136">
        <v>2.0612421206056961</v>
      </c>
      <c r="Q847" s="136">
        <v>-0.57226725078946739</v>
      </c>
      <c r="R847" s="136">
        <v>-0.6210279842354981</v>
      </c>
      <c r="S847" s="136">
        <v>-1.0589018809742974</v>
      </c>
      <c r="T847" s="136">
        <v>-0.48618292952508307</v>
      </c>
      <c r="U847" s="60">
        <v>-1.230749902081949</v>
      </c>
      <c r="V847" s="60">
        <v>0.42365857104804122</v>
      </c>
      <c r="W847" s="98">
        <v>-0.57501756861863484</v>
      </c>
      <c r="X847" s="60"/>
      <c r="Y847" s="99">
        <v>846</v>
      </c>
      <c r="Z847" s="60">
        <f>(幕後結果!$AB$2+幕後結果!$AB$4*幕後結果_最佳化!$N1848)*12/3</f>
        <v>-0.16579862035225126</v>
      </c>
      <c r="AA847" s="60">
        <f>(幕後結果!$AC$2+幕後結果!$AC$4*幕後結果_最佳化!$O1848)*12/3</f>
        <v>-1.2289781617966379E-2</v>
      </c>
      <c r="AB847" s="60">
        <f>(幕後結果!$AD$2+幕後結果!$AD$4*幕後結果_最佳化!$P1848)*12/3</f>
        <v>0.31237901883906333</v>
      </c>
      <c r="AC847" s="60">
        <f>(幕後結果!$AE$2+幕後結果!$AE$4*幕後結果_最佳化!$Q1848)*12/3</f>
        <v>8.5611980467021717E-2</v>
      </c>
      <c r="AD847" s="60">
        <f>(幕後結果!$AF$2+幕後結果!$AF$4*幕後結果_最佳化!$R1848)*12/3</f>
        <v>9.4390119930649843E-2</v>
      </c>
      <c r="AE847" s="60">
        <f>(幕後結果!$AG$2+幕後結果!$AG$4*幕後結果_最佳化!$S1848)*12/3</f>
        <v>-4.0877617163979897E-2</v>
      </c>
      <c r="AF847" s="60">
        <f>(幕後結果!$AH$2+幕後結果!$AH$4*幕後結果_最佳化!$T1848)*12/3</f>
        <v>-4.4425276772227192E-2</v>
      </c>
      <c r="AG847" s="60">
        <f>(幕後結果!$AI$2+幕後結果!$AI$4*幕後結果_最佳化!$U1848)*12/3</f>
        <v>-0.10583284793883256</v>
      </c>
      <c r="AH847" s="60">
        <f>(幕後結果!$AJ$2+幕後結果!$AJ$4*幕後結果_最佳化!$V1848)*12/3</f>
        <v>-1.3317024813854557E-2</v>
      </c>
      <c r="AI847" s="100">
        <f>(幕後結果!$AK$2+幕後結果!$AK$4*幕後結果_最佳化!$W1848)*12/3</f>
        <v>-2.6489278040735E-2</v>
      </c>
      <c r="AJ847" s="60"/>
      <c r="AK847" s="60"/>
      <c r="AL847" s="60"/>
      <c r="AM847" s="108">
        <v>846</v>
      </c>
      <c r="AN847" s="60">
        <f t="shared" si="170"/>
        <v>5.5995115231521593E-3</v>
      </c>
      <c r="AO847" s="60">
        <f t="shared" si="171"/>
        <v>0.157562063051498</v>
      </c>
      <c r="AP847" s="60">
        <f t="shared" si="172"/>
        <v>1.1563515669707846E-2</v>
      </c>
      <c r="AQ847" s="60">
        <f t="shared" si="173"/>
        <v>0.16503766638110789</v>
      </c>
      <c r="AR847" s="60">
        <f t="shared" si="174"/>
        <v>0.18300490258467114</v>
      </c>
      <c r="AS847" s="60">
        <f t="shared" si="175"/>
        <v>0.14133592506726958</v>
      </c>
      <c r="AT847" s="60">
        <f t="shared" si="176"/>
        <v>0.11398628720699676</v>
      </c>
      <c r="AU847" s="60">
        <f t="shared" si="177"/>
        <v>3.84937011963222E-2</v>
      </c>
      <c r="AV847" s="60">
        <f t="shared" si="178"/>
        <v>0.1220936126087315</v>
      </c>
      <c r="AW847" s="60">
        <f t="shared" si="179"/>
        <v>6.1322814710542815E-2</v>
      </c>
      <c r="AX847" s="60">
        <f t="shared" si="180"/>
        <v>0.99999999999999989</v>
      </c>
      <c r="AY847" s="60">
        <f>SUMPRODUCT(AN847:AW847,幕後結果_最佳化!$Z$1005:$AI$1005)</f>
        <v>3.088696008265807E-3</v>
      </c>
      <c r="AZ847" s="60">
        <f>(SUMPRODUCT(AN847:AW847,MMULT(AN847:AW847,幕後結果!$AB$9:$AK$18)))</f>
        <v>2.5089303330984227E-4</v>
      </c>
      <c r="BA847" s="60">
        <f t="shared" si="181"/>
        <v>1.5839603319207279E-2</v>
      </c>
      <c r="BB847" s="102">
        <f t="shared" si="182"/>
        <v>-2.5134028415634981</v>
      </c>
      <c r="BC847" s="60"/>
      <c r="BD847" s="60"/>
    </row>
    <row r="848" spans="1:56" ht="16.2">
      <c r="A848" s="95">
        <v>847</v>
      </c>
      <c r="B848" s="60">
        <v>0.13835432813127935</v>
      </c>
      <c r="C848" s="60">
        <v>0.79811525966605013</v>
      </c>
      <c r="D848" s="60">
        <v>0.37948145182809867</v>
      </c>
      <c r="E848" s="60">
        <v>0.47663111134031322</v>
      </c>
      <c r="F848" s="60">
        <v>0.8054888601767729</v>
      </c>
      <c r="G848" s="60">
        <v>0.18883185296728744</v>
      </c>
      <c r="H848" s="60">
        <v>3.8780714191026355E-2</v>
      </c>
      <c r="I848" s="60">
        <v>0.49619757696080469</v>
      </c>
      <c r="J848" s="60">
        <v>0.91088695005490061</v>
      </c>
      <c r="K848" s="104">
        <v>0.37917945127528085</v>
      </c>
      <c r="L848" s="105"/>
      <c r="M848" s="106">
        <v>847</v>
      </c>
      <c r="N848" s="136">
        <v>-1.0877428253237116</v>
      </c>
      <c r="O848" s="136">
        <v>0.83490805225331133</v>
      </c>
      <c r="P848" s="136">
        <v>-0.30684296461711935</v>
      </c>
      <c r="Q848" s="136">
        <v>-5.8610656419885047E-2</v>
      </c>
      <c r="R848" s="136">
        <v>0.86139182020522975</v>
      </c>
      <c r="S848" s="136">
        <v>-0.88220916633325897</v>
      </c>
      <c r="T848" s="136">
        <v>-1.7650139074661926</v>
      </c>
      <c r="U848" s="60">
        <v>-9.5314054178815989E-3</v>
      </c>
      <c r="V848" s="60">
        <v>1.3462369881178278</v>
      </c>
      <c r="W848" s="98">
        <v>-0.30763655349383451</v>
      </c>
      <c r="X848" s="60"/>
      <c r="Y848" s="99">
        <v>847</v>
      </c>
      <c r="Z848" s="60">
        <f>(幕後結果!$AB$2+幕後結果!$AB$4*幕後結果_最佳化!$N1849)*12/3</f>
        <v>-0.15509954271160736</v>
      </c>
      <c r="AA848" s="60">
        <f>(幕後結果!$AC$2+幕後結果!$AC$4*幕後結果_最佳化!$O1849)*12/3</f>
        <v>9.0765942585301615E-2</v>
      </c>
      <c r="AB848" s="60">
        <f>(幕後結果!$AD$2+幕後結果!$AD$4*幕後結果_最佳化!$P1849)*12/3</f>
        <v>-3.4176391741169883E-2</v>
      </c>
      <c r="AC848" s="60">
        <f>(幕後結果!$AE$2+幕後結果!$AE$4*幕後結果_最佳化!$Q1849)*12/3</f>
        <v>-1.2831337937379667E-2</v>
      </c>
      <c r="AD848" s="60">
        <f>(幕後結果!$AF$2+幕後結果!$AF$4*幕後結果_最佳化!$R1849)*12/3</f>
        <v>8.2543923934821503E-2</v>
      </c>
      <c r="AE848" s="60">
        <f>(幕後結果!$AG$2+幕後結果!$AG$4*幕後結果_最佳化!$S1849)*12/3</f>
        <v>-2.9675462747043638E-2</v>
      </c>
      <c r="AF848" s="60">
        <f>(幕後結果!$AH$2+幕後結果!$AH$4*幕後結果_最佳化!$T1849)*12/3</f>
        <v>-0.16633795501464871</v>
      </c>
      <c r="AG848" s="60">
        <f>(幕後結果!$AI$2+幕後結果!$AI$4*幕後結果_最佳化!$U1849)*12/3</f>
        <v>-8.2580367856425002E-2</v>
      </c>
      <c r="AH848" s="60">
        <f>(幕後結果!$AJ$2+幕後結果!$AJ$4*幕後結果_最佳化!$V1849)*12/3</f>
        <v>5.8925815014291311E-2</v>
      </c>
      <c r="AI848" s="100">
        <f>(幕後結果!$AK$2+幕後結果!$AK$4*幕後結果_最佳化!$W1849)*12/3</f>
        <v>-4.7009631396545848E-2</v>
      </c>
      <c r="AJ848" s="60"/>
      <c r="AK848" s="60"/>
      <c r="AL848" s="60"/>
      <c r="AM848" s="108">
        <v>847</v>
      </c>
      <c r="AN848" s="60">
        <f t="shared" si="170"/>
        <v>0.17677822629476217</v>
      </c>
      <c r="AO848" s="60">
        <f t="shared" si="171"/>
        <v>1.255644810379703E-3</v>
      </c>
      <c r="AP848" s="60">
        <f t="shared" si="172"/>
        <v>3.7891080803817027E-2</v>
      </c>
      <c r="AQ848" s="60">
        <f t="shared" si="173"/>
        <v>0.1117870075315059</v>
      </c>
      <c r="AR848" s="60">
        <f t="shared" si="174"/>
        <v>0.14731705412185339</v>
      </c>
      <c r="AS848" s="60">
        <f t="shared" si="175"/>
        <v>1.1364416061277203E-2</v>
      </c>
      <c r="AT848" s="60">
        <f t="shared" si="176"/>
        <v>0.14373371136807001</v>
      </c>
      <c r="AU848" s="60">
        <f t="shared" si="177"/>
        <v>8.2556146762084476E-2</v>
      </c>
      <c r="AV848" s="60">
        <f t="shared" si="178"/>
        <v>0.19651893274719831</v>
      </c>
      <c r="AW848" s="60">
        <f t="shared" si="179"/>
        <v>9.0797779499051878E-2</v>
      </c>
      <c r="AX848" s="60">
        <f t="shared" si="180"/>
        <v>1</v>
      </c>
      <c r="AY848" s="60">
        <f>SUMPRODUCT(AN848:AW848,幕後結果_最佳化!$Z$1005:$AI$1005)</f>
        <v>2.5619533819678333E-3</v>
      </c>
      <c r="AZ848" s="60">
        <f>(SUMPRODUCT(AN848:AW848,MMULT(AN848:AW848,幕後結果!$AB$9:$AK$18)))</f>
        <v>2.7709603269032913E-4</v>
      </c>
      <c r="BA848" s="60">
        <f t="shared" si="181"/>
        <v>1.6646201749658363E-2</v>
      </c>
      <c r="BB848" s="102">
        <f t="shared" si="182"/>
        <v>-2.4232583038866538</v>
      </c>
      <c r="BC848" s="60"/>
      <c r="BD848" s="60"/>
    </row>
    <row r="849" spans="1:56" ht="16.2">
      <c r="A849" s="95">
        <v>848</v>
      </c>
      <c r="B849" s="60">
        <v>0.64345744268704985</v>
      </c>
      <c r="C849" s="60">
        <v>0.48391761181040227</v>
      </c>
      <c r="D849" s="60">
        <v>6.9267214019888224E-2</v>
      </c>
      <c r="E849" s="60">
        <v>0.16128944216873919</v>
      </c>
      <c r="F849" s="60">
        <v>0.71628668123130912</v>
      </c>
      <c r="G849" s="60">
        <v>0.22303001765412978</v>
      </c>
      <c r="H849" s="60">
        <v>0.88514349125689917</v>
      </c>
      <c r="I849" s="60">
        <v>0.40957346350811363</v>
      </c>
      <c r="J849" s="60">
        <v>4.8664507683564118E-2</v>
      </c>
      <c r="K849" s="104">
        <v>0.3891081092450841</v>
      </c>
      <c r="L849" s="105"/>
      <c r="M849" s="106">
        <v>848</v>
      </c>
      <c r="N849" s="136">
        <v>0.3677158582542655</v>
      </c>
      <c r="O849" s="136">
        <v>-4.0323493855305738E-2</v>
      </c>
      <c r="P849" s="136">
        <v>-1.4812707935181264</v>
      </c>
      <c r="Q849" s="136">
        <v>-0.98917222686672091</v>
      </c>
      <c r="R849" s="136">
        <v>0.5718455170501302</v>
      </c>
      <c r="S849" s="136">
        <v>-0.76199994781121128</v>
      </c>
      <c r="T849" s="136">
        <v>1.2010984415931916</v>
      </c>
      <c r="U849" s="60">
        <v>-0.22864232269122411</v>
      </c>
      <c r="V849" s="60">
        <v>-1.6579427845254222</v>
      </c>
      <c r="W849" s="98">
        <v>-0.28164436477827093</v>
      </c>
      <c r="X849" s="60"/>
      <c r="Y849" s="99">
        <v>848</v>
      </c>
      <c r="Z849" s="60">
        <f>(幕後結果!$AB$2+幕後結果!$AB$4*幕後結果_最佳化!$N1850)*12/3</f>
        <v>7.0347633402819798E-2</v>
      </c>
      <c r="AA849" s="60">
        <f>(幕後結果!$AC$2+幕後結果!$AC$4*幕後結果_最佳化!$O1850)*12/3</f>
        <v>2.812725116504905E-3</v>
      </c>
      <c r="AB849" s="60">
        <f>(幕後結果!$AD$2+幕後結果!$AD$4*幕後結果_最佳化!$P1850)*12/3</f>
        <v>-0.25335691168339119</v>
      </c>
      <c r="AC849" s="60">
        <f>(幕後結果!$AE$2+幕後結果!$AE$4*幕後結果_最佳化!$Q1850)*12/3</f>
        <v>-0.1785628105930874</v>
      </c>
      <c r="AD849" s="60">
        <f>(幕後結果!$AF$2+幕後結果!$AF$4*幕後結果_最佳化!$R1850)*12/3</f>
        <v>-9.3644532483810813E-2</v>
      </c>
      <c r="AE849" s="60">
        <f>(幕後結果!$AG$2+幕後結果!$AG$4*幕後結果_最佳化!$S1850)*12/3</f>
        <v>-4.9198074678332704E-2</v>
      </c>
      <c r="AF849" s="60">
        <f>(幕後結果!$AH$2+幕後結果!$AH$4*幕後結果_最佳化!$T1850)*12/3</f>
        <v>7.1656500200523332E-2</v>
      </c>
      <c r="AG849" s="60">
        <f>(幕後結果!$AI$2+幕後結果!$AI$4*幕後結果_最佳化!$U1850)*12/3</f>
        <v>-8.7708280995708057E-2</v>
      </c>
      <c r="AH849" s="60">
        <f>(幕後結果!$AJ$2+幕後結果!$AJ$4*幕後結果_最佳化!$V1850)*12/3</f>
        <v>-0.13832015166186934</v>
      </c>
      <c r="AI849" s="100">
        <f>(幕後結果!$AK$2+幕後結果!$AK$4*幕後結果_最佳化!$W1850)*12/3</f>
        <v>-0.14415822966350084</v>
      </c>
      <c r="AJ849" s="60"/>
      <c r="AK849" s="60"/>
      <c r="AL849" s="60"/>
      <c r="AM849" s="108">
        <v>848</v>
      </c>
      <c r="AN849" s="60">
        <f t="shared" si="170"/>
        <v>0.13588464833667274</v>
      </c>
      <c r="AO849" s="60">
        <f t="shared" si="171"/>
        <v>0.10503850355648486</v>
      </c>
      <c r="AP849" s="60">
        <f t="shared" si="172"/>
        <v>0.14143515837724571</v>
      </c>
      <c r="AQ849" s="60">
        <f t="shared" si="173"/>
        <v>0.15671326243514705</v>
      </c>
      <c r="AR849" s="60">
        <f t="shared" si="174"/>
        <v>9.5195712063687224E-2</v>
      </c>
      <c r="AS849" s="60">
        <f t="shared" si="175"/>
        <v>1.5514355212346542E-2</v>
      </c>
      <c r="AT849" s="60">
        <f t="shared" si="176"/>
        <v>0.10158122991940162</v>
      </c>
      <c r="AU849" s="60">
        <f t="shared" si="177"/>
        <v>9.7826495873041597E-2</v>
      </c>
      <c r="AV849" s="60">
        <f t="shared" si="178"/>
        <v>0.14306139108371249</v>
      </c>
      <c r="AW849" s="60">
        <f t="shared" si="179"/>
        <v>7.7492431422602551E-3</v>
      </c>
      <c r="AX849" s="60">
        <f t="shared" si="180"/>
        <v>1.0000000000000002</v>
      </c>
      <c r="AY849" s="60">
        <f>SUMPRODUCT(AN849:AW849,幕後結果_最佳化!$Z$1005:$AI$1005)</f>
        <v>4.625124451277109E-3</v>
      </c>
      <c r="AZ849" s="60">
        <f>(SUMPRODUCT(AN849:AW849,MMULT(AN849:AW849,幕後結果!$AB$9:$AK$18)))</f>
        <v>3.199400349509678E-4</v>
      </c>
      <c r="BA849" s="60">
        <f t="shared" si="181"/>
        <v>1.7886867667396878E-2</v>
      </c>
      <c r="BB849" s="102">
        <f t="shared" si="182"/>
        <v>-2.1398310906323785</v>
      </c>
      <c r="BC849" s="60"/>
      <c r="BD849" s="60"/>
    </row>
    <row r="850" spans="1:56" ht="16.2">
      <c r="A850" s="95">
        <v>849</v>
      </c>
      <c r="B850" s="60">
        <v>0.45623534593090098</v>
      </c>
      <c r="C850" s="60">
        <v>0.45334578776495782</v>
      </c>
      <c r="D850" s="60">
        <v>0.25451083957949661</v>
      </c>
      <c r="E850" s="60">
        <v>0.53468467552640875</v>
      </c>
      <c r="F850" s="60">
        <v>0.42751094075202301</v>
      </c>
      <c r="G850" s="60">
        <v>0.30707777541087178</v>
      </c>
      <c r="H850" s="60">
        <v>0.51793665429301439</v>
      </c>
      <c r="I850" s="60">
        <v>0.84619081288969134</v>
      </c>
      <c r="J850" s="60">
        <v>0.76511236329306542</v>
      </c>
      <c r="K850" s="104">
        <v>0.39329035176748328</v>
      </c>
      <c r="L850" s="105"/>
      <c r="M850" s="106">
        <v>849</v>
      </c>
      <c r="N850" s="136">
        <v>-0.10992268458474594</v>
      </c>
      <c r="O850" s="136">
        <v>-0.11721260865814236</v>
      </c>
      <c r="P850" s="136">
        <v>-0.66036180133838707</v>
      </c>
      <c r="Q850" s="136">
        <v>8.7051408680883652E-2</v>
      </c>
      <c r="R850" s="136">
        <v>-0.18271469935687368</v>
      </c>
      <c r="S850" s="136">
        <v>-0.50415060116771893</v>
      </c>
      <c r="T850" s="136">
        <v>4.4975683095943561E-2</v>
      </c>
      <c r="U850" s="60">
        <v>1.020232148302203</v>
      </c>
      <c r="V850" s="60">
        <v>0.72284474557614198</v>
      </c>
      <c r="W850" s="98">
        <v>-0.27075339918517088</v>
      </c>
      <c r="X850" s="60"/>
      <c r="Y850" s="99">
        <v>849</v>
      </c>
      <c r="Z850" s="60">
        <f>(幕後結果!$AB$2+幕後結果!$AB$4*幕後結果_最佳化!$N1851)*12/3</f>
        <v>-3.6374696450715976E-3</v>
      </c>
      <c r="AA850" s="60">
        <f>(幕後結果!$AC$2+幕後結果!$AC$4*幕後結果_最佳化!$O1851)*12/3</f>
        <v>-3.7203483167265925E-3</v>
      </c>
      <c r="AB850" s="60">
        <f>(幕後結果!$AD$2+幕後結果!$AD$4*幕後結果_最佳化!$P1851)*12/3</f>
        <v>-0.12334107402772354</v>
      </c>
      <c r="AC850" s="60">
        <f>(幕後結果!$AE$2+幕後結果!$AE$4*幕後結果_最佳化!$Q1851)*12/3</f>
        <v>-2.246734598433631E-2</v>
      </c>
      <c r="AD850" s="60">
        <f>(幕後結果!$AF$2+幕後結果!$AF$4*幕後結果_最佳化!$R1851)*12/3</f>
        <v>-7.6055278009571722E-2</v>
      </c>
      <c r="AE850" s="60">
        <f>(幕後結果!$AG$2+幕後結果!$AG$4*幕後結果_最佳化!$S1851)*12/3</f>
        <v>-2.4088320790352436E-2</v>
      </c>
      <c r="AF850" s="60">
        <f>(幕後結果!$AH$2+幕後結果!$AH$4*幕後結果_最佳化!$T1851)*12/3</f>
        <v>-1.6850200169163793E-2</v>
      </c>
      <c r="AG850" s="60">
        <f>(幕後結果!$AI$2+幕後結果!$AI$4*幕後結果_最佳化!$U1851)*12/3</f>
        <v>5.1286210862745298E-2</v>
      </c>
      <c r="AH850" s="60">
        <f>(幕後結果!$AJ$2+幕後結果!$AJ$4*幕後結果_最佳化!$V1851)*12/3</f>
        <v>2.9755146196411158E-2</v>
      </c>
      <c r="AI850" s="100">
        <f>(幕後結果!$AK$2+幕後結果!$AK$4*幕後結果_最佳化!$W1851)*12/3</f>
        <v>-6.3065285414857911E-2</v>
      </c>
      <c r="AJ850" s="60"/>
      <c r="AK850" s="60"/>
      <c r="AL850" s="60"/>
      <c r="AM850" s="108">
        <v>849</v>
      </c>
      <c r="AN850" s="60">
        <f t="shared" si="170"/>
        <v>0.15911423982052206</v>
      </c>
      <c r="AO850" s="60">
        <f t="shared" si="171"/>
        <v>2.4690378622809726E-2</v>
      </c>
      <c r="AP850" s="60">
        <f t="shared" si="172"/>
        <v>8.4032998375100476E-2</v>
      </c>
      <c r="AQ850" s="60">
        <f t="shared" si="173"/>
        <v>2.2121213639806056E-2</v>
      </c>
      <c r="AR850" s="60">
        <f t="shared" si="174"/>
        <v>0.19006515600060311</v>
      </c>
      <c r="AS850" s="60">
        <f t="shared" si="175"/>
        <v>1.636089021041227E-2</v>
      </c>
      <c r="AT850" s="60">
        <f t="shared" si="176"/>
        <v>0.17936726773571163</v>
      </c>
      <c r="AU850" s="60">
        <f t="shared" si="177"/>
        <v>0.17766121946930813</v>
      </c>
      <c r="AV850" s="60">
        <f t="shared" si="178"/>
        <v>6.0377345655515391E-2</v>
      </c>
      <c r="AW850" s="60">
        <f t="shared" si="179"/>
        <v>8.6209290470211294E-2</v>
      </c>
      <c r="AX850" s="60">
        <f t="shared" si="180"/>
        <v>1</v>
      </c>
      <c r="AY850" s="60">
        <f>SUMPRODUCT(AN850:AW850,幕後結果_最佳化!$Z$1005:$AI$1005)</f>
        <v>-4.2205004516970195E-4</v>
      </c>
      <c r="AZ850" s="60">
        <f>(SUMPRODUCT(AN850:AW850,MMULT(AN850:AW850,幕後結果!$AB$9:$AK$18)))</f>
        <v>3.3532143520788657E-4</v>
      </c>
      <c r="BA850" s="60">
        <f t="shared" si="181"/>
        <v>1.8311784053114174E-2</v>
      </c>
      <c r="BB850" s="102">
        <f t="shared" si="182"/>
        <v>-2.3658017110464002</v>
      </c>
      <c r="BC850" s="60"/>
      <c r="BD850" s="60"/>
    </row>
    <row r="851" spans="1:56" ht="16.2">
      <c r="A851" s="95">
        <v>850</v>
      </c>
      <c r="B851" s="60">
        <v>0.18683890791737179</v>
      </c>
      <c r="C851" s="60">
        <v>0.36802891476084287</v>
      </c>
      <c r="D851" s="60">
        <v>0.39752876374098567</v>
      </c>
      <c r="E851" s="60">
        <v>0.50126549391618291</v>
      </c>
      <c r="F851" s="60">
        <v>0.34393360141164586</v>
      </c>
      <c r="G851" s="60">
        <v>0.30954561717250217</v>
      </c>
      <c r="H851" s="60">
        <v>0.65063788952622836</v>
      </c>
      <c r="I851" s="60">
        <v>0.57564229722149673</v>
      </c>
      <c r="J851" s="60">
        <v>0.22818880206643466</v>
      </c>
      <c r="K851" s="104">
        <v>0.21831038933438851</v>
      </c>
      <c r="L851" s="105"/>
      <c r="M851" s="106">
        <v>850</v>
      </c>
      <c r="N851" s="136">
        <v>-0.88960538102901909</v>
      </c>
      <c r="O851" s="136">
        <v>-0.33707836066513375</v>
      </c>
      <c r="P851" s="136">
        <v>-0.25974882562161955</v>
      </c>
      <c r="Q851" s="136">
        <v>3.1721281515383801E-3</v>
      </c>
      <c r="R851" s="136">
        <v>-0.40175111429611549</v>
      </c>
      <c r="S851" s="136">
        <v>-0.49713871597908488</v>
      </c>
      <c r="T851" s="136">
        <v>0.38704320749365134</v>
      </c>
      <c r="U851" s="60">
        <v>0.19075773190549872</v>
      </c>
      <c r="V851" s="60">
        <v>-0.74482486009296611</v>
      </c>
      <c r="W851" s="98">
        <v>-0.7779121946683909</v>
      </c>
      <c r="X851" s="60"/>
      <c r="Y851" s="99">
        <v>850</v>
      </c>
      <c r="Z851" s="60">
        <f>(幕後結果!$AB$2+幕後結果!$AB$4*幕後結果_最佳化!$N1852)*12/3</f>
        <v>-0.12440851190271059</v>
      </c>
      <c r="AA851" s="60">
        <f>(幕後結果!$AC$2+幕後結果!$AC$4*幕後結果_最佳化!$O1852)*12/3</f>
        <v>-2.3557224406622817E-2</v>
      </c>
      <c r="AB851" s="60">
        <f>(幕後結果!$AD$2+幕後結果!$AD$4*幕後結果_最佳化!$P1852)*12/3</f>
        <v>-6.5789168880187099E-2</v>
      </c>
      <c r="AC851" s="60">
        <f>(幕後結果!$AE$2+幕後結果!$AE$4*幕後結果_最佳化!$Q1852)*12/3</f>
        <v>-2.4600900895296773E-2</v>
      </c>
      <c r="AD851" s="60">
        <f>(幕後結果!$AF$2+幕後結果!$AF$4*幕後結果_最佳化!$R1852)*12/3</f>
        <v>-7.4404489529623752E-2</v>
      </c>
      <c r="AE851" s="60">
        <f>(幕後結果!$AG$2+幕後結果!$AG$4*幕後結果_最佳化!$S1852)*12/3</f>
        <v>-1.7964465654273846E-2</v>
      </c>
      <c r="AF851" s="60">
        <f>(幕後結果!$AH$2+幕後結果!$AH$4*幕後結果_最佳化!$T1852)*12/3</f>
        <v>-1.2854740040638793E-2</v>
      </c>
      <c r="AG851" s="60">
        <f>(幕後結果!$AI$2+幕後結果!$AI$4*幕後結果_最佳化!$U1852)*12/3</f>
        <v>-1.1991748456090813E-2</v>
      </c>
      <c r="AH851" s="60">
        <f>(幕後結果!$AJ$2+幕後結果!$AJ$4*幕後結果_最佳化!$V1852)*12/3</f>
        <v>-6.7250863223283552E-2</v>
      </c>
      <c r="AI851" s="100">
        <f>(幕後結果!$AK$2+幕後結果!$AK$4*幕後結果_最佳化!$W1852)*12/3</f>
        <v>-0.13683777479881942</v>
      </c>
      <c r="AJ851" s="60"/>
      <c r="AK851" s="60"/>
      <c r="AL851" s="60"/>
      <c r="AM851" s="108">
        <v>850</v>
      </c>
      <c r="AN851" s="60">
        <f t="shared" si="170"/>
        <v>4.2883512369294018E-2</v>
      </c>
      <c r="AO851" s="60">
        <f t="shared" si="171"/>
        <v>0.24231369678882381</v>
      </c>
      <c r="AP851" s="60">
        <f t="shared" si="172"/>
        <v>2.6889361149755105E-2</v>
      </c>
      <c r="AQ851" s="60">
        <f t="shared" si="173"/>
        <v>9.1562775460021228E-2</v>
      </c>
      <c r="AR851" s="60">
        <f t="shared" si="174"/>
        <v>0.13209733617051039</v>
      </c>
      <c r="AS851" s="60">
        <f t="shared" si="175"/>
        <v>0.15408503721634445</v>
      </c>
      <c r="AT851" s="60">
        <f t="shared" si="176"/>
        <v>7.3949525221655099E-2</v>
      </c>
      <c r="AU851" s="60">
        <f t="shared" si="177"/>
        <v>8.6261834775657575E-2</v>
      </c>
      <c r="AV851" s="60">
        <f t="shared" si="178"/>
        <v>0.147632624786834</v>
      </c>
      <c r="AW851" s="60">
        <f t="shared" si="179"/>
        <v>2.3242960611043577E-3</v>
      </c>
      <c r="AX851" s="60">
        <f t="shared" si="180"/>
        <v>1</v>
      </c>
      <c r="AY851" s="60">
        <f>SUMPRODUCT(AN851:AW851,幕後結果_最佳化!$Z$1005:$AI$1005)</f>
        <v>2.490410460803318E-3</v>
      </c>
      <c r="AZ851" s="60">
        <f>(SUMPRODUCT(AN851:AW851,MMULT(AN851:AW851,幕後結果!$AB$9:$AK$18)))</f>
        <v>2.0645429788183054E-4</v>
      </c>
      <c r="BA851" s="60">
        <f t="shared" si="181"/>
        <v>1.43685175951394E-2</v>
      </c>
      <c r="BB851" s="102">
        <f t="shared" si="182"/>
        <v>-2.8123701190209411</v>
      </c>
      <c r="BC851" s="60"/>
      <c r="BD851" s="60"/>
    </row>
    <row r="852" spans="1:56" ht="16.2">
      <c r="A852" s="95">
        <v>851</v>
      </c>
      <c r="B852" s="60">
        <v>0.35180291810666264</v>
      </c>
      <c r="C852" s="60">
        <v>0.54257433593887128</v>
      </c>
      <c r="D852" s="60">
        <v>0.69748459207263047</v>
      </c>
      <c r="E852" s="60">
        <v>2.3029834560615914E-2</v>
      </c>
      <c r="F852" s="60">
        <v>0.19012568769564275</v>
      </c>
      <c r="G852" s="60">
        <v>0.97126721846856001</v>
      </c>
      <c r="H852" s="60">
        <v>0.16298017829683076</v>
      </c>
      <c r="I852" s="60">
        <v>0.8007147488304589</v>
      </c>
      <c r="J852" s="60">
        <v>0.60907396321591478</v>
      </c>
      <c r="K852" s="104">
        <v>0.35645526223440749</v>
      </c>
      <c r="L852" s="105"/>
      <c r="M852" s="106">
        <v>851</v>
      </c>
      <c r="N852" s="136">
        <v>-0.38045750359630959</v>
      </c>
      <c r="O852" s="136">
        <v>0.1069214096339632</v>
      </c>
      <c r="P852" s="136">
        <v>0.51717956477520255</v>
      </c>
      <c r="Q852" s="136">
        <v>-1.994846086687535</v>
      </c>
      <c r="R852" s="136">
        <v>-0.8774332212342888</v>
      </c>
      <c r="S852" s="136">
        <v>1.899752835395019</v>
      </c>
      <c r="T852" s="136">
        <v>-0.98228318401613435</v>
      </c>
      <c r="U852" s="60">
        <v>0.84417700470341694</v>
      </c>
      <c r="V852" s="60">
        <v>0.27690627579971772</v>
      </c>
      <c r="W852" s="98">
        <v>-0.3679499898078884</v>
      </c>
      <c r="X852" s="60"/>
      <c r="Y852" s="99">
        <v>851</v>
      </c>
      <c r="Z852" s="60">
        <f>(幕後結果!$AB$2+幕後結果!$AB$4*幕後結果_最佳化!$N1853)*12/3</f>
        <v>-4.554268596962488E-2</v>
      </c>
      <c r="AA852" s="60">
        <f>(幕後結果!$AC$2+幕後結果!$AC$4*幕後結果_最佳化!$O1853)*12/3</f>
        <v>1.8601746028242119E-2</v>
      </c>
      <c r="AB852" s="60">
        <f>(幕後結果!$AD$2+幕後結果!$AD$4*幕後結果_最佳化!$P1853)*12/3</f>
        <v>7.4181007130030341E-2</v>
      </c>
      <c r="AC852" s="60">
        <f>(幕後結果!$AE$2+幕後結果!$AE$4*幕後結果_最佳化!$Q1853)*12/3</f>
        <v>-0.14611485111059991</v>
      </c>
      <c r="AD852" s="60">
        <f>(幕後結果!$AF$2+幕後結果!$AF$4*幕後結果_最佳化!$R1853)*12/3</f>
        <v>-6.8645349065753619E-2</v>
      </c>
      <c r="AE852" s="60">
        <f>(幕後結果!$AG$2+幕後結果!$AG$4*幕後結果_最佳化!$S1853)*12/3</f>
        <v>7.3341530992903373E-2</v>
      </c>
      <c r="AF852" s="60">
        <f>(幕後結果!$AH$2+幕後結果!$AH$4*幕後結果_最佳化!$T1853)*12/3</f>
        <v>-7.6682052527806868E-2</v>
      </c>
      <c r="AG852" s="60">
        <f>(幕後結果!$AI$2+幕後結果!$AI$4*幕後結果_最佳化!$U1853)*12/3</f>
        <v>7.6734472063269443E-2</v>
      </c>
      <c r="AH852" s="60">
        <f>(幕後結果!$AJ$2+幕後結果!$AJ$4*幕後結果_最佳化!$V1853)*12/3</f>
        <v>3.0844320499019029E-2</v>
      </c>
      <c r="AI852" s="100">
        <f>(幕後結果!$AK$2+幕後結果!$AK$4*幕後結果_最佳化!$W1853)*12/3</f>
        <v>2.6829906180609809E-2</v>
      </c>
      <c r="AJ852" s="60"/>
      <c r="AK852" s="60"/>
      <c r="AL852" s="60"/>
      <c r="AM852" s="108">
        <v>851</v>
      </c>
      <c r="AN852" s="60">
        <f t="shared" si="170"/>
        <v>2.6527436267507865E-2</v>
      </c>
      <c r="AO852" s="60">
        <f t="shared" si="171"/>
        <v>0.12185134713450271</v>
      </c>
      <c r="AP852" s="60">
        <f t="shared" si="172"/>
        <v>4.2998161190546919E-2</v>
      </c>
      <c r="AQ852" s="60">
        <f t="shared" si="173"/>
        <v>0.23253396178129526</v>
      </c>
      <c r="AR852" s="60">
        <f t="shared" si="174"/>
        <v>9.2008282488422917E-3</v>
      </c>
      <c r="AS852" s="60">
        <f t="shared" si="175"/>
        <v>2.1630833775410148E-2</v>
      </c>
      <c r="AT852" s="60">
        <f t="shared" si="176"/>
        <v>0.12563768900805181</v>
      </c>
      <c r="AU852" s="60">
        <f t="shared" si="177"/>
        <v>7.1823088088681175E-3</v>
      </c>
      <c r="AV852" s="60">
        <f t="shared" si="178"/>
        <v>0.23545572121682284</v>
      </c>
      <c r="AW852" s="60">
        <f t="shared" si="179"/>
        <v>0.17698171256815198</v>
      </c>
      <c r="AX852" s="60">
        <f t="shared" si="180"/>
        <v>0.99999999999999989</v>
      </c>
      <c r="AY852" s="60">
        <f>SUMPRODUCT(AN852:AW852,幕後結果_最佳化!$Z$1005:$AI$1005)</f>
        <v>1.7403361422608909E-3</v>
      </c>
      <c r="AZ852" s="60">
        <f>(SUMPRODUCT(AN852:AW852,MMULT(AN852:AW852,幕後結果!$AB$9:$AK$18)))</f>
        <v>2.7783109359875215E-4</v>
      </c>
      <c r="BA852" s="60">
        <f t="shared" si="181"/>
        <v>1.666826606455369E-2</v>
      </c>
      <c r="BB852" s="102">
        <f t="shared" si="182"/>
        <v>-2.4693428637588286</v>
      </c>
      <c r="BC852" s="60"/>
      <c r="BD852" s="60"/>
    </row>
    <row r="853" spans="1:56" ht="16.2">
      <c r="A853" s="95">
        <v>852</v>
      </c>
      <c r="B853" s="60">
        <v>0.71036945307570432</v>
      </c>
      <c r="C853" s="60">
        <v>0.39654992443648585</v>
      </c>
      <c r="D853" s="60">
        <v>0.84667064112978085</v>
      </c>
      <c r="E853" s="60">
        <v>0.66877632788399688</v>
      </c>
      <c r="F853" s="60">
        <v>0.13344580812759577</v>
      </c>
      <c r="G853" s="60">
        <v>8.7192185508732756E-2</v>
      </c>
      <c r="H853" s="60">
        <v>0.3508597983686812</v>
      </c>
      <c r="I853" s="60">
        <v>6.647950923930912E-2</v>
      </c>
      <c r="J853" s="60">
        <v>0.95274586463815836</v>
      </c>
      <c r="K853" s="104">
        <v>0.44314505524722647</v>
      </c>
      <c r="L853" s="105"/>
      <c r="M853" s="106">
        <v>852</v>
      </c>
      <c r="N853" s="136">
        <v>0.55446435477328715</v>
      </c>
      <c r="O853" s="136">
        <v>-0.26228743444364128</v>
      </c>
      <c r="P853" s="136">
        <v>1.0222581865813647</v>
      </c>
      <c r="Q853" s="136">
        <v>0.43653674646468038</v>
      </c>
      <c r="R853" s="136">
        <v>-1.1102492945552271</v>
      </c>
      <c r="S853" s="136">
        <v>-1.3582499964981714</v>
      </c>
      <c r="T853" s="136">
        <v>-0.38300022568991021</v>
      </c>
      <c r="U853" s="60">
        <v>-1.5025349125494003</v>
      </c>
      <c r="V853" s="60">
        <v>1.6720814056215973</v>
      </c>
      <c r="W853" s="98">
        <v>-0.14300008951814702</v>
      </c>
      <c r="X853" s="60"/>
      <c r="Y853" s="99">
        <v>852</v>
      </c>
      <c r="Z853" s="60">
        <f>(幕後結果!$AB$2+幕後結果!$AB$4*幕後結果_最佳化!$N1854)*12/3</f>
        <v>9.9274542602556415E-2</v>
      </c>
      <c r="AA853" s="60">
        <f>(幕後結果!$AC$2+幕後結果!$AC$4*幕後結果_最佳化!$O1854)*12/3</f>
        <v>-1.9133241592443506E-2</v>
      </c>
      <c r="AB853" s="60">
        <f>(幕後結果!$AD$2+幕後結果!$AD$4*幕後結果_最佳化!$P1854)*12/3</f>
        <v>0.14299323988569612</v>
      </c>
      <c r="AC853" s="60">
        <f>(幕後結果!$AE$2+幕後結果!$AE$4*幕後結果_最佳化!$Q1854)*12/3</f>
        <v>0.14987703421379417</v>
      </c>
      <c r="AD853" s="60">
        <f>(幕後結果!$AF$2+幕後結果!$AF$4*幕後結果_最佳化!$R1854)*12/3</f>
        <v>-1.5711649617767807E-2</v>
      </c>
      <c r="AE853" s="60">
        <f>(幕後結果!$AG$2+幕後結果!$AG$4*幕後結果_最佳化!$S1854)*12/3</f>
        <v>-5.9978088549717624E-2</v>
      </c>
      <c r="AF853" s="60">
        <f>(幕後結果!$AH$2+幕後結果!$AH$4*幕後結果_最佳化!$T1854)*12/3</f>
        <v>1.9050032046724697E-3</v>
      </c>
      <c r="AG853" s="60">
        <f>(幕後結果!$AI$2+幕後結果!$AI$4*幕後結果_最佳化!$U1854)*12/3</f>
        <v>-0.18090706255612465</v>
      </c>
      <c r="AH853" s="60">
        <f>(幕後結果!$AJ$2+幕後結果!$AJ$4*幕後結果_最佳化!$V1854)*12/3</f>
        <v>6.2941980688630647E-2</v>
      </c>
      <c r="AI853" s="100">
        <f>(幕後結果!$AK$2+幕後結果!$AK$4*幕後結果_最佳化!$W1854)*12/3</f>
        <v>-8.8704783812209073E-2</v>
      </c>
      <c r="AJ853" s="60"/>
      <c r="AK853" s="60"/>
      <c r="AL853" s="60"/>
      <c r="AM853" s="108">
        <v>852</v>
      </c>
      <c r="AN853" s="60">
        <f t="shared" si="170"/>
        <v>0.1180090183287224</v>
      </c>
      <c r="AO853" s="60">
        <f t="shared" si="171"/>
        <v>0.14138855488770438</v>
      </c>
      <c r="AP853" s="60">
        <f t="shared" si="172"/>
        <v>0.16496361823232616</v>
      </c>
      <c r="AQ853" s="60">
        <f t="shared" si="173"/>
        <v>0.12349860388408999</v>
      </c>
      <c r="AR853" s="60">
        <f t="shared" si="174"/>
        <v>7.347453815708524E-2</v>
      </c>
      <c r="AS853" s="60">
        <f t="shared" si="175"/>
        <v>5.027588792432116E-2</v>
      </c>
      <c r="AT853" s="60">
        <f t="shared" si="176"/>
        <v>0.147403980058878</v>
      </c>
      <c r="AU853" s="60">
        <f t="shared" si="177"/>
        <v>1.3018937305048427E-2</v>
      </c>
      <c r="AV853" s="60">
        <f t="shared" si="178"/>
        <v>0.16299436561230407</v>
      </c>
      <c r="AW853" s="60">
        <f t="shared" si="179"/>
        <v>4.9724956095202576E-3</v>
      </c>
      <c r="AX853" s="60">
        <f t="shared" si="180"/>
        <v>1</v>
      </c>
      <c r="AY853" s="60">
        <f>SUMPRODUCT(AN853:AW853,幕後結果_最佳化!$Z$1005:$AI$1005)</f>
        <v>5.0035340668545857E-3</v>
      </c>
      <c r="AZ853" s="60">
        <f>(SUMPRODUCT(AN853:AW853,MMULT(AN853:AW853,幕後結果!$AB$9:$AK$18)))</f>
        <v>2.9677009029376684E-4</v>
      </c>
      <c r="BA853" s="60">
        <f t="shared" si="181"/>
        <v>1.7227016291098317E-2</v>
      </c>
      <c r="BB853" s="102">
        <f t="shared" si="182"/>
        <v>-2.1998276017610539</v>
      </c>
      <c r="BC853" s="60"/>
      <c r="BD853" s="60"/>
    </row>
    <row r="854" spans="1:56" ht="16.2">
      <c r="A854" s="95">
        <v>853</v>
      </c>
      <c r="B854" s="60">
        <v>0.53325574016796518</v>
      </c>
      <c r="C854" s="60">
        <v>3.4493300721392783E-2</v>
      </c>
      <c r="D854" s="60">
        <v>0.82082211725103593</v>
      </c>
      <c r="E854" s="60">
        <v>0.50186137066749437</v>
      </c>
      <c r="F854" s="60">
        <v>4.3941982670297586E-2</v>
      </c>
      <c r="G854" s="60">
        <v>0.74159916617623045</v>
      </c>
      <c r="H854" s="60">
        <v>0.22914111285787642</v>
      </c>
      <c r="I854" s="60">
        <v>0.50254624309564977</v>
      </c>
      <c r="J854" s="60">
        <v>0.24891383450643456</v>
      </c>
      <c r="K854" s="104">
        <v>0.70286192746989884</v>
      </c>
      <c r="L854" s="105"/>
      <c r="M854" s="106">
        <v>853</v>
      </c>
      <c r="N854" s="136">
        <v>8.3456556577013424E-2</v>
      </c>
      <c r="O854" s="136">
        <v>-1.8185075000822251</v>
      </c>
      <c r="P854" s="136">
        <v>0.91850266285193982</v>
      </c>
      <c r="Q854" s="136">
        <v>4.6657812732873631E-3</v>
      </c>
      <c r="R854" s="136">
        <v>-1.7066669938615966</v>
      </c>
      <c r="S854" s="136">
        <v>0.64828340149152031</v>
      </c>
      <c r="T854" s="136">
        <v>-0.74167837380842661</v>
      </c>
      <c r="U854" s="60">
        <v>6.3825282711964977E-3</v>
      </c>
      <c r="V854" s="60">
        <v>-0.67791171918411186</v>
      </c>
      <c r="W854" s="98">
        <v>0.53264962248260461</v>
      </c>
      <c r="X854" s="60"/>
      <c r="Y854" s="99">
        <v>853</v>
      </c>
      <c r="Z854" s="60">
        <f>(幕後結果!$AB$2+幕後結果!$AB$4*幕後結果_最佳化!$N1855)*12/3</f>
        <v>2.6316526528763262E-2</v>
      </c>
      <c r="AA854" s="60">
        <f>(幕後結果!$AC$2+幕後結果!$AC$4*幕後結果_最佳化!$O1855)*12/3</f>
        <v>-0.16948992025443402</v>
      </c>
      <c r="AB854" s="60">
        <f>(幕後結果!$AD$2+幕後結果!$AD$4*幕後結果_最佳化!$P1855)*12/3</f>
        <v>7.4451312878904996E-2</v>
      </c>
      <c r="AC854" s="60">
        <f>(幕後結果!$AE$2+幕後結果!$AE$4*幕後結果_最佳化!$Q1855)*12/3</f>
        <v>5.2824928815957684E-2</v>
      </c>
      <c r="AD854" s="60">
        <f>(幕後結果!$AF$2+幕後結果!$AF$4*幕後結果_最佳化!$R1855)*12/3</f>
        <v>-0.15297229226925099</v>
      </c>
      <c r="AE854" s="60">
        <f>(幕後結果!$AG$2+幕後結果!$AG$4*幕後結果_最佳化!$S1855)*12/3</f>
        <v>1.4754374284792088E-2</v>
      </c>
      <c r="AF854" s="60">
        <f>(幕後結果!$AH$2+幕後結果!$AH$4*幕後結果_最佳化!$T1855)*12/3</f>
        <v>-9.7081144844782849E-2</v>
      </c>
      <c r="AG854" s="60">
        <f>(幕後結果!$AI$2+幕後結果!$AI$4*幕後結果_最佳化!$U1855)*12/3</f>
        <v>-1.5786346969726472E-2</v>
      </c>
      <c r="AH854" s="60">
        <f>(幕後結果!$AJ$2+幕後結果!$AJ$4*幕後結果_最佳化!$V1855)*12/3</f>
        <v>-7.187539160361768E-2</v>
      </c>
      <c r="AI854" s="100">
        <f>(幕後結果!$AK$2+幕後結果!$AK$4*幕後結果_最佳化!$W1855)*12/3</f>
        <v>-1.368108203709778E-3</v>
      </c>
      <c r="AJ854" s="60"/>
      <c r="AK854" s="60"/>
      <c r="AL854" s="60"/>
      <c r="AM854" s="108">
        <v>853</v>
      </c>
      <c r="AN854" s="60">
        <f t="shared" si="170"/>
        <v>0.17767787207210417</v>
      </c>
      <c r="AO854" s="60">
        <f t="shared" si="171"/>
        <v>1.0175154437396364E-2</v>
      </c>
      <c r="AP854" s="60">
        <f t="shared" si="172"/>
        <v>2.8083571542826098E-2</v>
      </c>
      <c r="AQ854" s="60">
        <f t="shared" si="173"/>
        <v>7.4512280792292204E-2</v>
      </c>
      <c r="AR854" s="60">
        <f t="shared" si="174"/>
        <v>0.13041422473525247</v>
      </c>
      <c r="AS854" s="60">
        <f t="shared" si="175"/>
        <v>0.19989194707412131</v>
      </c>
      <c r="AT854" s="60">
        <f t="shared" si="176"/>
        <v>0.18055444227809356</v>
      </c>
      <c r="AU854" s="60">
        <f t="shared" si="177"/>
        <v>5.8767458878582111E-2</v>
      </c>
      <c r="AV854" s="60">
        <f t="shared" si="178"/>
        <v>2.9442360607684466E-2</v>
      </c>
      <c r="AW854" s="60">
        <f t="shared" si="179"/>
        <v>0.11048068758164714</v>
      </c>
      <c r="AX854" s="60">
        <f t="shared" si="180"/>
        <v>1</v>
      </c>
      <c r="AY854" s="60">
        <f>SUMPRODUCT(AN854:AW854,幕後結果_最佳化!$Z$1005:$AI$1005)</f>
        <v>2.085024445573876E-3</v>
      </c>
      <c r="AZ854" s="60">
        <f>(SUMPRODUCT(AN854:AW854,MMULT(AN854:AW854,幕後結果!$AB$9:$AK$18)))</f>
        <v>2.2662613273029473E-4</v>
      </c>
      <c r="BA854" s="60">
        <f t="shared" si="181"/>
        <v>1.5054106839341042E-2</v>
      </c>
      <c r="BB854" s="102">
        <f t="shared" si="182"/>
        <v>-2.7112186720878024</v>
      </c>
      <c r="BC854" s="60"/>
      <c r="BD854" s="60"/>
    </row>
    <row r="855" spans="1:56" ht="16.2">
      <c r="A855" s="95">
        <v>854</v>
      </c>
      <c r="B855" s="60">
        <v>0.20901229370570928</v>
      </c>
      <c r="C855" s="60">
        <v>0.83556419781561297</v>
      </c>
      <c r="D855" s="60">
        <v>0.58692512639437666</v>
      </c>
      <c r="E855" s="60">
        <v>0.66674198345235647</v>
      </c>
      <c r="F855" s="60">
        <v>0.63790360896863718</v>
      </c>
      <c r="G855" s="60">
        <v>0.27616987968217543</v>
      </c>
      <c r="H855" s="60">
        <v>0.92185166479024683</v>
      </c>
      <c r="I855" s="60">
        <v>0.72888049592209403</v>
      </c>
      <c r="J855" s="60">
        <v>0.65607672898371261</v>
      </c>
      <c r="K855" s="104">
        <v>0.60112891832367432</v>
      </c>
      <c r="L855" s="105"/>
      <c r="M855" s="106">
        <v>854</v>
      </c>
      <c r="N855" s="136">
        <v>-0.80985313885949473</v>
      </c>
      <c r="O855" s="136">
        <v>0.97638925462144666</v>
      </c>
      <c r="P855" s="136">
        <v>0.21964229729993784</v>
      </c>
      <c r="Q855" s="136">
        <v>0.43093445054147267</v>
      </c>
      <c r="R855" s="136">
        <v>0.35286082380393768</v>
      </c>
      <c r="S855" s="136">
        <v>-0.59425770979876313</v>
      </c>
      <c r="T855" s="136">
        <v>1.4176373475908188</v>
      </c>
      <c r="U855" s="60">
        <v>0.60943067874359702</v>
      </c>
      <c r="V855" s="60">
        <v>0.40177918528745016</v>
      </c>
      <c r="W855" s="98">
        <v>0.25627025528216807</v>
      </c>
      <c r="X855" s="60"/>
      <c r="Y855" s="99">
        <v>854</v>
      </c>
      <c r="Z855" s="60">
        <f>(幕後結果!$AB$2+幕後結果!$AB$4*幕後結果_最佳化!$N1856)*12/3</f>
        <v>-0.11205507446832537</v>
      </c>
      <c r="AA855" s="60">
        <f>(幕後結果!$AC$2+幕後結果!$AC$4*幕後結果_最佳化!$O1856)*12/3</f>
        <v>0.10397198472655621</v>
      </c>
      <c r="AB855" s="60">
        <f>(幕後結果!$AD$2+幕後結果!$AD$4*幕後結果_最佳化!$P1856)*12/3</f>
        <v>5.5374812062610558E-2</v>
      </c>
      <c r="AC855" s="60">
        <f>(幕後結果!$AE$2+幕後結果!$AE$4*幕後結果_最佳化!$Q1856)*12/3</f>
        <v>8.5183562363142784E-2</v>
      </c>
      <c r="AD855" s="60">
        <f>(幕後結果!$AF$2+幕後結果!$AF$4*幕後結果_最佳化!$R1856)*12/3</f>
        <v>9.7216051979418627E-2</v>
      </c>
      <c r="AE855" s="60">
        <f>(幕後結果!$AG$2+幕後結果!$AG$4*幕後結果_最佳化!$S1856)*12/3</f>
        <v>-1.2940659536446936E-2</v>
      </c>
      <c r="AF855" s="60">
        <f>(幕後結果!$AH$2+幕後結果!$AH$4*幕後結果_最佳化!$T1856)*12/3</f>
        <v>0.14549955981339968</v>
      </c>
      <c r="AG855" s="60">
        <f>(幕後結果!$AI$2+幕後結果!$AI$4*幕後結果_最佳化!$U1856)*12/3</f>
        <v>0.10491794095123197</v>
      </c>
      <c r="AH855" s="60">
        <f>(幕後結果!$AJ$2+幕後結果!$AJ$4*幕後結果_最佳化!$V1856)*12/3</f>
        <v>4.4952814954803834E-2</v>
      </c>
      <c r="AI855" s="100">
        <f>(幕後結果!$AK$2+幕後結果!$AK$4*幕後結果_最佳化!$W1856)*12/3</f>
        <v>0.11789582513960406</v>
      </c>
      <c r="AJ855" s="60"/>
      <c r="AK855" s="60"/>
      <c r="AL855" s="60"/>
      <c r="AM855" s="108">
        <v>854</v>
      </c>
      <c r="AN855" s="60">
        <f t="shared" si="170"/>
        <v>0.12785412683355141</v>
      </c>
      <c r="AO855" s="60">
        <f t="shared" si="171"/>
        <v>0.12493058408484015</v>
      </c>
      <c r="AP855" s="60">
        <f t="shared" si="172"/>
        <v>3.1997777919498399E-2</v>
      </c>
      <c r="AQ855" s="60">
        <f t="shared" si="173"/>
        <v>0.18103629562418244</v>
      </c>
      <c r="AR855" s="60">
        <f t="shared" si="174"/>
        <v>5.9892360061212568E-2</v>
      </c>
      <c r="AS855" s="60">
        <f t="shared" si="175"/>
        <v>8.5135833351897283E-2</v>
      </c>
      <c r="AT855" s="60">
        <f t="shared" si="176"/>
        <v>6.772579214196206E-2</v>
      </c>
      <c r="AU855" s="60">
        <f t="shared" si="177"/>
        <v>0.17715610567978327</v>
      </c>
      <c r="AV855" s="60">
        <f t="shared" si="178"/>
        <v>0.13078534792697671</v>
      </c>
      <c r="AW855" s="60">
        <f t="shared" si="179"/>
        <v>1.3485776376095925E-2</v>
      </c>
      <c r="AX855" s="60">
        <f t="shared" si="180"/>
        <v>1</v>
      </c>
      <c r="AY855" s="60">
        <f>SUMPRODUCT(AN855:AW855,幕後結果_最佳化!$Z$1005:$AI$1005)</f>
        <v>4.188645442080907E-3</v>
      </c>
      <c r="AZ855" s="60">
        <f>(SUMPRODUCT(AN855:AW855,MMULT(AN855:AW855,幕後結果!$AB$9:$AK$18)))</f>
        <v>2.4030532729278289E-4</v>
      </c>
      <c r="BA855" s="60">
        <f t="shared" si="181"/>
        <v>1.55017846486391E-2</v>
      </c>
      <c r="BB855" s="102">
        <f t="shared" si="182"/>
        <v>-2.4972192192927647</v>
      </c>
      <c r="BC855" s="60"/>
      <c r="BD855" s="60"/>
    </row>
    <row r="856" spans="1:56" ht="16.2">
      <c r="A856" s="95">
        <v>855</v>
      </c>
      <c r="B856" s="60">
        <v>0.16058839653266421</v>
      </c>
      <c r="C856" s="60">
        <v>0.61818817206802246</v>
      </c>
      <c r="D856" s="60">
        <v>3.6007157988708904E-2</v>
      </c>
      <c r="E856" s="60">
        <v>0.81205623637255142</v>
      </c>
      <c r="F856" s="60">
        <v>0.31698237992763478</v>
      </c>
      <c r="G856" s="60">
        <v>0.17442973617664759</v>
      </c>
      <c r="H856" s="60">
        <v>0.44777210245794308</v>
      </c>
      <c r="I856" s="60">
        <v>0.1247354054380938</v>
      </c>
      <c r="J856" s="60">
        <v>0.72260831039842111</v>
      </c>
      <c r="K856" s="104">
        <v>0.39580133661299244</v>
      </c>
      <c r="L856" s="105"/>
      <c r="M856" s="106">
        <v>855</v>
      </c>
      <c r="N856" s="136">
        <v>-0.99204250151639317</v>
      </c>
      <c r="O856" s="136">
        <v>0.30072571807382198</v>
      </c>
      <c r="P856" s="136">
        <v>-1.7990275933274242</v>
      </c>
      <c r="Q856" s="136">
        <v>0.88549905835700693</v>
      </c>
      <c r="R856" s="136">
        <v>-0.47615387152613448</v>
      </c>
      <c r="S856" s="136">
        <v>-0.93680383484566876</v>
      </c>
      <c r="T856" s="136">
        <v>-0.13129214559469621</v>
      </c>
      <c r="U856" s="60">
        <v>-1.1516356854652485</v>
      </c>
      <c r="V856" s="60">
        <v>0.59060758844277683</v>
      </c>
      <c r="W856" s="98">
        <v>-0.26423002905901499</v>
      </c>
      <c r="X856" s="60"/>
      <c r="Y856" s="99">
        <v>855</v>
      </c>
      <c r="Z856" s="60">
        <f>(幕後結果!$AB$2+幕後結果!$AB$4*幕後結果_最佳化!$N1857)*12/3</f>
        <v>-0.14027578440157609</v>
      </c>
      <c r="AA856" s="60">
        <f>(幕後結果!$AC$2+幕後結果!$AC$4*幕後結果_最佳化!$O1857)*12/3</f>
        <v>3.8647701226502837E-2</v>
      </c>
      <c r="AB856" s="60">
        <f>(幕後結果!$AD$2+幕後結果!$AD$4*幕後結果_最佳化!$P1857)*12/3</f>
        <v>-0.29274446835748391</v>
      </c>
      <c r="AC856" s="60">
        <f>(幕後結果!$AE$2+幕後結果!$AE$4*幕後結果_最佳化!$Q1857)*12/3</f>
        <v>-3.8056066768871522E-2</v>
      </c>
      <c r="AD856" s="60">
        <f>(幕後結果!$AF$2+幕後結果!$AF$4*幕後結果_最佳化!$R1857)*12/3</f>
        <v>-0.16671459373238684</v>
      </c>
      <c r="AE856" s="60">
        <f>(幕後結果!$AG$2+幕後結果!$AG$4*幕後結果_最佳化!$S1857)*12/3</f>
        <v>-2.2964744910516564E-2</v>
      </c>
      <c r="AF856" s="60">
        <f>(幕後結果!$AH$2+幕後結果!$AH$4*幕後結果_最佳化!$T1857)*12/3</f>
        <v>-7.1403930284439865E-2</v>
      </c>
      <c r="AG856" s="60">
        <f>(幕後結果!$AI$2+幕後結果!$AI$4*幕後結果_最佳化!$U1857)*12/3</f>
        <v>-0.23181434467953035</v>
      </c>
      <c r="AH856" s="60">
        <f>(幕後結果!$AJ$2+幕後結果!$AJ$4*幕後結果_最佳化!$V1857)*12/3</f>
        <v>6.9222342103273356E-3</v>
      </c>
      <c r="AI856" s="100">
        <f>(幕後結果!$AK$2+幕後結果!$AK$4*幕後結果_最佳化!$W1857)*12/3</f>
        <v>-0.16557008824101094</v>
      </c>
      <c r="AJ856" s="60"/>
      <c r="AK856" s="60"/>
      <c r="AL856" s="60"/>
      <c r="AM856" s="108">
        <v>855</v>
      </c>
      <c r="AN856" s="60">
        <f t="shared" si="170"/>
        <v>0.20219835678607892</v>
      </c>
      <c r="AO856" s="60">
        <f t="shared" si="171"/>
        <v>5.3114274136317856E-2</v>
      </c>
      <c r="AP856" s="60">
        <f t="shared" si="172"/>
        <v>8.6277963094389315E-2</v>
      </c>
      <c r="AQ856" s="60">
        <f t="shared" si="173"/>
        <v>5.3476686721547362E-3</v>
      </c>
      <c r="AR856" s="60">
        <f t="shared" si="174"/>
        <v>1.1978398452001453E-2</v>
      </c>
      <c r="AS856" s="60">
        <f t="shared" si="175"/>
        <v>0.21997794438206095</v>
      </c>
      <c r="AT856" s="60">
        <f t="shared" si="176"/>
        <v>0.30298937841853074</v>
      </c>
      <c r="AU856" s="60">
        <f t="shared" si="177"/>
        <v>2.0186755460973076E-2</v>
      </c>
      <c r="AV856" s="60">
        <f t="shared" si="178"/>
        <v>8.1499626603440803E-2</v>
      </c>
      <c r="AW856" s="60">
        <f t="shared" si="179"/>
        <v>1.6429633994052142E-2</v>
      </c>
      <c r="AX856" s="60">
        <f t="shared" si="180"/>
        <v>1</v>
      </c>
      <c r="AY856" s="60">
        <f>SUMPRODUCT(AN856:AW856,幕後結果_最佳化!$Z$1005:$AI$1005)</f>
        <v>4.4910297724982317E-3</v>
      </c>
      <c r="AZ856" s="60">
        <f>(SUMPRODUCT(AN856:AW856,MMULT(AN856:AW856,幕後結果!$AB$9:$AK$18)))</f>
        <v>2.3463504846118143E-4</v>
      </c>
      <c r="BA856" s="60">
        <f t="shared" si="181"/>
        <v>1.5317801685006287E-2</v>
      </c>
      <c r="BB856" s="102">
        <f t="shared" si="182"/>
        <v>-2.5074727442840636</v>
      </c>
      <c r="BC856" s="60"/>
      <c r="BD856" s="60"/>
    </row>
    <row r="857" spans="1:56" ht="16.2">
      <c r="A857" s="95">
        <v>856</v>
      </c>
      <c r="B857" s="60">
        <v>0.81964449001988915</v>
      </c>
      <c r="C857" s="60">
        <v>0.80771409543794581</v>
      </c>
      <c r="D857" s="60">
        <v>0.13116873385810934</v>
      </c>
      <c r="E857" s="60">
        <v>0.84028123943675137</v>
      </c>
      <c r="F857" s="60">
        <v>0.88601085507427646</v>
      </c>
      <c r="G857" s="60">
        <v>0.28332462941227421</v>
      </c>
      <c r="H857" s="60">
        <v>0.76990561519556278</v>
      </c>
      <c r="I857" s="60">
        <v>0.30954893046570842</v>
      </c>
      <c r="J857" s="60">
        <v>0.80543763855482808</v>
      </c>
      <c r="K857" s="104">
        <v>0.91598170226936571</v>
      </c>
      <c r="L857" s="105"/>
      <c r="M857" s="106">
        <v>856</v>
      </c>
      <c r="N857" s="136">
        <v>0.91401108708026924</v>
      </c>
      <c r="O857" s="136">
        <v>0.86950347329913757</v>
      </c>
      <c r="P857" s="136">
        <v>-1.1208834705160138</v>
      </c>
      <c r="Q857" s="136">
        <v>0.99561442938144884</v>
      </c>
      <c r="R857" s="136">
        <v>1.2055830710930113</v>
      </c>
      <c r="S857" s="136">
        <v>-0.57299325812019819</v>
      </c>
      <c r="T857" s="136">
        <v>0.73853604870808454</v>
      </c>
      <c r="U857" s="60">
        <v>-0.49712931839851593</v>
      </c>
      <c r="V857" s="60">
        <v>0.86120576971547269</v>
      </c>
      <c r="W857" s="98">
        <v>1.3785401016668313</v>
      </c>
      <c r="X857" s="60"/>
      <c r="Y857" s="99">
        <v>856</v>
      </c>
      <c r="Z857" s="60">
        <f>(幕後結果!$AB$2+幕後結果!$AB$4*幕後結果_最佳化!$N1858)*12/3</f>
        <v>0.15496749795358769</v>
      </c>
      <c r="AA857" s="60">
        <f>(幕後結果!$AC$2+幕後結果!$AC$4*幕後結果_最佳化!$O1858)*12/3</f>
        <v>9.0183031818100987E-2</v>
      </c>
      <c r="AB857" s="60">
        <f>(幕後結果!$AD$2+幕後結果!$AD$4*幕後結果_最佳化!$P1858)*12/3</f>
        <v>-0.1650326894543335</v>
      </c>
      <c r="AC857" s="60">
        <f>(幕後結果!$AE$2+幕後結果!$AE$4*幕後結果_最佳化!$Q1858)*12/3</f>
        <v>8.1122100116553505E-2</v>
      </c>
      <c r="AD857" s="60">
        <f>(幕後結果!$AF$2+幕後結果!$AF$4*幕後結果_最佳化!$R1858)*12/3</f>
        <v>6.9838389409054277E-2</v>
      </c>
      <c r="AE857" s="60">
        <f>(幕後結果!$AG$2+幕後結果!$AG$4*幕後結果_最佳化!$S1858)*12/3</f>
        <v>-3.0780430470250791E-2</v>
      </c>
      <c r="AF857" s="60">
        <f>(幕後結果!$AH$2+幕後結果!$AH$4*幕後結果_最佳化!$T1858)*12/3</f>
        <v>0.11235039331902001</v>
      </c>
      <c r="AG857" s="60">
        <f>(幕後結果!$AI$2+幕後結果!$AI$4*幕後結果_最佳化!$U1858)*12/3</f>
        <v>-7.2233145997107714E-2</v>
      </c>
      <c r="AH857" s="60">
        <f>(幕後結果!$AJ$2+幕後結果!$AJ$4*幕後結果_最佳化!$V1858)*12/3</f>
        <v>5.5622855427726214E-2</v>
      </c>
      <c r="AI857" s="100">
        <f>(幕後結果!$AK$2+幕後結果!$AK$4*幕後結果_最佳化!$W1858)*12/3</f>
        <v>0.11056271429971591</v>
      </c>
      <c r="AJ857" s="60"/>
      <c r="AK857" s="60"/>
      <c r="AL857" s="60"/>
      <c r="AM857" s="108">
        <v>856</v>
      </c>
      <c r="AN857" s="60">
        <f t="shared" si="170"/>
        <v>3.0653805764627663E-2</v>
      </c>
      <c r="AO857" s="60">
        <f t="shared" si="171"/>
        <v>3.1827816574799848E-2</v>
      </c>
      <c r="AP857" s="60">
        <f t="shared" si="172"/>
        <v>4.5724037242405964E-3</v>
      </c>
      <c r="AQ857" s="60">
        <f t="shared" si="173"/>
        <v>3.4153620658944036E-3</v>
      </c>
      <c r="AR857" s="60">
        <f t="shared" si="174"/>
        <v>0.18410365224442765</v>
      </c>
      <c r="AS857" s="60">
        <f t="shared" si="175"/>
        <v>0.15241967370236595</v>
      </c>
      <c r="AT857" s="60">
        <f t="shared" si="176"/>
        <v>0.22500903264226602</v>
      </c>
      <c r="AU857" s="60">
        <f t="shared" si="177"/>
        <v>0.13670015900961355</v>
      </c>
      <c r="AV857" s="60">
        <f t="shared" si="178"/>
        <v>0.11398241586962786</v>
      </c>
      <c r="AW857" s="60">
        <f t="shared" si="179"/>
        <v>0.11731567840213633</v>
      </c>
      <c r="AX857" s="60">
        <f t="shared" si="180"/>
        <v>0.99999999999999989</v>
      </c>
      <c r="AY857" s="60">
        <f>SUMPRODUCT(AN857:AW857,幕後結果_最佳化!$Z$1005:$AI$1005)</f>
        <v>-3.3699988926391639E-3</v>
      </c>
      <c r="AZ857" s="60">
        <f>(SUMPRODUCT(AN857:AW857,MMULT(AN857:AW857,幕後結果!$AB$9:$AK$18)))</f>
        <v>2.4830948506022598E-4</v>
      </c>
      <c r="BA857" s="60">
        <f t="shared" si="181"/>
        <v>1.5757838844848805E-2</v>
      </c>
      <c r="BB857" s="102">
        <f t="shared" si="182"/>
        <v>-2.9363162898295982</v>
      </c>
      <c r="BC857" s="60"/>
      <c r="BD857" s="60"/>
    </row>
    <row r="858" spans="1:56" ht="16.2">
      <c r="A858" s="95">
        <v>857</v>
      </c>
      <c r="B858" s="60">
        <v>4.7220279590125092E-2</v>
      </c>
      <c r="C858" s="60">
        <v>0.73891770602729778</v>
      </c>
      <c r="D858" s="60">
        <v>0.15666023838313459</v>
      </c>
      <c r="E858" s="60">
        <v>1.3238624064030979E-2</v>
      </c>
      <c r="F858" s="60">
        <v>0.3997041810143771</v>
      </c>
      <c r="G858" s="60">
        <v>1.0712336585619875E-2</v>
      </c>
      <c r="H858" s="60">
        <v>0.14716810969975547</v>
      </c>
      <c r="I858" s="60">
        <v>0.90182580772449006</v>
      </c>
      <c r="J858" s="60">
        <v>0.721874859817492</v>
      </c>
      <c r="K858" s="104">
        <v>0.77225123802848605</v>
      </c>
      <c r="L858" s="105"/>
      <c r="M858" s="106">
        <v>857</v>
      </c>
      <c r="N858" s="136">
        <v>-1.6724249318097595</v>
      </c>
      <c r="O858" s="136">
        <v>0.64001232298054278</v>
      </c>
      <c r="P858" s="136">
        <v>-1.0082791349554454</v>
      </c>
      <c r="Q858" s="136">
        <v>-2.2191393141600018</v>
      </c>
      <c r="R858" s="136">
        <v>-0.25411286844742997</v>
      </c>
      <c r="S858" s="136">
        <v>-2.3004158241829407</v>
      </c>
      <c r="T858" s="136">
        <v>-1.0486565485770012</v>
      </c>
      <c r="U858" s="60">
        <v>1.2920252958458038</v>
      </c>
      <c r="V858" s="60">
        <v>0.58842020310264076</v>
      </c>
      <c r="W858" s="98">
        <v>0.74628126910782711</v>
      </c>
      <c r="X858" s="60"/>
      <c r="Y858" s="99">
        <v>857</v>
      </c>
      <c r="Z858" s="60">
        <f>(幕後結果!$AB$2+幕後結果!$AB$4*幕後結果_最佳化!$N1859)*12/3</f>
        <v>-0.24566544562536896</v>
      </c>
      <c r="AA858" s="60">
        <f>(幕後結果!$AC$2+幕後結果!$AC$4*幕後結果_最佳化!$O1859)*12/3</f>
        <v>7.2972079683004218E-2</v>
      </c>
      <c r="AB858" s="60">
        <f>(幕後結果!$AD$2+幕後結果!$AD$4*幕後結果_最佳化!$P1859)*12/3</f>
        <v>-0.15362377353482093</v>
      </c>
      <c r="AC858" s="60">
        <f>(幕後結果!$AE$2+幕後結果!$AE$4*幕後結果_最佳化!$Q1859)*12/3</f>
        <v>-0.30041729894159064</v>
      </c>
      <c r="AD858" s="60">
        <f>(幕後結果!$AF$2+幕後結果!$AF$4*幕後結果_最佳化!$R1859)*12/3</f>
        <v>-0.12515239194382036</v>
      </c>
      <c r="AE858" s="60">
        <f>(幕後結果!$AG$2+幕後結果!$AG$4*幕後結果_最佳化!$S1859)*12/3</f>
        <v>-8.9770697741925629E-2</v>
      </c>
      <c r="AF858" s="60">
        <f>(幕後結果!$AH$2+幕後結果!$AH$4*幕後結果_最佳化!$T1859)*12/3</f>
        <v>-0.17766442696761028</v>
      </c>
      <c r="AG858" s="60">
        <f>(幕後結果!$AI$2+幕後結果!$AI$4*幕後結果_最佳化!$U1859)*12/3</f>
        <v>-3.0598563698748981E-2</v>
      </c>
      <c r="AH858" s="60">
        <f>(幕後結果!$AJ$2+幕後結果!$AJ$4*幕後結果_最佳化!$V1859)*12/3</f>
        <v>-2.7588373319417547E-2</v>
      </c>
      <c r="AI858" s="100">
        <f>(幕後結果!$AK$2+幕後結果!$AK$4*幕後結果_最佳化!$W1859)*12/3</f>
        <v>0.1167498596113179</v>
      </c>
      <c r="AJ858" s="60"/>
      <c r="AK858" s="60"/>
      <c r="AL858" s="60"/>
      <c r="AM858" s="108">
        <v>857</v>
      </c>
      <c r="AN858" s="60">
        <f t="shared" si="170"/>
        <v>0.12441523498316709</v>
      </c>
      <c r="AO858" s="60">
        <f t="shared" si="171"/>
        <v>9.4568157953468623E-2</v>
      </c>
      <c r="AP858" s="60">
        <f t="shared" si="172"/>
        <v>3.8226360723805815E-2</v>
      </c>
      <c r="AQ858" s="60">
        <f t="shared" si="173"/>
        <v>0.16254767673042222</v>
      </c>
      <c r="AR858" s="60">
        <f t="shared" si="174"/>
        <v>0.20335697488183524</v>
      </c>
      <c r="AS858" s="60">
        <f t="shared" si="175"/>
        <v>3.0147891314714795E-2</v>
      </c>
      <c r="AT858" s="60">
        <f t="shared" si="176"/>
        <v>0.1560151639861764</v>
      </c>
      <c r="AU858" s="60">
        <f t="shared" si="177"/>
        <v>5.5792063688251799E-2</v>
      </c>
      <c r="AV858" s="60">
        <f t="shared" si="178"/>
        <v>5.9456531041943032E-2</v>
      </c>
      <c r="AW858" s="60">
        <f t="shared" si="179"/>
        <v>7.5473944696215073E-2</v>
      </c>
      <c r="AX858" s="60">
        <f t="shared" si="180"/>
        <v>1.0000000000000002</v>
      </c>
      <c r="AY858" s="60">
        <f>SUMPRODUCT(AN858:AW858,幕後結果_最佳化!$Z$1005:$AI$1005)</f>
        <v>5.4121841445290402E-3</v>
      </c>
      <c r="AZ858" s="60">
        <f>(SUMPRODUCT(AN858:AW858,MMULT(AN858:AW858,幕後結果!$AB$9:$AK$18)))</f>
        <v>3.1752446188440514E-4</v>
      </c>
      <c r="BA858" s="60">
        <f t="shared" si="181"/>
        <v>1.7819216085013537E-2</v>
      </c>
      <c r="BB858" s="102">
        <f t="shared" si="182"/>
        <v>-2.1037859172154754</v>
      </c>
      <c r="BC858" s="60"/>
      <c r="BD858" s="60"/>
    </row>
    <row r="859" spans="1:56" ht="16.2">
      <c r="A859" s="95">
        <v>858</v>
      </c>
      <c r="B859" s="60">
        <v>0.4519748123352525</v>
      </c>
      <c r="C859" s="60">
        <v>0.73521613718226853</v>
      </c>
      <c r="D859" s="60">
        <v>0.36527019678200778</v>
      </c>
      <c r="E859" s="60">
        <v>0.93847902033869168</v>
      </c>
      <c r="F859" s="60">
        <v>0.14738013318407472</v>
      </c>
      <c r="G859" s="60">
        <v>0.66941435522950732</v>
      </c>
      <c r="H859" s="60">
        <v>0.12862824104020376</v>
      </c>
      <c r="I859" s="60">
        <v>0.64005110440230961</v>
      </c>
      <c r="J859" s="60">
        <v>0.93609030082171785</v>
      </c>
      <c r="K859" s="104">
        <v>8.5168159390654141E-2</v>
      </c>
      <c r="L859" s="105"/>
      <c r="M859" s="106">
        <v>858</v>
      </c>
      <c r="N859" s="136">
        <v>-0.12067353136277721</v>
      </c>
      <c r="O859" s="136">
        <v>0.62866602440034802</v>
      </c>
      <c r="P859" s="136">
        <v>-0.34440677620470128</v>
      </c>
      <c r="Q859" s="136">
        <v>1.5421301925931787</v>
      </c>
      <c r="R859" s="136">
        <v>-1.0477359783622198</v>
      </c>
      <c r="S859" s="136">
        <v>0.43829660103571594</v>
      </c>
      <c r="T859" s="136">
        <v>-1.1328994474424801</v>
      </c>
      <c r="U859" s="60">
        <v>0.35859539640258936</v>
      </c>
      <c r="V859" s="60">
        <v>1.5227574523040182</v>
      </c>
      <c r="W859" s="98">
        <v>-1.3711239544045053</v>
      </c>
      <c r="X859" s="60"/>
      <c r="Y859" s="99">
        <v>858</v>
      </c>
      <c r="Z859" s="60">
        <f>(幕後結果!$AB$2+幕後結果!$AB$4*幕後結果_最佳化!$N1860)*12/3</f>
        <v>-5.3027508889113076E-3</v>
      </c>
      <c r="AA859" s="60">
        <f>(幕後結果!$AC$2+幕後結果!$AC$4*幕後結果_最佳化!$O1860)*12/3</f>
        <v>6.8810112893619213E-2</v>
      </c>
      <c r="AB859" s="60">
        <f>(幕後結果!$AD$2+幕後結果!$AD$4*幕後結果_最佳化!$P1860)*12/3</f>
        <v>-4.7463273509194985E-2</v>
      </c>
      <c r="AC859" s="60">
        <f>(幕後結果!$AE$2+幕後結果!$AE$4*幕後結果_最佳化!$Q1860)*12/3</f>
        <v>0.16376630409947496</v>
      </c>
      <c r="AD859" s="60">
        <f>(幕後結果!$AF$2+幕後結果!$AF$4*幕後結果_最佳化!$R1860)*12/3</f>
        <v>-6.7507051503733179E-2</v>
      </c>
      <c r="AE859" s="60">
        <f>(幕後結果!$AG$2+幕後結果!$AG$4*幕後結果_最佳化!$S1860)*12/3</f>
        <v>3.6426400163175755E-2</v>
      </c>
      <c r="AF859" s="60">
        <f>(幕後結果!$AH$2+幕後結果!$AH$4*幕後結果_最佳化!$T1860)*12/3</f>
        <v>-6.374173092189786E-2</v>
      </c>
      <c r="AG859" s="60">
        <f>(幕後結果!$AI$2+幕後結果!$AI$4*幕後結果_最佳化!$U1860)*12/3</f>
        <v>-8.5579192807245553E-3</v>
      </c>
      <c r="AH859" s="60">
        <f>(幕後結果!$AJ$2+幕後結果!$AJ$4*幕後結果_最佳化!$V1860)*12/3</f>
        <v>0.1204309028841128</v>
      </c>
      <c r="AI859" s="100">
        <f>(幕後結果!$AK$2+幕後結果!$AK$4*幕後結果_最佳化!$W1860)*12/3</f>
        <v>-0.24155077303059236</v>
      </c>
      <c r="AJ859" s="60"/>
      <c r="AK859" s="60"/>
      <c r="AL859" s="60"/>
      <c r="AM859" s="108">
        <v>858</v>
      </c>
      <c r="AN859" s="60">
        <f t="shared" si="170"/>
        <v>5.2138751770857431E-2</v>
      </c>
      <c r="AO859" s="60">
        <f t="shared" si="171"/>
        <v>7.8083347475924325E-2</v>
      </c>
      <c r="AP859" s="60">
        <f t="shared" si="172"/>
        <v>0.17397768288561419</v>
      </c>
      <c r="AQ859" s="60">
        <f t="shared" si="173"/>
        <v>4.4072947351628901E-2</v>
      </c>
      <c r="AR859" s="60">
        <f t="shared" si="174"/>
        <v>4.5660596632579736E-2</v>
      </c>
      <c r="AS859" s="60">
        <f t="shared" si="175"/>
        <v>3.721637753833977E-2</v>
      </c>
      <c r="AT859" s="60">
        <f t="shared" si="176"/>
        <v>0.213922105712679</v>
      </c>
      <c r="AU859" s="60">
        <f t="shared" si="177"/>
        <v>0.1706879244913502</v>
      </c>
      <c r="AV859" s="60">
        <f t="shared" si="178"/>
        <v>4.6981747846650775E-2</v>
      </c>
      <c r="AW859" s="60">
        <f t="shared" si="179"/>
        <v>0.1372585182943756</v>
      </c>
      <c r="AX859" s="60">
        <f t="shared" si="180"/>
        <v>0.99999999999999989</v>
      </c>
      <c r="AY859" s="60">
        <f>SUMPRODUCT(AN859:AW859,幕後結果_最佳化!$Z$1005:$AI$1005)</f>
        <v>-3.4870527325996819E-3</v>
      </c>
      <c r="AZ859" s="60">
        <f>(SUMPRODUCT(AN859:AW859,MMULT(AN859:AW859,幕後結果!$AB$9:$AK$18)))</f>
        <v>3.5950314691117095E-4</v>
      </c>
      <c r="BA859" s="60">
        <f t="shared" si="181"/>
        <v>1.896056821171694E-2</v>
      </c>
      <c r="BB859" s="102">
        <f t="shared" si="182"/>
        <v>-2.4465011920863309</v>
      </c>
      <c r="BC859" s="60"/>
      <c r="BD859" s="60"/>
    </row>
    <row r="860" spans="1:56" ht="16.2">
      <c r="A860" s="95">
        <v>859</v>
      </c>
      <c r="B860" s="60">
        <v>0.36351714389876078</v>
      </c>
      <c r="C860" s="60">
        <v>0.86901996091122324</v>
      </c>
      <c r="D860" s="60">
        <v>0.25974558218825594</v>
      </c>
      <c r="E860" s="60">
        <v>0.4028277100118216</v>
      </c>
      <c r="F860" s="60">
        <v>0.184529482146782</v>
      </c>
      <c r="G860" s="60">
        <v>0.69182888799225206</v>
      </c>
      <c r="H860" s="60">
        <v>0.82748317172431629</v>
      </c>
      <c r="I860" s="60">
        <v>0.63342410620933887</v>
      </c>
      <c r="J860" s="60">
        <v>0.66098578026255717</v>
      </c>
      <c r="K860" s="104">
        <v>0.14830464709485769</v>
      </c>
      <c r="L860" s="105"/>
      <c r="M860" s="106">
        <v>859</v>
      </c>
      <c r="N860" s="136">
        <v>-0.34907329068769138</v>
      </c>
      <c r="O860" s="136">
        <v>1.1217703918588016</v>
      </c>
      <c r="P860" s="136">
        <v>-0.64412995946383189</v>
      </c>
      <c r="Q860" s="136">
        <v>-0.2460346369485423</v>
      </c>
      <c r="R860" s="136">
        <v>-0.8982374638380497</v>
      </c>
      <c r="S860" s="136">
        <v>0.50104106293112649</v>
      </c>
      <c r="T860" s="136">
        <v>0.94426615504724765</v>
      </c>
      <c r="U860" s="60">
        <v>0.3409359668330636</v>
      </c>
      <c r="V860" s="60">
        <v>0.41515499897892122</v>
      </c>
      <c r="W860" s="98">
        <v>-1.0437322292620226</v>
      </c>
      <c r="X860" s="60"/>
      <c r="Y860" s="99">
        <v>859</v>
      </c>
      <c r="Z860" s="60">
        <f>(幕後結果!$AB$2+幕後結果!$AB$4*幕後結果_最佳化!$N1861)*12/3</f>
        <v>-4.0681344143398551E-2</v>
      </c>
      <c r="AA860" s="60">
        <f>(幕後結果!$AC$2+幕後結果!$AC$4*幕後結果_最佳化!$O1861)*12/3</f>
        <v>0.11719662204251924</v>
      </c>
      <c r="AB860" s="60">
        <f>(幕後結果!$AD$2+幕後結果!$AD$4*幕後結果_最佳化!$P1861)*12/3</f>
        <v>-7.9261746922313414E-2</v>
      </c>
      <c r="AC860" s="60">
        <f>(幕後結果!$AE$2+幕後結果!$AE$4*幕後結果_最佳化!$Q1861)*12/3</f>
        <v>-3.2781694839285683E-2</v>
      </c>
      <c r="AD860" s="60">
        <f>(幕後結果!$AF$2+幕後結果!$AF$4*幕後結果_最佳化!$R1861)*12/3</f>
        <v>-9.19680697916338E-2</v>
      </c>
      <c r="AE860" s="60">
        <f>(幕後結果!$AG$2+幕後結果!$AG$4*幕後結果_最佳化!$S1861)*12/3</f>
        <v>3.5008732140051936E-2</v>
      </c>
      <c r="AF860" s="60">
        <f>(幕後結果!$AH$2+幕後結果!$AH$4*幕後結果_最佳化!$T1861)*12/3</f>
        <v>0.10658713894654738</v>
      </c>
      <c r="AG860" s="60">
        <f>(幕後結果!$AI$2+幕後結果!$AI$4*幕後結果_最佳化!$U1861)*12/3</f>
        <v>2.4493015181670671E-2</v>
      </c>
      <c r="AH860" s="60">
        <f>(幕後結果!$AJ$2+幕後結果!$AJ$4*幕後結果_最佳化!$V1861)*12/3</f>
        <v>5.651626408486634E-2</v>
      </c>
      <c r="AI860" s="100">
        <f>(幕後結果!$AK$2+幕後結果!$AK$4*幕後結果_最佳化!$W1861)*12/3</f>
        <v>-0.11961173180554176</v>
      </c>
      <c r="AJ860" s="60"/>
      <c r="AK860" s="60"/>
      <c r="AL860" s="60"/>
      <c r="AM860" s="108">
        <v>859</v>
      </c>
      <c r="AN860" s="60">
        <f t="shared" si="170"/>
        <v>9.4775960255412503E-2</v>
      </c>
      <c r="AO860" s="60">
        <f t="shared" si="171"/>
        <v>0.16737539717560482</v>
      </c>
      <c r="AP860" s="60">
        <f t="shared" si="172"/>
        <v>0.10979420055583738</v>
      </c>
      <c r="AQ860" s="60">
        <f t="shared" si="173"/>
        <v>2.6607583752586466E-2</v>
      </c>
      <c r="AR860" s="60">
        <f t="shared" si="174"/>
        <v>9.3825185834057134E-2</v>
      </c>
      <c r="AS860" s="60">
        <f t="shared" si="175"/>
        <v>2.2126033406486129E-2</v>
      </c>
      <c r="AT860" s="60">
        <f t="shared" si="176"/>
        <v>2.3633121733412414E-2</v>
      </c>
      <c r="AU860" s="60">
        <f t="shared" si="177"/>
        <v>0.23196080638363606</v>
      </c>
      <c r="AV860" s="60">
        <f t="shared" si="178"/>
        <v>1.0223700064977252E-2</v>
      </c>
      <c r="AW860" s="60">
        <f t="shared" si="179"/>
        <v>0.21967801083798974</v>
      </c>
      <c r="AX860" s="60">
        <f t="shared" si="180"/>
        <v>0.99999999999999989</v>
      </c>
      <c r="AY860" s="60">
        <f>SUMPRODUCT(AN860:AW860,幕後結果_最佳化!$Z$1005:$AI$1005)</f>
        <v>-6.9057219393936827E-3</v>
      </c>
      <c r="AZ860" s="60">
        <f>(SUMPRODUCT(AN860:AW860,MMULT(AN860:AW860,幕後結果!$AB$9:$AK$18)))</f>
        <v>3.5756570421334905E-4</v>
      </c>
      <c r="BA860" s="60">
        <f t="shared" si="181"/>
        <v>1.8909407822915794E-2</v>
      </c>
      <c r="BB860" s="102">
        <f t="shared" si="182"/>
        <v>-2.6339123047013397</v>
      </c>
      <c r="BC860" s="60"/>
      <c r="BD860" s="60"/>
    </row>
    <row r="861" spans="1:56" ht="16.2">
      <c r="A861" s="95">
        <v>860</v>
      </c>
      <c r="B861" s="60">
        <v>0.55310930044733242</v>
      </c>
      <c r="C861" s="60">
        <v>0.25570818505765569</v>
      </c>
      <c r="D861" s="60">
        <v>0.83191083190480564</v>
      </c>
      <c r="E861" s="60">
        <v>0.71551228432620984</v>
      </c>
      <c r="F861" s="60">
        <v>0.40474563831386123</v>
      </c>
      <c r="G861" s="60">
        <v>0.67292234345471003</v>
      </c>
      <c r="H861" s="60">
        <v>0.98620040609731285</v>
      </c>
      <c r="I861" s="60">
        <v>0.74871882637488452</v>
      </c>
      <c r="J861" s="60">
        <v>0.29779297540986205</v>
      </c>
      <c r="K861" s="104">
        <v>0.9631630365519106</v>
      </c>
      <c r="L861" s="105"/>
      <c r="M861" s="106">
        <v>860</v>
      </c>
      <c r="N861" s="136">
        <v>0.13352094721928154</v>
      </c>
      <c r="O861" s="136">
        <v>-0.65663386222905595</v>
      </c>
      <c r="P861" s="136">
        <v>0.9617437573589136</v>
      </c>
      <c r="Q861" s="136">
        <v>0.56956108127543026</v>
      </c>
      <c r="R861" s="136">
        <v>-0.24108236990222806</v>
      </c>
      <c r="S861" s="136">
        <v>0.44799706737252959</v>
      </c>
      <c r="T861" s="136">
        <v>2.2029370215596953</v>
      </c>
      <c r="U861" s="60">
        <v>0.67046353059444219</v>
      </c>
      <c r="V861" s="60">
        <v>-0.53075877527221804</v>
      </c>
      <c r="W861" s="98">
        <v>1.7886330790425153</v>
      </c>
      <c r="X861" s="60"/>
      <c r="Y861" s="99">
        <v>860</v>
      </c>
      <c r="Z861" s="60">
        <f>(幕後結果!$AB$2+幕後結果!$AB$4*幕後結果_最佳化!$N1862)*12/3</f>
        <v>3.4071384582474683E-2</v>
      </c>
      <c r="AA861" s="60">
        <f>(幕後結果!$AC$2+幕後結果!$AC$4*幕後結果_最佳化!$O1862)*12/3</f>
        <v>-5.6639127262878432E-2</v>
      </c>
      <c r="AB861" s="60">
        <f>(幕後結果!$AD$2+幕後結果!$AD$4*幕後結果_最佳化!$P1862)*12/3</f>
        <v>0.12021049579621274</v>
      </c>
      <c r="AC861" s="60">
        <f>(幕後結果!$AE$2+幕後結果!$AE$4*幕後結果_最佳化!$Q1862)*12/3</f>
        <v>0.14000286347213833</v>
      </c>
      <c r="AD861" s="60">
        <f>(幕後結果!$AF$2+幕後結果!$AF$4*幕後結果_最佳化!$R1862)*12/3</f>
        <v>4.126154218583656E-2</v>
      </c>
      <c r="AE861" s="60">
        <f>(幕後結果!$AG$2+幕後結果!$AG$4*幕後結果_最佳化!$S1862)*12/3</f>
        <v>1.0508854755936076E-2</v>
      </c>
      <c r="AF861" s="60">
        <f>(幕後結果!$AH$2+幕後結果!$AH$4*幕後結果_最佳化!$T1862)*12/3</f>
        <v>0.21050792880230021</v>
      </c>
      <c r="AG861" s="60">
        <f>(幕後結果!$AI$2+幕後結果!$AI$4*幕後結果_最佳化!$U1862)*12/3</f>
        <v>0.17305955273782181</v>
      </c>
      <c r="AH861" s="60">
        <f>(幕後結果!$AJ$2+幕後結果!$AJ$4*幕後結果_最佳化!$V1862)*12/3</f>
        <v>-1.5216208172988613E-2</v>
      </c>
      <c r="AI861" s="100">
        <f>(幕後結果!$AK$2+幕後結果!$AK$4*幕後結果_最佳化!$W1862)*12/3</f>
        <v>0.30585241256629309</v>
      </c>
      <c r="AJ861" s="60"/>
      <c r="AK861" s="60"/>
      <c r="AL861" s="60"/>
      <c r="AM861" s="108">
        <v>860</v>
      </c>
      <c r="AN861" s="60">
        <f t="shared" si="170"/>
        <v>0.14091210031260817</v>
      </c>
      <c r="AO861" s="60">
        <f t="shared" si="171"/>
        <v>0.14230223840260531</v>
      </c>
      <c r="AP861" s="60">
        <f t="shared" si="172"/>
        <v>0.10810083783366378</v>
      </c>
      <c r="AQ861" s="60">
        <f t="shared" si="173"/>
        <v>0.10323094230805241</v>
      </c>
      <c r="AR861" s="60">
        <f t="shared" si="174"/>
        <v>5.0532332432331954E-2</v>
      </c>
      <c r="AS861" s="60">
        <f t="shared" si="175"/>
        <v>7.5710775728088861E-2</v>
      </c>
      <c r="AT861" s="60">
        <f t="shared" si="176"/>
        <v>0.11528703769318327</v>
      </c>
      <c r="AU861" s="60">
        <f t="shared" si="177"/>
        <v>5.0213810130059447E-2</v>
      </c>
      <c r="AV861" s="60">
        <f t="shared" si="178"/>
        <v>7.3586290878713226E-2</v>
      </c>
      <c r="AW861" s="60">
        <f t="shared" si="179"/>
        <v>0.14012363428069374</v>
      </c>
      <c r="AX861" s="60">
        <f t="shared" si="180"/>
        <v>1</v>
      </c>
      <c r="AY861" s="60">
        <f>SUMPRODUCT(AN861:AW861,幕後結果_最佳化!$Z$1005:$AI$1005)</f>
        <v>1.1456698192253041E-3</v>
      </c>
      <c r="AZ861" s="60">
        <f>(SUMPRODUCT(AN861:AW861,MMULT(AN861:AW861,幕後結果!$AB$9:$AK$18)))</f>
        <v>2.6005980349225595E-4</v>
      </c>
      <c r="BA861" s="60">
        <f t="shared" si="181"/>
        <v>1.6126369817545918E-2</v>
      </c>
      <c r="BB861" s="102">
        <f t="shared" si="182"/>
        <v>-2.5891958731682361</v>
      </c>
      <c r="BC861" s="60"/>
      <c r="BD861" s="60"/>
    </row>
    <row r="862" spans="1:56" ht="16.2">
      <c r="A862" s="95">
        <v>861</v>
      </c>
      <c r="B862" s="60">
        <v>0.608000466134762</v>
      </c>
      <c r="C862" s="60">
        <v>0.42613769298152104</v>
      </c>
      <c r="D862" s="60">
        <v>6.5081319432595208E-2</v>
      </c>
      <c r="E862" s="60">
        <v>0.93310531519419615</v>
      </c>
      <c r="F862" s="60">
        <v>0.58283903318723151</v>
      </c>
      <c r="G862" s="60">
        <v>0.75962805775859321</v>
      </c>
      <c r="H862" s="60">
        <v>0.70446198726656717</v>
      </c>
      <c r="I862" s="60">
        <v>0.63115965745810132</v>
      </c>
      <c r="J862" s="60">
        <v>1.9759045603910952E-2</v>
      </c>
      <c r="K862" s="104">
        <v>0.83974804232976208</v>
      </c>
      <c r="L862" s="105"/>
      <c r="M862" s="106">
        <v>861</v>
      </c>
      <c r="N862" s="136">
        <v>0.27411132919254361</v>
      </c>
      <c r="O862" s="136">
        <v>-0.1862159888523586</v>
      </c>
      <c r="P862" s="136">
        <v>-1.5134608484654299</v>
      </c>
      <c r="Q862" s="136">
        <v>1.499324885128243</v>
      </c>
      <c r="R862" s="136">
        <v>0.20916179794628503</v>
      </c>
      <c r="S862" s="136">
        <v>0.7051066242023426</v>
      </c>
      <c r="T862" s="136">
        <v>0.53727738339260656</v>
      </c>
      <c r="U862" s="60">
        <v>0.33492629620299691</v>
      </c>
      <c r="V862" s="60">
        <v>-2.0587510694715108</v>
      </c>
      <c r="W862" s="98">
        <v>0.99342288148334168</v>
      </c>
      <c r="X862" s="60"/>
      <c r="Y862" s="99">
        <v>861</v>
      </c>
      <c r="Z862" s="60">
        <f>(幕後結果!$AB$2+幕後結果!$AB$4*幕後結果_最佳化!$N1863)*12/3</f>
        <v>5.5848508840514455E-2</v>
      </c>
      <c r="AA862" s="60">
        <f>(幕後結果!$AC$2+幕後結果!$AC$4*幕後結果_最佳化!$O1863)*12/3</f>
        <v>-1.1185433032454097E-2</v>
      </c>
      <c r="AB862" s="60">
        <f>(幕後結果!$AD$2+幕後結果!$AD$4*幕後結果_最佳化!$P1863)*12/3</f>
        <v>-0.26338858612059951</v>
      </c>
      <c r="AC862" s="60">
        <f>(幕後結果!$AE$2+幕後結果!$AE$4*幕後結果_最佳化!$Q1863)*12/3</f>
        <v>6.3989981765641843E-2</v>
      </c>
      <c r="AD862" s="60">
        <f>(幕後結果!$AF$2+幕後結果!$AF$4*幕後結果_最佳化!$R1863)*12/3</f>
        <v>-8.8751576707715121E-2</v>
      </c>
      <c r="AE862" s="60">
        <f>(幕後結果!$AG$2+幕後結果!$AG$4*幕後結果_最佳化!$S1863)*12/3</f>
        <v>2.8004141365689614E-2</v>
      </c>
      <c r="AF862" s="60">
        <f>(幕後結果!$AH$2+幕後結果!$AH$4*幕後結果_最佳化!$T1863)*12/3</f>
        <v>3.5843646981294337E-2</v>
      </c>
      <c r="AG862" s="60">
        <f>(幕後結果!$AI$2+幕後結果!$AI$4*幕後結果_最佳化!$U1863)*12/3</f>
        <v>5.8338849907416321E-3</v>
      </c>
      <c r="AH862" s="60">
        <f>(幕後結果!$AJ$2+幕後結果!$AJ$4*幕後結果_最佳化!$V1863)*12/3</f>
        <v>-0.11065929265727426</v>
      </c>
      <c r="AI862" s="100">
        <f>(幕後結果!$AK$2+幕後結果!$AK$4*幕後結果_最佳化!$W1863)*12/3</f>
        <v>-1.1410845311611207E-2</v>
      </c>
      <c r="AJ862" s="60"/>
      <c r="AK862" s="60"/>
      <c r="AL862" s="60"/>
      <c r="AM862" s="108">
        <v>861</v>
      </c>
      <c r="AN862" s="60">
        <f t="shared" si="170"/>
        <v>4.6386319781834946E-2</v>
      </c>
      <c r="AO862" s="60">
        <f t="shared" si="171"/>
        <v>0.14088471879204026</v>
      </c>
      <c r="AP862" s="60">
        <f t="shared" si="172"/>
        <v>0.12970303066861663</v>
      </c>
      <c r="AQ862" s="60">
        <f t="shared" si="173"/>
        <v>3.4735803606497366E-3</v>
      </c>
      <c r="AR862" s="60">
        <f t="shared" si="174"/>
        <v>9.0582242582956829E-2</v>
      </c>
      <c r="AS862" s="60">
        <f t="shared" si="175"/>
        <v>0.1287886892076392</v>
      </c>
      <c r="AT862" s="60">
        <f t="shared" si="176"/>
        <v>0.14816812831007456</v>
      </c>
      <c r="AU862" s="60">
        <f t="shared" si="177"/>
        <v>0.14098201557294729</v>
      </c>
      <c r="AV862" s="60">
        <f t="shared" si="178"/>
        <v>0.11406246798343893</v>
      </c>
      <c r="AW862" s="60">
        <f t="shared" si="179"/>
        <v>5.6968806739801543E-2</v>
      </c>
      <c r="AX862" s="60">
        <f t="shared" si="180"/>
        <v>0.99999999999999989</v>
      </c>
      <c r="AY862" s="60">
        <f>SUMPRODUCT(AN862:AW862,幕後結果_最佳化!$Z$1005:$AI$1005)</f>
        <v>-2.6899881035236028E-3</v>
      </c>
      <c r="AZ862" s="60">
        <f>(SUMPRODUCT(AN862:AW862,MMULT(AN862:AW862,幕後結果!$AB$9:$AK$18)))</f>
        <v>2.4905029778903758E-4</v>
      </c>
      <c r="BA862" s="60">
        <f t="shared" si="181"/>
        <v>1.5781327504016816E-2</v>
      </c>
      <c r="BB862" s="102">
        <f t="shared" si="182"/>
        <v>-2.8888563456983958</v>
      </c>
      <c r="BC862" s="60"/>
      <c r="BD862" s="60"/>
    </row>
    <row r="863" spans="1:56" ht="16.2">
      <c r="A863" s="95">
        <v>862</v>
      </c>
      <c r="B863" s="60">
        <v>0.47624907327362442</v>
      </c>
      <c r="C863" s="60">
        <v>0.42229344934377289</v>
      </c>
      <c r="D863" s="60">
        <v>0.30425078059927846</v>
      </c>
      <c r="E863" s="60">
        <v>0.28828214472432601</v>
      </c>
      <c r="F863" s="60">
        <v>0.29137627597886473</v>
      </c>
      <c r="G863" s="60">
        <v>0.39832094449296784</v>
      </c>
      <c r="H863" s="60">
        <v>0.36978877338383542</v>
      </c>
      <c r="I863" s="60">
        <v>0.38707841624780404</v>
      </c>
      <c r="J863" s="60">
        <v>9.4531571202493891E-2</v>
      </c>
      <c r="K863" s="104">
        <v>0.27985987561734693</v>
      </c>
      <c r="L863" s="105"/>
      <c r="M863" s="106">
        <v>862</v>
      </c>
      <c r="N863" s="136">
        <v>-5.9569957193493416E-2</v>
      </c>
      <c r="O863" s="136">
        <v>-0.19602972687749409</v>
      </c>
      <c r="P863" s="136">
        <v>-0.51221354957292742</v>
      </c>
      <c r="Q863" s="136">
        <v>-0.55841022905303694</v>
      </c>
      <c r="R863" s="136">
        <v>-0.54936855087639569</v>
      </c>
      <c r="S863" s="136">
        <v>-0.2576955393068685</v>
      </c>
      <c r="T863" s="136">
        <v>-0.33241283680215822</v>
      </c>
      <c r="U863" s="60">
        <v>-0.28694186707464336</v>
      </c>
      <c r="V863" s="60">
        <v>-1.3133556265515454</v>
      </c>
      <c r="W863" s="98">
        <v>-0.58325782238954804</v>
      </c>
      <c r="X863" s="60"/>
      <c r="Y863" s="99">
        <v>862</v>
      </c>
      <c r="Z863" s="60">
        <f>(幕後結果!$AB$2+幕後結果!$AB$4*幕後結果_最佳化!$N1864)*12/3</f>
        <v>4.1620511026496231E-3</v>
      </c>
      <c r="AA863" s="60">
        <f>(幕後結果!$AC$2+幕後結果!$AC$4*幕後結果_最佳化!$O1864)*12/3</f>
        <v>-1.1481674618244092E-2</v>
      </c>
      <c r="AB863" s="60">
        <f>(幕後結果!$AD$2+幕後結果!$AD$4*幕後結果_最佳化!$P1864)*12/3</f>
        <v>-0.10209408761603107</v>
      </c>
      <c r="AC863" s="60">
        <f>(幕後結果!$AE$2+幕後結果!$AE$4*幕後結果_最佳化!$Q1864)*12/3</f>
        <v>-7.7008708156097463E-2</v>
      </c>
      <c r="AD863" s="60">
        <f>(幕後結果!$AF$2+幕後結果!$AF$4*幕後結果_最佳化!$R1864)*12/3</f>
        <v>-0.11149304997094624</v>
      </c>
      <c r="AE863" s="60">
        <f>(幕後結果!$AG$2+幕後結果!$AG$4*幕後結果_最佳化!$S1864)*12/3</f>
        <v>-1.6269661659131514E-2</v>
      </c>
      <c r="AF863" s="60">
        <f>(幕後結果!$AH$2+幕後結果!$AH$4*幕後結果_最佳化!$T1864)*12/3</f>
        <v>-5.0855938076212331E-2</v>
      </c>
      <c r="AG863" s="60">
        <f>(幕後結果!$AI$2+幕後結果!$AI$4*幕後結果_最佳化!$U1864)*12/3</f>
        <v>-9.7219362836647297E-2</v>
      </c>
      <c r="AH863" s="60">
        <f>(幕後結果!$AJ$2+幕後結果!$AJ$4*幕後結果_最佳化!$V1864)*12/3</f>
        <v>-0.10822492721241207</v>
      </c>
      <c r="AI863" s="100">
        <f>(幕後結果!$AK$2+幕後結果!$AK$4*幕後結果_最佳化!$W1864)*12/3</f>
        <v>-0.18220889201707133</v>
      </c>
      <c r="AJ863" s="60"/>
      <c r="AK863" s="60"/>
      <c r="AL863" s="60"/>
      <c r="AM863" s="108">
        <v>862</v>
      </c>
      <c r="AN863" s="60">
        <f t="shared" si="170"/>
        <v>6.5347855691173851E-2</v>
      </c>
      <c r="AO863" s="60">
        <f t="shared" si="171"/>
        <v>9.8216652330008494E-2</v>
      </c>
      <c r="AP863" s="60">
        <f t="shared" si="172"/>
        <v>3.8446367848774948E-2</v>
      </c>
      <c r="AQ863" s="60">
        <f t="shared" si="173"/>
        <v>6.3371045118542579E-2</v>
      </c>
      <c r="AR863" s="60">
        <f t="shared" si="174"/>
        <v>8.1337481601695405E-2</v>
      </c>
      <c r="AS863" s="60">
        <f t="shared" si="175"/>
        <v>8.0883248789867301E-2</v>
      </c>
      <c r="AT863" s="60">
        <f t="shared" si="176"/>
        <v>0.12595351267718999</v>
      </c>
      <c r="AU863" s="60">
        <f t="shared" si="177"/>
        <v>0.20001957817442631</v>
      </c>
      <c r="AV863" s="60">
        <f t="shared" si="178"/>
        <v>0.20924522636771437</v>
      </c>
      <c r="AW863" s="60">
        <f t="shared" si="179"/>
        <v>3.7179031400606799E-2</v>
      </c>
      <c r="AX863" s="60">
        <f t="shared" si="180"/>
        <v>1</v>
      </c>
      <c r="AY863" s="60">
        <f>SUMPRODUCT(AN863:AW863,幕後結果_最佳化!$Z$1005:$AI$1005)</f>
        <v>-1.1941704689350536E-3</v>
      </c>
      <c r="AZ863" s="60">
        <f>(SUMPRODUCT(AN863:AW863,MMULT(AN863:AW863,幕後結果!$AB$9:$AK$18)))</f>
        <v>2.223115291310242E-4</v>
      </c>
      <c r="BA863" s="60">
        <f t="shared" si="181"/>
        <v>1.4910114993890026E-2</v>
      </c>
      <c r="BB863" s="102">
        <f t="shared" si="182"/>
        <v>-2.9573326890506397</v>
      </c>
      <c r="BC863" s="60"/>
      <c r="BD863" s="60"/>
    </row>
    <row r="864" spans="1:56" ht="16.2">
      <c r="A864" s="95">
        <v>863</v>
      </c>
      <c r="B864" s="60">
        <v>0.87602215426978791</v>
      </c>
      <c r="C864" s="60">
        <v>0.99873336003148494</v>
      </c>
      <c r="D864" s="60">
        <v>0.73691255690117385</v>
      </c>
      <c r="E864" s="60">
        <v>0.66473847704924038</v>
      </c>
      <c r="F864" s="60">
        <v>0.47847604695595525</v>
      </c>
      <c r="G864" s="60">
        <v>0.30274587820489884</v>
      </c>
      <c r="H864" s="60">
        <v>3.3645457251501032E-3</v>
      </c>
      <c r="I864" s="60">
        <v>0.5320512842368883</v>
      </c>
      <c r="J864" s="60">
        <v>2.7091892648949623E-2</v>
      </c>
      <c r="K864" s="104">
        <v>0.69103304219012962</v>
      </c>
      <c r="L864" s="105"/>
      <c r="M864" s="106">
        <v>863</v>
      </c>
      <c r="N864" s="136">
        <v>1.1553290809744206</v>
      </c>
      <c r="O864" s="136">
        <v>3.0193376884293373</v>
      </c>
      <c r="P864" s="136">
        <v>0.63385587226318107</v>
      </c>
      <c r="Q864" s="136">
        <v>0.42543026683320911</v>
      </c>
      <c r="R864" s="136">
        <v>-5.3978750860391389E-2</v>
      </c>
      <c r="S864" s="136">
        <v>-0.5165193091155913</v>
      </c>
      <c r="T864" s="136">
        <v>-2.7099620126960735</v>
      </c>
      <c r="U864" s="60">
        <v>8.0427279182419945E-2</v>
      </c>
      <c r="V864" s="60">
        <v>-1.9253644060737041</v>
      </c>
      <c r="W864" s="98">
        <v>0.49878065725681431</v>
      </c>
      <c r="X864" s="60"/>
      <c r="Y864" s="99">
        <v>863</v>
      </c>
      <c r="Z864" s="60">
        <f>(幕後結果!$AB$2+幕後結果!$AB$4*幕後結果_最佳化!$N1865)*12/3</f>
        <v>0.19234709579644205</v>
      </c>
      <c r="AA864" s="60">
        <f>(幕後結果!$AC$2+幕後結果!$AC$4*幕後結果_最佳化!$O1865)*12/3</f>
        <v>0.29869964284396905</v>
      </c>
      <c r="AB864" s="60">
        <f>(幕後結果!$AD$2+幕後結果!$AD$4*幕後結果_最佳化!$P1865)*12/3</f>
        <v>0.18972410829878172</v>
      </c>
      <c r="AC864" s="60">
        <f>(幕後結果!$AE$2+幕後結果!$AE$4*幕後結果_最佳化!$Q1865)*12/3</f>
        <v>0.20748797368951652</v>
      </c>
      <c r="AD864" s="60">
        <f>(幕後結果!$AF$2+幕後結果!$AF$4*幕後結果_最佳化!$R1865)*12/3</f>
        <v>0.1869596309004676</v>
      </c>
      <c r="AE864" s="60">
        <f>(幕後結果!$AG$2+幕後結果!$AG$4*幕後結果_最佳化!$S1865)*12/3</f>
        <v>-5.5172212160821731E-3</v>
      </c>
      <c r="AF864" s="60">
        <f>(幕後結果!$AH$2+幕後結果!$AH$4*幕後結果_最佳化!$T1865)*12/3</f>
        <v>-5.6546445036011854E-2</v>
      </c>
      <c r="AG864" s="60">
        <f>(幕後結果!$AI$2+幕後結果!$AI$4*幕後結果_最佳化!$U1865)*12/3</f>
        <v>-4.81183984584653E-2</v>
      </c>
      <c r="AH864" s="60">
        <f>(幕後結果!$AJ$2+幕後結果!$AJ$4*幕後結果_最佳化!$V1865)*12/3</f>
        <v>-7.1346932860211973E-2</v>
      </c>
      <c r="AI864" s="100">
        <f>(幕後結果!$AK$2+幕後結果!$AK$4*幕後結果_最佳化!$W1865)*12/3</f>
        <v>-5.5326109741897091E-2</v>
      </c>
      <c r="AJ864" s="60"/>
      <c r="AK864" s="60"/>
      <c r="AL864" s="60"/>
      <c r="AM864" s="108">
        <v>863</v>
      </c>
      <c r="AN864" s="60">
        <f t="shared" si="170"/>
        <v>2.1201226500501782E-2</v>
      </c>
      <c r="AO864" s="60">
        <f t="shared" si="171"/>
        <v>0.17438667905838934</v>
      </c>
      <c r="AP864" s="60">
        <f t="shared" si="172"/>
        <v>6.1216535841730558E-3</v>
      </c>
      <c r="AQ864" s="60">
        <f t="shared" si="173"/>
        <v>0.19535119311073024</v>
      </c>
      <c r="AR864" s="60">
        <f t="shared" si="174"/>
        <v>0.12185078664667121</v>
      </c>
      <c r="AS864" s="60">
        <f t="shared" si="175"/>
        <v>0.11931723511110934</v>
      </c>
      <c r="AT864" s="60">
        <f t="shared" si="176"/>
        <v>0.10119731450986576</v>
      </c>
      <c r="AU864" s="60">
        <f t="shared" si="177"/>
        <v>0.12607074069229396</v>
      </c>
      <c r="AV864" s="60">
        <f t="shared" si="178"/>
        <v>2.0001154803424081E-2</v>
      </c>
      <c r="AW864" s="60">
        <f t="shared" si="179"/>
        <v>0.11450201598284133</v>
      </c>
      <c r="AX864" s="60">
        <f t="shared" si="180"/>
        <v>1.0000000000000002</v>
      </c>
      <c r="AY864" s="60">
        <f>SUMPRODUCT(AN864:AW864,幕後結果_最佳化!$Z$1005:$AI$1005)</f>
        <v>2.077498459338268E-3</v>
      </c>
      <c r="AZ864" s="60">
        <f>(SUMPRODUCT(AN864:AW864,MMULT(AN864:AW864,幕後結果!$AB$9:$AK$18)))</f>
        <v>2.712160282622902E-4</v>
      </c>
      <c r="BA864" s="60">
        <f t="shared" si="181"/>
        <v>1.6468637717257921E-2</v>
      </c>
      <c r="BB864" s="102">
        <f t="shared" si="182"/>
        <v>-2.4788025725942564</v>
      </c>
      <c r="BC864" s="60"/>
      <c r="BD864" s="60"/>
    </row>
    <row r="865" spans="1:56" ht="16.2">
      <c r="A865" s="95">
        <v>864</v>
      </c>
      <c r="B865" s="60">
        <v>0.38929328578960276</v>
      </c>
      <c r="C865" s="60">
        <v>0.40647134009876007</v>
      </c>
      <c r="D865" s="60">
        <v>0.57965282607312418</v>
      </c>
      <c r="E865" s="60">
        <v>0.5048247719185428</v>
      </c>
      <c r="F865" s="60">
        <v>0.81794522614938026</v>
      </c>
      <c r="G865" s="60">
        <v>0.778548592393145</v>
      </c>
      <c r="H865" s="60">
        <v>2.7687162735297255E-2</v>
      </c>
      <c r="I865" s="60">
        <v>0.24923900459137016</v>
      </c>
      <c r="J865" s="60">
        <v>0.21313582000427145</v>
      </c>
      <c r="K865" s="104">
        <v>0.89729036225242043</v>
      </c>
      <c r="L865" s="105"/>
      <c r="M865" s="106">
        <v>864</v>
      </c>
      <c r="N865" s="136">
        <v>-0.28116144912625407</v>
      </c>
      <c r="O865" s="136">
        <v>-0.23663150058684679</v>
      </c>
      <c r="P865" s="136">
        <v>0.201005404861856</v>
      </c>
      <c r="Q865" s="136">
        <v>1.2094204539309457E-2</v>
      </c>
      <c r="R865" s="136">
        <v>0.9075622478819344</v>
      </c>
      <c r="S865" s="136">
        <v>0.76730059424015118</v>
      </c>
      <c r="T865" s="136">
        <v>-1.9159274928505809</v>
      </c>
      <c r="U865" s="60">
        <v>-0.67688643849552099</v>
      </c>
      <c r="V865" s="60">
        <v>-0.79558783431476798</v>
      </c>
      <c r="W865" s="98">
        <v>1.2662620596515191</v>
      </c>
      <c r="X865" s="60"/>
      <c r="Y865" s="99">
        <v>864</v>
      </c>
      <c r="Z865" s="60">
        <f>(幕後結果!$AB$2+幕後結果!$AB$4*幕後結果_最佳化!$N1866)*12/3</f>
        <v>-3.0161957315379285E-2</v>
      </c>
      <c r="AA865" s="60">
        <f>(幕後結果!$AC$2+幕後結果!$AC$4*幕後結果_最佳化!$O1866)*12/3</f>
        <v>-1.4991882290580232E-2</v>
      </c>
      <c r="AB865" s="60">
        <f>(幕後結果!$AD$2+幕後結果!$AD$4*幕後結果_最佳化!$P1866)*12/3</f>
        <v>1.1672761037391302E-2</v>
      </c>
      <c r="AC865" s="60">
        <f>(幕後結果!$AE$2+幕後結果!$AE$4*幕後結果_最佳化!$Q1866)*12/3</f>
        <v>2.7092739960589054E-2</v>
      </c>
      <c r="AD865" s="60">
        <f>(幕後結果!$AF$2+幕後結果!$AF$4*幕後結果_最佳化!$R1866)*12/3</f>
        <v>8.6328799067693515E-2</v>
      </c>
      <c r="AE865" s="60">
        <f>(幕後結果!$AG$2+幕後結果!$AG$4*幕後結果_最佳化!$S1866)*12/3</f>
        <v>2.1289876678573173E-2</v>
      </c>
      <c r="AF865" s="60">
        <f>(幕後結果!$AH$2+幕後結果!$AH$4*幕後結果_最佳化!$T1866)*12/3</f>
        <v>-0.16777049493067978</v>
      </c>
      <c r="AG865" s="60">
        <f>(幕後結果!$AI$2+幕後結果!$AI$4*幕後結果_最佳化!$U1866)*12/3</f>
        <v>-0.10240188844453264</v>
      </c>
      <c r="AH865" s="60">
        <f>(幕後結果!$AJ$2+幕後結果!$AJ$4*幕後結果_最佳化!$V1866)*12/3</f>
        <v>-6.6194741228119761E-2</v>
      </c>
      <c r="AI865" s="100">
        <f>(幕後結果!$AK$2+幕後結果!$AK$4*幕後結果_最佳化!$W1866)*12/3</f>
        <v>0.102306781861212</v>
      </c>
      <c r="AJ865" s="60"/>
      <c r="AK865" s="60"/>
      <c r="AL865" s="60"/>
      <c r="AM865" s="108">
        <v>864</v>
      </c>
      <c r="AN865" s="60">
        <f t="shared" si="170"/>
        <v>4.2462661190089811E-2</v>
      </c>
      <c r="AO865" s="60">
        <f t="shared" si="171"/>
        <v>5.1502508132369153E-2</v>
      </c>
      <c r="AP865" s="60">
        <f t="shared" si="172"/>
        <v>9.7350867132535893E-2</v>
      </c>
      <c r="AQ865" s="60">
        <f t="shared" si="173"/>
        <v>0.12925599494036119</v>
      </c>
      <c r="AR865" s="60">
        <f t="shared" si="174"/>
        <v>0.1181797195429565</v>
      </c>
      <c r="AS865" s="60">
        <f t="shared" si="175"/>
        <v>0.11678526779283857</v>
      </c>
      <c r="AT865" s="60">
        <f t="shared" si="176"/>
        <v>0.1822029827184328</v>
      </c>
      <c r="AU865" s="60">
        <f t="shared" si="177"/>
        <v>0.17605332219794434</v>
      </c>
      <c r="AV865" s="60">
        <f t="shared" si="178"/>
        <v>8.3944337236587827E-2</v>
      </c>
      <c r="AW865" s="60">
        <f t="shared" si="179"/>
        <v>2.2623391158838836E-3</v>
      </c>
      <c r="AX865" s="60">
        <f t="shared" si="180"/>
        <v>1</v>
      </c>
      <c r="AY865" s="60">
        <f>SUMPRODUCT(AN865:AW865,幕後結果_最佳化!$Z$1005:$AI$1005)</f>
        <v>1.894564249568765E-3</v>
      </c>
      <c r="AZ865" s="60">
        <f>(SUMPRODUCT(AN865:AW865,MMULT(AN865:AW865,幕後結果!$AB$9:$AK$18)))</f>
        <v>2.9726163983708045E-4</v>
      </c>
      <c r="BA865" s="60">
        <f t="shared" si="181"/>
        <v>1.7241277210145439E-2</v>
      </c>
      <c r="BB865" s="102">
        <f t="shared" si="182"/>
        <v>-2.3783293575433055</v>
      </c>
      <c r="BC865" s="60"/>
      <c r="BD865" s="60"/>
    </row>
    <row r="866" spans="1:56" ht="16.2">
      <c r="A866" s="95">
        <v>865</v>
      </c>
      <c r="B866" s="60">
        <v>0.43701116732672896</v>
      </c>
      <c r="C866" s="60">
        <v>0.17205754674165252</v>
      </c>
      <c r="D866" s="60">
        <v>0.70509870538284125</v>
      </c>
      <c r="E866" s="60">
        <v>0.74827069623906262</v>
      </c>
      <c r="F866" s="60">
        <v>0.78638603117661443</v>
      </c>
      <c r="G866" s="60">
        <v>0.56524803071530938</v>
      </c>
      <c r="H866" s="60">
        <v>0.20783075442051491</v>
      </c>
      <c r="I866" s="60">
        <v>0.57722752699709368</v>
      </c>
      <c r="J866" s="60">
        <v>0.319520663586494</v>
      </c>
      <c r="K866" s="104">
        <v>0.93383225604687015</v>
      </c>
      <c r="L866" s="105"/>
      <c r="M866" s="106">
        <v>865</v>
      </c>
      <c r="N866" s="136">
        <v>-0.15855138328945226</v>
      </c>
      <c r="O866" s="136">
        <v>-0.94606566783469193</v>
      </c>
      <c r="P866" s="136">
        <v>0.53912212622767952</v>
      </c>
      <c r="Q866" s="136">
        <v>0.66905780072738452</v>
      </c>
      <c r="R866" s="136">
        <v>0.79394416387609978</v>
      </c>
      <c r="S866" s="136">
        <v>0.16428862168741182</v>
      </c>
      <c r="T866" s="136">
        <v>-0.8139710971709192</v>
      </c>
      <c r="U866" s="60">
        <v>0.19480584538594437</v>
      </c>
      <c r="V866" s="60">
        <v>-0.46903960500360109</v>
      </c>
      <c r="W866" s="98">
        <v>1.5049556167105811</v>
      </c>
      <c r="X866" s="60"/>
      <c r="Y866" s="99">
        <v>865</v>
      </c>
      <c r="Z866" s="60">
        <f>(幕後結果!$AB$2+幕後結果!$AB$4*幕後結果_最佳化!$N1867)*12/3</f>
        <v>-1.1169942345804214E-2</v>
      </c>
      <c r="AA866" s="60">
        <f>(幕後結果!$AC$2+幕後結果!$AC$4*幕後結果_最佳化!$O1867)*12/3</f>
        <v>-8.4199966691807557E-2</v>
      </c>
      <c r="AB866" s="60">
        <f>(幕後結果!$AD$2+幕後結果!$AD$4*幕後結果_最佳化!$P1867)*12/3</f>
        <v>4.2476921536002306E-2</v>
      </c>
      <c r="AC866" s="60">
        <f>(幕後結果!$AE$2+幕後結果!$AE$4*幕後結果_最佳化!$Q1867)*12/3</f>
        <v>0.10531867447419453</v>
      </c>
      <c r="AD866" s="60">
        <f>(幕後結果!$AF$2+幕後結果!$AF$4*幕後結果_最佳化!$R1867)*12/3</f>
        <v>8.6709303616625544E-2</v>
      </c>
      <c r="AE866" s="60">
        <f>(幕後結果!$AG$2+幕後結果!$AG$4*幕後結果_最佳化!$S1867)*12/3</f>
        <v>-7.6140435139241082E-3</v>
      </c>
      <c r="AF866" s="60">
        <f>(幕後結果!$AH$2+幕後結果!$AH$4*幕後結果_最佳化!$T1867)*12/3</f>
        <v>-8.5601192220188305E-2</v>
      </c>
      <c r="AG866" s="60">
        <f>(幕後結果!$AI$2+幕後結果!$AI$4*幕後結果_最佳化!$U1867)*12/3</f>
        <v>2.3596060955327847E-2</v>
      </c>
      <c r="AH866" s="60">
        <f>(幕後結果!$AJ$2+幕後結果!$AJ$4*幕後結果_最佳化!$V1867)*12/3</f>
        <v>-5.0535061460312204E-2</v>
      </c>
      <c r="AI866" s="100">
        <f>(幕後結果!$AK$2+幕後結果!$AK$4*幕後結果_最佳化!$W1867)*12/3</f>
        <v>0.16605806459892133</v>
      </c>
      <c r="AJ866" s="60"/>
      <c r="AK866" s="60"/>
      <c r="AL866" s="60"/>
      <c r="AM866" s="108">
        <v>865</v>
      </c>
      <c r="AN866" s="60">
        <f t="shared" si="170"/>
        <v>0.15576437822524666</v>
      </c>
      <c r="AO866" s="60">
        <f t="shared" si="171"/>
        <v>0.14791902088383729</v>
      </c>
      <c r="AP866" s="60">
        <f t="shared" si="172"/>
        <v>6.6977910971434837E-2</v>
      </c>
      <c r="AQ866" s="60">
        <f t="shared" si="173"/>
        <v>0.10894364521442067</v>
      </c>
      <c r="AR866" s="60">
        <f t="shared" si="174"/>
        <v>3.1896637989322164E-2</v>
      </c>
      <c r="AS866" s="60">
        <f t="shared" si="175"/>
        <v>0.15035747124531321</v>
      </c>
      <c r="AT866" s="60">
        <f t="shared" si="176"/>
        <v>0.1787447781736328</v>
      </c>
      <c r="AU866" s="60">
        <f t="shared" si="177"/>
        <v>3.6795496987014779E-2</v>
      </c>
      <c r="AV866" s="60">
        <f t="shared" si="178"/>
        <v>4.1107273319886976E-3</v>
      </c>
      <c r="AW866" s="60">
        <f t="shared" si="179"/>
        <v>0.11848993297778897</v>
      </c>
      <c r="AX866" s="60">
        <f t="shared" si="180"/>
        <v>1</v>
      </c>
      <c r="AY866" s="60">
        <f>SUMPRODUCT(AN866:AW866,幕後結果_最佳化!$Z$1005:$AI$1005)</f>
        <v>3.5732554125608757E-3</v>
      </c>
      <c r="AZ866" s="60">
        <f>(SUMPRODUCT(AN866:AW866,MMULT(AN866:AW866,幕後結果!$AB$9:$AK$18)))</f>
        <v>2.3323731586433988E-4</v>
      </c>
      <c r="BA866" s="60">
        <f t="shared" si="181"/>
        <v>1.5272109083696982E-2</v>
      </c>
      <c r="BB866" s="102">
        <f t="shared" si="182"/>
        <v>-2.5750696496412879</v>
      </c>
      <c r="BC866" s="60"/>
      <c r="BD866" s="60"/>
    </row>
    <row r="867" spans="1:56" ht="16.2">
      <c r="A867" s="95">
        <v>866</v>
      </c>
      <c r="B867" s="60">
        <v>0.33172001230747128</v>
      </c>
      <c r="C867" s="60">
        <v>0.64894548483995163</v>
      </c>
      <c r="D867" s="60">
        <v>0.28479724221232727</v>
      </c>
      <c r="E867" s="60">
        <v>0.54822718770181589</v>
      </c>
      <c r="F867" s="60">
        <v>0.28579944638433008</v>
      </c>
      <c r="G867" s="60">
        <v>0.2708701934325406</v>
      </c>
      <c r="H867" s="60">
        <v>0.18733562779681834</v>
      </c>
      <c r="I867" s="60">
        <v>0.99977964499041438</v>
      </c>
      <c r="J867" s="60">
        <v>0.1414262048981163</v>
      </c>
      <c r="K867" s="104">
        <v>0.48073758321055959</v>
      </c>
      <c r="L867" s="105"/>
      <c r="M867" s="106">
        <v>866</v>
      </c>
      <c r="N867" s="136">
        <v>-0.4351686386011408</v>
      </c>
      <c r="O867" s="136">
        <v>0.38247505215847016</v>
      </c>
      <c r="P867" s="136">
        <v>-0.56864882348507528</v>
      </c>
      <c r="Q867" s="136">
        <v>0.12118358621992036</v>
      </c>
      <c r="R867" s="136">
        <v>-0.56569829751471523</v>
      </c>
      <c r="S867" s="136">
        <v>-0.61018330632281648</v>
      </c>
      <c r="T867" s="136">
        <v>-0.88775741268898301</v>
      </c>
      <c r="U867" s="60">
        <v>3.5144232406897067</v>
      </c>
      <c r="V867" s="60">
        <v>-1.0739336733772973</v>
      </c>
      <c r="W867" s="98">
        <v>-4.8302494665137551E-2</v>
      </c>
      <c r="X867" s="60"/>
      <c r="Y867" s="99">
        <v>866</v>
      </c>
      <c r="Z867" s="60">
        <f>(幕後結果!$AB$2+幕後結果!$AB$4*幕後結果_最佳化!$N1868)*12/3</f>
        <v>-5.401731395324607E-2</v>
      </c>
      <c r="AA867" s="60">
        <f>(幕後結果!$AC$2+幕後結果!$AC$4*幕後結果_最佳化!$O1868)*12/3</f>
        <v>4.5497056232294851E-2</v>
      </c>
      <c r="AB867" s="60">
        <f>(幕後結果!$AD$2+幕後結果!$AD$4*幕後結果_最佳化!$P1868)*12/3</f>
        <v>-9.1745533103773147E-2</v>
      </c>
      <c r="AC867" s="60">
        <f>(幕後結果!$AE$2+幕後結果!$AE$4*幕後結果_最佳化!$Q1868)*12/3</f>
        <v>-8.7833555018065786E-3</v>
      </c>
      <c r="AD867" s="60">
        <f>(幕後結果!$AF$2+幕後結果!$AF$4*幕後結果_最佳化!$R1868)*12/3</f>
        <v>-8.1036492953945799E-2</v>
      </c>
      <c r="AE867" s="60">
        <f>(幕後結果!$AG$2+幕後結果!$AG$4*幕後結果_最佳化!$S1868)*12/3</f>
        <v>-1.798341685854208E-2</v>
      </c>
      <c r="AF867" s="60">
        <f>(幕後結果!$AH$2+幕後結果!$AH$4*幕後結果_最佳化!$T1868)*12/3</f>
        <v>-8.8050335482391287E-2</v>
      </c>
      <c r="AG867" s="60">
        <f>(幕後結果!$AI$2+幕後結果!$AI$4*幕後結果_最佳化!$U1868)*12/3</f>
        <v>0.28317648146049101</v>
      </c>
      <c r="AH867" s="60">
        <f>(幕後結果!$AJ$2+幕後結果!$AJ$4*幕後結果_最佳化!$V1868)*12/3</f>
        <v>-5.3958721194746519E-2</v>
      </c>
      <c r="AI867" s="100">
        <f>(幕後結果!$AK$2+幕後結果!$AK$4*幕後結果_最佳化!$W1868)*12/3</f>
        <v>-2.1952208870561599E-2</v>
      </c>
      <c r="AJ867" s="60"/>
      <c r="AK867" s="60"/>
      <c r="AL867" s="60"/>
      <c r="AM867" s="108">
        <v>866</v>
      </c>
      <c r="AN867" s="60">
        <f t="shared" si="170"/>
        <v>7.5775730442946415E-2</v>
      </c>
      <c r="AO867" s="60">
        <f t="shared" si="171"/>
        <v>1.940959745226109E-2</v>
      </c>
      <c r="AP867" s="60">
        <f t="shared" si="172"/>
        <v>0.12280350757314716</v>
      </c>
      <c r="AQ867" s="60">
        <f t="shared" si="173"/>
        <v>1.0072678282108009E-2</v>
      </c>
      <c r="AR867" s="60">
        <f t="shared" si="174"/>
        <v>0.12867262207829663</v>
      </c>
      <c r="AS867" s="60">
        <f t="shared" si="175"/>
        <v>0.14044432983938751</v>
      </c>
      <c r="AT867" s="60">
        <f t="shared" si="176"/>
        <v>5.7864923692340128E-2</v>
      </c>
      <c r="AU867" s="60">
        <f t="shared" si="177"/>
        <v>3.0874160661504519E-2</v>
      </c>
      <c r="AV867" s="60">
        <f t="shared" si="178"/>
        <v>0.20174338737524797</v>
      </c>
      <c r="AW867" s="60">
        <f t="shared" si="179"/>
        <v>0.21233906260276064</v>
      </c>
      <c r="AX867" s="60">
        <f t="shared" si="180"/>
        <v>1</v>
      </c>
      <c r="AY867" s="60">
        <f>SUMPRODUCT(AN867:AW867,幕後結果_最佳化!$Z$1005:$AI$1005)</f>
        <v>-7.0022390214907419E-3</v>
      </c>
      <c r="AZ867" s="60">
        <f>(SUMPRODUCT(AN867:AW867,MMULT(AN867:AW867,幕後結果!$AB$9:$AK$18)))</f>
        <v>2.7555293391227681E-4</v>
      </c>
      <c r="BA867" s="60">
        <f t="shared" si="181"/>
        <v>1.659978716466801E-2</v>
      </c>
      <c r="BB867" s="102">
        <f t="shared" si="182"/>
        <v>-3.0061975208757907</v>
      </c>
      <c r="BC867" s="60"/>
      <c r="BD867" s="60"/>
    </row>
    <row r="868" spans="1:56" ht="16.2">
      <c r="A868" s="95">
        <v>867</v>
      </c>
      <c r="B868" s="60">
        <v>0.30727051709000874</v>
      </c>
      <c r="C868" s="60">
        <v>0.94018902468940047</v>
      </c>
      <c r="D868" s="60">
        <v>0.44891727437644913</v>
      </c>
      <c r="E868" s="60">
        <v>0.17031007739180271</v>
      </c>
      <c r="F868" s="60">
        <v>0.16700053513249058</v>
      </c>
      <c r="G868" s="60">
        <v>0.43109112169480257</v>
      </c>
      <c r="H868" s="60">
        <v>0.57066250361689885</v>
      </c>
      <c r="I868" s="60">
        <v>0.44099988562609038</v>
      </c>
      <c r="J868" s="60">
        <v>0.64917271508201191</v>
      </c>
      <c r="K868" s="104">
        <v>0.65374702359817705</v>
      </c>
      <c r="L868" s="105"/>
      <c r="M868" s="106">
        <v>867</v>
      </c>
      <c r="N868" s="136">
        <v>-0.50360207495582143</v>
      </c>
      <c r="O868" s="136">
        <v>1.5563623589987341</v>
      </c>
      <c r="P868" s="136">
        <v>-0.1283973240198017</v>
      </c>
      <c r="Q868" s="136">
        <v>-0.95294062556641346</v>
      </c>
      <c r="R868" s="136">
        <v>-0.96608615808648768</v>
      </c>
      <c r="S868" s="136">
        <v>-0.17359693191302639</v>
      </c>
      <c r="T868" s="136">
        <v>0.1780610983604117</v>
      </c>
      <c r="U868" s="60">
        <v>-0.14843463092314915</v>
      </c>
      <c r="V868" s="60">
        <v>0.38308792848651418</v>
      </c>
      <c r="W868" s="98">
        <v>0.39545658943583972</v>
      </c>
      <c r="X868" s="60"/>
      <c r="Y868" s="99">
        <v>867</v>
      </c>
      <c r="Z868" s="60">
        <f>(幕後結果!$AB$2+幕後結果!$AB$4*幕後結果_最佳化!$N1869)*12/3</f>
        <v>-6.4617494605603676E-2</v>
      </c>
      <c r="AA868" s="60">
        <f>(幕後結果!$AC$2+幕後結果!$AC$4*幕後結果_最佳化!$O1869)*12/3</f>
        <v>0.1597493306661826</v>
      </c>
      <c r="AB868" s="60">
        <f>(幕後結果!$AD$2+幕後結果!$AD$4*幕後結果_最佳化!$P1869)*12/3</f>
        <v>1.8495776261412078E-2</v>
      </c>
      <c r="AC868" s="60">
        <f>(幕後結果!$AE$2+幕後結果!$AE$4*幕後結果_最佳化!$Q1869)*12/3</f>
        <v>-5.9657844020026135E-2</v>
      </c>
      <c r="AD868" s="60">
        <f>(幕後結果!$AF$2+幕後結果!$AF$4*幕後結果_最佳化!$R1869)*12/3</f>
        <v>-4.9572562383271408E-2</v>
      </c>
      <c r="AE868" s="60">
        <f>(幕後結果!$AG$2+幕後結果!$AG$4*幕後結果_最佳化!$S1869)*12/3</f>
        <v>8.6554494910665268E-3</v>
      </c>
      <c r="AF868" s="60">
        <f>(幕後結果!$AH$2+幕後結果!$AH$4*幕後結果_最佳化!$T1869)*12/3</f>
        <v>5.3442885101828617E-2</v>
      </c>
      <c r="AG868" s="60">
        <f>(幕後結果!$AI$2+幕後結果!$AI$4*幕後結果_最佳化!$U1869)*12/3</f>
        <v>-4.8310177984603686E-2</v>
      </c>
      <c r="AH868" s="60">
        <f>(幕後結果!$AJ$2+幕後結果!$AJ$4*幕後結果_最佳化!$V1869)*12/3</f>
        <v>3.8820045267798385E-2</v>
      </c>
      <c r="AI868" s="100">
        <f>(幕後結果!$AK$2+幕後結果!$AK$4*幕後結果_最佳化!$W1869)*12/3</f>
        <v>8.0977824383221486E-2</v>
      </c>
      <c r="AJ868" s="60"/>
      <c r="AK868" s="60"/>
      <c r="AL868" s="60"/>
      <c r="AM868" s="108">
        <v>867</v>
      </c>
      <c r="AN868" s="60">
        <f t="shared" si="170"/>
        <v>0.12202833955692824</v>
      </c>
      <c r="AO868" s="60">
        <f t="shared" si="171"/>
        <v>3.8430336523826401E-2</v>
      </c>
      <c r="AP868" s="60">
        <f t="shared" si="172"/>
        <v>0.15394283687581162</v>
      </c>
      <c r="AQ868" s="60">
        <f t="shared" si="173"/>
        <v>2.4320786440116891E-2</v>
      </c>
      <c r="AR868" s="60">
        <f t="shared" si="174"/>
        <v>0.14451250414375058</v>
      </c>
      <c r="AS868" s="60">
        <f t="shared" si="175"/>
        <v>5.7694097724969647E-2</v>
      </c>
      <c r="AT868" s="60">
        <f t="shared" si="176"/>
        <v>6.393940860722655E-2</v>
      </c>
      <c r="AU868" s="60">
        <f t="shared" si="177"/>
        <v>8.0512121173455284E-2</v>
      </c>
      <c r="AV868" s="60">
        <f t="shared" si="178"/>
        <v>0.15696071763543737</v>
      </c>
      <c r="AW868" s="60">
        <f t="shared" si="179"/>
        <v>0.15765885131847737</v>
      </c>
      <c r="AX868" s="60">
        <f t="shared" si="180"/>
        <v>1</v>
      </c>
      <c r="AY868" s="60">
        <f>SUMPRODUCT(AN868:AW868,幕後結果_最佳化!$Z$1005:$AI$1005)</f>
        <v>-4.3229962050683572E-3</v>
      </c>
      <c r="AZ868" s="60">
        <f>(SUMPRODUCT(AN868:AW868,MMULT(AN868:AW868,幕後結果!$AB$9:$AK$18)))</f>
        <v>3.078179592098172E-4</v>
      </c>
      <c r="BA868" s="60">
        <f t="shared" si="181"/>
        <v>1.7544741639870826E-2</v>
      </c>
      <c r="BB868" s="102">
        <f t="shared" si="182"/>
        <v>-2.6915754688432125</v>
      </c>
      <c r="BC868" s="60"/>
      <c r="BD868" s="60"/>
    </row>
    <row r="869" spans="1:56" ht="16.2">
      <c r="A869" s="95">
        <v>868</v>
      </c>
      <c r="B869" s="60">
        <v>9.0411426344050305E-2</v>
      </c>
      <c r="C869" s="60">
        <v>0.34950710353418413</v>
      </c>
      <c r="D869" s="60">
        <v>2.4660970834272877E-2</v>
      </c>
      <c r="E869" s="60">
        <v>0.42633392190900321</v>
      </c>
      <c r="F869" s="60">
        <v>0.70163299216667174</v>
      </c>
      <c r="G869" s="60">
        <v>0.15944270690937956</v>
      </c>
      <c r="H869" s="60">
        <v>0.52343697248654641</v>
      </c>
      <c r="I869" s="60">
        <v>0.84985493755498731</v>
      </c>
      <c r="J869" s="60">
        <v>0.59513851819369479</v>
      </c>
      <c r="K869" s="104">
        <v>0.2623553699579062</v>
      </c>
      <c r="L869" s="105"/>
      <c r="M869" s="106">
        <v>868</v>
      </c>
      <c r="N869" s="136">
        <v>-1.3382257647170057</v>
      </c>
      <c r="O869" s="136">
        <v>-0.3866515256592839</v>
      </c>
      <c r="P869" s="136">
        <v>-1.965798062901448</v>
      </c>
      <c r="Q869" s="136">
        <v>-0.18571553662180806</v>
      </c>
      <c r="R869" s="136">
        <v>0.52910297807171025</v>
      </c>
      <c r="S869" s="136">
        <v>-0.99675094655310192</v>
      </c>
      <c r="T869" s="136">
        <v>5.8781611502356397E-2</v>
      </c>
      <c r="U869" s="60">
        <v>1.0358114283256672</v>
      </c>
      <c r="V869" s="60">
        <v>0.24078344184106637</v>
      </c>
      <c r="W869" s="98">
        <v>-0.63610077578097968</v>
      </c>
      <c r="X869" s="60"/>
      <c r="Y869" s="99">
        <v>868</v>
      </c>
      <c r="Z869" s="60">
        <f>(幕後結果!$AB$2+幕後結果!$AB$4*幕後結果_最佳化!$N1870)*12/3</f>
        <v>-0.19389876936655895</v>
      </c>
      <c r="AA869" s="60">
        <f>(幕後結果!$AC$2+幕後結果!$AC$4*幕後結果_最佳化!$O1870)*12/3</f>
        <v>-2.7492029527803812E-2</v>
      </c>
      <c r="AB869" s="60">
        <f>(幕後結果!$AD$2+幕後結果!$AD$4*幕後結果_最佳化!$P1870)*12/3</f>
        <v>-0.34247902781199496</v>
      </c>
      <c r="AC869" s="60">
        <f>(幕後結果!$AE$2+幕後結果!$AE$4*幕後結果_最佳化!$Q1870)*12/3</f>
        <v>-0.18175621762330066</v>
      </c>
      <c r="AD869" s="60">
        <f>(幕後結果!$AF$2+幕後結果!$AF$4*幕後結果_最佳化!$R1870)*12/3</f>
        <v>-0.14133658141818417</v>
      </c>
      <c r="AE869" s="60">
        <f>(幕後結果!$AG$2+幕後結果!$AG$4*幕後結果_最佳化!$S1870)*12/3</f>
        <v>-4.1612190588179408E-2</v>
      </c>
      <c r="AF869" s="60">
        <f>(幕後結果!$AH$2+幕後結果!$AH$4*幕後結果_最佳化!$T1870)*12/3</f>
        <v>-0.10702005070804553</v>
      </c>
      <c r="AG869" s="60">
        <f>(幕後結果!$AI$2+幕後結果!$AI$4*幕後結果_最佳化!$U1870)*12/3</f>
        <v>-8.5073952764740807E-3</v>
      </c>
      <c r="AH869" s="60">
        <f>(幕後結果!$AJ$2+幕後結果!$AJ$4*幕後結果_最佳化!$V1870)*12/3</f>
        <v>-2.8763834229200952E-2</v>
      </c>
      <c r="AI869" s="100">
        <f>(幕後結果!$AK$2+幕後結果!$AK$4*幕後結果_最佳化!$W1870)*12/3</f>
        <v>-0.13514875044981728</v>
      </c>
      <c r="AJ869" s="60"/>
      <c r="AK869" s="60"/>
      <c r="AL869" s="60"/>
      <c r="AM869" s="108">
        <v>868</v>
      </c>
      <c r="AN869" s="60">
        <f t="shared" si="170"/>
        <v>0.1126333802364627</v>
      </c>
      <c r="AO869" s="60">
        <f t="shared" si="171"/>
        <v>0.13780018658025914</v>
      </c>
      <c r="AP869" s="60">
        <f t="shared" si="172"/>
        <v>0.14767403092709322</v>
      </c>
      <c r="AQ869" s="60">
        <f t="shared" si="173"/>
        <v>0.12696183284707777</v>
      </c>
      <c r="AR869" s="60">
        <f t="shared" si="174"/>
        <v>7.882162846143248E-2</v>
      </c>
      <c r="AS869" s="60">
        <f t="shared" si="175"/>
        <v>0.14028820621619398</v>
      </c>
      <c r="AT869" s="60">
        <f t="shared" si="176"/>
        <v>7.2090555540244253E-2</v>
      </c>
      <c r="AU869" s="60">
        <f t="shared" si="177"/>
        <v>3.5910262746600252E-2</v>
      </c>
      <c r="AV869" s="60">
        <f t="shared" si="178"/>
        <v>1.0194588387914573E-2</v>
      </c>
      <c r="AW869" s="60">
        <f t="shared" si="179"/>
        <v>0.13762532805672187</v>
      </c>
      <c r="AX869" s="60">
        <f t="shared" si="180"/>
        <v>1.0000000000000002</v>
      </c>
      <c r="AY869" s="60">
        <f>SUMPRODUCT(AN869:AW869,幕後結果_最佳化!$Z$1005:$AI$1005)</f>
        <v>7.6405416865759843E-4</v>
      </c>
      <c r="AZ869" s="60">
        <f>(SUMPRODUCT(AN869:AW869,MMULT(AN869:AW869,幕後結果!$AB$9:$AK$18)))</f>
        <v>2.8522594621785749E-4</v>
      </c>
      <c r="BA869" s="60">
        <f t="shared" si="181"/>
        <v>1.6888633639754801E-2</v>
      </c>
      <c r="BB869" s="102">
        <f t="shared" si="182"/>
        <v>-2.4949292364396483</v>
      </c>
      <c r="BC869" s="60"/>
      <c r="BD869" s="60"/>
    </row>
    <row r="870" spans="1:56" ht="16.2">
      <c r="A870" s="95">
        <v>869</v>
      </c>
      <c r="B870" s="60">
        <v>0.84355962657544614</v>
      </c>
      <c r="C870" s="60">
        <v>0.30023790830461694</v>
      </c>
      <c r="D870" s="60">
        <v>0.19015165484605112</v>
      </c>
      <c r="E870" s="60">
        <v>0.35991560703100123</v>
      </c>
      <c r="F870" s="60">
        <v>0.29479047524526258</v>
      </c>
      <c r="G870" s="60">
        <v>0.92407181230499202</v>
      </c>
      <c r="H870" s="60">
        <v>0.73992397429723455</v>
      </c>
      <c r="I870" s="60">
        <v>0.97122790093398881</v>
      </c>
      <c r="J870" s="60">
        <v>0.91789434418982307</v>
      </c>
      <c r="K870" s="104">
        <v>0.96008217718663924</v>
      </c>
      <c r="L870" s="105"/>
      <c r="M870" s="106">
        <v>869</v>
      </c>
      <c r="N870" s="136">
        <v>1.0091957867688623</v>
      </c>
      <c r="O870" s="136">
        <v>-0.52371638644111784</v>
      </c>
      <c r="P870" s="136">
        <v>-0.87733757336740748</v>
      </c>
      <c r="Q870" s="136">
        <v>-0.35868438104643169</v>
      </c>
      <c r="R870" s="136">
        <v>-0.53944338697093042</v>
      </c>
      <c r="S870" s="136">
        <v>1.4330051156220589</v>
      </c>
      <c r="T870" s="136">
        <v>0.6431110400282356</v>
      </c>
      <c r="U870" s="60">
        <v>1.8991542489412174</v>
      </c>
      <c r="V870" s="60">
        <v>1.3910465492840254</v>
      </c>
      <c r="W870" s="98">
        <v>1.7516404900831484</v>
      </c>
      <c r="X870" s="60"/>
      <c r="Y870" s="99">
        <v>869</v>
      </c>
      <c r="Z870" s="60">
        <f>(幕後結果!$AB$2+幕後結果!$AB$4*幕後結果_最佳化!$N1871)*12/3</f>
        <v>0.16971138728292254</v>
      </c>
      <c r="AA870" s="60">
        <f>(幕後結果!$AC$2+幕後結果!$AC$4*幕後結果_最佳化!$O1871)*12/3</f>
        <v>-4.5444002230615989E-2</v>
      </c>
      <c r="AB870" s="60">
        <f>(幕後結果!$AD$2+幕後結果!$AD$4*幕後結果_最佳化!$P1871)*12/3</f>
        <v>-0.1723091618118395</v>
      </c>
      <c r="AC870" s="60">
        <f>(幕後結果!$AE$2+幕後結果!$AE$4*幕後結果_最佳化!$Q1871)*12/3</f>
        <v>-6.5967025011656952E-2</v>
      </c>
      <c r="AD870" s="60">
        <f>(幕後結果!$AF$2+幕後結果!$AF$4*幕後結果_最佳化!$R1871)*12/3</f>
        <v>-0.14945907509287154</v>
      </c>
      <c r="AE870" s="60">
        <f>(幕後結果!$AG$2+幕後結果!$AG$4*幕後結果_最佳化!$S1871)*12/3</f>
        <v>4.2621875811469735E-2</v>
      </c>
      <c r="AF870" s="60">
        <f>(幕後結果!$AH$2+幕後結果!$AH$4*幕後結果_最佳化!$T1871)*12/3</f>
        <v>6.3154750181255548E-2</v>
      </c>
      <c r="AG870" s="60">
        <f>(幕後結果!$AI$2+幕後結果!$AI$4*幕後結果_最佳化!$U1871)*12/3</f>
        <v>0.18154060967672025</v>
      </c>
      <c r="AH870" s="60">
        <f>(幕後結果!$AJ$2+幕後結果!$AJ$4*幕後結果_最佳化!$V1871)*12/3</f>
        <v>0.10380628750818427</v>
      </c>
      <c r="AI870" s="100">
        <f>(幕後結果!$AK$2+幕後結果!$AK$4*幕後結果_最佳化!$W1871)*12/3</f>
        <v>0.25184617192356079</v>
      </c>
      <c r="AJ870" s="60"/>
      <c r="AK870" s="60"/>
      <c r="AL870" s="60"/>
      <c r="AM870" s="108">
        <v>869</v>
      </c>
      <c r="AN870" s="60">
        <f t="shared" si="170"/>
        <v>5.8219873384563775E-2</v>
      </c>
      <c r="AO870" s="60">
        <f t="shared" si="171"/>
        <v>8.8373929530476569E-2</v>
      </c>
      <c r="AP870" s="60">
        <f t="shared" si="172"/>
        <v>0.13105684710769405</v>
      </c>
      <c r="AQ870" s="60">
        <f t="shared" si="173"/>
        <v>0.15262995450024597</v>
      </c>
      <c r="AR870" s="60">
        <f t="shared" si="174"/>
        <v>2.8863391156577191E-2</v>
      </c>
      <c r="AS870" s="60">
        <f t="shared" si="175"/>
        <v>0.13337286819552049</v>
      </c>
      <c r="AT870" s="60">
        <f t="shared" si="176"/>
        <v>5.8535584790113497E-2</v>
      </c>
      <c r="AU870" s="60">
        <f t="shared" si="177"/>
        <v>0.12114379574656511</v>
      </c>
      <c r="AV870" s="60">
        <f t="shared" si="178"/>
        <v>6.9210018345809518E-2</v>
      </c>
      <c r="AW870" s="60">
        <f t="shared" si="179"/>
        <v>0.15859373724243364</v>
      </c>
      <c r="AX870" s="60">
        <f t="shared" si="180"/>
        <v>0.99999999999999978</v>
      </c>
      <c r="AY870" s="60">
        <f>SUMPRODUCT(AN870:AW870,幕後結果_最佳化!$Z$1005:$AI$1005)</f>
        <v>-2.260659911706802E-3</v>
      </c>
      <c r="AZ870" s="60">
        <f>(SUMPRODUCT(AN870:AW870,MMULT(AN870:AW870,幕後結果!$AB$9:$AK$18)))</f>
        <v>2.8685736076853252E-4</v>
      </c>
      <c r="BA870" s="60">
        <f t="shared" si="181"/>
        <v>1.6936863959084413E-2</v>
      </c>
      <c r="BB870" s="102">
        <f t="shared" si="182"/>
        <v>-2.6664121540330381</v>
      </c>
      <c r="BC870" s="60"/>
      <c r="BD870" s="60"/>
    </row>
    <row r="871" spans="1:56" ht="16.2">
      <c r="A871" s="95">
        <v>870</v>
      </c>
      <c r="B871" s="60">
        <v>0.26257556371949375</v>
      </c>
      <c r="C871" s="60">
        <v>0.17060995629807074</v>
      </c>
      <c r="D871" s="60">
        <v>0.70362647701655634</v>
      </c>
      <c r="E871" s="60">
        <v>0.27350240656836178</v>
      </c>
      <c r="F871" s="60">
        <v>0.52116146930204765</v>
      </c>
      <c r="G871" s="60">
        <v>0.39634867046460531</v>
      </c>
      <c r="H871" s="60">
        <v>0.5153225082325108</v>
      </c>
      <c r="I871" s="60">
        <v>0.29238103267772053</v>
      </c>
      <c r="J871" s="60">
        <v>0.97575051208677288</v>
      </c>
      <c r="K871" s="104">
        <v>0.38103675197580089</v>
      </c>
      <c r="L871" s="105"/>
      <c r="M871" s="106">
        <v>870</v>
      </c>
      <c r="N871" s="136">
        <v>-0.6354252145958893</v>
      </c>
      <c r="O871" s="136">
        <v>-0.95175763401944458</v>
      </c>
      <c r="P871" s="136">
        <v>0.53485945601130291</v>
      </c>
      <c r="Q871" s="136">
        <v>-0.60225439431981886</v>
      </c>
      <c r="R871" s="136">
        <v>5.3068836405505922E-2</v>
      </c>
      <c r="S871" s="136">
        <v>-0.26280959340072829</v>
      </c>
      <c r="T871" s="136">
        <v>3.8417280212279435E-2</v>
      </c>
      <c r="U871" s="60">
        <v>-0.54644211771000706</v>
      </c>
      <c r="V871" s="60">
        <v>1.9729700400625139</v>
      </c>
      <c r="W871" s="98">
        <v>-0.30275903553052874</v>
      </c>
      <c r="X871" s="60"/>
      <c r="Y871" s="99">
        <v>870</v>
      </c>
      <c r="Z871" s="60">
        <f>(幕後結果!$AB$2+幕後結果!$AB$4*幕後結果_最佳化!$N1872)*12/3</f>
        <v>-8.503659335001601E-2</v>
      </c>
      <c r="AA871" s="60">
        <f>(幕後結果!$AC$2+幕後結果!$AC$4*幕後結果_最佳化!$O1872)*12/3</f>
        <v>-8.3813243094518028E-2</v>
      </c>
      <c r="AB871" s="60">
        <f>(幕後結果!$AD$2+幕後結果!$AD$4*幕後結果_最佳化!$P1872)*12/3</f>
        <v>4.1766935128395154E-2</v>
      </c>
      <c r="AC871" s="60">
        <f>(幕後結果!$AE$2+幕後結果!$AE$4*幕後結果_最佳化!$Q1872)*12/3</f>
        <v>-3.4349623959724254E-2</v>
      </c>
      <c r="AD871" s="60">
        <f>(幕後結果!$AF$2+幕後結果!$AF$4*幕後結果_最佳化!$R1872)*12/3</f>
        <v>-4.3329710956314217E-3</v>
      </c>
      <c r="AE871" s="60">
        <f>(幕後結果!$AG$2+幕後結果!$AG$4*幕後結果_最佳化!$S1872)*12/3</f>
        <v>-2.332102805546872E-2</v>
      </c>
      <c r="AF871" s="60">
        <f>(幕後結果!$AH$2+幕後結果!$AH$4*幕後結果_最佳化!$T1872)*12/3</f>
        <v>-4.1726822898156372E-2</v>
      </c>
      <c r="AG871" s="60">
        <f>(幕後結果!$AI$2+幕後結果!$AI$4*幕後結果_最佳化!$U1872)*12/3</f>
        <v>-6.3211369779421878E-2</v>
      </c>
      <c r="AH871" s="60">
        <f>(幕後結果!$AJ$2+幕後結果!$AJ$4*幕後結果_最佳化!$V1872)*12/3</f>
        <v>7.6619512602318501E-2</v>
      </c>
      <c r="AI871" s="100">
        <f>(幕後結果!$AK$2+幕後結果!$AK$4*幕後結果_最佳化!$W1872)*12/3</f>
        <v>3.8634583224611413E-3</v>
      </c>
      <c r="AJ871" s="60"/>
      <c r="AK871" s="60"/>
      <c r="AL871" s="60"/>
      <c r="AM871" s="108">
        <v>870</v>
      </c>
      <c r="AN871" s="60">
        <f t="shared" si="170"/>
        <v>6.2310129921874881E-2</v>
      </c>
      <c r="AO871" s="60">
        <f t="shared" si="171"/>
        <v>0.15397338027878438</v>
      </c>
      <c r="AP871" s="60">
        <f t="shared" si="172"/>
        <v>0.15125386668881283</v>
      </c>
      <c r="AQ871" s="60">
        <f t="shared" si="173"/>
        <v>0.15535880219008158</v>
      </c>
      <c r="AR871" s="60">
        <f t="shared" si="174"/>
        <v>6.7220375946559593E-2</v>
      </c>
      <c r="AS871" s="60">
        <f t="shared" si="175"/>
        <v>4.8886259594141654E-2</v>
      </c>
      <c r="AT871" s="60">
        <f t="shared" si="176"/>
        <v>3.2526076123942704E-2</v>
      </c>
      <c r="AU871" s="60">
        <f t="shared" si="177"/>
        <v>7.5977714317539566E-2</v>
      </c>
      <c r="AV871" s="60">
        <f t="shared" si="178"/>
        <v>0.13393425745152993</v>
      </c>
      <c r="AW871" s="60">
        <f t="shared" si="179"/>
        <v>0.11855913748673308</v>
      </c>
      <c r="AX871" s="60">
        <f t="shared" si="180"/>
        <v>1</v>
      </c>
      <c r="AY871" s="60">
        <f>SUMPRODUCT(AN871:AW871,幕後結果_最佳化!$Z$1005:$AI$1005)</f>
        <v>-2.5020157936729483E-4</v>
      </c>
      <c r="AZ871" s="60">
        <f>(SUMPRODUCT(AN871:AW871,MMULT(AN871:AW871,幕後結果!$AB$9:$AK$18)))</f>
        <v>3.0673351024336113E-4</v>
      </c>
      <c r="BA871" s="60">
        <f t="shared" si="181"/>
        <v>1.7513809130036823E-2</v>
      </c>
      <c r="BB871" s="102">
        <f t="shared" si="182"/>
        <v>-2.4637816513235333</v>
      </c>
      <c r="BC871" s="60"/>
      <c r="BD871" s="60"/>
    </row>
    <row r="872" spans="1:56" ht="16.2">
      <c r="A872" s="95">
        <v>871</v>
      </c>
      <c r="B872" s="60">
        <v>0.23807318325011617</v>
      </c>
      <c r="C872" s="60">
        <v>0.64583112273086951</v>
      </c>
      <c r="D872" s="60">
        <v>0.28230113318300654</v>
      </c>
      <c r="E872" s="60">
        <v>0.68979863044981982</v>
      </c>
      <c r="F872" s="60">
        <v>0.24136639790705772</v>
      </c>
      <c r="G872" s="60">
        <v>0.4926889563368404</v>
      </c>
      <c r="H872" s="60">
        <v>0.24457234555256835</v>
      </c>
      <c r="I872" s="60">
        <v>7.7201136023452133E-2</v>
      </c>
      <c r="J872" s="60">
        <v>0.1872763280252594</v>
      </c>
      <c r="K872" s="104">
        <v>0.93899443638805824</v>
      </c>
      <c r="L872" s="105"/>
      <c r="M872" s="106">
        <v>871</v>
      </c>
      <c r="N872" s="136">
        <v>-0.71251428872718836</v>
      </c>
      <c r="O872" s="136">
        <v>0.37408946742272337</v>
      </c>
      <c r="P872" s="136">
        <v>-0.57601910770897002</v>
      </c>
      <c r="Q872" s="136">
        <v>0.49527964222481619</v>
      </c>
      <c r="R872" s="136">
        <v>-0.7019140026994406</v>
      </c>
      <c r="S872" s="136">
        <v>-1.8327094669537004E-2</v>
      </c>
      <c r="T872" s="136">
        <v>-0.69166984054167546</v>
      </c>
      <c r="U872" s="60">
        <v>-1.4241527058275349</v>
      </c>
      <c r="V872" s="60">
        <v>-0.88797786876229801</v>
      </c>
      <c r="W872" s="98">
        <v>1.546387019252603</v>
      </c>
      <c r="X872" s="60"/>
      <c r="Y872" s="99">
        <v>871</v>
      </c>
      <c r="Z872" s="60">
        <f>(幕後結果!$AB$2+幕後結果!$AB$4*幕後結果_最佳化!$N1873)*12/3</f>
        <v>-9.6977512228903565E-2</v>
      </c>
      <c r="AA872" s="60">
        <f>(幕後結果!$AC$2+幕後結果!$AC$4*幕後結果_最佳化!$O1873)*12/3</f>
        <v>4.522859599587601E-2</v>
      </c>
      <c r="AB872" s="60">
        <f>(幕後結果!$AD$2+幕後結果!$AD$4*幕後結果_最佳化!$P1873)*12/3</f>
        <v>-9.3116906563756888E-2</v>
      </c>
      <c r="AC872" s="60">
        <f>(幕後結果!$AE$2+幕後結果!$AE$4*幕後結果_最佳化!$Q1873)*12/3</f>
        <v>2.1558470359885746E-2</v>
      </c>
      <c r="AD872" s="60">
        <f>(幕後結果!$AF$2+幕後結果!$AF$4*幕後結果_最佳化!$R1873)*12/3</f>
        <v>-8.7714041325685568E-2</v>
      </c>
      <c r="AE872" s="60">
        <f>(幕後結果!$AG$2+幕後結果!$AG$4*幕後結果_最佳化!$S1873)*12/3</f>
        <v>1.2237634219976442E-2</v>
      </c>
      <c r="AF872" s="60">
        <f>(幕後結果!$AH$2+幕後結果!$AH$4*幕後結果_最佳化!$T1873)*12/3</f>
        <v>-7.3435622522767488E-2</v>
      </c>
      <c r="AG872" s="60">
        <f>(幕後結果!$AI$2+幕後結果!$AI$4*幕後結果_最佳化!$U1873)*12/3</f>
        <v>-0.20973276305806487</v>
      </c>
      <c r="AH872" s="60">
        <f>(幕後結果!$AJ$2+幕後結果!$AJ$4*幕後結果_最佳化!$V1873)*12/3</f>
        <v>-6.5551123978350126E-2</v>
      </c>
      <c r="AI872" s="100">
        <f>(幕後結果!$AK$2+幕後結果!$AK$4*幕後結果_最佳化!$W1873)*12/3</f>
        <v>9.5021472224221429E-2</v>
      </c>
      <c r="AJ872" s="60"/>
      <c r="AK872" s="60"/>
      <c r="AL872" s="60"/>
      <c r="AM872" s="108">
        <v>871</v>
      </c>
      <c r="AN872" s="60">
        <f t="shared" si="170"/>
        <v>3.9284557242530056E-2</v>
      </c>
      <c r="AO872" s="60">
        <f t="shared" si="171"/>
        <v>7.1250045327960324E-2</v>
      </c>
      <c r="AP872" s="60">
        <f t="shared" si="172"/>
        <v>5.0528267776178328E-3</v>
      </c>
      <c r="AQ872" s="60">
        <f t="shared" si="173"/>
        <v>0.15245261957820078</v>
      </c>
      <c r="AR872" s="60">
        <f t="shared" si="174"/>
        <v>0.14265708063263313</v>
      </c>
      <c r="AS872" s="60">
        <f t="shared" si="175"/>
        <v>0.12670728999420064</v>
      </c>
      <c r="AT872" s="60">
        <f t="shared" si="176"/>
        <v>0.18833353368654118</v>
      </c>
      <c r="AU872" s="60">
        <f t="shared" si="177"/>
        <v>9.2144272414914963E-2</v>
      </c>
      <c r="AV872" s="60">
        <f t="shared" si="178"/>
        <v>0.12828097915640499</v>
      </c>
      <c r="AW872" s="60">
        <f t="shared" si="179"/>
        <v>5.3836795188996124E-2</v>
      </c>
      <c r="AX872" s="60">
        <f t="shared" si="180"/>
        <v>1</v>
      </c>
      <c r="AY872" s="60">
        <f>SUMPRODUCT(AN872:AW872,幕後結果_最佳化!$Z$1005:$AI$1005)</f>
        <v>3.0463963466925252E-3</v>
      </c>
      <c r="AZ872" s="60">
        <f>(SUMPRODUCT(AN872:AW872,MMULT(AN872:AW872,幕後結果!$AB$9:$AK$18)))</f>
        <v>2.3936171907553905E-4</v>
      </c>
      <c r="BA872" s="60">
        <f t="shared" si="181"/>
        <v>1.5471319241601184E-2</v>
      </c>
      <c r="BB872" s="102">
        <f t="shared" si="182"/>
        <v>-2.57596673114625</v>
      </c>
      <c r="BC872" s="60"/>
      <c r="BD872" s="60"/>
    </row>
    <row r="873" spans="1:56" ht="16.2">
      <c r="A873" s="95">
        <v>872</v>
      </c>
      <c r="B873" s="60">
        <v>0.48194473734940457</v>
      </c>
      <c r="C873" s="60">
        <v>0.39495819284801748</v>
      </c>
      <c r="D873" s="60">
        <v>0.82902345407485489</v>
      </c>
      <c r="E873" s="60">
        <v>0.73606957093830139</v>
      </c>
      <c r="F873" s="60">
        <v>0.8103750409247763</v>
      </c>
      <c r="G873" s="60">
        <v>0.13694778202084201</v>
      </c>
      <c r="H873" s="60">
        <v>0.9699183530996669</v>
      </c>
      <c r="I873" s="60">
        <v>0.76060599546752639</v>
      </c>
      <c r="J873" s="60">
        <v>0.47641083159226927</v>
      </c>
      <c r="K873" s="104">
        <v>0.81362975242558067</v>
      </c>
      <c r="L873" s="105"/>
      <c r="M873" s="106">
        <v>872</v>
      </c>
      <c r="N873" s="136">
        <v>-4.5273293005106241E-2</v>
      </c>
      <c r="O873" s="136">
        <v>-0.2664191925375114</v>
      </c>
      <c r="P873" s="136">
        <v>0.9503132823864664</v>
      </c>
      <c r="Q873" s="136">
        <v>0.63127480448492701</v>
      </c>
      <c r="R873" s="136">
        <v>0.87927918660287885</v>
      </c>
      <c r="S873" s="136">
        <v>-1.0941354789392623</v>
      </c>
      <c r="T873" s="136">
        <v>1.8795950104649677</v>
      </c>
      <c r="U873" s="60">
        <v>0.70825324054910577</v>
      </c>
      <c r="V873" s="60">
        <v>-5.9163774064920099E-2</v>
      </c>
      <c r="W873" s="98">
        <v>0.89135174799063477</v>
      </c>
      <c r="X873" s="60"/>
      <c r="Y873" s="99">
        <v>872</v>
      </c>
      <c r="Z873" s="60">
        <f>(幕後結果!$AB$2+幕後結果!$AB$4*幕後結果_最佳化!$N1874)*12/3</f>
        <v>6.3765712436162107E-3</v>
      </c>
      <c r="AA873" s="60">
        <f>(幕後結果!$AC$2+幕後結果!$AC$4*幕後結果_最佳化!$O1874)*12/3</f>
        <v>-1.8352644565661255E-2</v>
      </c>
      <c r="AB873" s="60">
        <f>(幕後結果!$AD$2+幕後結果!$AD$4*幕後結果_最佳化!$P1874)*12/3</f>
        <v>0.13146116619366705</v>
      </c>
      <c r="AC873" s="60">
        <f>(幕後結果!$AE$2+幕後結果!$AE$4*幕後結果_最佳化!$Q1874)*12/3</f>
        <v>0.14984414035469135</v>
      </c>
      <c r="AD873" s="60">
        <f>(幕後結果!$AF$2+幕後結果!$AF$4*幕後結果_最佳化!$R1874)*12/3</f>
        <v>0.15739941591426512</v>
      </c>
      <c r="AE873" s="60">
        <f>(幕後結果!$AG$2+幕後結果!$AG$4*幕後結果_最佳化!$S1874)*12/3</f>
        <v>-5.5658084346595388E-2</v>
      </c>
      <c r="AF873" s="60">
        <f>(幕後結果!$AH$2+幕後結果!$AH$4*幕後結果_最佳化!$T1874)*12/3</f>
        <v>0.17999123211014764</v>
      </c>
      <c r="AG873" s="60">
        <f>(幕後結果!$AI$2+幕後結果!$AI$4*幕後結果_最佳化!$U1874)*12/3</f>
        <v>0.15122175288754597</v>
      </c>
      <c r="AH873" s="60">
        <f>(幕後結果!$AJ$2+幕後結果!$AJ$4*幕後結果_最佳化!$V1874)*12/3</f>
        <v>-1.1161761026093722E-2</v>
      </c>
      <c r="AI873" s="100">
        <f>(幕後結果!$AK$2+幕後結果!$AK$4*幕後結果_最佳化!$W1874)*12/3</f>
        <v>0.18546490163257393</v>
      </c>
      <c r="AJ873" s="60"/>
      <c r="AK873" s="60"/>
      <c r="AL873" s="60"/>
      <c r="AM873" s="108">
        <v>872</v>
      </c>
      <c r="AN873" s="60">
        <f t="shared" si="170"/>
        <v>1.5529477324539092E-2</v>
      </c>
      <c r="AO873" s="60">
        <f t="shared" si="171"/>
        <v>4.3663434534917334E-2</v>
      </c>
      <c r="AP873" s="60">
        <f t="shared" si="172"/>
        <v>8.6481763091544692E-2</v>
      </c>
      <c r="AQ873" s="60">
        <f t="shared" si="173"/>
        <v>5.8947443191481104E-2</v>
      </c>
      <c r="AR873" s="60">
        <f t="shared" si="174"/>
        <v>0.18474853923498263</v>
      </c>
      <c r="AS873" s="60">
        <f t="shared" si="175"/>
        <v>0.1723139995357913</v>
      </c>
      <c r="AT873" s="60">
        <f t="shared" si="176"/>
        <v>3.2157844265987459E-2</v>
      </c>
      <c r="AU873" s="60">
        <f t="shared" si="177"/>
        <v>0.15103395810885839</v>
      </c>
      <c r="AV873" s="60">
        <f t="shared" si="178"/>
        <v>0.12569595560190897</v>
      </c>
      <c r="AW873" s="60">
        <f t="shared" si="179"/>
        <v>0.12942758510998895</v>
      </c>
      <c r="AX873" s="60">
        <f t="shared" si="180"/>
        <v>0.99999999999999978</v>
      </c>
      <c r="AY873" s="60">
        <f>SUMPRODUCT(AN873:AW873,幕後結果_最佳化!$Z$1005:$AI$1005)</f>
        <v>-5.758348974161308E-3</v>
      </c>
      <c r="AZ873" s="60">
        <f>(SUMPRODUCT(AN873:AW873,MMULT(AN873:AW873,幕後結果!$AB$9:$AK$18)))</f>
        <v>2.8576111443213368E-4</v>
      </c>
      <c r="BA873" s="60">
        <f t="shared" si="181"/>
        <v>1.6904470249970383E-2</v>
      </c>
      <c r="BB873" s="102">
        <f t="shared" si="182"/>
        <v>-2.8784308679679897</v>
      </c>
      <c r="BC873" s="60"/>
      <c r="BD873" s="60"/>
    </row>
    <row r="874" spans="1:56" ht="16.2">
      <c r="A874" s="95">
        <v>873</v>
      </c>
      <c r="B874" s="60">
        <v>0.42937829803296013</v>
      </c>
      <c r="C874" s="60">
        <v>0.21904289483201911</v>
      </c>
      <c r="D874" s="60">
        <v>0.53239801229861605</v>
      </c>
      <c r="E874" s="60">
        <v>0.50131210783016633</v>
      </c>
      <c r="F874" s="60">
        <v>0.96196463171925717</v>
      </c>
      <c r="G874" s="60">
        <v>0.9808437928515843</v>
      </c>
      <c r="H874" s="60">
        <v>0.23495192958835909</v>
      </c>
      <c r="I874" s="60">
        <v>0.86451903584497902</v>
      </c>
      <c r="J874" s="60">
        <v>0.93297333137831107</v>
      </c>
      <c r="K874" s="104">
        <v>0.80733243968897361</v>
      </c>
      <c r="L874" s="105"/>
      <c r="M874" s="106">
        <v>873</v>
      </c>
      <c r="N874" s="136">
        <v>-0.17795719048640543</v>
      </c>
      <c r="O874" s="136">
        <v>-0.77542970219928298</v>
      </c>
      <c r="P874" s="136">
        <v>8.1299243747868233E-2</v>
      </c>
      <c r="Q874" s="136">
        <v>3.2889725161058115E-3</v>
      </c>
      <c r="R874" s="136">
        <v>1.7739541384916149</v>
      </c>
      <c r="S874" s="136">
        <v>2.0714965738999176</v>
      </c>
      <c r="T874" s="136">
        <v>-0.72263548838213421</v>
      </c>
      <c r="U874" s="60">
        <v>1.100850041374974</v>
      </c>
      <c r="V874" s="60">
        <v>1.4983076506888002</v>
      </c>
      <c r="W874" s="98">
        <v>0.86810816684406256</v>
      </c>
      <c r="X874" s="60"/>
      <c r="Y874" s="99">
        <v>873</v>
      </c>
      <c r="Z874" s="60">
        <f>(幕後結果!$AB$2+幕後結果!$AB$4*幕後結果_最佳化!$N1875)*12/3</f>
        <v>-1.417585689503692E-2</v>
      </c>
      <c r="AA874" s="60">
        <f>(幕後結果!$AC$2+幕後結果!$AC$4*幕後結果_最佳化!$O1875)*12/3</f>
        <v>-6.7573639466812094E-2</v>
      </c>
      <c r="AB874" s="60">
        <f>(幕後結果!$AD$2+幕後結果!$AD$4*幕後結果_最佳化!$P1875)*12/3</f>
        <v>-2.5666238528667937E-2</v>
      </c>
      <c r="AC874" s="60">
        <f>(幕後結果!$AE$2+幕後結果!$AE$4*幕後結果_最佳化!$Q1875)*12/3</f>
        <v>7.7503800663900222E-3</v>
      </c>
      <c r="AD874" s="60">
        <f>(幕後結果!$AF$2+幕後結果!$AF$4*幕後結果_最佳化!$R1875)*12/3</f>
        <v>0.13030080684904635</v>
      </c>
      <c r="AE874" s="60">
        <f>(幕後結果!$AG$2+幕後結果!$AG$4*幕後結果_最佳化!$S1875)*12/3</f>
        <v>6.3832227484541329E-2</v>
      </c>
      <c r="AF874" s="60">
        <f>(幕後結果!$AH$2+幕後結果!$AH$4*幕後結果_最佳化!$T1875)*12/3</f>
        <v>-7.4577789762490659E-2</v>
      </c>
      <c r="AG874" s="60">
        <f>(幕後結果!$AI$2+幕後結果!$AI$4*幕後結果_最佳化!$U1875)*12/3</f>
        <v>0.15191726385270643</v>
      </c>
      <c r="AH874" s="60">
        <f>(幕後結果!$AJ$2+幕後結果!$AJ$4*幕後結果_最佳化!$V1875)*12/3</f>
        <v>0.10241486521326411</v>
      </c>
      <c r="AI874" s="100">
        <f>(幕後結果!$AK$2+幕後結果!$AK$4*幕後結果_最佳化!$W1875)*12/3</f>
        <v>0.20108093354749532</v>
      </c>
      <c r="AJ874" s="60"/>
      <c r="AK874" s="60"/>
      <c r="AL874" s="60"/>
      <c r="AM874" s="108">
        <v>873</v>
      </c>
      <c r="AN874" s="60">
        <f t="shared" si="170"/>
        <v>0.14746413781044093</v>
      </c>
      <c r="AO874" s="60">
        <f t="shared" si="171"/>
        <v>0.12459882875284772</v>
      </c>
      <c r="AP874" s="60">
        <f t="shared" si="172"/>
        <v>0.13884100559792467</v>
      </c>
      <c r="AQ874" s="60">
        <f t="shared" si="173"/>
        <v>0.12155282415152489</v>
      </c>
      <c r="AR874" s="60">
        <f t="shared" si="174"/>
        <v>0.1149132081182444</v>
      </c>
      <c r="AS874" s="60">
        <f t="shared" si="175"/>
        <v>0.13719605191126452</v>
      </c>
      <c r="AT874" s="60">
        <f t="shared" si="176"/>
        <v>2.8329360393902821E-2</v>
      </c>
      <c r="AU874" s="60">
        <f t="shared" si="177"/>
        <v>2.0556440578473967E-3</v>
      </c>
      <c r="AV874" s="60">
        <f t="shared" si="178"/>
        <v>9.0800675363246874E-2</v>
      </c>
      <c r="AW874" s="60">
        <f t="shared" si="179"/>
        <v>9.4248263842755808E-2</v>
      </c>
      <c r="AX874" s="60">
        <f t="shared" si="180"/>
        <v>1</v>
      </c>
      <c r="AY874" s="60">
        <f>SUMPRODUCT(AN874:AW874,幕後結果_最佳化!$Z$1005:$AI$1005)</f>
        <v>2.0584324145212283E-3</v>
      </c>
      <c r="AZ874" s="60">
        <f>(SUMPRODUCT(AN874:AW874,MMULT(AN874:AW874,幕後結果!$AB$9:$AK$18)))</f>
        <v>2.6313901984633173E-4</v>
      </c>
      <c r="BA874" s="60">
        <f t="shared" si="181"/>
        <v>1.6221560339447366E-2</v>
      </c>
      <c r="BB874" s="102">
        <f t="shared" si="182"/>
        <v>-2.5177336045880132</v>
      </c>
      <c r="BC874" s="60"/>
      <c r="BD874" s="60"/>
    </row>
    <row r="875" spans="1:56" ht="16.2">
      <c r="A875" s="95">
        <v>874</v>
      </c>
      <c r="B875" s="60">
        <v>0.54057141431351918</v>
      </c>
      <c r="C875" s="60">
        <v>0.99254895760231854</v>
      </c>
      <c r="D875" s="60">
        <v>0.54292219722752244</v>
      </c>
      <c r="E875" s="60">
        <v>0.93832140682038889</v>
      </c>
      <c r="F875" s="60">
        <v>0.82239186181142521</v>
      </c>
      <c r="G875" s="60">
        <v>0.59165015874885962</v>
      </c>
      <c r="H875" s="60">
        <v>7.6554270183531559E-2</v>
      </c>
      <c r="I875" s="60">
        <v>0.31173948333692847</v>
      </c>
      <c r="J875" s="60">
        <v>0.87099121279564184</v>
      </c>
      <c r="K875" s="104">
        <v>0.27619419464573558</v>
      </c>
      <c r="L875" s="105"/>
      <c r="M875" s="106">
        <v>874</v>
      </c>
      <c r="N875" s="136">
        <v>0.10187339048171115</v>
      </c>
      <c r="O875" s="136">
        <v>2.4347499235007963</v>
      </c>
      <c r="P875" s="136">
        <v>0.10779840827638539</v>
      </c>
      <c r="Q875" s="136">
        <v>1.5408340240311207</v>
      </c>
      <c r="R875" s="136">
        <v>0.92451878369227003</v>
      </c>
      <c r="S875" s="136">
        <v>0.23179185636448732</v>
      </c>
      <c r="T875" s="136">
        <v>-1.4286371859495204</v>
      </c>
      <c r="U875" s="60">
        <v>-0.49092574605079708</v>
      </c>
      <c r="V875" s="60">
        <v>1.13108914079093</v>
      </c>
      <c r="W875" s="98">
        <v>-0.5941849924503958</v>
      </c>
      <c r="X875" s="60"/>
      <c r="Y875" s="99">
        <v>874</v>
      </c>
      <c r="Z875" s="60">
        <f>(幕後結果!$AB$2+幕後結果!$AB$4*幕後結果_最佳化!$N1876)*12/3</f>
        <v>2.916925140761421E-2</v>
      </c>
      <c r="AA875" s="60">
        <f>(幕後結果!$AC$2+幕後結果!$AC$4*幕後結果_最佳化!$O1876)*12/3</f>
        <v>0.24394665003205698</v>
      </c>
      <c r="AB875" s="60">
        <f>(幕後結果!$AD$2+幕後結果!$AD$4*幕後結果_最佳化!$P1876)*12/3</f>
        <v>8.5716676597692706E-2</v>
      </c>
      <c r="AC875" s="60">
        <f>(幕後結果!$AE$2+幕後結果!$AE$4*幕後結果_最佳化!$Q1876)*12/3</f>
        <v>0.24274301766104736</v>
      </c>
      <c r="AD875" s="60">
        <f>(幕後結果!$AF$2+幕後結果!$AF$4*幕後結果_最佳化!$R1876)*12/3</f>
        <v>0.22346618117558381</v>
      </c>
      <c r="AE875" s="60">
        <f>(幕後結果!$AG$2+幕後結果!$AG$4*幕後結果_最佳化!$S1876)*12/3</f>
        <v>2.9777362055164746E-2</v>
      </c>
      <c r="AF875" s="60">
        <f>(幕後結果!$AH$2+幕後結果!$AH$4*幕後結果_最佳化!$T1876)*12/3</f>
        <v>-2.1043813219046399E-3</v>
      </c>
      <c r="AG875" s="60">
        <f>(幕後結果!$AI$2+幕後結果!$AI$4*幕後結果_最佳化!$U1876)*12/3</f>
        <v>-5.1127370149356866E-2</v>
      </c>
      <c r="AH875" s="60">
        <f>(幕後結果!$AJ$2+幕後結果!$AJ$4*幕後結果_最佳化!$V1876)*12/3</f>
        <v>0.12213329955985007</v>
      </c>
      <c r="AI875" s="100">
        <f>(幕後結果!$AK$2+幕後結果!$AK$4*幕後結果_最佳化!$W1876)*12/3</f>
        <v>-9.8711495430835114E-2</v>
      </c>
      <c r="AJ875" s="60"/>
      <c r="AK875" s="60"/>
      <c r="AL875" s="60"/>
      <c r="AM875" s="108">
        <v>874</v>
      </c>
      <c r="AN875" s="60">
        <f t="shared" si="170"/>
        <v>0.168147009653525</v>
      </c>
      <c r="AO875" s="60">
        <f t="shared" si="171"/>
        <v>0.17287794663239153</v>
      </c>
      <c r="AP875" s="60">
        <f t="shared" si="172"/>
        <v>0.22199103010282561</v>
      </c>
      <c r="AQ875" s="60">
        <f t="shared" si="173"/>
        <v>6.0958257414925311E-2</v>
      </c>
      <c r="AR875" s="60">
        <f t="shared" si="174"/>
        <v>0.11925432514490859</v>
      </c>
      <c r="AS875" s="60">
        <f t="shared" si="175"/>
        <v>5.2284350904535119E-3</v>
      </c>
      <c r="AT875" s="60">
        <f t="shared" si="176"/>
        <v>0.11723251209073918</v>
      </c>
      <c r="AU875" s="60">
        <f t="shared" si="177"/>
        <v>3.8250998209200309E-3</v>
      </c>
      <c r="AV875" s="60">
        <f t="shared" si="178"/>
        <v>0.12850349197875269</v>
      </c>
      <c r="AW875" s="60">
        <f t="shared" si="179"/>
        <v>1.9818920705584721E-3</v>
      </c>
      <c r="AX875" s="60">
        <f t="shared" si="180"/>
        <v>1</v>
      </c>
      <c r="AY875" s="60">
        <f>SUMPRODUCT(AN875:AW875,幕後結果_最佳化!$Z$1005:$AI$1005)</f>
        <v>4.4073027737412092E-3</v>
      </c>
      <c r="AZ875" s="60">
        <f>(SUMPRODUCT(AN875:AW875,MMULT(AN875:AW875,幕後結果!$AB$9:$AK$18)))</f>
        <v>3.5762530919825151E-4</v>
      </c>
      <c r="BA875" s="60">
        <f t="shared" si="181"/>
        <v>1.8910983824176136E-2</v>
      </c>
      <c r="BB875" s="102">
        <f t="shared" si="182"/>
        <v>-2.0354677252195121</v>
      </c>
      <c r="BC875" s="60"/>
      <c r="BD875" s="60"/>
    </row>
    <row r="876" spans="1:56" ht="16.2">
      <c r="A876" s="95">
        <v>875</v>
      </c>
      <c r="B876" s="60">
        <v>0.29941597049670321</v>
      </c>
      <c r="C876" s="60">
        <v>0.75094386882814623</v>
      </c>
      <c r="D876" s="60">
        <v>0.62366813474750349</v>
      </c>
      <c r="E876" s="60">
        <v>0.41591545199071711</v>
      </c>
      <c r="F876" s="60">
        <v>0.96461810977283369</v>
      </c>
      <c r="G876" s="60">
        <v>0.83877344877746784</v>
      </c>
      <c r="H876" s="60">
        <v>0.28190158140764621</v>
      </c>
      <c r="I876" s="60">
        <v>7.25192369339418E-2</v>
      </c>
      <c r="J876" s="60">
        <v>0.19337973975094669</v>
      </c>
      <c r="K876" s="104">
        <v>0.92197589300075711</v>
      </c>
      <c r="L876" s="105"/>
      <c r="M876" s="106">
        <v>875</v>
      </c>
      <c r="N876" s="136">
        <v>-0.5260809831210399</v>
      </c>
      <c r="O876" s="136">
        <v>0.6774629616742206</v>
      </c>
      <c r="P876" s="136">
        <v>0.31512897380241561</v>
      </c>
      <c r="Q876" s="136">
        <v>-0.21235395645494673</v>
      </c>
      <c r="R876" s="136">
        <v>1.8069903716917251</v>
      </c>
      <c r="S876" s="136">
        <v>0.98942938695187943</v>
      </c>
      <c r="T876" s="136">
        <v>-0.577201768075705</v>
      </c>
      <c r="U876" s="60">
        <v>-1.457282288327425</v>
      </c>
      <c r="V876" s="60">
        <v>-0.86550899782617674</v>
      </c>
      <c r="W876" s="98">
        <v>1.41848843085204</v>
      </c>
      <c r="X876" s="60"/>
      <c r="Y876" s="99">
        <v>875</v>
      </c>
      <c r="Z876" s="60">
        <f>(幕後結果!$AB$2+幕後結果!$AB$4*幕後結果_最佳化!$N1877)*12/3</f>
        <v>-6.8099425370911126E-2</v>
      </c>
      <c r="AA876" s="60">
        <f>(幕後結果!$AC$2+幕後結果!$AC$4*幕後結果_最佳化!$O1877)*12/3</f>
        <v>7.4352997412877403E-2</v>
      </c>
      <c r="AB876" s="60">
        <f>(幕後結果!$AD$2+幕後結果!$AD$4*幕後結果_最佳化!$P1877)*12/3</f>
        <v>6.0694463854969592E-2</v>
      </c>
      <c r="AC876" s="60">
        <f>(幕後結果!$AE$2+幕後結果!$AE$4*幕後結果_最佳化!$Q1877)*12/3</f>
        <v>2.7572862136409821E-2</v>
      </c>
      <c r="AD876" s="60">
        <f>(幕後結果!$AF$2+幕後結果!$AF$4*幕後結果_最佳化!$R1877)*12/3</f>
        <v>0.21032204523578671</v>
      </c>
      <c r="AE876" s="60">
        <f>(幕後結果!$AG$2+幕後結果!$AG$4*幕後結果_最佳化!$S1877)*12/3</f>
        <v>3.4322364823379449E-2</v>
      </c>
      <c r="AF876" s="60">
        <f>(幕後結果!$AH$2+幕後結果!$AH$4*幕後結果_最佳化!$T1877)*12/3</f>
        <v>-2.1439955843917807E-2</v>
      </c>
      <c r="AG876" s="60">
        <f>(幕後結果!$AI$2+幕後結果!$AI$4*幕後結果_最佳化!$U1877)*12/3</f>
        <v>-0.11748798514924098</v>
      </c>
      <c r="AH876" s="60">
        <f>(幕後結果!$AJ$2+幕後結果!$AJ$4*幕後結果_最佳化!$V1877)*12/3</f>
        <v>-4.8394435364024629E-2</v>
      </c>
      <c r="AI876" s="100">
        <f>(幕後結果!$AK$2+幕後結果!$AK$4*幕後結果_最佳化!$W1877)*12/3</f>
        <v>0.1956607603059608</v>
      </c>
      <c r="AJ876" s="60"/>
      <c r="AK876" s="60"/>
      <c r="AL876" s="60"/>
      <c r="AM876" s="108">
        <v>875</v>
      </c>
      <c r="AN876" s="60">
        <f t="shared" si="170"/>
        <v>0.16093957425086167</v>
      </c>
      <c r="AO876" s="60">
        <f t="shared" si="171"/>
        <v>9.1052305488727489E-2</v>
      </c>
      <c r="AP876" s="60">
        <f t="shared" si="172"/>
        <v>8.8655607120879415E-2</v>
      </c>
      <c r="AQ876" s="60">
        <f t="shared" si="173"/>
        <v>8.3845338688444265E-2</v>
      </c>
      <c r="AR876" s="60">
        <f t="shared" si="174"/>
        <v>0.16093518850359362</v>
      </c>
      <c r="AS876" s="60">
        <f t="shared" si="175"/>
        <v>0.13977034340427727</v>
      </c>
      <c r="AT876" s="60">
        <f t="shared" si="176"/>
        <v>3.2171257832484812E-2</v>
      </c>
      <c r="AU876" s="60">
        <f t="shared" si="177"/>
        <v>9.8172742638727439E-2</v>
      </c>
      <c r="AV876" s="60">
        <f t="shared" si="178"/>
        <v>4.2907643854810121E-2</v>
      </c>
      <c r="AW876" s="60">
        <f t="shared" si="179"/>
        <v>0.10154999821719395</v>
      </c>
      <c r="AX876" s="60">
        <f t="shared" si="180"/>
        <v>0.99999999999999989</v>
      </c>
      <c r="AY876" s="60">
        <f>SUMPRODUCT(AN876:AW876,幕後結果_最佳化!$Z$1005:$AI$1005)</f>
        <v>2.6687843245126351E-4</v>
      </c>
      <c r="AZ876" s="60">
        <f>(SUMPRODUCT(AN876:AW876,MMULT(AN876:AW876,幕後結果!$AB$9:$AK$18)))</f>
        <v>2.569167892774728E-4</v>
      </c>
      <c r="BA876" s="60">
        <f t="shared" si="181"/>
        <v>1.6028624060644533E-2</v>
      </c>
      <c r="BB876" s="102">
        <f t="shared" si="182"/>
        <v>-2.6598116847862738</v>
      </c>
      <c r="BC876" s="60"/>
      <c r="BD876" s="60"/>
    </row>
    <row r="877" spans="1:56" ht="16.2">
      <c r="A877" s="95">
        <v>876</v>
      </c>
      <c r="B877" s="60">
        <v>0.52625445986737573</v>
      </c>
      <c r="C877" s="60">
        <v>0.80088257434972854</v>
      </c>
      <c r="D877" s="60">
        <v>0.75751163870143245</v>
      </c>
      <c r="E877" s="60">
        <v>0.46938083511588258</v>
      </c>
      <c r="F877" s="60">
        <v>0.76106728179168925</v>
      </c>
      <c r="G877" s="60">
        <v>0.48428336039158193</v>
      </c>
      <c r="H877" s="60">
        <v>0.48976496786411672</v>
      </c>
      <c r="I877" s="60">
        <v>0.58613667291265026</v>
      </c>
      <c r="J877" s="60">
        <v>0.6286421461863072</v>
      </c>
      <c r="K877" s="104">
        <v>0.7094382907680481</v>
      </c>
      <c r="L877" s="105"/>
      <c r="M877" s="106">
        <v>876</v>
      </c>
      <c r="N877" s="136">
        <v>6.5857747323322169E-2</v>
      </c>
      <c r="O877" s="136">
        <v>0.84477790828321486</v>
      </c>
      <c r="P877" s="136">
        <v>0.69832059453312978</v>
      </c>
      <c r="Q877" s="136">
        <v>-7.6826372856438119E-2</v>
      </c>
      <c r="R877" s="136">
        <v>0.70973991292368577</v>
      </c>
      <c r="S877" s="136">
        <v>-3.9405969314243373E-2</v>
      </c>
      <c r="T877" s="136">
        <v>-2.5658235994445625E-2</v>
      </c>
      <c r="U877" s="60">
        <v>0.21761813403809721</v>
      </c>
      <c r="V877" s="60">
        <v>0.32825917691282641</v>
      </c>
      <c r="W877" s="98">
        <v>0.55174449773271006</v>
      </c>
      <c r="X877" s="60"/>
      <c r="Y877" s="99">
        <v>876</v>
      </c>
      <c r="Z877" s="60">
        <f>(幕後結果!$AB$2+幕後結果!$AB$4*幕後結果_最佳化!$N1878)*12/3</f>
        <v>2.3590511772049228E-2</v>
      </c>
      <c r="AA877" s="60">
        <f>(幕後結果!$AC$2+幕後結果!$AC$4*幕後結果_最佳化!$O1878)*12/3</f>
        <v>8.9451338524935864E-2</v>
      </c>
      <c r="AB877" s="60">
        <f>(幕後結果!$AD$2+幕後結果!$AD$4*幕後結果_最佳化!$P1878)*12/3</f>
        <v>0.12788418224614945</v>
      </c>
      <c r="AC877" s="60">
        <f>(幕後結果!$AE$2+幕後結果!$AE$4*幕後結果_最佳化!$Q1878)*12/3</f>
        <v>8.7361507642595537E-2</v>
      </c>
      <c r="AD877" s="60">
        <f>(幕後結果!$AF$2+幕後結果!$AF$4*幕後結果_最佳化!$R1878)*12/3</f>
        <v>0.15576735896581845</v>
      </c>
      <c r="AE877" s="60">
        <f>(幕後結果!$AG$2+幕後結果!$AG$4*幕後結果_最佳化!$S1878)*12/3</f>
        <v>-4.577575270767853E-3</v>
      </c>
      <c r="AF877" s="60">
        <f>(幕後結果!$AH$2+幕後結果!$AH$4*幕後結果_最佳化!$T1878)*12/3</f>
        <v>5.656013502268592E-2</v>
      </c>
      <c r="AG877" s="60">
        <f>(幕後結果!$AI$2+幕後結果!$AI$4*幕後結果_最佳化!$U1878)*12/3</f>
        <v>5.2700802037914461E-2</v>
      </c>
      <c r="AH877" s="60">
        <f>(幕後結果!$AJ$2+幕後結果!$AJ$4*幕後結果_最佳化!$V1878)*12/3</f>
        <v>3.3106334531905056E-2</v>
      </c>
      <c r="AI877" s="100">
        <f>(幕後結果!$AK$2+幕後結果!$AK$4*幕後結果_最佳化!$W1878)*12/3</f>
        <v>0.11967343195650708</v>
      </c>
      <c r="AJ877" s="60"/>
      <c r="AK877" s="60"/>
      <c r="AL877" s="60"/>
      <c r="AM877" s="108">
        <v>876</v>
      </c>
      <c r="AN877" s="60">
        <f t="shared" si="170"/>
        <v>5.6240581590662503E-2</v>
      </c>
      <c r="AO877" s="60">
        <f t="shared" si="171"/>
        <v>0.11909726614907654</v>
      </c>
      <c r="AP877" s="60">
        <f t="shared" si="172"/>
        <v>7.5355885426715286E-2</v>
      </c>
      <c r="AQ877" s="60">
        <f t="shared" si="173"/>
        <v>0.12007420048497798</v>
      </c>
      <c r="AR877" s="60">
        <f t="shared" si="174"/>
        <v>2.0613966947701585E-2</v>
      </c>
      <c r="AS877" s="60">
        <f t="shared" si="175"/>
        <v>0.14625054516898092</v>
      </c>
      <c r="AT877" s="60">
        <f t="shared" si="176"/>
        <v>0.10183094421295874</v>
      </c>
      <c r="AU877" s="60">
        <f t="shared" si="177"/>
        <v>0.14482762293009452</v>
      </c>
      <c r="AV877" s="60">
        <f t="shared" si="178"/>
        <v>0.13946683339989852</v>
      </c>
      <c r="AW877" s="60">
        <f t="shared" si="179"/>
        <v>7.6242153688933417E-2</v>
      </c>
      <c r="AX877" s="60">
        <f t="shared" si="180"/>
        <v>1</v>
      </c>
      <c r="AY877" s="60">
        <f>SUMPRODUCT(AN877:AW877,幕後結果_最佳化!$Z$1005:$AI$1005)</f>
        <v>-5.3448084539488576E-4</v>
      </c>
      <c r="AZ877" s="60">
        <f>(SUMPRODUCT(AN877:AW877,MMULT(AN877:AW877,幕後結果!$AB$9:$AK$18)))</f>
        <v>2.1454828864581418E-4</v>
      </c>
      <c r="BA877" s="60">
        <f t="shared" si="181"/>
        <v>1.4647466970292651E-2</v>
      </c>
      <c r="BB877" s="102">
        <f t="shared" si="182"/>
        <v>-2.9653236927235809</v>
      </c>
      <c r="BC877" s="60"/>
      <c r="BD877" s="60"/>
    </row>
    <row r="878" spans="1:56" ht="16.2">
      <c r="A878" s="95">
        <v>877</v>
      </c>
      <c r="B878" s="60">
        <v>0.80322654003237504</v>
      </c>
      <c r="C878" s="60">
        <v>0.82227694796684792</v>
      </c>
      <c r="D878" s="60">
        <v>0.59882626124148008</v>
      </c>
      <c r="E878" s="60">
        <v>9.3677779723949195E-2</v>
      </c>
      <c r="F878" s="60">
        <v>0.70663165730777622</v>
      </c>
      <c r="G878" s="60">
        <v>0.31312337817136537</v>
      </c>
      <c r="H878" s="60">
        <v>0.48925691069350274</v>
      </c>
      <c r="I878" s="60">
        <v>0.15817411670258164</v>
      </c>
      <c r="J878" s="60">
        <v>0.43234684139759527</v>
      </c>
      <c r="K878" s="104">
        <v>0.27225204027604288</v>
      </c>
      <c r="L878" s="105"/>
      <c r="M878" s="106">
        <v>877</v>
      </c>
      <c r="N878" s="136">
        <v>0.85320267551782747</v>
      </c>
      <c r="O878" s="136">
        <v>0.92407723663021557</v>
      </c>
      <c r="P878" s="136">
        <v>0.25031018903722518</v>
      </c>
      <c r="Q878" s="136">
        <v>-1.3184425063460827</v>
      </c>
      <c r="R878" s="136">
        <v>0.5435710508985292</v>
      </c>
      <c r="S878" s="136">
        <v>-0.48701633309258779</v>
      </c>
      <c r="T878" s="136">
        <v>-2.6932186902497452E-2</v>
      </c>
      <c r="U878" s="60">
        <v>-1.0019903917397377</v>
      </c>
      <c r="V878" s="60">
        <v>-0.17040240257423833</v>
      </c>
      <c r="W878" s="98">
        <v>-0.60601607234043664</v>
      </c>
      <c r="X878" s="60"/>
      <c r="Y878" s="99">
        <v>877</v>
      </c>
      <c r="Z878" s="60">
        <f>(幕後結果!$AB$2+幕後結果!$AB$4*幕後結果_最佳化!$N1879)*12/3</f>
        <v>0.14554841596559534</v>
      </c>
      <c r="AA878" s="60">
        <f>(幕後結果!$AC$2+幕後結果!$AC$4*幕後結果_最佳化!$O1879)*12/3</f>
        <v>9.5608194597121332E-2</v>
      </c>
      <c r="AB878" s="60">
        <f>(幕後結果!$AD$2+幕後結果!$AD$4*幕後結果_最佳化!$P1879)*12/3</f>
        <v>5.7989856597668525E-2</v>
      </c>
      <c r="AC878" s="60">
        <f>(幕後結果!$AE$2+幕後結果!$AE$4*幕後結果_最佳化!$Q1879)*12/3</f>
        <v>-5.0356362602393234E-2</v>
      </c>
      <c r="AD878" s="60">
        <f>(幕後結果!$AF$2+幕後結果!$AF$4*幕後結果_最佳化!$R1879)*12/3</f>
        <v>8.5250347972163729E-2</v>
      </c>
      <c r="AE878" s="60">
        <f>(幕後結果!$AG$2+幕後結果!$AG$4*幕後結果_最佳化!$S1879)*12/3</f>
        <v>-3.5397916903581024E-2</v>
      </c>
      <c r="AF878" s="60">
        <f>(幕後結果!$AH$2+幕後結果!$AH$4*幕後結果_最佳化!$T1879)*12/3</f>
        <v>6.1569169121200272E-2</v>
      </c>
      <c r="AG878" s="60">
        <f>(幕後結果!$AI$2+幕後結果!$AI$4*幕後結果_最佳化!$U1879)*12/3</f>
        <v>-0.12117404240972073</v>
      </c>
      <c r="AH878" s="60">
        <f>(幕後結果!$AJ$2+幕後結果!$AJ$4*幕後結果_最佳化!$V1879)*12/3</f>
        <v>-2.7673585162790764E-2</v>
      </c>
      <c r="AI878" s="100">
        <f>(幕後結果!$AK$2+幕後結果!$AK$4*幕後結果_最佳化!$W1879)*12/3</f>
        <v>-0.11676703092221495</v>
      </c>
      <c r="AJ878" s="60"/>
      <c r="AK878" s="60"/>
      <c r="AL878" s="60"/>
      <c r="AM878" s="108">
        <v>877</v>
      </c>
      <c r="AN878" s="60">
        <f t="shared" si="170"/>
        <v>7.4157372750033937E-2</v>
      </c>
      <c r="AO878" s="60">
        <f t="shared" si="171"/>
        <v>0.10822419373891369</v>
      </c>
      <c r="AP878" s="60">
        <f t="shared" si="172"/>
        <v>0.11702355538684608</v>
      </c>
      <c r="AQ878" s="60">
        <f t="shared" si="173"/>
        <v>8.179627577842366E-2</v>
      </c>
      <c r="AR878" s="60">
        <f t="shared" si="174"/>
        <v>0.11230527019786957</v>
      </c>
      <c r="AS878" s="60">
        <f t="shared" si="175"/>
        <v>2.5346147856385778E-2</v>
      </c>
      <c r="AT878" s="60">
        <f t="shared" si="176"/>
        <v>4.898823789865122E-2</v>
      </c>
      <c r="AU878" s="60">
        <f t="shared" si="177"/>
        <v>0.17291091887821408</v>
      </c>
      <c r="AV878" s="60">
        <f t="shared" si="178"/>
        <v>0.10235675286935256</v>
      </c>
      <c r="AW878" s="60">
        <f t="shared" si="179"/>
        <v>0.15689127464530969</v>
      </c>
      <c r="AX878" s="60">
        <f t="shared" si="180"/>
        <v>1.0000000000000002</v>
      </c>
      <c r="AY878" s="60">
        <f>SUMPRODUCT(AN878:AW878,幕後結果_最佳化!$Z$1005:$AI$1005)</f>
        <v>-3.9707776317833045E-3</v>
      </c>
      <c r="AZ878" s="60">
        <f>(SUMPRODUCT(AN878:AW878,MMULT(AN878:AW878,幕後結果!$AB$9:$AK$18)))</f>
        <v>3.2450994420417655E-4</v>
      </c>
      <c r="BA878" s="60">
        <f t="shared" si="181"/>
        <v>1.8014159547538613E-2</v>
      </c>
      <c r="BB878" s="102">
        <f t="shared" si="182"/>
        <v>-2.6018853395904089</v>
      </c>
      <c r="BC878" s="60"/>
      <c r="BD878" s="60"/>
    </row>
    <row r="879" spans="1:56" ht="16.2">
      <c r="A879" s="95">
        <v>878</v>
      </c>
      <c r="B879" s="60">
        <v>0.54173159105145108</v>
      </c>
      <c r="C879" s="60">
        <v>0.4388282826620391</v>
      </c>
      <c r="D879" s="60">
        <v>0.49965526033556018</v>
      </c>
      <c r="E879" s="60">
        <v>0.65281784421152</v>
      </c>
      <c r="F879" s="60">
        <v>0.98039329161351874</v>
      </c>
      <c r="G879" s="60">
        <v>0.73761633753457412</v>
      </c>
      <c r="H879" s="60">
        <v>0.26307181144241532</v>
      </c>
      <c r="I879" s="60">
        <v>0.59815547562099902</v>
      </c>
      <c r="J879" s="60">
        <v>0.57744304755605524</v>
      </c>
      <c r="K879" s="104">
        <v>0.49933766509147692</v>
      </c>
      <c r="L879" s="105"/>
      <c r="M879" s="106">
        <v>878</v>
      </c>
      <c r="N879" s="136">
        <v>0.10479709161594511</v>
      </c>
      <c r="O879" s="136">
        <v>-0.15394060778068175</v>
      </c>
      <c r="P879" s="136">
        <v>-8.6413429781720061E-4</v>
      </c>
      <c r="Q879" s="136">
        <v>0.39293930351795847</v>
      </c>
      <c r="R879" s="136">
        <v>2.0619403351156111</v>
      </c>
      <c r="S879" s="136">
        <v>0.63601395725448406</v>
      </c>
      <c r="T879" s="136">
        <v>-0.63390377336292658</v>
      </c>
      <c r="U879" s="60">
        <v>0.24857564625996675</v>
      </c>
      <c r="V879" s="60">
        <v>0.19535645341720898</v>
      </c>
      <c r="W879" s="98">
        <v>-1.6602281716758512E-3</v>
      </c>
      <c r="X879" s="60"/>
      <c r="Y879" s="99">
        <v>878</v>
      </c>
      <c r="Z879" s="60">
        <f>(幕後結果!$AB$2+幕後結果!$AB$4*幕後結果_最佳化!$N1880)*12/3</f>
        <v>2.9622125935728754E-2</v>
      </c>
      <c r="AA879" s="60">
        <f>(幕後結果!$AC$2+幕後結果!$AC$4*幕後結果_最佳化!$O1880)*12/3</f>
        <v>-7.7140711647825664E-3</v>
      </c>
      <c r="AB879" s="60">
        <f>(幕後結果!$AD$2+幕後結果!$AD$4*幕後結果_最佳化!$P1880)*12/3</f>
        <v>-1.826372324727565E-2</v>
      </c>
      <c r="AC879" s="60">
        <f>(幕後結果!$AE$2+幕後結果!$AE$4*幕後結果_最佳化!$Q1880)*12/3</f>
        <v>6.1446864615763243E-2</v>
      </c>
      <c r="AD879" s="60">
        <f>(幕後結果!$AF$2+幕後結果!$AF$4*幕後結果_最佳化!$R1880)*12/3</f>
        <v>0.18339535726160219</v>
      </c>
      <c r="AE879" s="60">
        <f>(幕後結果!$AG$2+幕後結果!$AG$4*幕後結果_最佳化!$S1880)*12/3</f>
        <v>7.5715632241560955E-3</v>
      </c>
      <c r="AF879" s="60">
        <f>(幕後結果!$AH$2+幕後結果!$AH$4*幕後結果_最佳化!$T1880)*12/3</f>
        <v>-4.2587415941110852E-2</v>
      </c>
      <c r="AG879" s="60">
        <f>(幕後結果!$AI$2+幕後結果!$AI$4*幕後結果_最佳化!$U1880)*12/3</f>
        <v>4.1549220892410171E-2</v>
      </c>
      <c r="AH879" s="60">
        <f>(幕後結果!$AJ$2+幕後結果!$AJ$4*幕後結果_最佳化!$V1880)*12/3</f>
        <v>8.1438127594321615E-3</v>
      </c>
      <c r="AI879" s="100">
        <f>(幕後結果!$AK$2+幕後結果!$AK$4*幕後結果_最佳化!$W1880)*12/3</f>
        <v>-2.51539347139371E-3</v>
      </c>
      <c r="AJ879" s="60"/>
      <c r="AK879" s="60"/>
      <c r="AL879" s="60"/>
      <c r="AM879" s="108">
        <v>878</v>
      </c>
      <c r="AN879" s="60">
        <f t="shared" si="170"/>
        <v>0.1416023300466509</v>
      </c>
      <c r="AO879" s="60">
        <f t="shared" si="171"/>
        <v>0.13235364436938804</v>
      </c>
      <c r="AP879" s="60">
        <f t="shared" si="172"/>
        <v>9.0863248633980681E-2</v>
      </c>
      <c r="AQ879" s="60">
        <f t="shared" si="173"/>
        <v>0.11111565631282747</v>
      </c>
      <c r="AR879" s="60">
        <f t="shared" si="174"/>
        <v>0.12344986713851101</v>
      </c>
      <c r="AS879" s="60">
        <f t="shared" si="175"/>
        <v>1.0645933296535444E-2</v>
      </c>
      <c r="AT879" s="60">
        <f t="shared" si="176"/>
        <v>0.10022847692008216</v>
      </c>
      <c r="AU879" s="60">
        <f t="shared" si="177"/>
        <v>4.0064270298717827E-2</v>
      </c>
      <c r="AV879" s="60">
        <f t="shared" si="178"/>
        <v>0.1364144284268802</v>
      </c>
      <c r="AW879" s="60">
        <f t="shared" si="179"/>
        <v>0.11326214455642622</v>
      </c>
      <c r="AX879" s="60">
        <f t="shared" si="180"/>
        <v>1</v>
      </c>
      <c r="AY879" s="60">
        <f>SUMPRODUCT(AN879:AW879,幕後結果_最佳化!$Z$1005:$AI$1005)</f>
        <v>2.2124924221117856E-3</v>
      </c>
      <c r="AZ879" s="60">
        <f>(SUMPRODUCT(AN879:AW879,MMULT(AN879:AW879,幕後結果!$AB$9:$AK$18)))</f>
        <v>2.8209457356730366E-4</v>
      </c>
      <c r="BA879" s="60">
        <f t="shared" si="181"/>
        <v>1.6795671274685738E-2</v>
      </c>
      <c r="BB879" s="102">
        <f t="shared" si="182"/>
        <v>-2.4224996377020074</v>
      </c>
      <c r="BC879" s="60"/>
      <c r="BD879" s="60"/>
    </row>
    <row r="880" spans="1:56" ht="16.2">
      <c r="A880" s="95">
        <v>879</v>
      </c>
      <c r="B880" s="60">
        <v>0.96795940131369851</v>
      </c>
      <c r="C880" s="60">
        <v>0.86076623367867033</v>
      </c>
      <c r="D880" s="60">
        <v>0.33415185019508575</v>
      </c>
      <c r="E880" s="60">
        <v>0.14919312742334112</v>
      </c>
      <c r="F880" s="60">
        <v>0.78417600893822903</v>
      </c>
      <c r="G880" s="60">
        <v>0.21128542597434907</v>
      </c>
      <c r="H880" s="60">
        <v>0.82249465506722608</v>
      </c>
      <c r="I880" s="60">
        <v>0.10645750986417024</v>
      </c>
      <c r="J880" s="60">
        <v>0.13085692777428837</v>
      </c>
      <c r="K880" s="104">
        <v>0.8361921264953307</v>
      </c>
      <c r="L880" s="105"/>
      <c r="M880" s="106">
        <v>879</v>
      </c>
      <c r="N880" s="136">
        <v>1.8516145139725662</v>
      </c>
      <c r="O880" s="136">
        <v>1.0837683251240855</v>
      </c>
      <c r="P880" s="136">
        <v>-0.42847724020404393</v>
      </c>
      <c r="Q880" s="136">
        <v>-1.0399002316451404</v>
      </c>
      <c r="R880" s="136">
        <v>0.78637473223058307</v>
      </c>
      <c r="S880" s="136">
        <v>-0.80196906680776148</v>
      </c>
      <c r="T880" s="136">
        <v>0.92491391117011945</v>
      </c>
      <c r="U880" s="60">
        <v>-1.2455898249111765</v>
      </c>
      <c r="V880" s="60">
        <v>-1.1223495275173285</v>
      </c>
      <c r="W880" s="98">
        <v>0.97892761376486315</v>
      </c>
      <c r="X880" s="60"/>
      <c r="Y880" s="99">
        <v>879</v>
      </c>
      <c r="Z880" s="60">
        <f>(幕後結果!$AB$2+幕後結果!$AB$4*幕後結果_最佳化!$N1881)*12/3</f>
        <v>0.30020009527365671</v>
      </c>
      <c r="AA880" s="60">
        <f>(幕後結果!$AC$2+幕後結果!$AC$4*幕後結果_最佳化!$O1881)*12/3</f>
        <v>0.10916411831972396</v>
      </c>
      <c r="AB880" s="60">
        <f>(幕後結果!$AD$2+幕後結果!$AD$4*幕後結果_最佳化!$P1881)*12/3</f>
        <v>-4.6519121062540518E-2</v>
      </c>
      <c r="AC880" s="60">
        <f>(幕後結果!$AE$2+幕後結果!$AE$4*幕後結果_最佳化!$Q1881)*12/3</f>
        <v>-4.5409050776068639E-2</v>
      </c>
      <c r="AD880" s="60">
        <f>(幕後結果!$AF$2+幕後結果!$AF$4*幕後結果_最佳化!$R1881)*12/3</f>
        <v>6.3841604622666859E-2</v>
      </c>
      <c r="AE880" s="60">
        <f>(幕後結果!$AG$2+幕後結果!$AG$4*幕後結果_最佳化!$S1881)*12/3</f>
        <v>-5.5902639360388605E-2</v>
      </c>
      <c r="AF880" s="60">
        <f>(幕後結果!$AH$2+幕後結果!$AH$4*幕後結果_最佳化!$T1881)*12/3</f>
        <v>0.16780725498594498</v>
      </c>
      <c r="AG880" s="60">
        <f>(幕後結果!$AI$2+幕後結果!$AI$4*幕後結果_最佳化!$U1881)*12/3</f>
        <v>-0.14849543622400868</v>
      </c>
      <c r="AH880" s="60">
        <f>(幕後結果!$AJ$2+幕後結果!$AJ$4*幕後結果_最佳化!$V1881)*12/3</f>
        <v>-8.4035926259082169E-2</v>
      </c>
      <c r="AI880" s="100">
        <f>(幕後結果!$AK$2+幕後結果!$AK$4*幕後結果_最佳化!$W1881)*12/3</f>
        <v>2.5955870485061022E-2</v>
      </c>
      <c r="AJ880" s="60"/>
      <c r="AK880" s="60"/>
      <c r="AL880" s="60"/>
      <c r="AM880" s="108">
        <v>879</v>
      </c>
      <c r="AN880" s="60">
        <f t="shared" si="170"/>
        <v>0.20974600223131698</v>
      </c>
      <c r="AO880" s="60">
        <f t="shared" si="171"/>
        <v>0.10913201291633093</v>
      </c>
      <c r="AP880" s="60">
        <f t="shared" si="172"/>
        <v>0.18585299840222166</v>
      </c>
      <c r="AQ880" s="60">
        <f t="shared" si="173"/>
        <v>7.1985499557870744E-2</v>
      </c>
      <c r="AR880" s="60">
        <f t="shared" si="174"/>
        <v>0.20241091353630411</v>
      </c>
      <c r="AS880" s="60">
        <f t="shared" si="175"/>
        <v>6.7612620287819725E-2</v>
      </c>
      <c r="AT880" s="60">
        <f t="shared" si="176"/>
        <v>3.5479749000596361E-2</v>
      </c>
      <c r="AU880" s="60">
        <f t="shared" si="177"/>
        <v>0.1120770541400703</v>
      </c>
      <c r="AV880" s="60">
        <f t="shared" si="178"/>
        <v>6.6762110022715055E-4</v>
      </c>
      <c r="AW880" s="60">
        <f t="shared" si="179"/>
        <v>5.0355288272422253E-3</v>
      </c>
      <c r="AX880" s="60">
        <f t="shared" si="180"/>
        <v>1.0000000000000002</v>
      </c>
      <c r="AY880" s="60">
        <f>SUMPRODUCT(AN880:AW880,幕後結果_最佳化!$Z$1005:$AI$1005)</f>
        <v>3.3408034850150371E-3</v>
      </c>
      <c r="AZ880" s="60">
        <f>(SUMPRODUCT(AN880:AW880,MMULT(AN880:AW880,幕後結果!$AB$9:$AK$18)))</f>
        <v>3.8405131597996848E-4</v>
      </c>
      <c r="BA880" s="60">
        <f t="shared" si="181"/>
        <v>1.9597227252342829E-2</v>
      </c>
      <c r="BB880" s="102">
        <f t="shared" si="182"/>
        <v>-2.0186119192068714</v>
      </c>
      <c r="BC880" s="60"/>
      <c r="BD880" s="60"/>
    </row>
    <row r="881" spans="1:56" ht="16.2">
      <c r="A881" s="95">
        <v>880</v>
      </c>
      <c r="B881" s="60">
        <v>0.54330045630574242</v>
      </c>
      <c r="C881" s="60">
        <v>3.775264872224815E-2</v>
      </c>
      <c r="D881" s="60">
        <v>0.12888104165766179</v>
      </c>
      <c r="E881" s="60">
        <v>0.81233527690047391</v>
      </c>
      <c r="F881" s="60">
        <v>0.49198539416425513</v>
      </c>
      <c r="G881" s="60">
        <v>0.8554557464865975</v>
      </c>
      <c r="H881" s="60">
        <v>9.9820341188502359E-2</v>
      </c>
      <c r="I881" s="60">
        <v>9.2499605617584413E-2</v>
      </c>
      <c r="J881" s="60">
        <v>0.38222928061811268</v>
      </c>
      <c r="K881" s="104">
        <v>0.15901816060434926</v>
      </c>
      <c r="L881" s="105"/>
      <c r="M881" s="106">
        <v>880</v>
      </c>
      <c r="N881" s="136">
        <v>0.10875213739747909</v>
      </c>
      <c r="O881" s="136">
        <v>-1.7773826863343427</v>
      </c>
      <c r="P881" s="136">
        <v>-1.1316964291381026</v>
      </c>
      <c r="Q881" s="136">
        <v>0.88653473323089627</v>
      </c>
      <c r="R881" s="136">
        <v>-2.0090989130143358E-2</v>
      </c>
      <c r="S881" s="136">
        <v>1.0601233042985427</v>
      </c>
      <c r="T881" s="136">
        <v>-1.2825759444905216</v>
      </c>
      <c r="U881" s="60">
        <v>-1.3255185795667772</v>
      </c>
      <c r="V881" s="60">
        <v>-0.29963109722217574</v>
      </c>
      <c r="W881" s="98">
        <v>-0.99850132722394291</v>
      </c>
      <c r="X881" s="60"/>
      <c r="Y881" s="99">
        <v>880</v>
      </c>
      <c r="Z881" s="60">
        <f>(幕後結果!$AB$2+幕後結果!$AB$4*幕後結果_最佳化!$N1882)*12/3</f>
        <v>3.0234753358898293E-2</v>
      </c>
      <c r="AA881" s="60">
        <f>(幕後結果!$AC$2+幕後結果!$AC$4*幕後結果_最佳化!$O1882)*12/3</f>
        <v>-0.1655419094389263</v>
      </c>
      <c r="AB881" s="60">
        <f>(幕後結果!$AD$2+幕後結果!$AD$4*幕後結果_最佳化!$P1882)*12/3</f>
        <v>-0.25488889800179548</v>
      </c>
      <c r="AC881" s="60">
        <f>(幕後結果!$AE$2+幕後結果!$AE$4*幕後結果_最佳化!$Q1882)*12/3</f>
        <v>-8.8322080147446823E-3</v>
      </c>
      <c r="AD881" s="60">
        <f>(幕後結果!$AF$2+幕後結果!$AF$4*幕後結果_最佳化!$R1882)*12/3</f>
        <v>-0.15688020630698979</v>
      </c>
      <c r="AE881" s="60">
        <f>(幕後結果!$AG$2+幕後結果!$AG$4*幕後結果_最佳化!$S1882)*12/3</f>
        <v>2.6853051936876482E-2</v>
      </c>
      <c r="AF881" s="60">
        <f>(幕後結果!$AH$2+幕後結果!$AH$4*幕後結果_最佳化!$T1882)*12/3</f>
        <v>-0.18299549732358267</v>
      </c>
      <c r="AG881" s="60">
        <f>(幕後結果!$AI$2+幕後結果!$AI$4*幕後結果_最佳化!$U1882)*12/3</f>
        <v>-0.21625936898838685</v>
      </c>
      <c r="AH881" s="60">
        <f>(幕後結果!$AJ$2+幕後結果!$AJ$4*幕後結果_最佳化!$V1882)*12/3</f>
        <v>-6.1903667494669391E-2</v>
      </c>
      <c r="AI881" s="100">
        <f>(幕後結果!$AK$2+幕後結果!$AK$4*幕後結果_最佳化!$W1882)*12/3</f>
        <v>-0.32785242579875468</v>
      </c>
      <c r="AJ881" s="60"/>
      <c r="AK881" s="60"/>
      <c r="AL881" s="60"/>
      <c r="AM881" s="108">
        <v>880</v>
      </c>
      <c r="AN881" s="60">
        <f t="shared" si="170"/>
        <v>0.12064477259348896</v>
      </c>
      <c r="AO881" s="60">
        <f t="shared" si="171"/>
        <v>4.5323186700723529E-2</v>
      </c>
      <c r="AP881" s="60">
        <f t="shared" si="172"/>
        <v>2.5379266364759245E-2</v>
      </c>
      <c r="AQ881" s="60">
        <f t="shared" si="173"/>
        <v>0.13046328495565215</v>
      </c>
      <c r="AR881" s="60">
        <f t="shared" si="174"/>
        <v>8.8620381562583922E-2</v>
      </c>
      <c r="AS881" s="60">
        <f t="shared" si="175"/>
        <v>0.12173870744064103</v>
      </c>
      <c r="AT881" s="60">
        <f t="shared" si="176"/>
        <v>0.11903174758159268</v>
      </c>
      <c r="AU881" s="60">
        <f t="shared" si="177"/>
        <v>0.13758652018070772</v>
      </c>
      <c r="AV881" s="60">
        <f t="shared" si="178"/>
        <v>0.14831465403936794</v>
      </c>
      <c r="AW881" s="60">
        <f t="shared" si="179"/>
        <v>6.2897478580482918E-2</v>
      </c>
      <c r="AX881" s="60">
        <f t="shared" si="180"/>
        <v>1.0000000000000002</v>
      </c>
      <c r="AY881" s="60">
        <f>SUMPRODUCT(AN881:AW881,幕後結果_最佳化!$Z$1005:$AI$1005)</f>
        <v>1.7457858082071279E-3</v>
      </c>
      <c r="AZ881" s="60">
        <f>(SUMPRODUCT(AN881:AW881,MMULT(AN881:AW881,幕後結果!$AB$9:$AK$18)))</f>
        <v>2.1918859984393688E-4</v>
      </c>
      <c r="BA881" s="60">
        <f t="shared" si="181"/>
        <v>1.4805019413831813E-2</v>
      </c>
      <c r="BB881" s="102">
        <f t="shared" si="182"/>
        <v>-2.779747397922621</v>
      </c>
      <c r="BC881" s="60"/>
      <c r="BD881" s="60"/>
    </row>
    <row r="882" spans="1:56" ht="16.2">
      <c r="A882" s="95">
        <v>881</v>
      </c>
      <c r="B882" s="60">
        <v>0.57988623559008801</v>
      </c>
      <c r="C882" s="60">
        <v>0.25799543171515449</v>
      </c>
      <c r="D882" s="60">
        <v>0.8990895160088801</v>
      </c>
      <c r="E882" s="60">
        <v>0.51513524262496135</v>
      </c>
      <c r="F882" s="60">
        <v>0.67584658309549672</v>
      </c>
      <c r="G882" s="60">
        <v>0.47221746016039479</v>
      </c>
      <c r="H882" s="60">
        <v>0.64276255977841878</v>
      </c>
      <c r="I882" s="60">
        <v>0.11962803125796762</v>
      </c>
      <c r="J882" s="60">
        <v>0.76339513690831762</v>
      </c>
      <c r="K882" s="104">
        <v>0.14639932421718682</v>
      </c>
      <c r="L882" s="105"/>
      <c r="M882" s="106">
        <v>881</v>
      </c>
      <c r="N882" s="136">
        <v>0.20160245116944292</v>
      </c>
      <c r="O882" s="136">
        <v>-0.64953773603865095</v>
      </c>
      <c r="P882" s="136">
        <v>1.2763807208441875</v>
      </c>
      <c r="Q882" s="136">
        <v>3.7947532644406104E-2</v>
      </c>
      <c r="R882" s="136">
        <v>0.45611562644005327</v>
      </c>
      <c r="S882" s="136">
        <v>-6.9696886059762125E-2</v>
      </c>
      <c r="T882" s="136">
        <v>0.36585285075809609</v>
      </c>
      <c r="U882" s="60">
        <v>-1.1768482947522763</v>
      </c>
      <c r="V882" s="60">
        <v>0.71726641473618025</v>
      </c>
      <c r="W882" s="98">
        <v>-1.0520019642532139</v>
      </c>
      <c r="X882" s="60"/>
      <c r="Y882" s="99">
        <v>881</v>
      </c>
      <c r="Z882" s="60">
        <f>(幕後結果!$AB$2+幕後結果!$AB$4*幕後結果_最佳化!$N1883)*12/3</f>
        <v>4.4617051721204413E-2</v>
      </c>
      <c r="AA882" s="60">
        <f>(幕後結果!$AC$2+幕後結果!$AC$4*幕後結果_最佳化!$O1883)*12/3</f>
        <v>-5.6083498528229643E-2</v>
      </c>
      <c r="AB882" s="60">
        <f>(幕後結果!$AD$2+幕後結果!$AD$4*幕後結果_最佳化!$P1883)*12/3</f>
        <v>0.17117564655479164</v>
      </c>
      <c r="AC882" s="60">
        <f>(幕後結果!$AE$2+幕後結果!$AE$4*幕後結果_最佳化!$Q1883)*12/3</f>
        <v>0.11159258955870512</v>
      </c>
      <c r="AD882" s="60">
        <f>(幕後結果!$AF$2+幕後結果!$AF$4*幕後結果_最佳化!$R1883)*12/3</f>
        <v>0.12020675324701881</v>
      </c>
      <c r="AE882" s="60">
        <f>(幕後結果!$AG$2+幕後結果!$AG$4*幕後結果_最佳化!$S1883)*12/3</f>
        <v>-1.9503369408200643E-2</v>
      </c>
      <c r="AF882" s="60">
        <f>(幕後結果!$AH$2+幕後結果!$AH$4*幕後結果_最佳化!$T1883)*12/3</f>
        <v>5.261083570741068E-2</v>
      </c>
      <c r="AG882" s="60">
        <f>(幕後結果!$AI$2+幕後結果!$AI$4*幕後結果_最佳化!$U1883)*12/3</f>
        <v>-6.7909323836452595E-2</v>
      </c>
      <c r="AH882" s="60">
        <f>(幕後結果!$AJ$2+幕後結果!$AJ$4*幕後結果_最佳化!$V1883)*12/3</f>
        <v>1.908715747736052E-2</v>
      </c>
      <c r="AI882" s="100">
        <f>(幕後結果!$AK$2+幕後結果!$AK$4*幕後結果_最佳化!$W1883)*12/3</f>
        <v>-0.1297135964814482</v>
      </c>
      <c r="AJ882" s="60"/>
      <c r="AK882" s="60"/>
      <c r="AL882" s="60"/>
      <c r="AM882" s="108">
        <v>881</v>
      </c>
      <c r="AN882" s="60">
        <f t="shared" si="170"/>
        <v>0.15656261853362913</v>
      </c>
      <c r="AO882" s="60">
        <f t="shared" si="171"/>
        <v>8.4061772104553165E-2</v>
      </c>
      <c r="AP882" s="60">
        <f t="shared" si="172"/>
        <v>7.1649942617445991E-2</v>
      </c>
      <c r="AQ882" s="60">
        <f t="shared" si="173"/>
        <v>9.9571590161002428E-3</v>
      </c>
      <c r="AR882" s="60">
        <f t="shared" si="174"/>
        <v>0.17338737466562024</v>
      </c>
      <c r="AS882" s="60">
        <f t="shared" si="175"/>
        <v>0.16454869729408728</v>
      </c>
      <c r="AT882" s="60">
        <f t="shared" si="176"/>
        <v>0.1549506083243358</v>
      </c>
      <c r="AU882" s="60">
        <f t="shared" si="177"/>
        <v>6.820334550256496E-2</v>
      </c>
      <c r="AV882" s="60">
        <f t="shared" si="178"/>
        <v>7.1483016806112396E-2</v>
      </c>
      <c r="AW882" s="60">
        <f t="shared" si="179"/>
        <v>4.5195465135550845E-2</v>
      </c>
      <c r="AX882" s="60">
        <f t="shared" si="180"/>
        <v>1.0000000000000002</v>
      </c>
      <c r="AY882" s="60">
        <f>SUMPRODUCT(AN882:AW882,幕後結果_最佳化!$Z$1005:$AI$1005)</f>
        <v>1.4538815004584997E-3</v>
      </c>
      <c r="AZ882" s="60">
        <f>(SUMPRODUCT(AN882:AW882,MMULT(AN882:AW882,幕後結果!$AB$9:$AK$18)))</f>
        <v>2.2928816587240602E-4</v>
      </c>
      <c r="BA882" s="60">
        <f t="shared" si="181"/>
        <v>1.5142264225419064E-2</v>
      </c>
      <c r="BB882" s="102">
        <f t="shared" si="182"/>
        <v>-2.7371149969742703</v>
      </c>
      <c r="BC882" s="60"/>
      <c r="BD882" s="60"/>
    </row>
    <row r="883" spans="1:56" ht="16.2">
      <c r="A883" s="95">
        <v>882</v>
      </c>
      <c r="B883" s="60">
        <v>0.9441942977161859</v>
      </c>
      <c r="C883" s="60">
        <v>0.96874003232814898</v>
      </c>
      <c r="D883" s="60">
        <v>0.10266771990389811</v>
      </c>
      <c r="E883" s="60">
        <v>6.4516508213984247E-2</v>
      </c>
      <c r="F883" s="60">
        <v>0.75201920400581979</v>
      </c>
      <c r="G883" s="60">
        <v>0.11058396052420183</v>
      </c>
      <c r="H883" s="60">
        <v>0.34805733075385481</v>
      </c>
      <c r="I883" s="60">
        <v>0.38559962272643356</v>
      </c>
      <c r="J883" s="60">
        <v>0.95131904089633057</v>
      </c>
      <c r="K883" s="104">
        <v>0.42534743999680291</v>
      </c>
      <c r="L883" s="105"/>
      <c r="M883" s="106">
        <v>882</v>
      </c>
      <c r="N883" s="136">
        <v>1.5909918738669913</v>
      </c>
      <c r="O883" s="136">
        <v>1.8625902628177502</v>
      </c>
      <c r="P883" s="136">
        <v>-1.2664963376104241</v>
      </c>
      <c r="Q883" s="136">
        <v>-1.5179261516676403</v>
      </c>
      <c r="R883" s="136">
        <v>0.68085761127534483</v>
      </c>
      <c r="S883" s="136">
        <v>-1.2234284293575504</v>
      </c>
      <c r="T883" s="136">
        <v>-0.39057059885548739</v>
      </c>
      <c r="U883" s="60">
        <v>-0.29080658937857928</v>
      </c>
      <c r="V883" s="60">
        <v>1.6577798086196256</v>
      </c>
      <c r="W883" s="98">
        <v>-0.18823188320973791</v>
      </c>
      <c r="X883" s="60"/>
      <c r="Y883" s="99">
        <v>882</v>
      </c>
      <c r="Z883" s="60">
        <f>(幕後結果!$AB$2+幕後結果!$AB$4*幕後結果_最佳化!$N1884)*12/3</f>
        <v>0.25983025248372182</v>
      </c>
      <c r="AA883" s="60">
        <f>(幕後結果!$AC$2+幕後結果!$AC$4*幕後結果_最佳化!$O1884)*12/3</f>
        <v>0.18538967493888178</v>
      </c>
      <c r="AB883" s="60">
        <f>(幕後結果!$AD$2+幕後結果!$AD$4*幕後結果_最佳化!$P1884)*12/3</f>
        <v>-0.15559359002860276</v>
      </c>
      <c r="AC883" s="60">
        <f>(幕後結果!$AE$2+幕後結果!$AE$4*幕後結果_最佳化!$Q1884)*12/3</f>
        <v>-0.14439022111028985</v>
      </c>
      <c r="AD883" s="60">
        <f>(幕後結果!$AF$2+幕後結果!$AF$4*幕後結果_最佳化!$R1884)*12/3</f>
        <v>8.0486881476865262E-3</v>
      </c>
      <c r="AE883" s="60">
        <f>(幕後結果!$AG$2+幕後結果!$AG$4*幕後結果_最佳化!$S1884)*12/3</f>
        <v>-6.513253111431766E-2</v>
      </c>
      <c r="AF883" s="60">
        <f>(幕後結果!$AH$2+幕後結果!$AH$4*幕後結果_最佳化!$T1884)*12/3</f>
        <v>4.6286360291685154E-2</v>
      </c>
      <c r="AG883" s="60">
        <f>(幕後結果!$AI$2+幕後結果!$AI$4*幕後結果_最佳化!$U1884)*12/3</f>
        <v>-0.13652855082830023</v>
      </c>
      <c r="AH883" s="60">
        <f>(幕後結果!$AJ$2+幕後結果!$AJ$4*幕後結果_最佳化!$V1884)*12/3</f>
        <v>8.36124137124995E-2</v>
      </c>
      <c r="AI883" s="100">
        <f>(幕後結果!$AK$2+幕後結果!$AK$4*幕後結果_最佳化!$W1884)*12/3</f>
        <v>-9.6230497683960359E-2</v>
      </c>
      <c r="AJ883" s="60"/>
      <c r="AK883" s="60"/>
      <c r="AL883" s="60"/>
      <c r="AM883" s="108">
        <v>882</v>
      </c>
      <c r="AN883" s="60">
        <f t="shared" si="170"/>
        <v>1.1655004354158316E-2</v>
      </c>
      <c r="AO883" s="60">
        <f t="shared" si="171"/>
        <v>7.7270510298278944E-2</v>
      </c>
      <c r="AP883" s="60">
        <f t="shared" si="172"/>
        <v>0.16463897908720096</v>
      </c>
      <c r="AQ883" s="60">
        <f t="shared" si="173"/>
        <v>0.13376242508479078</v>
      </c>
      <c r="AR883" s="60">
        <f t="shared" si="174"/>
        <v>3.5689331582886986E-2</v>
      </c>
      <c r="AS883" s="60">
        <f t="shared" si="175"/>
        <v>5.4305753054831651E-2</v>
      </c>
      <c r="AT883" s="60">
        <f t="shared" si="176"/>
        <v>1.2383048489071007E-2</v>
      </c>
      <c r="AU883" s="60">
        <f t="shared" si="177"/>
        <v>0.21409527810298726</v>
      </c>
      <c r="AV883" s="60">
        <f t="shared" si="178"/>
        <v>0.17925417303535762</v>
      </c>
      <c r="AW883" s="60">
        <f t="shared" si="179"/>
        <v>0.11694549691043658</v>
      </c>
      <c r="AX883" s="60">
        <f t="shared" si="180"/>
        <v>1</v>
      </c>
      <c r="AY883" s="60">
        <f>SUMPRODUCT(AN883:AW883,幕後結果_最佳化!$Z$1005:$AI$1005)</f>
        <v>-5.1264350956327131E-3</v>
      </c>
      <c r="AZ883" s="60">
        <f>(SUMPRODUCT(AN883:AW883,MMULT(AN883:AW883,幕後結果!$AB$9:$AK$18)))</f>
        <v>3.4162712967049792E-4</v>
      </c>
      <c r="BA883" s="60">
        <f t="shared" si="181"/>
        <v>1.8483158000474322E-2</v>
      </c>
      <c r="BB883" s="102">
        <f t="shared" si="182"/>
        <v>-2.598389035813049</v>
      </c>
      <c r="BC883" s="60"/>
      <c r="BD883" s="60"/>
    </row>
    <row r="884" spans="1:56" ht="16.2">
      <c r="A884" s="95">
        <v>883</v>
      </c>
      <c r="B884" s="60">
        <v>0.36010366001602234</v>
      </c>
      <c r="C884" s="60">
        <v>0.21751862663872901</v>
      </c>
      <c r="D884" s="60">
        <v>0.58446261614075934</v>
      </c>
      <c r="E884" s="60">
        <v>2.6803376857379213E-2</v>
      </c>
      <c r="F884" s="60">
        <v>0.98288388062349674</v>
      </c>
      <c r="G884" s="60">
        <v>0.41784573855443741</v>
      </c>
      <c r="H884" s="60">
        <v>0.25394060940588825</v>
      </c>
      <c r="I884" s="60">
        <v>0.67104431498276207</v>
      </c>
      <c r="J884" s="60">
        <v>0.14900092137040066</v>
      </c>
      <c r="K884" s="104">
        <v>0.33261474423598747</v>
      </c>
      <c r="L884" s="105"/>
      <c r="M884" s="106">
        <v>883</v>
      </c>
      <c r="N884" s="136">
        <v>-0.35818172836970147</v>
      </c>
      <c r="O884" s="136">
        <v>-0.78060091530847642</v>
      </c>
      <c r="P884" s="136">
        <v>0.21332334270306869</v>
      </c>
      <c r="Q884" s="136">
        <v>-1.9300006782576065</v>
      </c>
      <c r="R884" s="136">
        <v>2.1173254222527547</v>
      </c>
      <c r="S884" s="136">
        <v>-0.2074076904067696</v>
      </c>
      <c r="T884" s="136">
        <v>-0.66214044296942387</v>
      </c>
      <c r="U884" s="60">
        <v>0.44279866362643011</v>
      </c>
      <c r="V884" s="60">
        <v>-1.0407279171080461</v>
      </c>
      <c r="W884" s="98">
        <v>-0.43270446111094146</v>
      </c>
      <c r="X884" s="60"/>
      <c r="Y884" s="99">
        <v>883</v>
      </c>
      <c r="Z884" s="60">
        <f>(幕後結果!$AB$2+幕後結果!$AB$4*幕後結果_最佳化!$N1885)*12/3</f>
        <v>-4.2092220025615502E-2</v>
      </c>
      <c r="AA884" s="60">
        <f>(幕後結果!$AC$2+幕後結果!$AC$4*幕後結果_最佳化!$O1885)*12/3</f>
        <v>-6.7721074425692612E-2</v>
      </c>
      <c r="AB884" s="60">
        <f>(幕後結果!$AD$2+幕後結果!$AD$4*幕後結果_最佳化!$P1885)*12/3</f>
        <v>-4.479585512764013E-3</v>
      </c>
      <c r="AC884" s="60">
        <f>(幕後結果!$AE$2+幕後結果!$AE$4*幕後結果_最佳化!$Q1885)*12/3</f>
        <v>-0.18139465110709133</v>
      </c>
      <c r="AD884" s="60">
        <f>(幕後結果!$AF$2+幕後結果!$AF$4*幕後結果_最佳化!$R1885)*12/3</f>
        <v>0.13539124038706865</v>
      </c>
      <c r="AE884" s="60">
        <f>(幕後結果!$AG$2+幕後結果!$AG$4*幕後結果_最佳化!$S1885)*12/3</f>
        <v>-4.3031124170353562E-2</v>
      </c>
      <c r="AF884" s="60">
        <f>(幕後結果!$AH$2+幕後結果!$AH$4*幕後結果_最佳化!$T1885)*12/3</f>
        <v>-0.10550403160143966</v>
      </c>
      <c r="AG884" s="60">
        <f>(幕後結果!$AI$2+幕後結果!$AI$4*幕後結果_最佳化!$U1885)*12/3</f>
        <v>2.1844870908516289E-2</v>
      </c>
      <c r="AH884" s="60">
        <f>(幕後結果!$AJ$2+幕後結果!$AJ$4*幕後結果_最佳化!$V1885)*12/3</f>
        <v>-0.11977977611943612</v>
      </c>
      <c r="AI884" s="100">
        <f>(幕後結果!$AK$2+幕後結果!$AK$4*幕後結果_最佳化!$W1885)*12/3</f>
        <v>-4.0046446880612194E-2</v>
      </c>
      <c r="AJ884" s="60"/>
      <c r="AK884" s="60"/>
      <c r="AL884" s="60"/>
      <c r="AM884" s="108">
        <v>883</v>
      </c>
      <c r="AN884" s="60">
        <f t="shared" si="170"/>
        <v>3.8534846491288632E-2</v>
      </c>
      <c r="AO884" s="60">
        <f t="shared" si="171"/>
        <v>0.17586953211825535</v>
      </c>
      <c r="AP884" s="60">
        <f t="shared" si="172"/>
        <v>0.11429447418432072</v>
      </c>
      <c r="AQ884" s="60">
        <f t="shared" si="173"/>
        <v>8.1688436232008346E-2</v>
      </c>
      <c r="AR884" s="60">
        <f t="shared" si="174"/>
        <v>9.9792059520622561E-2</v>
      </c>
      <c r="AS884" s="60">
        <f t="shared" si="175"/>
        <v>0.11157785489940376</v>
      </c>
      <c r="AT884" s="60">
        <f t="shared" si="176"/>
        <v>1.4545668935096394E-2</v>
      </c>
      <c r="AU884" s="60">
        <f t="shared" si="177"/>
        <v>4.6999159863560673E-2</v>
      </c>
      <c r="AV884" s="60">
        <f t="shared" si="178"/>
        <v>0.13561505497627674</v>
      </c>
      <c r="AW884" s="60">
        <f t="shared" si="179"/>
        <v>0.18108291277916677</v>
      </c>
      <c r="AX884" s="60">
        <f t="shared" si="180"/>
        <v>0.99999999999999989</v>
      </c>
      <c r="AY884" s="60">
        <f>SUMPRODUCT(AN884:AW884,幕後結果_最佳化!$Z$1005:$AI$1005)</f>
        <v>-3.9499019610740298E-3</v>
      </c>
      <c r="AZ884" s="60">
        <f>(SUMPRODUCT(AN884:AW884,MMULT(AN884:AW884,幕後結果!$AB$9:$AK$18)))</f>
        <v>2.7905489075042512E-4</v>
      </c>
      <c r="BA884" s="60">
        <f t="shared" si="181"/>
        <v>1.6704936119315904E-2</v>
      </c>
      <c r="BB884" s="102">
        <f t="shared" si="182"/>
        <v>-2.8045543919740901</v>
      </c>
      <c r="BC884" s="60"/>
      <c r="BD884" s="60"/>
    </row>
    <row r="885" spans="1:56" ht="16.2">
      <c r="A885" s="95">
        <v>884</v>
      </c>
      <c r="B885" s="60">
        <v>0.12937823917984748</v>
      </c>
      <c r="C885" s="60">
        <v>8.3634416469551054E-2</v>
      </c>
      <c r="D885" s="60">
        <v>0.35135034733087633</v>
      </c>
      <c r="E885" s="60">
        <v>0.68800334429055265</v>
      </c>
      <c r="F885" s="60">
        <v>0.35393176702492979</v>
      </c>
      <c r="G885" s="60">
        <v>0.35323379024329293</v>
      </c>
      <c r="H885" s="60">
        <v>0.9041456577819833</v>
      </c>
      <c r="I885" s="60">
        <v>0.88808361604682484</v>
      </c>
      <c r="J885" s="60">
        <v>0.14367706261172963</v>
      </c>
      <c r="K885" s="104">
        <v>0.52764808729399104</v>
      </c>
      <c r="L885" s="105"/>
      <c r="M885" s="106">
        <v>884</v>
      </c>
      <c r="N885" s="136">
        <v>-1.1293351498559936</v>
      </c>
      <c r="O885" s="136">
        <v>-1.3810329394417631</v>
      </c>
      <c r="P885" s="136">
        <v>-0.38167736062540947</v>
      </c>
      <c r="Q885" s="136">
        <v>0.49019868477211026</v>
      </c>
      <c r="R885" s="136">
        <v>-0.3747269675666573</v>
      </c>
      <c r="S885" s="136">
        <v>-0.37660444968563678</v>
      </c>
      <c r="T885" s="136">
        <v>1.3055410328785504</v>
      </c>
      <c r="U885" s="60">
        <v>1.2163995169229029</v>
      </c>
      <c r="V885" s="60">
        <v>-1.0639438756832307</v>
      </c>
      <c r="W885" s="98">
        <v>6.9359047913660168E-2</v>
      </c>
      <c r="X885" s="60"/>
      <c r="Y885" s="99">
        <v>884</v>
      </c>
      <c r="Z885" s="60">
        <f>(幕後結果!$AB$2+幕後結果!$AB$4*幕後結果_最佳化!$N1886)*12/3</f>
        <v>-0.16154209736440348</v>
      </c>
      <c r="AA885" s="60">
        <f>(幕後結果!$AC$2+幕後結果!$AC$4*幕後結果_最佳化!$O1886)*12/3</f>
        <v>-0.12457083924426883</v>
      </c>
      <c r="AB885" s="60">
        <f>(幕後結果!$AD$2+幕後結果!$AD$4*幕後結果_最佳化!$P1886)*12/3</f>
        <v>-0.12023621897389229</v>
      </c>
      <c r="AC885" s="60">
        <f>(幕後結果!$AE$2+幕後結果!$AE$4*幕後結果_最佳化!$Q1886)*12/3</f>
        <v>-1.3615979872685919E-2</v>
      </c>
      <c r="AD885" s="60">
        <f>(幕後結果!$AF$2+幕後結果!$AF$4*幕後結果_最佳化!$R1886)*12/3</f>
        <v>-0.11831001641322898</v>
      </c>
      <c r="AE885" s="60">
        <f>(幕後結果!$AG$2+幕後結果!$AG$4*幕後結果_最佳化!$S1886)*12/3</f>
        <v>-1.8201424367106499E-2</v>
      </c>
      <c r="AF885" s="60">
        <f>(幕後結果!$AH$2+幕後結果!$AH$4*幕後結果_最佳化!$T1886)*12/3</f>
        <v>2.0335049037008498E-2</v>
      </c>
      <c r="AG885" s="60">
        <f>(幕後結果!$AI$2+幕後結果!$AI$4*幕後結果_最佳化!$U1886)*12/3</f>
        <v>0.11933424114564768</v>
      </c>
      <c r="AH885" s="60">
        <f>(幕後結果!$AJ$2+幕後結果!$AJ$4*幕後結果_最佳化!$V1886)*12/3</f>
        <v>-9.0215881879556745E-2</v>
      </c>
      <c r="AI885" s="100">
        <f>(幕後結果!$AK$2+幕後結果!$AK$4*幕後結果_最佳化!$W1886)*12/3</f>
        <v>3.4097749559952595E-4</v>
      </c>
      <c r="AJ885" s="60"/>
      <c r="AK885" s="60"/>
      <c r="AL885" s="60"/>
      <c r="AM885" s="108">
        <v>884</v>
      </c>
      <c r="AN885" s="60">
        <f t="shared" si="170"/>
        <v>1.2985479516828354E-2</v>
      </c>
      <c r="AO885" s="60">
        <f t="shared" si="171"/>
        <v>8.0759539474022729E-2</v>
      </c>
      <c r="AP885" s="60">
        <f t="shared" si="172"/>
        <v>0.21454759238016805</v>
      </c>
      <c r="AQ885" s="60">
        <f t="shared" si="173"/>
        <v>8.7878203742525977E-3</v>
      </c>
      <c r="AR885" s="60">
        <f t="shared" si="174"/>
        <v>7.522076968287783E-2</v>
      </c>
      <c r="AS885" s="60">
        <f t="shared" si="175"/>
        <v>0.17792899132043388</v>
      </c>
      <c r="AT885" s="60">
        <f t="shared" si="176"/>
        <v>0.20578620363320277</v>
      </c>
      <c r="AU885" s="60">
        <f t="shared" si="177"/>
        <v>4.1384872297034705E-2</v>
      </c>
      <c r="AV885" s="60">
        <f t="shared" si="178"/>
        <v>0.1025758862707305</v>
      </c>
      <c r="AW885" s="60">
        <f t="shared" si="179"/>
        <v>8.0022845050448529E-2</v>
      </c>
      <c r="AX885" s="60">
        <f t="shared" si="180"/>
        <v>1</v>
      </c>
      <c r="AY885" s="60">
        <f>SUMPRODUCT(AN885:AW885,幕後結果_最佳化!$Z$1005:$AI$1005)</f>
        <v>-3.0645226266483535E-3</v>
      </c>
      <c r="AZ885" s="60">
        <f>(SUMPRODUCT(AN885:AW885,MMULT(AN885:AW885,幕後結果!$AB$9:$AK$18)))</f>
        <v>2.9640908482317526E-4</v>
      </c>
      <c r="BA885" s="60">
        <f t="shared" si="181"/>
        <v>1.7216535215401944E-2</v>
      </c>
      <c r="BB885" s="102">
        <f t="shared" si="182"/>
        <v>-2.6697893653729121</v>
      </c>
      <c r="BC885" s="60"/>
      <c r="BD885" s="60"/>
    </row>
    <row r="886" spans="1:56" ht="16.2">
      <c r="A886" s="95">
        <v>885</v>
      </c>
      <c r="B886" s="60">
        <v>0.43335162996500909</v>
      </c>
      <c r="C886" s="60">
        <v>0.11207581784851151</v>
      </c>
      <c r="D886" s="60">
        <v>0.59281423952481038</v>
      </c>
      <c r="E886" s="60">
        <v>0.35147326718688032</v>
      </c>
      <c r="F886" s="60">
        <v>0.52350897083755576</v>
      </c>
      <c r="G886" s="60">
        <v>0.73912786362168137</v>
      </c>
      <c r="H886" s="60">
        <v>0.45063413314583634</v>
      </c>
      <c r="I886" s="60">
        <v>0.62697117959658111</v>
      </c>
      <c r="J886" s="60">
        <v>1.0922107751209609E-2</v>
      </c>
      <c r="K886" s="104">
        <v>0.81458165170107244</v>
      </c>
      <c r="L886" s="105"/>
      <c r="M886" s="106">
        <v>885</v>
      </c>
      <c r="N886" s="136">
        <v>-0.16784749113853009</v>
      </c>
      <c r="O886" s="136">
        <v>-1.215562476136808</v>
      </c>
      <c r="P886" s="136">
        <v>0.23479026888690213</v>
      </c>
      <c r="Q886" s="136">
        <v>-0.38134598694529909</v>
      </c>
      <c r="R886" s="136">
        <v>5.8962397628146763E-2</v>
      </c>
      <c r="S886" s="136">
        <v>0.64065897681169903</v>
      </c>
      <c r="T886" s="136">
        <v>-0.12405937167452151</v>
      </c>
      <c r="U886" s="60">
        <v>0.32384202108308419</v>
      </c>
      <c r="V886" s="60">
        <v>-2.2930658258309182</v>
      </c>
      <c r="W886" s="98">
        <v>0.89490720182654016</v>
      </c>
      <c r="X886" s="60"/>
      <c r="Y886" s="99">
        <v>885</v>
      </c>
      <c r="Z886" s="60">
        <f>(幕後結果!$AB$2+幕後結果!$AB$4*幕後結果_最佳化!$N1887)*12/3</f>
        <v>-1.2609887901852336E-2</v>
      </c>
      <c r="AA886" s="60">
        <f>(幕後結果!$AC$2+幕後結果!$AC$4*幕後結果_最佳化!$O1887)*12/3</f>
        <v>-0.11038029547893176</v>
      </c>
      <c r="AB886" s="60">
        <f>(幕後結果!$AD$2+幕後結果!$AD$4*幕後結果_最佳化!$P1887)*12/3</f>
        <v>-1.5609760575193024E-2</v>
      </c>
      <c r="AC886" s="60">
        <f>(幕後結果!$AE$2+幕後結果!$AE$4*幕後結果_最佳化!$Q1887)*12/3</f>
        <v>-2.9169680796698894E-2</v>
      </c>
      <c r="AD886" s="60">
        <f>(幕後結果!$AF$2+幕後結果!$AF$4*幕後結果_最佳化!$R1887)*12/3</f>
        <v>-3.5251899302995507E-2</v>
      </c>
      <c r="AE886" s="60">
        <f>(幕後結果!$AG$2+幕後結果!$AG$4*幕後結果_最佳化!$S1887)*12/3</f>
        <v>8.9359153179396703E-3</v>
      </c>
      <c r="AF886" s="60">
        <f>(幕後結果!$AH$2+幕後結果!$AH$4*幕後結果_最佳化!$T1887)*12/3</f>
        <v>-4.9061814216330678E-2</v>
      </c>
      <c r="AG886" s="60">
        <f>(幕後結果!$AI$2+幕後結果!$AI$4*幕後結果_最佳化!$U1887)*12/3</f>
        <v>3.0673226584160801E-2</v>
      </c>
      <c r="AH886" s="60">
        <f>(幕後結果!$AJ$2+幕後結果!$AJ$4*幕後結果_最佳化!$V1887)*12/3</f>
        <v>-0.16382862254422564</v>
      </c>
      <c r="AI886" s="100">
        <f>(幕後結果!$AK$2+幕後結果!$AK$4*幕後結果_最佳化!$W1887)*12/3</f>
        <v>6.2139405986557261E-2</v>
      </c>
      <c r="AJ886" s="60"/>
      <c r="AK886" s="60"/>
      <c r="AL886" s="60"/>
      <c r="AM886" s="108">
        <v>885</v>
      </c>
      <c r="AN886" s="60">
        <f t="shared" si="170"/>
        <v>2.7995848643377441E-3</v>
      </c>
      <c r="AO886" s="60">
        <f t="shared" si="171"/>
        <v>0.16797292458054738</v>
      </c>
      <c r="AP886" s="60">
        <f t="shared" si="172"/>
        <v>0.19587540425898636</v>
      </c>
      <c r="AQ886" s="60">
        <f t="shared" si="173"/>
        <v>4.6021972718921729E-2</v>
      </c>
      <c r="AR886" s="60">
        <f t="shared" si="174"/>
        <v>4.3422498775284396E-2</v>
      </c>
      <c r="AS886" s="60">
        <f t="shared" si="175"/>
        <v>0.18289787085533454</v>
      </c>
      <c r="AT886" s="60">
        <f t="shared" si="176"/>
        <v>0.13510252658766592</v>
      </c>
      <c r="AU886" s="60">
        <f t="shared" si="177"/>
        <v>2.8097386495734789E-2</v>
      </c>
      <c r="AV886" s="60">
        <f t="shared" si="178"/>
        <v>3.5693635009691763E-2</v>
      </c>
      <c r="AW886" s="60">
        <f t="shared" si="179"/>
        <v>0.16211619585349551</v>
      </c>
      <c r="AX886" s="60">
        <f t="shared" si="180"/>
        <v>1.0000000000000002</v>
      </c>
      <c r="AY886" s="60">
        <f>SUMPRODUCT(AN886:AW886,幕後結果_最佳化!$Z$1005:$AI$1005)</f>
        <v>-4.0005339301112421E-3</v>
      </c>
      <c r="AZ886" s="60">
        <f>(SUMPRODUCT(AN886:AW886,MMULT(AN886:AW886,幕後結果!$AB$9:$AK$18)))</f>
        <v>3.1129211896105391E-4</v>
      </c>
      <c r="BA886" s="60">
        <f t="shared" si="181"/>
        <v>1.7643472417895916E-2</v>
      </c>
      <c r="BB886" s="102">
        <f t="shared" si="182"/>
        <v>-2.6582371553198145</v>
      </c>
      <c r="BC886" s="60"/>
      <c r="BD886" s="60"/>
    </row>
    <row r="887" spans="1:56" ht="16.2">
      <c r="A887" s="95">
        <v>886</v>
      </c>
      <c r="B887" s="60">
        <v>0.51332470849633816</v>
      </c>
      <c r="C887" s="60">
        <v>8.5717430142611351E-2</v>
      </c>
      <c r="D887" s="60">
        <v>0.33942674932739236</v>
      </c>
      <c r="E887" s="60">
        <v>8.9990252078717914E-2</v>
      </c>
      <c r="F887" s="60">
        <v>0.60384702713975402</v>
      </c>
      <c r="G887" s="60">
        <v>0.80581860739998046</v>
      </c>
      <c r="H887" s="60">
        <v>0.46211239228273704</v>
      </c>
      <c r="I887" s="60">
        <v>0.34219484747118045</v>
      </c>
      <c r="J887" s="60">
        <v>0.46275470600600377</v>
      </c>
      <c r="K887" s="104">
        <v>0.91601656841275636</v>
      </c>
      <c r="L887" s="105"/>
      <c r="M887" s="106">
        <v>886</v>
      </c>
      <c r="N887" s="136">
        <v>3.3406303495452455E-2</v>
      </c>
      <c r="O887" s="136">
        <v>-1.3676078425992926</v>
      </c>
      <c r="P887" s="136">
        <v>-0.41402813975036323</v>
      </c>
      <c r="Q887" s="136">
        <v>-1.3408150637160097</v>
      </c>
      <c r="R887" s="136">
        <v>0.26331740493257372</v>
      </c>
      <c r="S887" s="136">
        <v>0.86259026404929751</v>
      </c>
      <c r="T887" s="136">
        <v>-9.5113362361098311E-2</v>
      </c>
      <c r="U887" s="60">
        <v>-0.40648034621902218</v>
      </c>
      <c r="V887" s="60">
        <v>-9.3496145143341286E-2</v>
      </c>
      <c r="W887" s="98">
        <v>1.3787661608900097</v>
      </c>
      <c r="X887" s="60"/>
      <c r="Y887" s="99">
        <v>886</v>
      </c>
      <c r="Z887" s="60">
        <f>(幕後結果!$AB$2+幕後結果!$AB$4*幕後結果_最佳化!$N1888)*12/3</f>
        <v>1.8563858350432387E-2</v>
      </c>
      <c r="AA887" s="60">
        <f>(幕後結果!$AC$2+幕後結果!$AC$4*幕後結果_最佳化!$O1888)*12/3</f>
        <v>-0.12555784622908056</v>
      </c>
      <c r="AB887" s="60">
        <f>(幕後結果!$AD$2+幕後結果!$AD$4*幕後結果_最佳化!$P1888)*12/3</f>
        <v>-0.12541503925310379</v>
      </c>
      <c r="AC887" s="60">
        <f>(幕後結果!$AE$2+幕後結果!$AE$4*幕後結果_最佳化!$Q1888)*12/3</f>
        <v>-0.17242335133639122</v>
      </c>
      <c r="AD887" s="60">
        <f>(幕後結果!$AF$2+幕後結果!$AF$4*幕後結果_最佳化!$R1888)*12/3</f>
        <v>-9.5481510461587149E-2</v>
      </c>
      <c r="AE887" s="60">
        <f>(幕後結果!$AG$2+幕後結果!$AG$4*幕後結果_最佳化!$S1888)*12/3</f>
        <v>8.4531111289507729E-3</v>
      </c>
      <c r="AF887" s="60">
        <f>(幕後結果!$AH$2+幕後結果!$AH$4*幕後結果_最佳化!$T1888)*12/3</f>
        <v>-6.8210392444724266E-2</v>
      </c>
      <c r="AG887" s="60">
        <f>(幕後結果!$AI$2+幕後結果!$AI$4*幕後結果_最佳化!$U1888)*12/3</f>
        <v>-7.7082362500172211E-2</v>
      </c>
      <c r="AH887" s="60">
        <f>(幕後結果!$AJ$2+幕後結果!$AJ$4*幕後結果_最佳化!$V1888)*12/3</f>
        <v>-5.014728576559032E-2</v>
      </c>
      <c r="AI887" s="100">
        <f>(幕後結果!$AK$2+幕後結果!$AK$4*幕後結果_最佳化!$W1888)*12/3</f>
        <v>0.15032342307786392</v>
      </c>
      <c r="AJ887" s="60"/>
      <c r="AK887" s="60"/>
      <c r="AL887" s="60"/>
      <c r="AM887" s="108">
        <v>886</v>
      </c>
      <c r="AN887" s="60">
        <f t="shared" si="170"/>
        <v>0.13953133747720542</v>
      </c>
      <c r="AO887" s="60">
        <f t="shared" si="171"/>
        <v>0.14441366980821929</v>
      </c>
      <c r="AP887" s="60">
        <f t="shared" si="172"/>
        <v>0.15481503415507178</v>
      </c>
      <c r="AQ887" s="60">
        <f t="shared" si="173"/>
        <v>4.1894984018923262E-2</v>
      </c>
      <c r="AR887" s="60">
        <f t="shared" si="174"/>
        <v>0.11431250997601725</v>
      </c>
      <c r="AS887" s="60">
        <f t="shared" si="175"/>
        <v>0.12249501101589928</v>
      </c>
      <c r="AT887" s="60">
        <f t="shared" si="176"/>
        <v>8.9950266005691504E-2</v>
      </c>
      <c r="AU887" s="60">
        <f t="shared" si="177"/>
        <v>2.2756167395668599E-2</v>
      </c>
      <c r="AV887" s="60">
        <f t="shared" si="178"/>
        <v>0.13700919243892348</v>
      </c>
      <c r="AW887" s="60">
        <f t="shared" si="179"/>
        <v>3.2821827708379846E-2</v>
      </c>
      <c r="AX887" s="60">
        <f t="shared" si="180"/>
        <v>0.99999999999999978</v>
      </c>
      <c r="AY887" s="60">
        <f>SUMPRODUCT(AN887:AW887,幕後結果_最佳化!$Z$1005:$AI$1005)</f>
        <v>1.6570931738050885E-3</v>
      </c>
      <c r="AZ887" s="60">
        <f>(SUMPRODUCT(AN887:AW887,MMULT(AN887:AW887,幕後結果!$AB$9:$AK$18)))</f>
        <v>2.477012898113466E-4</v>
      </c>
      <c r="BA887" s="60">
        <f t="shared" si="181"/>
        <v>1.5738528832497229E-2</v>
      </c>
      <c r="BB887" s="102">
        <f t="shared" si="182"/>
        <v>-2.6205058468384754</v>
      </c>
      <c r="BC887" s="60"/>
      <c r="BD887" s="60"/>
    </row>
    <row r="888" spans="1:56" ht="16.2">
      <c r="A888" s="95">
        <v>887</v>
      </c>
      <c r="B888" s="60">
        <v>0.4500912759218394</v>
      </c>
      <c r="C888" s="60">
        <v>0.12469418816159283</v>
      </c>
      <c r="D888" s="60">
        <v>0.34783683006154464</v>
      </c>
      <c r="E888" s="60">
        <v>0.90884712860281658</v>
      </c>
      <c r="F888" s="60">
        <v>0.73883020783468289</v>
      </c>
      <c r="G888" s="60">
        <v>0.88333092356855047</v>
      </c>
      <c r="H888" s="60">
        <v>0.52992402130387495</v>
      </c>
      <c r="I888" s="60">
        <v>0.44231336918468789</v>
      </c>
      <c r="J888" s="60">
        <v>0.22958765679886994</v>
      </c>
      <c r="K888" s="104">
        <v>0.2970779445923335</v>
      </c>
      <c r="L888" s="105"/>
      <c r="M888" s="106">
        <v>887</v>
      </c>
      <c r="N888" s="136">
        <v>-0.12543074181427641</v>
      </c>
      <c r="O888" s="136">
        <v>-1.1518362315145505</v>
      </c>
      <c r="P888" s="136">
        <v>-0.3911671879701531</v>
      </c>
      <c r="Q888" s="136">
        <v>1.3336891783818883</v>
      </c>
      <c r="R888" s="136">
        <v>0.63974317039866724</v>
      </c>
      <c r="S888" s="136">
        <v>1.1918038830661222</v>
      </c>
      <c r="T888" s="136">
        <v>7.507887285544769E-2</v>
      </c>
      <c r="U888" s="60">
        <v>-0.14510656077306777</v>
      </c>
      <c r="V888" s="60">
        <v>-0.74020549541385072</v>
      </c>
      <c r="W888" s="98">
        <v>-0.53282332031537538</v>
      </c>
      <c r="X888" s="60"/>
      <c r="Y888" s="99">
        <v>887</v>
      </c>
      <c r="Z888" s="60">
        <f>(幕後結果!$AB$2+幕後結果!$AB$4*幕後結果_最佳化!$N1889)*12/3</f>
        <v>-6.0396317599202935E-3</v>
      </c>
      <c r="AA888" s="60">
        <f>(幕後結果!$AC$2+幕後結果!$AC$4*幕後結果_最佳化!$O1889)*12/3</f>
        <v>-0.10426887749307105</v>
      </c>
      <c r="AB888" s="60">
        <f>(幕後結果!$AD$2+幕後結果!$AD$4*幕後結果_最佳化!$P1889)*12/3</f>
        <v>-0.11446573858373195</v>
      </c>
      <c r="AC888" s="60">
        <f>(幕後結果!$AE$2+幕後結果!$AE$4*幕後結果_最佳化!$Q1889)*12/3</f>
        <v>9.9456661668374371E-2</v>
      </c>
      <c r="AD888" s="60">
        <f>(幕後結果!$AF$2+幕後結果!$AF$4*幕後結果_最佳化!$R1889)*12/3</f>
        <v>-1.4548456310570005E-3</v>
      </c>
      <c r="AE888" s="60">
        <f>(幕後結果!$AG$2+幕後結果!$AG$4*幕後結果_最佳化!$S1889)*12/3</f>
        <v>3.8277212076515355E-2</v>
      </c>
      <c r="AF888" s="60">
        <f>(幕後結果!$AH$2+幕後結果!$AH$4*幕後結果_最佳化!$T1889)*12/3</f>
        <v>-2.5159019302591571E-2</v>
      </c>
      <c r="AG888" s="60">
        <f>(幕後結果!$AI$2+幕後結果!$AI$4*幕後結果_最佳化!$U1889)*12/3</f>
        <v>1.3267970210094609E-3</v>
      </c>
      <c r="AH888" s="60">
        <f>(幕後結果!$AJ$2+幕後結果!$AJ$4*幕後結果_最佳化!$V1889)*12/3</f>
        <v>-4.7553636285805202E-2</v>
      </c>
      <c r="AI888" s="100">
        <f>(幕後結果!$AK$2+幕後結果!$AK$4*幕後結果_最佳化!$W1889)*12/3</f>
        <v>-0.14709512760032906</v>
      </c>
      <c r="AJ888" s="60"/>
      <c r="AK888" s="60"/>
      <c r="AL888" s="60"/>
      <c r="AM888" s="108">
        <v>887</v>
      </c>
      <c r="AN888" s="60">
        <f t="shared" si="170"/>
        <v>8.8612402621535552E-2</v>
      </c>
      <c r="AO888" s="60">
        <f t="shared" si="171"/>
        <v>0.14123312653304171</v>
      </c>
      <c r="AP888" s="60">
        <f t="shared" si="172"/>
        <v>0.15630898589128436</v>
      </c>
      <c r="AQ888" s="60">
        <f t="shared" si="173"/>
        <v>3.5785019489696195E-2</v>
      </c>
      <c r="AR888" s="60">
        <f t="shared" si="174"/>
        <v>2.8253359669560305E-2</v>
      </c>
      <c r="AS888" s="60">
        <f t="shared" si="175"/>
        <v>0.16384113669058259</v>
      </c>
      <c r="AT888" s="60">
        <f t="shared" si="176"/>
        <v>8.4614115121519992E-2</v>
      </c>
      <c r="AU888" s="60">
        <f t="shared" si="177"/>
        <v>0.12820823359283204</v>
      </c>
      <c r="AV888" s="60">
        <f t="shared" si="178"/>
        <v>3.3511578984454587E-2</v>
      </c>
      <c r="AW888" s="60">
        <f t="shared" si="179"/>
        <v>0.13963204140549268</v>
      </c>
      <c r="AX888" s="60">
        <f t="shared" si="180"/>
        <v>1</v>
      </c>
      <c r="AY888" s="60">
        <f>SUMPRODUCT(AN888:AW888,幕後結果_最佳化!$Z$1005:$AI$1005)</f>
        <v>-3.8354486913843677E-3</v>
      </c>
      <c r="AZ888" s="60">
        <f>(SUMPRODUCT(AN888:AW888,MMULT(AN888:AW888,幕後結果!$AB$9:$AK$18)))</f>
        <v>2.5567264080302471E-4</v>
      </c>
      <c r="BA888" s="60">
        <f t="shared" si="181"/>
        <v>1.5989766752614772E-2</v>
      </c>
      <c r="BB888" s="102">
        <f t="shared" si="182"/>
        <v>-2.9228349240142495</v>
      </c>
      <c r="BC888" s="60"/>
      <c r="BD888" s="60"/>
    </row>
    <row r="889" spans="1:56" ht="16.2">
      <c r="A889" s="95">
        <v>888</v>
      </c>
      <c r="B889" s="60">
        <v>0.65721103902748657</v>
      </c>
      <c r="C889" s="60">
        <v>4.5336270160616365E-3</v>
      </c>
      <c r="D889" s="60">
        <v>0.73280278427129319</v>
      </c>
      <c r="E889" s="60">
        <v>0.68309859998807743</v>
      </c>
      <c r="F889" s="60">
        <v>0.1739802173699605</v>
      </c>
      <c r="G889" s="60">
        <v>0.59106922477440715</v>
      </c>
      <c r="H889" s="60">
        <v>0.7977831445934136</v>
      </c>
      <c r="I889" s="60">
        <v>0.71766813593269951</v>
      </c>
      <c r="J889" s="60">
        <v>0.36520499120661443</v>
      </c>
      <c r="K889" s="104">
        <v>0.88064410520991809</v>
      </c>
      <c r="L889" s="105"/>
      <c r="M889" s="106">
        <v>888</v>
      </c>
      <c r="N889" s="136">
        <v>0.40486340122843079</v>
      </c>
      <c r="O889" s="136">
        <v>-2.6095079456768966</v>
      </c>
      <c r="P889" s="136">
        <v>0.62131189090830785</v>
      </c>
      <c r="Q889" s="136">
        <v>0.47638123617153377</v>
      </c>
      <c r="R889" s="136">
        <v>-0.93855272473897888</v>
      </c>
      <c r="S889" s="136">
        <v>0.23029628078995854</v>
      </c>
      <c r="T889" s="136">
        <v>0.83372900289204432</v>
      </c>
      <c r="U889" s="60">
        <v>0.57592817866150303</v>
      </c>
      <c r="V889" s="60">
        <v>-0.34458021441440351</v>
      </c>
      <c r="W889" s="98">
        <v>1.1782127782499878</v>
      </c>
      <c r="X889" s="60"/>
      <c r="Y889" s="99">
        <v>888</v>
      </c>
      <c r="Z889" s="60">
        <f>(幕後結果!$AB$2+幕後結果!$AB$4*幕後結果_最佳化!$N1890)*12/3</f>
        <v>7.6101701695934748E-2</v>
      </c>
      <c r="AA889" s="60">
        <f>(幕後結果!$AC$2+幕後結果!$AC$4*幕後結果_最佳化!$O1890)*12/3</f>
        <v>-0.24701921238499222</v>
      </c>
      <c r="AB889" s="60">
        <f>(幕後結果!$AD$2+幕後結果!$AD$4*幕後結果_最佳化!$P1890)*12/3</f>
        <v>-1.58666180451357E-5</v>
      </c>
      <c r="AC889" s="60">
        <f>(幕後結果!$AE$2+幕後結果!$AE$4*幕後結果_最佳化!$Q1890)*12/3</f>
        <v>6.8222276507011723E-2</v>
      </c>
      <c r="AD889" s="60">
        <f>(幕後結果!$AF$2+幕後結果!$AF$4*幕後結果_最佳化!$R1890)*12/3</f>
        <v>-0.1340598751974118</v>
      </c>
      <c r="AE889" s="60">
        <f>(幕後結果!$AG$2+幕後結果!$AG$4*幕後結果_最佳化!$S1890)*12/3</f>
        <v>-1.5655911756128196E-2</v>
      </c>
      <c r="AF889" s="60">
        <f>(幕後結果!$AH$2+幕後結果!$AH$4*幕後結果_最佳化!$T1890)*12/3</f>
        <v>1.3791202887703099E-2</v>
      </c>
      <c r="AG889" s="60">
        <f>(幕後結果!$AI$2+幕後結果!$AI$4*幕後結果_最佳化!$U1890)*12/3</f>
        <v>7.9184985193519283E-2</v>
      </c>
      <c r="AH889" s="60">
        <f>(幕後結果!$AJ$2+幕後結果!$AJ$4*幕後結果_最佳化!$V1890)*12/3</f>
        <v>-6.1953332981403826E-2</v>
      </c>
      <c r="AI889" s="100">
        <f>(幕後結果!$AK$2+幕後結果!$AK$4*幕後結果_最佳化!$W1890)*12/3</f>
        <v>0.10815930564491157</v>
      </c>
      <c r="AJ889" s="60"/>
      <c r="AK889" s="60"/>
      <c r="AL889" s="60"/>
      <c r="AM889" s="108">
        <v>888</v>
      </c>
      <c r="AN889" s="60">
        <f t="shared" si="170"/>
        <v>0.11347519250163593</v>
      </c>
      <c r="AO889" s="60">
        <f t="shared" si="171"/>
        <v>0.15927719587853234</v>
      </c>
      <c r="AP889" s="60">
        <f t="shared" si="172"/>
        <v>1.1410512116088487E-2</v>
      </c>
      <c r="AQ889" s="60">
        <f t="shared" si="173"/>
        <v>0.13437631430013533</v>
      </c>
      <c r="AR889" s="60">
        <f t="shared" si="174"/>
        <v>0.12732485300985974</v>
      </c>
      <c r="AS889" s="60">
        <f t="shared" si="175"/>
        <v>0.1600635095130106</v>
      </c>
      <c r="AT889" s="60">
        <f t="shared" si="176"/>
        <v>0.10859312671581818</v>
      </c>
      <c r="AU889" s="60">
        <f t="shared" si="177"/>
        <v>2.6211754470430306E-2</v>
      </c>
      <c r="AV889" s="60">
        <f t="shared" si="178"/>
        <v>7.0007978738467092E-2</v>
      </c>
      <c r="AW889" s="60">
        <f t="shared" si="179"/>
        <v>8.9259562756021801E-2</v>
      </c>
      <c r="AX889" s="60">
        <f t="shared" si="180"/>
        <v>0.99999999999999989</v>
      </c>
      <c r="AY889" s="60">
        <f>SUMPRODUCT(AN889:AW889,幕後結果_最佳化!$Z$1005:$AI$1005)</f>
        <v>3.8735256663969034E-3</v>
      </c>
      <c r="AZ889" s="60">
        <f>(SUMPRODUCT(AN889:AW889,MMULT(AN889:AW889,幕後結果!$AB$9:$AK$18)))</f>
        <v>2.0939084511458058E-4</v>
      </c>
      <c r="BA889" s="60">
        <f t="shared" si="181"/>
        <v>1.4470343641896711E-2</v>
      </c>
      <c r="BB889" s="102">
        <f t="shared" si="182"/>
        <v>-2.6969970651289707</v>
      </c>
      <c r="BC889" s="60"/>
      <c r="BD889" s="60"/>
    </row>
    <row r="890" spans="1:56" ht="16.2">
      <c r="A890" s="95">
        <v>889</v>
      </c>
      <c r="B890" s="60">
        <v>0.98548317100784333</v>
      </c>
      <c r="C890" s="60">
        <v>0.99058395205402472</v>
      </c>
      <c r="D890" s="60">
        <v>0.98106308491062655</v>
      </c>
      <c r="E890" s="60">
        <v>0.90814716814569096</v>
      </c>
      <c r="F890" s="60">
        <v>0.47892561520562493</v>
      </c>
      <c r="G890" s="60">
        <v>0.21832492218626731</v>
      </c>
      <c r="H890" s="60">
        <v>0.79494847159499904</v>
      </c>
      <c r="I890" s="60">
        <v>0.13244228754095522</v>
      </c>
      <c r="J890" s="60">
        <v>0.77989910511750726</v>
      </c>
      <c r="K890" s="104">
        <v>0.17272656319840007</v>
      </c>
      <c r="L890" s="105"/>
      <c r="M890" s="106">
        <v>889</v>
      </c>
      <c r="N890" s="136">
        <v>2.1830292236765465</v>
      </c>
      <c r="O890" s="136">
        <v>2.3488380474498185</v>
      </c>
      <c r="P890" s="136">
        <v>2.076217600339576</v>
      </c>
      <c r="Q890" s="136">
        <v>1.3294314619952141</v>
      </c>
      <c r="R890" s="136">
        <v>-5.2850241582857005E-2</v>
      </c>
      <c r="S890" s="136">
        <v>-0.77786289561976418</v>
      </c>
      <c r="T890" s="136">
        <v>0.82371228604484192</v>
      </c>
      <c r="U890" s="60">
        <v>-1.1149203039303859</v>
      </c>
      <c r="V890" s="60">
        <v>0.77185250564856467</v>
      </c>
      <c r="W890" s="98">
        <v>-0.94344540807689192</v>
      </c>
      <c r="X890" s="60"/>
      <c r="Y890" s="99">
        <v>889</v>
      </c>
      <c r="Z890" s="60">
        <f>(幕後結果!$AB$2+幕後結果!$AB$4*幕後結果_最佳化!$N1891)*12/3</f>
        <v>0.35153546553773607</v>
      </c>
      <c r="AA890" s="60">
        <f>(幕後結果!$AC$2+幕後結果!$AC$4*幕後結果_最佳化!$O1891)*12/3</f>
        <v>0.23149231171273754</v>
      </c>
      <c r="AB890" s="60">
        <f>(幕後結果!$AD$2+幕後結果!$AD$4*幕後結果_最佳化!$P1891)*12/3</f>
        <v>0.39962907464249969</v>
      </c>
      <c r="AC890" s="60">
        <f>(幕後結果!$AE$2+幕後結果!$AE$4*幕後結果_最佳化!$Q1891)*12/3</f>
        <v>0.41470302648784924</v>
      </c>
      <c r="AD890" s="60">
        <f>(幕後結果!$AF$2+幕後結果!$AF$4*幕後結果_最佳化!$R1891)*12/3</f>
        <v>0.29825027609351956</v>
      </c>
      <c r="AE890" s="60">
        <f>(幕後結果!$AG$2+幕後結果!$AG$4*幕後結果_最佳化!$S1891)*12/3</f>
        <v>-2.8038539076361238E-2</v>
      </c>
      <c r="AF890" s="60">
        <f>(幕後結果!$AH$2+幕後結果!$AH$4*幕後結果_最佳化!$T1891)*12/3</f>
        <v>0.3024050366958469</v>
      </c>
      <c r="AG890" s="60">
        <f>(幕後結果!$AI$2+幕後結果!$AI$4*幕後結果_最佳化!$U1891)*12/3</f>
        <v>-5.0401323760455464E-3</v>
      </c>
      <c r="AH890" s="60">
        <f>(幕後結果!$AJ$2+幕後結果!$AJ$4*幕後結果_最佳化!$V1891)*12/3</f>
        <v>0.10346215821509223</v>
      </c>
      <c r="AI890" s="100">
        <f>(幕後結果!$AK$2+幕後結果!$AK$4*幕後結果_最佳化!$W1891)*12/3</f>
        <v>-0.12850692974936806</v>
      </c>
      <c r="AJ890" s="60"/>
      <c r="AK890" s="60"/>
      <c r="AL890" s="60"/>
      <c r="AM890" s="108">
        <v>889</v>
      </c>
      <c r="AN890" s="60">
        <f t="shared" si="170"/>
        <v>4.390984001558907E-2</v>
      </c>
      <c r="AO890" s="60">
        <f t="shared" si="171"/>
        <v>0.19829948152118848</v>
      </c>
      <c r="AP890" s="60">
        <f t="shared" si="172"/>
        <v>8.2419529294087385E-2</v>
      </c>
      <c r="AQ890" s="60">
        <f t="shared" si="173"/>
        <v>3.0515608901288137E-2</v>
      </c>
      <c r="AR890" s="60">
        <f t="shared" si="174"/>
        <v>0.11670902921316671</v>
      </c>
      <c r="AS890" s="60">
        <f t="shared" si="175"/>
        <v>7.6662846074720389E-2</v>
      </c>
      <c r="AT890" s="60">
        <f t="shared" si="176"/>
        <v>0.17488742360564727</v>
      </c>
      <c r="AU890" s="60">
        <f t="shared" si="177"/>
        <v>0.12889768821933636</v>
      </c>
      <c r="AV890" s="60">
        <f t="shared" si="178"/>
        <v>1.3098848944734015E-2</v>
      </c>
      <c r="AW890" s="60">
        <f t="shared" si="179"/>
        <v>0.13459970421024217</v>
      </c>
      <c r="AX890" s="60">
        <f t="shared" si="180"/>
        <v>0.99999999999999989</v>
      </c>
      <c r="AY890" s="60">
        <f>SUMPRODUCT(AN890:AW890,幕後結果_最佳化!$Z$1005:$AI$1005)</f>
        <v>-1.9094941503109127E-3</v>
      </c>
      <c r="AZ890" s="60">
        <f>(SUMPRODUCT(AN890:AW890,MMULT(AN890:AW890,幕後結果!$AB$9:$AK$18)))</f>
        <v>2.956037978191318E-4</v>
      </c>
      <c r="BA890" s="60">
        <f t="shared" si="181"/>
        <v>1.7193132286443091E-2</v>
      </c>
      <c r="BB890" s="102">
        <f t="shared" si="182"/>
        <v>-2.6062437840743842</v>
      </c>
      <c r="BC890" s="60"/>
      <c r="BD890" s="60"/>
    </row>
    <row r="891" spans="1:56" ht="16.2">
      <c r="A891" s="95">
        <v>890</v>
      </c>
      <c r="B891" s="60">
        <v>0.40973932719840311</v>
      </c>
      <c r="C891" s="60">
        <v>0.44969903843698478</v>
      </c>
      <c r="D891" s="60">
        <v>0.79501259050520856</v>
      </c>
      <c r="E891" s="60">
        <v>0.26398531679472237</v>
      </c>
      <c r="F891" s="60">
        <v>0.63991237792350875</v>
      </c>
      <c r="G891" s="60">
        <v>0.91967691660602813</v>
      </c>
      <c r="H891" s="60">
        <v>0.77600647607852458</v>
      </c>
      <c r="I891" s="60">
        <v>0.2852454999551417</v>
      </c>
      <c r="J891" s="60">
        <v>0.71141945459882328</v>
      </c>
      <c r="K891" s="104">
        <v>0.34890547858433973</v>
      </c>
      <c r="L891" s="105"/>
      <c r="M891" s="106">
        <v>890</v>
      </c>
      <c r="N891" s="136">
        <v>-0.22821557423641048</v>
      </c>
      <c r="O891" s="136">
        <v>-0.12642176186702722</v>
      </c>
      <c r="P891" s="136">
        <v>0.82393794431490841</v>
      </c>
      <c r="Q891" s="136">
        <v>-0.63110689427707634</v>
      </c>
      <c r="R891" s="136">
        <v>0.35822459314591915</v>
      </c>
      <c r="S891" s="136">
        <v>1.4029016567202608</v>
      </c>
      <c r="T891" s="136">
        <v>0.75877519255430159</v>
      </c>
      <c r="U891" s="60">
        <v>-0.56732852576531556</v>
      </c>
      <c r="V891" s="60">
        <v>0.55753626192583028</v>
      </c>
      <c r="W891" s="98">
        <v>-0.38827713365243194</v>
      </c>
      <c r="X891" s="60"/>
      <c r="Y891" s="99">
        <v>890</v>
      </c>
      <c r="Z891" s="60">
        <f>(幕後結果!$AB$2+幕後結果!$AB$4*幕後結果_最佳化!$N1892)*12/3</f>
        <v>-2.1960764031431639E-2</v>
      </c>
      <c r="AA891" s="60">
        <f>(幕後結果!$AC$2+幕後結果!$AC$4*幕後結果_最佳化!$O1892)*12/3</f>
        <v>-4.3824098769465721E-3</v>
      </c>
      <c r="AB891" s="60">
        <f>(幕後結果!$AD$2+幕後結果!$AD$4*幕後結果_最佳化!$P1892)*12/3</f>
        <v>0.11581602771166194</v>
      </c>
      <c r="AC891" s="60">
        <f>(幕後結果!$AE$2+幕後結果!$AE$4*幕後結果_最佳化!$Q1892)*12/3</f>
        <v>1.2241594157393442E-2</v>
      </c>
      <c r="AD891" s="60">
        <f>(幕後結果!$AF$2+幕後結果!$AF$4*幕後結果_最佳化!$R1892)*12/3</f>
        <v>8.2628315890599699E-2</v>
      </c>
      <c r="AE891" s="60">
        <f>(幕後結果!$AG$2+幕後結果!$AG$4*幕後結果_最佳化!$S1892)*12/3</f>
        <v>4.8165201202535347E-2</v>
      </c>
      <c r="AF891" s="60">
        <f>(幕後結果!$AH$2+幕後結果!$AH$4*幕後結果_最佳化!$T1892)*12/3</f>
        <v>8.6468610362488721E-2</v>
      </c>
      <c r="AG891" s="60">
        <f>(幕後結果!$AI$2+幕後結果!$AI$4*幕後結果_最佳化!$U1892)*12/3</f>
        <v>1.5572913777285813E-2</v>
      </c>
      <c r="AH891" s="60">
        <f>(幕後結果!$AJ$2+幕後結果!$AJ$4*幕後結果_最佳化!$V1892)*12/3</f>
        <v>4.5671586462804482E-2</v>
      </c>
      <c r="AI891" s="100">
        <f>(幕後結果!$AK$2+幕後結果!$AK$4*幕後結果_最佳化!$W1892)*12/3</f>
        <v>3.1054800309267782E-2</v>
      </c>
      <c r="AJ891" s="60"/>
      <c r="AK891" s="60"/>
      <c r="AL891" s="60"/>
      <c r="AM891" s="108">
        <v>890</v>
      </c>
      <c r="AN891" s="60">
        <f t="shared" si="170"/>
        <v>0.16950159804709186</v>
      </c>
      <c r="AO891" s="60">
        <f t="shared" si="171"/>
        <v>6.4224138476765807E-2</v>
      </c>
      <c r="AP891" s="60">
        <f t="shared" si="172"/>
        <v>7.7631148626697399E-2</v>
      </c>
      <c r="AQ891" s="60">
        <f t="shared" si="173"/>
        <v>0.11826689130149488</v>
      </c>
      <c r="AR891" s="60">
        <f t="shared" si="174"/>
        <v>9.3158259770419735E-2</v>
      </c>
      <c r="AS891" s="60">
        <f t="shared" si="175"/>
        <v>0.12224137915503377</v>
      </c>
      <c r="AT891" s="60">
        <f t="shared" si="176"/>
        <v>0.19289822837666779</v>
      </c>
      <c r="AU891" s="60">
        <f t="shared" si="177"/>
        <v>0.1450507492283552</v>
      </c>
      <c r="AV891" s="60">
        <f t="shared" si="178"/>
        <v>1.5432208110389381E-2</v>
      </c>
      <c r="AW891" s="60">
        <f t="shared" si="179"/>
        <v>1.5953989070841754E-3</v>
      </c>
      <c r="AX891" s="60">
        <f t="shared" si="180"/>
        <v>1</v>
      </c>
      <c r="AY891" s="60">
        <f>SUMPRODUCT(AN891:AW891,幕後結果_最佳化!$Z$1005:$AI$1005)</f>
        <v>5.3093753974183385E-3</v>
      </c>
      <c r="AZ891" s="60">
        <f>(SUMPRODUCT(AN891:AW891,MMULT(AN891:AW891,幕後結果!$AB$9:$AK$18)))</f>
        <v>2.8637063705571356E-4</v>
      </c>
      <c r="BA891" s="60">
        <f t="shared" si="181"/>
        <v>1.6922489091611599E-2</v>
      </c>
      <c r="BB891" s="102">
        <f t="shared" si="182"/>
        <v>-2.2213413404541749</v>
      </c>
      <c r="BC891" s="60"/>
      <c r="BD891" s="60"/>
    </row>
    <row r="892" spans="1:56" ht="16.2">
      <c r="A892" s="95">
        <v>891</v>
      </c>
      <c r="B892" s="60">
        <v>0.77785141704097716</v>
      </c>
      <c r="C892" s="60">
        <v>0.72652810033313342</v>
      </c>
      <c r="D892" s="60">
        <v>0.13144711427674194</v>
      </c>
      <c r="E892" s="60">
        <v>0.75062801481671793</v>
      </c>
      <c r="F892" s="60">
        <v>0.77842729109719055</v>
      </c>
      <c r="G892" s="60">
        <v>0.82286841458427062</v>
      </c>
      <c r="H892" s="60">
        <v>0.7155353281588499</v>
      </c>
      <c r="I892" s="60">
        <v>0.35717119982302625</v>
      </c>
      <c r="J892" s="60">
        <v>0.37798139811581954</v>
      </c>
      <c r="K892" s="104">
        <v>0.89013416008373603</v>
      </c>
      <c r="L892" s="105"/>
      <c r="M892" s="106">
        <v>891</v>
      </c>
      <c r="N892" s="136">
        <v>0.76495697371644311</v>
      </c>
      <c r="O892" s="136">
        <v>0.60234607156967213</v>
      </c>
      <c r="P892" s="136">
        <v>-1.1195766076623985</v>
      </c>
      <c r="Q892" s="136">
        <v>0.67646734772267125</v>
      </c>
      <c r="R892" s="136">
        <v>0.76689252592394153</v>
      </c>
      <c r="S892" s="136">
        <v>0.92635182589775356</v>
      </c>
      <c r="T892" s="136">
        <v>0.56962901658771181</v>
      </c>
      <c r="U892" s="60">
        <v>-0.36603038894012452</v>
      </c>
      <c r="V892" s="60">
        <v>-0.31078668024773787</v>
      </c>
      <c r="W892" s="98">
        <v>1.227241914951634</v>
      </c>
      <c r="X892" s="60"/>
      <c r="Y892" s="99">
        <v>891</v>
      </c>
      <c r="Z892" s="60">
        <f>(幕後結果!$AB$2+幕後結果!$AB$4*幕後結果_最佳化!$N1893)*12/3</f>
        <v>0.13187936132334993</v>
      </c>
      <c r="AA892" s="60">
        <f>(幕後結果!$AC$2+幕後結果!$AC$4*幕後結果_最佳化!$O1893)*12/3</f>
        <v>6.4505628253318709E-2</v>
      </c>
      <c r="AB892" s="60">
        <f>(幕後結果!$AD$2+幕後結果!$AD$4*幕後結果_最佳化!$P1893)*12/3</f>
        <v>-0.17369144175523246</v>
      </c>
      <c r="AC892" s="60">
        <f>(幕後結果!$AE$2+幕後結果!$AE$4*幕後結果_最佳化!$Q1893)*12/3</f>
        <v>3.960776505259149E-2</v>
      </c>
      <c r="AD892" s="60">
        <f>(幕後結果!$AF$2+幕後結果!$AF$4*幕後結果_最佳化!$R1893)*12/3</f>
        <v>1.3290589977602024E-2</v>
      </c>
      <c r="AE892" s="60">
        <f>(幕後結果!$AG$2+幕後結果!$AG$4*幕後結果_最佳化!$S1893)*12/3</f>
        <v>3.1795305564153949E-2</v>
      </c>
      <c r="AF892" s="60">
        <f>(幕後結果!$AH$2+幕後結果!$AH$4*幕後結果_最佳化!$T1893)*12/3</f>
        <v>9.0749673933473898E-2</v>
      </c>
      <c r="AG892" s="60">
        <f>(幕後結果!$AI$2+幕後結果!$AI$4*幕後結果_最佳化!$U1893)*12/3</f>
        <v>-4.0802194924606336E-2</v>
      </c>
      <c r="AH892" s="60">
        <f>(幕後結果!$AJ$2+幕後結果!$AJ$4*幕後結果_最佳化!$V1893)*12/3</f>
        <v>4.0927911017259542E-3</v>
      </c>
      <c r="AI892" s="100">
        <f>(幕後結果!$AK$2+幕後結果!$AK$4*幕後結果_最佳化!$W1893)*12/3</f>
        <v>9.0336969196831804E-2</v>
      </c>
      <c r="AJ892" s="60"/>
      <c r="AK892" s="60"/>
      <c r="AL892" s="60"/>
      <c r="AM892" s="108">
        <v>891</v>
      </c>
      <c r="AN892" s="60">
        <f t="shared" si="170"/>
        <v>0.11040809925925621</v>
      </c>
      <c r="AO892" s="60">
        <f t="shared" si="171"/>
        <v>0.1234675056760971</v>
      </c>
      <c r="AP892" s="60">
        <f t="shared" si="172"/>
        <v>6.1797274187785994E-2</v>
      </c>
      <c r="AQ892" s="60">
        <f t="shared" si="173"/>
        <v>3.0172931034182324E-2</v>
      </c>
      <c r="AR892" s="60">
        <f t="shared" si="174"/>
        <v>0.10220284601612549</v>
      </c>
      <c r="AS892" s="60">
        <f t="shared" si="175"/>
        <v>4.5120012460371894E-2</v>
      </c>
      <c r="AT892" s="60">
        <f t="shared" si="176"/>
        <v>0.16137189398734486</v>
      </c>
      <c r="AU892" s="60">
        <f t="shared" si="177"/>
        <v>7.5386188441651583E-2</v>
      </c>
      <c r="AV892" s="60">
        <f t="shared" si="178"/>
        <v>0.1423983489277737</v>
      </c>
      <c r="AW892" s="60">
        <f t="shared" si="179"/>
        <v>0.1476749000094108</v>
      </c>
      <c r="AX892" s="60">
        <f t="shared" si="180"/>
        <v>1</v>
      </c>
      <c r="AY892" s="60">
        <f>SUMPRODUCT(AN892:AW892,幕後結果_最佳化!$Z$1005:$AI$1005)</f>
        <v>-1.3841084478615705E-3</v>
      </c>
      <c r="AZ892" s="60">
        <f>(SUMPRODUCT(AN892:AW892,MMULT(AN892:AW892,幕後結果!$AB$9:$AK$18)))</f>
        <v>2.5108420615705529E-4</v>
      </c>
      <c r="BA892" s="60">
        <f t="shared" si="181"/>
        <v>1.5845636817655998E-2</v>
      </c>
      <c r="BB892" s="102">
        <f t="shared" si="182"/>
        <v>-2.7947193891581565</v>
      </c>
      <c r="BC892" s="60"/>
      <c r="BD892" s="60"/>
    </row>
    <row r="893" spans="1:56" ht="16.2">
      <c r="A893" s="95">
        <v>892</v>
      </c>
      <c r="B893" s="60">
        <v>0.310777236944902</v>
      </c>
      <c r="C893" s="60">
        <v>0.2903776171084802</v>
      </c>
      <c r="D893" s="60">
        <v>0.79209166246773788</v>
      </c>
      <c r="E893" s="60">
        <v>0.37364255518070433</v>
      </c>
      <c r="F893" s="60">
        <v>0.64606618675537297</v>
      </c>
      <c r="G893" s="60">
        <v>0.4369273120236703</v>
      </c>
      <c r="H893" s="60">
        <v>0.96115669135205262</v>
      </c>
      <c r="I893" s="60">
        <v>0.62763767457642916</v>
      </c>
      <c r="J893" s="60">
        <v>0.98562061271752777</v>
      </c>
      <c r="K893" s="104">
        <v>0.98298143147391004</v>
      </c>
      <c r="L893" s="105"/>
      <c r="M893" s="106">
        <v>892</v>
      </c>
      <c r="N893" s="136">
        <v>-0.4936484550099709</v>
      </c>
      <c r="O893" s="136">
        <v>-0.55228189312866871</v>
      </c>
      <c r="P893" s="136">
        <v>0.81370027766513209</v>
      </c>
      <c r="Q893" s="136">
        <v>-0.32222121932033482</v>
      </c>
      <c r="R893" s="136">
        <v>0.37472146540142665</v>
      </c>
      <c r="S893" s="136">
        <v>-0.1587642396163412</v>
      </c>
      <c r="T893" s="136">
        <v>1.7642694949206992</v>
      </c>
      <c r="U893" s="60">
        <v>0.32560312062078667</v>
      </c>
      <c r="V893" s="60">
        <v>2.1867774480833524</v>
      </c>
      <c r="W893" s="98">
        <v>2.1196314621453074</v>
      </c>
      <c r="X893" s="60"/>
      <c r="Y893" s="99">
        <v>892</v>
      </c>
      <c r="Z893" s="60">
        <f>(幕後結果!$AB$2+幕後結果!$AB$4*幕後結果_最佳化!$N1894)*12/3</f>
        <v>-6.307570194997722E-2</v>
      </c>
      <c r="AA893" s="60">
        <f>(幕後結果!$AC$2+幕後結果!$AC$4*幕後結果_最佳化!$O1894)*12/3</f>
        <v>-4.5258401121876353E-2</v>
      </c>
      <c r="AB893" s="60">
        <f>(幕後結果!$AD$2+幕後結果!$AD$4*幕後結果_最佳化!$P1894)*12/3</f>
        <v>0.10003599950093527</v>
      </c>
      <c r="AC893" s="60">
        <f>(幕後結果!$AE$2+幕後結果!$AE$4*幕後結果_最佳化!$Q1894)*12/3</f>
        <v>2.6769280940355192E-2</v>
      </c>
      <c r="AD893" s="60">
        <f>(幕後結果!$AF$2+幕後結果!$AF$4*幕後結果_最佳化!$R1894)*12/3</f>
        <v>7.0239339216290039E-2</v>
      </c>
      <c r="AE893" s="60">
        <f>(幕後結果!$AG$2+幕後結果!$AG$4*幕後結果_最佳化!$S1894)*12/3</f>
        <v>-1.7133992477962625E-2</v>
      </c>
      <c r="AF893" s="60">
        <f>(幕後結果!$AH$2+幕後結果!$AH$4*幕後結果_最佳化!$T1894)*12/3</f>
        <v>0.13911808756312852</v>
      </c>
      <c r="AG893" s="60">
        <f>(幕後結果!$AI$2+幕後結果!$AI$4*幕後結果_最佳化!$U1894)*12/3</f>
        <v>0.1037139366318261</v>
      </c>
      <c r="AH893" s="60">
        <f>(幕後結果!$AJ$2+幕後結果!$AJ$4*幕後結果_最佳化!$V1894)*12/3</f>
        <v>0.12180322660213601</v>
      </c>
      <c r="AI893" s="100">
        <f>(幕後結果!$AK$2+幕後結果!$AK$4*幕後結果_最佳化!$W1894)*12/3</f>
        <v>0.42947729297848714</v>
      </c>
      <c r="AJ893" s="60"/>
      <c r="AK893" s="60"/>
      <c r="AL893" s="60"/>
      <c r="AM893" s="108">
        <v>892</v>
      </c>
      <c r="AN893" s="60">
        <f t="shared" si="170"/>
        <v>0.12765019611099121</v>
      </c>
      <c r="AO893" s="60">
        <f t="shared" si="171"/>
        <v>3.4355182436944784E-2</v>
      </c>
      <c r="AP893" s="60">
        <f t="shared" si="172"/>
        <v>0.16625172647293071</v>
      </c>
      <c r="AQ893" s="60">
        <f t="shared" si="173"/>
        <v>5.5312997965311632E-2</v>
      </c>
      <c r="AR893" s="60">
        <f t="shared" si="174"/>
        <v>7.2936185991419183E-2</v>
      </c>
      <c r="AS893" s="60">
        <f t="shared" si="175"/>
        <v>7.6694710147620124E-2</v>
      </c>
      <c r="AT893" s="60">
        <f t="shared" si="176"/>
        <v>0.12542266523588361</v>
      </c>
      <c r="AU893" s="60">
        <f t="shared" si="177"/>
        <v>2.3189954312499522E-2</v>
      </c>
      <c r="AV893" s="60">
        <f t="shared" si="178"/>
        <v>0.14574047751557528</v>
      </c>
      <c r="AW893" s="60">
        <f t="shared" si="179"/>
        <v>0.17244590381082395</v>
      </c>
      <c r="AX893" s="60">
        <f t="shared" si="180"/>
        <v>0.99999999999999989</v>
      </c>
      <c r="AY893" s="60">
        <f>SUMPRODUCT(AN893:AW893,幕後結果_最佳化!$Z$1005:$AI$1005)</f>
        <v>-2.5014796862264993E-3</v>
      </c>
      <c r="AZ893" s="60">
        <f>(SUMPRODUCT(AN893:AW893,MMULT(AN893:AW893,幕後結果!$AB$9:$AK$18)))</f>
        <v>2.9602822995201901E-4</v>
      </c>
      <c r="BA893" s="60">
        <f t="shared" si="181"/>
        <v>1.7205470930841127E-2</v>
      </c>
      <c r="BB893" s="102">
        <f t="shared" si="182"/>
        <v>-2.6387815752746122</v>
      </c>
      <c r="BC893" s="60"/>
      <c r="BD893" s="60"/>
    </row>
    <row r="894" spans="1:56" ht="16.2">
      <c r="A894" s="95">
        <v>893</v>
      </c>
      <c r="B894" s="60">
        <v>0.21190817753206015</v>
      </c>
      <c r="C894" s="60">
        <v>0.52879708993906038</v>
      </c>
      <c r="D894" s="60">
        <v>0.53434259730494116</v>
      </c>
      <c r="E894" s="60">
        <v>0.7018933689656508</v>
      </c>
      <c r="F894" s="60">
        <v>0.94276765122200068</v>
      </c>
      <c r="G894" s="60">
        <v>0.2188451534439908</v>
      </c>
      <c r="H894" s="60">
        <v>0.83319781839876828</v>
      </c>
      <c r="I894" s="60">
        <v>0.40270180659789889</v>
      </c>
      <c r="J894" s="60">
        <v>0.62387386439653136</v>
      </c>
      <c r="K894" s="104">
        <v>0.63625245052181922</v>
      </c>
      <c r="L894" s="105"/>
      <c r="M894" s="106">
        <v>893</v>
      </c>
      <c r="N894" s="136">
        <v>-0.79981782312081873</v>
      </c>
      <c r="O894" s="136">
        <v>7.2246399548343138E-2</v>
      </c>
      <c r="P894" s="136">
        <v>8.6190722808856021E-2</v>
      </c>
      <c r="Q894" s="136">
        <v>0.52985385522111561</v>
      </c>
      <c r="R894" s="136">
        <v>1.578439409316762</v>
      </c>
      <c r="S894" s="136">
        <v>-0.77609938482690188</v>
      </c>
      <c r="T894" s="136">
        <v>0.96687932519570507</v>
      </c>
      <c r="U894" s="60">
        <v>-0.24635994095406361</v>
      </c>
      <c r="V894" s="60">
        <v>0.31567095973000486</v>
      </c>
      <c r="W894" s="98">
        <v>0.34845953392546686</v>
      </c>
      <c r="X894" s="60"/>
      <c r="Y894" s="99">
        <v>893</v>
      </c>
      <c r="Z894" s="60">
        <f>(幕後結果!$AB$2+幕後結果!$AB$4*幕後結果_最佳化!$N1895)*12/3</f>
        <v>-0.11050062732377341</v>
      </c>
      <c r="AA894" s="60">
        <f>(幕後結果!$AC$2+幕後結果!$AC$4*幕後結果_最佳化!$O1895)*12/3</f>
        <v>1.6057558451122972E-2</v>
      </c>
      <c r="AB894" s="60">
        <f>(幕後結果!$AD$2+幕後結果!$AD$4*幕後結果_最佳化!$P1895)*12/3</f>
        <v>3.6503673573890887E-3</v>
      </c>
      <c r="AC894" s="60">
        <f>(幕後結果!$AE$2+幕後結果!$AE$4*幕後結果_最佳化!$Q1895)*12/3</f>
        <v>6.5298131672186135E-2</v>
      </c>
      <c r="AD894" s="60">
        <f>(幕後結果!$AF$2+幕後結果!$AF$4*幕後結果_最佳化!$R1895)*12/3</f>
        <v>0.15815948699705887</v>
      </c>
      <c r="AE894" s="60">
        <f>(幕後結果!$AG$2+幕後結果!$AG$4*幕後結果_最佳化!$S1895)*12/3</f>
        <v>-3.6961425918909503E-2</v>
      </c>
      <c r="AF894" s="60">
        <f>(幕後結果!$AH$2+幕後結果!$AH$4*幕後結果_最佳化!$T1895)*12/3</f>
        <v>6.7500730189161168E-2</v>
      </c>
      <c r="AG894" s="60">
        <f>(幕後結果!$AI$2+幕後結果!$AI$4*幕後結果_最佳化!$U1895)*12/3</f>
        <v>5.815637448877857E-3</v>
      </c>
      <c r="AH894" s="60">
        <f>(幕後結果!$AJ$2+幕後結果!$AJ$4*幕後結果_最佳化!$V1895)*12/3</f>
        <v>2.7440651281500639E-3</v>
      </c>
      <c r="AI894" s="100">
        <f>(幕後結果!$AK$2+幕後結果!$AK$4*幕後結果_最佳化!$W1895)*12/3</f>
        <v>8.4960200474400796E-2</v>
      </c>
      <c r="AJ894" s="60"/>
      <c r="AK894" s="60"/>
      <c r="AL894" s="60"/>
      <c r="AM894" s="108">
        <v>893</v>
      </c>
      <c r="AN894" s="60">
        <f t="shared" si="170"/>
        <v>0.15327120413770476</v>
      </c>
      <c r="AO894" s="60">
        <f t="shared" si="171"/>
        <v>0.13826374633403726</v>
      </c>
      <c r="AP894" s="60">
        <f t="shared" si="172"/>
        <v>8.3544218731549644E-2</v>
      </c>
      <c r="AQ894" s="60">
        <f t="shared" si="173"/>
        <v>0.10078648601708518</v>
      </c>
      <c r="AR894" s="60">
        <f t="shared" si="174"/>
        <v>3.6555686113605865E-2</v>
      </c>
      <c r="AS894" s="60">
        <f t="shared" si="175"/>
        <v>0.13412134054232053</v>
      </c>
      <c r="AT894" s="60">
        <f t="shared" si="176"/>
        <v>9.5163588329412897E-3</v>
      </c>
      <c r="AU894" s="60">
        <f t="shared" si="177"/>
        <v>9.8025561189447205E-2</v>
      </c>
      <c r="AV894" s="60">
        <f t="shared" si="178"/>
        <v>7.2125556329898588E-2</v>
      </c>
      <c r="AW894" s="60">
        <f t="shared" si="179"/>
        <v>0.17378984177140971</v>
      </c>
      <c r="AX894" s="60">
        <f t="shared" si="180"/>
        <v>1</v>
      </c>
      <c r="AY894" s="60">
        <f>SUMPRODUCT(AN894:AW894,幕後結果_最佳化!$Z$1005:$AI$1005)</f>
        <v>-1.6509074179370206E-3</v>
      </c>
      <c r="AZ894" s="60">
        <f>(SUMPRODUCT(AN894:AW894,MMULT(AN894:AW894,幕後結果!$AB$9:$AK$18)))</f>
        <v>2.2753382376092799E-4</v>
      </c>
      <c r="BA894" s="60">
        <f t="shared" si="181"/>
        <v>1.5084224334082545E-2</v>
      </c>
      <c r="BB894" s="102">
        <f t="shared" si="182"/>
        <v>-2.9534768531170021</v>
      </c>
      <c r="BC894" s="60"/>
      <c r="BD894" s="60"/>
    </row>
    <row r="895" spans="1:56" ht="16.2">
      <c r="A895" s="95">
        <v>894</v>
      </c>
      <c r="B895" s="60">
        <v>0.92312486913670977</v>
      </c>
      <c r="C895" s="60">
        <v>0.14681496424536444</v>
      </c>
      <c r="D895" s="60">
        <v>0.29689325047451898</v>
      </c>
      <c r="E895" s="60">
        <v>0.89142076538948278</v>
      </c>
      <c r="F895" s="60">
        <v>0.6222331974460471</v>
      </c>
      <c r="G895" s="60">
        <v>0.12548454198290293</v>
      </c>
      <c r="H895" s="60">
        <v>0.74215382712185707</v>
      </c>
      <c r="I895" s="60">
        <v>0.79835383794014203</v>
      </c>
      <c r="J895" s="60">
        <v>0.91034130599517393</v>
      </c>
      <c r="K895" s="104">
        <v>4.6719369745950701E-2</v>
      </c>
      <c r="L895" s="105"/>
      <c r="M895" s="106">
        <v>894</v>
      </c>
      <c r="N895" s="136">
        <v>1.4264091927337008</v>
      </c>
      <c r="O895" s="136">
        <v>-1.0501918225191313</v>
      </c>
      <c r="P895" s="136">
        <v>-0.53335696601319438</v>
      </c>
      <c r="Q895" s="136">
        <v>1.2341192558133165</v>
      </c>
      <c r="R895" s="136">
        <v>0.3113512566084119</v>
      </c>
      <c r="S895" s="136">
        <v>-1.1479987400496565</v>
      </c>
      <c r="T895" s="136">
        <v>0.64999980780932964</v>
      </c>
      <c r="U895" s="60">
        <v>0.8357557513085061</v>
      </c>
      <c r="V895" s="60">
        <v>1.3428597613351769</v>
      </c>
      <c r="W895" s="98">
        <v>-1.6775307607620551</v>
      </c>
      <c r="X895" s="60"/>
      <c r="Y895" s="99">
        <v>894</v>
      </c>
      <c r="Z895" s="60">
        <f>(幕後結果!$AB$2+幕後結果!$AB$4*幕後結果_最佳化!$N1896)*12/3</f>
        <v>0.23433677670354613</v>
      </c>
      <c r="AA895" s="60">
        <f>(幕後結果!$AC$2+幕後結果!$AC$4*幕後結果_最佳化!$O1896)*12/3</f>
        <v>-9.7446827614855694E-2</v>
      </c>
      <c r="AB895" s="60">
        <f>(幕後結果!$AD$2+幕後結果!$AD$4*幕後結果_最佳化!$P1896)*12/3</f>
        <v>-0.13455265317072643</v>
      </c>
      <c r="AC895" s="60">
        <f>(幕後結果!$AE$2+幕後結果!$AE$4*幕後結果_最佳化!$Q1896)*12/3</f>
        <v>0.11792874446634248</v>
      </c>
      <c r="AD895" s="60">
        <f>(幕後結果!$AF$2+幕後結果!$AF$4*幕後結果_最佳化!$R1896)*12/3</f>
        <v>-3.7039461771737475E-2</v>
      </c>
      <c r="AE895" s="60">
        <f>(幕後結果!$AG$2+幕後結果!$AG$4*幕後結果_最佳化!$S1896)*12/3</f>
        <v>-7.1064417818922559E-2</v>
      </c>
      <c r="AF895" s="60">
        <f>(幕後結果!$AH$2+幕後結果!$AH$4*幕後結果_最佳化!$T1896)*12/3</f>
        <v>6.0217474697353585E-2</v>
      </c>
      <c r="AG895" s="60">
        <f>(幕後結果!$AI$2+幕後結果!$AI$4*幕後結果_最佳化!$U1896)*12/3</f>
        <v>5.4095537203327181E-2</v>
      </c>
      <c r="AH895" s="60">
        <f>(幕後結果!$AJ$2+幕後結果!$AJ$4*幕後結果_最佳化!$V1896)*12/3</f>
        <v>4.9889346341128245E-2</v>
      </c>
      <c r="AI895" s="100">
        <f>(幕後結果!$AK$2+幕後結果!$AK$4*幕後結果_最佳化!$W1896)*12/3</f>
        <v>-0.32713771573606848</v>
      </c>
      <c r="AJ895" s="60"/>
      <c r="AK895" s="60"/>
      <c r="AL895" s="60"/>
      <c r="AM895" s="108">
        <v>894</v>
      </c>
      <c r="AN895" s="60">
        <f t="shared" si="170"/>
        <v>0.11190534333361339</v>
      </c>
      <c r="AO895" s="60">
        <f t="shared" si="171"/>
        <v>7.5784292426761865E-2</v>
      </c>
      <c r="AP895" s="60">
        <f t="shared" si="172"/>
        <v>0.11094247252330215</v>
      </c>
      <c r="AQ895" s="60">
        <f t="shared" si="173"/>
        <v>0.13388414631061099</v>
      </c>
      <c r="AR895" s="60">
        <f t="shared" si="174"/>
        <v>9.06062148961716E-2</v>
      </c>
      <c r="AS895" s="60">
        <f t="shared" si="175"/>
        <v>1.5490999100558744E-2</v>
      </c>
      <c r="AT895" s="60">
        <f t="shared" si="176"/>
        <v>0.14009352891230162</v>
      </c>
      <c r="AU895" s="60">
        <f t="shared" si="177"/>
        <v>0.21768896158313361</v>
      </c>
      <c r="AV895" s="60">
        <f t="shared" si="178"/>
        <v>4.159852501039308E-2</v>
      </c>
      <c r="AW895" s="60">
        <f t="shared" si="179"/>
        <v>6.2005515903152723E-2</v>
      </c>
      <c r="AX895" s="60">
        <f t="shared" si="180"/>
        <v>0.99999999999999989</v>
      </c>
      <c r="AY895" s="60">
        <f>SUMPRODUCT(AN895:AW895,幕後結果_最佳化!$Z$1005:$AI$1005)</f>
        <v>1.362445470240538E-3</v>
      </c>
      <c r="AZ895" s="60">
        <f>(SUMPRODUCT(AN895:AW895,MMULT(AN895:AW895,幕後結果!$AB$9:$AK$18)))</f>
        <v>3.4237915445210429E-4</v>
      </c>
      <c r="BA895" s="60">
        <f t="shared" si="181"/>
        <v>1.8503490331613231E-2</v>
      </c>
      <c r="BB895" s="102">
        <f t="shared" si="182"/>
        <v>-2.2448496897254304</v>
      </c>
      <c r="BC895" s="60"/>
      <c r="BD895" s="60"/>
    </row>
    <row r="896" spans="1:56" ht="16.2">
      <c r="A896" s="95">
        <v>895</v>
      </c>
      <c r="B896" s="60">
        <v>0.28464970262921763</v>
      </c>
      <c r="C896" s="60">
        <v>0.3228984266111441</v>
      </c>
      <c r="D896" s="60">
        <v>0.82742130738893582</v>
      </c>
      <c r="E896" s="60">
        <v>0.13968146164698503</v>
      </c>
      <c r="F896" s="60">
        <v>7.218747654155977E-2</v>
      </c>
      <c r="G896" s="60">
        <v>0.99240086774932235</v>
      </c>
      <c r="H896" s="60">
        <v>4.2455530553032528E-2</v>
      </c>
      <c r="I896" s="60">
        <v>0.81555501064929059</v>
      </c>
      <c r="J896" s="60">
        <v>0.56783383765902462</v>
      </c>
      <c r="K896" s="104">
        <v>0.31556110660434</v>
      </c>
      <c r="L896" s="105"/>
      <c r="M896" s="106">
        <v>895</v>
      </c>
      <c r="N896" s="136">
        <v>-0.56908360316624174</v>
      </c>
      <c r="O896" s="136">
        <v>-0.45960906229114079</v>
      </c>
      <c r="P896" s="136">
        <v>0.94402399778849122</v>
      </c>
      <c r="Q896" s="136">
        <v>-1.0817515884213464</v>
      </c>
      <c r="R896" s="136">
        <v>-1.4596912306820393</v>
      </c>
      <c r="S896" s="136">
        <v>2.4276198465335015</v>
      </c>
      <c r="T896" s="136">
        <v>-1.7228753928985381</v>
      </c>
      <c r="U896" s="60">
        <v>0.89855454649970845</v>
      </c>
      <c r="V896" s="60">
        <v>0.17086193913273773</v>
      </c>
      <c r="W896" s="98">
        <v>-0.48014792395888889</v>
      </c>
      <c r="X896" s="60"/>
      <c r="Y896" s="99">
        <v>895</v>
      </c>
      <c r="Z896" s="60">
        <f>(幕後結果!$AB$2+幕後結果!$AB$4*幕後結果_最佳化!$N1897)*12/3</f>
        <v>-7.4760431529381721E-2</v>
      </c>
      <c r="AA896" s="60">
        <f>(幕後結果!$AC$2+幕後結果!$AC$4*幕後結果_最佳化!$O1897)*12/3</f>
        <v>-3.610067150018495E-2</v>
      </c>
      <c r="AB896" s="60">
        <f>(幕後結果!$AD$2+幕後結果!$AD$4*幕後結果_最佳化!$P1897)*12/3</f>
        <v>0.12417911908111418</v>
      </c>
      <c r="AC896" s="60">
        <f>(幕後結果!$AE$2+幕後結果!$AE$4*幕後結果_最佳化!$Q1897)*12/3</f>
        <v>-3.9721641502143246E-2</v>
      </c>
      <c r="AD896" s="60">
        <f>(幕後結果!$AF$2+幕後結果!$AF$4*幕後結果_最佳化!$R1897)*12/3</f>
        <v>-9.2220062231362684E-2</v>
      </c>
      <c r="AE896" s="60">
        <f>(幕後結果!$AG$2+幕後結果!$AG$4*幕後結果_最佳化!$S1897)*12/3</f>
        <v>0.10046955313875684</v>
      </c>
      <c r="AF896" s="60">
        <f>(幕後結果!$AH$2+幕後結果!$AH$4*幕後結果_最佳化!$T1897)*12/3</f>
        <v>-0.14734577733949603</v>
      </c>
      <c r="AG896" s="60">
        <f>(幕後結果!$AI$2+幕後結果!$AI$4*幕後結果_最佳化!$U1897)*12/3</f>
        <v>8.9891462179965423E-2</v>
      </c>
      <c r="AH896" s="60">
        <f>(幕後結果!$AJ$2+幕後結果!$AJ$4*幕後結果_最佳化!$V1897)*12/3</f>
        <v>3.1149492796316111E-2</v>
      </c>
      <c r="AI896" s="100">
        <f>(幕後結果!$AK$2+幕後結果!$AK$4*幕後結果_最佳化!$W1897)*12/3</f>
        <v>-1.2651098552398056E-2</v>
      </c>
      <c r="AJ896" s="60"/>
      <c r="AK896" s="60"/>
      <c r="AL896" s="60"/>
      <c r="AM896" s="108">
        <v>895</v>
      </c>
      <c r="AN896" s="60">
        <f t="shared" si="170"/>
        <v>0.12748743302421511</v>
      </c>
      <c r="AO896" s="60">
        <f t="shared" si="171"/>
        <v>9.1679868140028889E-2</v>
      </c>
      <c r="AP896" s="60">
        <f t="shared" si="172"/>
        <v>4.2898626973810854E-2</v>
      </c>
      <c r="AQ896" s="60">
        <f t="shared" si="173"/>
        <v>0.12353583519593467</v>
      </c>
      <c r="AR896" s="60">
        <f t="shared" si="174"/>
        <v>0.10187117563719714</v>
      </c>
      <c r="AS896" s="60">
        <f t="shared" si="175"/>
        <v>1.5862349160400725E-2</v>
      </c>
      <c r="AT896" s="60">
        <f t="shared" si="176"/>
        <v>9.3560121122543666E-2</v>
      </c>
      <c r="AU896" s="60">
        <f t="shared" si="177"/>
        <v>0.17076510842711615</v>
      </c>
      <c r="AV896" s="60">
        <f t="shared" si="178"/>
        <v>0.13078429304153563</v>
      </c>
      <c r="AW896" s="60">
        <f t="shared" si="179"/>
        <v>0.10155518927721713</v>
      </c>
      <c r="AX896" s="60">
        <f t="shared" si="180"/>
        <v>1</v>
      </c>
      <c r="AY896" s="60">
        <f>SUMPRODUCT(AN896:AW896,幕後結果_最佳化!$Z$1005:$AI$1005)</f>
        <v>6.5208754345772021E-4</v>
      </c>
      <c r="AZ896" s="60">
        <f>(SUMPRODUCT(AN896:AW896,MMULT(AN896:AW896,幕後結果!$AB$9:$AK$18)))</f>
        <v>2.694058094051453E-4</v>
      </c>
      <c r="BA896" s="60">
        <f t="shared" si="181"/>
        <v>1.6413586122634667E-2</v>
      </c>
      <c r="BB896" s="102">
        <f t="shared" si="182"/>
        <v>-2.5739598976656026</v>
      </c>
      <c r="BC896" s="60"/>
      <c r="BD896" s="60"/>
    </row>
    <row r="897" spans="1:56" ht="16.2">
      <c r="A897" s="95">
        <v>896</v>
      </c>
      <c r="B897" s="60">
        <v>0.98433704505766428</v>
      </c>
      <c r="C897" s="60">
        <v>0.86082914810708799</v>
      </c>
      <c r="D897" s="60">
        <v>0.93312293642587063</v>
      </c>
      <c r="E897" s="60">
        <v>0.27652283470201144</v>
      </c>
      <c r="F897" s="60">
        <v>0.3474432061342414</v>
      </c>
      <c r="G897" s="60">
        <v>6.2646569544385189E-2</v>
      </c>
      <c r="H897" s="60">
        <v>0.29301835738206461</v>
      </c>
      <c r="I897" s="60">
        <v>0.20153955191061135</v>
      </c>
      <c r="J897" s="60">
        <v>0.53922135339123334</v>
      </c>
      <c r="K897" s="104">
        <v>0.61834592623114926</v>
      </c>
      <c r="L897" s="105"/>
      <c r="M897" s="106">
        <v>896</v>
      </c>
      <c r="N897" s="136">
        <v>2.1529079969096325</v>
      </c>
      <c r="O897" s="136">
        <v>1.0840520896401611</v>
      </c>
      <c r="P897" s="136">
        <v>1.4994608141038475</v>
      </c>
      <c r="Q897" s="136">
        <v>-0.59320245567229479</v>
      </c>
      <c r="R897" s="136">
        <v>-0.39223252758743288</v>
      </c>
      <c r="S897" s="136">
        <v>-1.532929854360396</v>
      </c>
      <c r="T897" s="136">
        <v>-0.54458828350516286</v>
      </c>
      <c r="U897" s="60">
        <v>-0.83613474496969331</v>
      </c>
      <c r="V897" s="60">
        <v>9.8472266271005179E-2</v>
      </c>
      <c r="W897" s="98">
        <v>0.30113946588806623</v>
      </c>
      <c r="X897" s="60"/>
      <c r="Y897" s="99">
        <v>896</v>
      </c>
      <c r="Z897" s="60">
        <f>(幕後結果!$AB$2+幕後結果!$AB$4*幕後結果_最佳化!$N1898)*12/3</f>
        <v>0.34686975733706821</v>
      </c>
      <c r="AA897" s="60">
        <f>(幕後結果!$AC$2+幕後結果!$AC$4*幕後結果_最佳化!$O1898)*12/3</f>
        <v>0.10859776628339231</v>
      </c>
      <c r="AB897" s="60">
        <f>(幕後結果!$AD$2+幕後結果!$AD$4*幕後結果_最佳化!$P1898)*12/3</f>
        <v>0.26436796772001875</v>
      </c>
      <c r="AC897" s="60">
        <f>(幕後結果!$AE$2+幕後結果!$AE$4*幕後結果_最佳化!$Q1898)*12/3</f>
        <v>0.14954043496787675</v>
      </c>
      <c r="AD897" s="60">
        <f>(幕後結果!$AF$2+幕後結果!$AF$4*幕後結果_最佳化!$R1898)*12/3</f>
        <v>0.12976360068366738</v>
      </c>
      <c r="AE897" s="60">
        <f>(幕後結果!$AG$2+幕後結果!$AG$4*幕後結果_最佳化!$S1898)*12/3</f>
        <v>-7.9799636895161868E-2</v>
      </c>
      <c r="AF897" s="60">
        <f>(幕後結果!$AH$2+幕後結果!$AH$4*幕後結果_最佳化!$T1898)*12/3</f>
        <v>9.6922187392269266E-2</v>
      </c>
      <c r="AG897" s="60">
        <f>(幕後結果!$AI$2+幕後結果!$AI$4*幕後結果_最佳化!$U1898)*12/3</f>
        <v>-9.3907641573510989E-2</v>
      </c>
      <c r="AH897" s="60">
        <f>(幕後結果!$AJ$2+幕後結果!$AJ$4*幕後結果_最佳化!$V1898)*12/3</f>
        <v>-9.2942971563627838E-3</v>
      </c>
      <c r="AI897" s="100">
        <f>(幕後結果!$AK$2+幕後結果!$AK$4*幕後結果_最佳化!$W1898)*12/3</f>
        <v>-3.5942423561249257E-2</v>
      </c>
      <c r="AJ897" s="60"/>
      <c r="AK897" s="60"/>
      <c r="AL897" s="60"/>
      <c r="AM897" s="108">
        <v>896</v>
      </c>
      <c r="AN897" s="60">
        <f t="shared" si="170"/>
        <v>0.14689544333541713</v>
      </c>
      <c r="AO897" s="60">
        <f t="shared" si="171"/>
        <v>3.3161131471801247E-2</v>
      </c>
      <c r="AP897" s="60">
        <f t="shared" si="172"/>
        <v>0.14643784148970015</v>
      </c>
      <c r="AQ897" s="60">
        <f t="shared" si="173"/>
        <v>0.19790943695685975</v>
      </c>
      <c r="AR897" s="60">
        <f t="shared" si="174"/>
        <v>0.18817986792069785</v>
      </c>
      <c r="AS897" s="60">
        <f t="shared" si="175"/>
        <v>1.9589825718028128E-2</v>
      </c>
      <c r="AT897" s="60">
        <f t="shared" si="176"/>
        <v>1.3368964625964021E-3</v>
      </c>
      <c r="AU897" s="60">
        <f t="shared" si="177"/>
        <v>0.1679987118402175</v>
      </c>
      <c r="AV897" s="60">
        <f t="shared" si="178"/>
        <v>8.8547983688936363E-2</v>
      </c>
      <c r="AW897" s="60">
        <f t="shared" si="179"/>
        <v>9.9428611157455441E-3</v>
      </c>
      <c r="AX897" s="60">
        <f t="shared" si="180"/>
        <v>1</v>
      </c>
      <c r="AY897" s="60">
        <f>SUMPRODUCT(AN897:AW897,幕後結果_最佳化!$Z$1005:$AI$1005)</f>
        <v>3.5657088813738943E-3</v>
      </c>
      <c r="AZ897" s="60">
        <f>(SUMPRODUCT(AN897:AW897,MMULT(AN897:AW897,幕後結果!$AB$9:$AK$18)))</f>
        <v>4.1268728189123015E-4</v>
      </c>
      <c r="BA897" s="60">
        <f t="shared" si="181"/>
        <v>2.0314706049835676E-2</v>
      </c>
      <c r="BB897" s="102">
        <f t="shared" si="182"/>
        <v>-1.936247121771387</v>
      </c>
      <c r="BC897" s="60"/>
      <c r="BD897" s="60"/>
    </row>
    <row r="898" spans="1:56" ht="16.2">
      <c r="A898" s="95">
        <v>897</v>
      </c>
      <c r="B898" s="60">
        <v>0.73777155013611995</v>
      </c>
      <c r="C898" s="60">
        <v>0.6306929252539617</v>
      </c>
      <c r="D898" s="60">
        <v>0.91995970640395996</v>
      </c>
      <c r="E898" s="60">
        <v>4.5485663227020634E-3</v>
      </c>
      <c r="F898" s="60">
        <v>0.99870381674186115</v>
      </c>
      <c r="G898" s="60">
        <v>0.8529564335807458</v>
      </c>
      <c r="H898" s="60">
        <v>0.68960680433419075</v>
      </c>
      <c r="I898" s="60">
        <v>0.15622257243930093</v>
      </c>
      <c r="J898" s="60">
        <v>0.65515657352330159</v>
      </c>
      <c r="K898" s="104">
        <v>0.71233929976861288</v>
      </c>
      <c r="L898" s="105"/>
      <c r="M898" s="106">
        <v>897</v>
      </c>
      <c r="N898" s="136">
        <v>0.63649030241813653</v>
      </c>
      <c r="O898" s="136">
        <v>0.33368913452116949</v>
      </c>
      <c r="P898" s="136">
        <v>1.4048005779409591</v>
      </c>
      <c r="Q898" s="136">
        <v>-2.6083821659695818</v>
      </c>
      <c r="R898" s="136">
        <v>3.0123463297529276</v>
      </c>
      <c r="S898" s="136">
        <v>1.0491977090635456</v>
      </c>
      <c r="T898" s="136">
        <v>0.49473613431434654</v>
      </c>
      <c r="U898" s="60">
        <v>-1.0101046703920815</v>
      </c>
      <c r="V898" s="60">
        <v>0.39928006671712496</v>
      </c>
      <c r="W898" s="98">
        <v>0.56023171007450334</v>
      </c>
      <c r="X898" s="60"/>
      <c r="Y898" s="99">
        <v>897</v>
      </c>
      <c r="Z898" s="60">
        <f>(幕後結果!$AB$2+幕後結果!$AB$4*幕後結果_最佳化!$N1899)*12/3</f>
        <v>0.11198017174427873</v>
      </c>
      <c r="AA898" s="60">
        <f>(幕後結果!$AC$2+幕後結果!$AC$4*幕後結果_最佳化!$O1899)*12/3</f>
        <v>3.8641866144491423E-2</v>
      </c>
      <c r="AB898" s="60">
        <f>(幕後結果!$AD$2+幕後結果!$AD$4*幕後結果_最佳化!$P1899)*12/3</f>
        <v>0.22457308848901728</v>
      </c>
      <c r="AC898" s="60">
        <f>(幕後結果!$AE$2+幕後結果!$AE$4*幕後結果_最佳化!$Q1899)*12/3</f>
        <v>-0.11293135143378291</v>
      </c>
      <c r="AD898" s="60">
        <f>(幕後結果!$AF$2+幕後結果!$AF$4*幕後結果_最佳化!$R1899)*12/3</f>
        <v>0.35196768871526829</v>
      </c>
      <c r="AE898" s="60">
        <f>(幕後結果!$AG$2+幕後結果!$AG$4*幕後結果_最佳化!$S1899)*12/3</f>
        <v>6.8329243602504013E-4</v>
      </c>
      <c r="AF898" s="60">
        <f>(幕後結果!$AH$2+幕後結果!$AH$4*幕後結果_最佳化!$T1899)*12/3</f>
        <v>0.10625824719566827</v>
      </c>
      <c r="AG898" s="60">
        <f>(幕後結果!$AI$2+幕後結果!$AI$4*幕後結果_最佳化!$U1899)*12/3</f>
        <v>-2.9439835465687181E-3</v>
      </c>
      <c r="AH898" s="60">
        <f>(幕後結果!$AJ$2+幕後結果!$AJ$4*幕後結果_最佳化!$V1899)*12/3</f>
        <v>9.5997633390979605E-3</v>
      </c>
      <c r="AI898" s="100">
        <f>(幕後結果!$AK$2+幕後結果!$AK$4*幕後結果_最佳化!$W1899)*12/3</f>
        <v>0.21881509156563164</v>
      </c>
      <c r="AJ898" s="60"/>
      <c r="AK898" s="60"/>
      <c r="AL898" s="60"/>
      <c r="AM898" s="108">
        <v>897</v>
      </c>
      <c r="AN898" s="60">
        <f t="shared" si="170"/>
        <v>0.17398532097500291</v>
      </c>
      <c r="AO898" s="60">
        <f t="shared" si="171"/>
        <v>0.10367406710951531</v>
      </c>
      <c r="AP898" s="60">
        <f t="shared" si="172"/>
        <v>6.053597015435911E-4</v>
      </c>
      <c r="AQ898" s="60">
        <f t="shared" si="173"/>
        <v>2.0218177872582257E-2</v>
      </c>
      <c r="AR898" s="60">
        <f t="shared" si="174"/>
        <v>0.18382644936009235</v>
      </c>
      <c r="AS898" s="60">
        <f t="shared" si="175"/>
        <v>0.18039415552601656</v>
      </c>
      <c r="AT898" s="60">
        <f t="shared" si="176"/>
        <v>6.2173481850823616E-2</v>
      </c>
      <c r="AU898" s="60">
        <f t="shared" si="177"/>
        <v>0.12334706592664763</v>
      </c>
      <c r="AV898" s="60">
        <f t="shared" si="178"/>
        <v>5.248803970157559E-2</v>
      </c>
      <c r="AW898" s="60">
        <f t="shared" si="179"/>
        <v>9.928788197620031E-2</v>
      </c>
      <c r="AX898" s="60">
        <f t="shared" si="180"/>
        <v>1</v>
      </c>
      <c r="AY898" s="60">
        <f>SUMPRODUCT(AN898:AW898,幕後結果_最佳化!$Z$1005:$AI$1005)</f>
        <v>-4.8895842687828126E-4</v>
      </c>
      <c r="AZ898" s="60">
        <f>(SUMPRODUCT(AN898:AW898,MMULT(AN898:AW898,幕後結果!$AB$9:$AK$18)))</f>
        <v>2.0319108722869196E-4</v>
      </c>
      <c r="BA898" s="60">
        <f t="shared" si="181"/>
        <v>1.425451111854391E-2</v>
      </c>
      <c r="BB898" s="102">
        <f t="shared" si="182"/>
        <v>-3.043875589000939</v>
      </c>
      <c r="BC898" s="60"/>
      <c r="BD898" s="60"/>
    </row>
    <row r="899" spans="1:56" ht="16.2">
      <c r="A899" s="95">
        <v>898</v>
      </c>
      <c r="B899" s="60">
        <v>0.68021814941323844</v>
      </c>
      <c r="C899" s="60">
        <v>3.9706563871499068E-2</v>
      </c>
      <c r="D899" s="60">
        <v>0.50307334558815286</v>
      </c>
      <c r="E899" s="60">
        <v>0.66036004130067805</v>
      </c>
      <c r="F899" s="60">
        <v>0.29965009976117352</v>
      </c>
      <c r="G899" s="60">
        <v>0.89904330523898435</v>
      </c>
      <c r="H899" s="60">
        <v>0.13270285012863736</v>
      </c>
      <c r="I899" s="60">
        <v>0.2120248503844484</v>
      </c>
      <c r="J899" s="60">
        <v>0.96066738729239187</v>
      </c>
      <c r="K899" s="104">
        <v>0.73850128451670605</v>
      </c>
      <c r="L899" s="105"/>
      <c r="M899" s="106">
        <v>898</v>
      </c>
      <c r="N899" s="136">
        <v>0.46830890502017319</v>
      </c>
      <c r="O899" s="136">
        <v>-1.7541014355964271</v>
      </c>
      <c r="P899" s="136">
        <v>7.7038111501688553E-3</v>
      </c>
      <c r="Q899" s="136">
        <v>0.41344594654241212</v>
      </c>
      <c r="R899" s="136">
        <v>-0.52540712786921817</v>
      </c>
      <c r="S899" s="136">
        <v>1.276119188388249</v>
      </c>
      <c r="T899" s="136">
        <v>-1.1137051475740063</v>
      </c>
      <c r="U899" s="60">
        <v>-0.7994151980826173</v>
      </c>
      <c r="V899" s="60">
        <v>1.7584838012315618</v>
      </c>
      <c r="W899" s="98">
        <v>0.63873178587900359</v>
      </c>
      <c r="X899" s="60"/>
      <c r="Y899" s="99">
        <v>898</v>
      </c>
      <c r="Z899" s="60">
        <f>(幕後結果!$AB$2+幕後結果!$AB$4*幕後結果_最佳化!$N1900)*12/3</f>
        <v>8.5929263157069988E-2</v>
      </c>
      <c r="AA899" s="60">
        <f>(幕後結果!$AC$2+幕後結果!$AC$4*幕後結果_最佳化!$O1900)*12/3</f>
        <v>-0.16398745564795503</v>
      </c>
      <c r="AB899" s="60">
        <f>(幕後結果!$AD$2+幕後結果!$AD$4*幕後結果_最佳化!$P1900)*12/3</f>
        <v>-7.0448348358153334E-2</v>
      </c>
      <c r="AC899" s="60">
        <f>(幕後結果!$AE$2+幕後結果!$AE$4*幕後結果_最佳化!$Q1900)*12/3</f>
        <v>3.7025456367686706E-2</v>
      </c>
      <c r="AD899" s="60">
        <f>(幕後結果!$AF$2+幕後結果!$AF$4*幕後結果_最佳化!$R1900)*12/3</f>
        <v>-0.11327682940230459</v>
      </c>
      <c r="AE899" s="60">
        <f>(幕後結果!$AG$2+幕後結果!$AG$4*幕後結果_最佳化!$S1900)*12/3</f>
        <v>3.2931251338879322E-2</v>
      </c>
      <c r="AF899" s="60">
        <f>(幕後結果!$AH$2+幕後結果!$AH$4*幕後結果_最佳化!$T1900)*12/3</f>
        <v>-0.12870117888475199</v>
      </c>
      <c r="AG899" s="60">
        <f>(幕後結果!$AI$2+幕後結果!$AI$4*幕後結果_最佳化!$U1900)*12/3</f>
        <v>-0.11446370067030737</v>
      </c>
      <c r="AH899" s="60">
        <f>(幕後結果!$AJ$2+幕後結果!$AJ$4*幕後結果_最佳化!$V1900)*12/3</f>
        <v>7.5923704915905929E-2</v>
      </c>
      <c r="AI899" s="100">
        <f>(幕後結果!$AK$2+幕後結果!$AK$4*幕後結果_最佳化!$W1900)*12/3</f>
        <v>8.577720969873949E-3</v>
      </c>
      <c r="AJ899" s="60"/>
      <c r="AK899" s="60"/>
      <c r="AL899" s="60"/>
      <c r="AM899" s="108">
        <v>898</v>
      </c>
      <c r="AN899" s="60">
        <f t="shared" si="170"/>
        <v>9.7024774187292467E-2</v>
      </c>
      <c r="AO899" s="60">
        <f t="shared" si="171"/>
        <v>0.14632631597157569</v>
      </c>
      <c r="AP899" s="60">
        <f t="shared" si="172"/>
        <v>0.13057978514383797</v>
      </c>
      <c r="AQ899" s="60">
        <f t="shared" si="173"/>
        <v>0.13844304175694422</v>
      </c>
      <c r="AR899" s="60">
        <f t="shared" si="174"/>
        <v>0.13018837228604979</v>
      </c>
      <c r="AS899" s="60">
        <f t="shared" si="175"/>
        <v>2.3670438752341112E-2</v>
      </c>
      <c r="AT899" s="60">
        <f t="shared" si="176"/>
        <v>0.10199887692915531</v>
      </c>
      <c r="AU899" s="60">
        <f t="shared" si="177"/>
        <v>4.7313460487097302E-2</v>
      </c>
      <c r="AV899" s="60">
        <f t="shared" si="178"/>
        <v>0.14839150139189883</v>
      </c>
      <c r="AW899" s="60">
        <f t="shared" si="179"/>
        <v>3.6063433093807308E-2</v>
      </c>
      <c r="AX899" s="60">
        <f t="shared" si="180"/>
        <v>1</v>
      </c>
      <c r="AY899" s="60">
        <f>SUMPRODUCT(AN899:AW899,幕後結果_最佳化!$Z$1005:$AI$1005)</f>
        <v>3.7492447893872106E-3</v>
      </c>
      <c r="AZ899" s="60">
        <f>(SUMPRODUCT(AN899:AW899,MMULT(AN899:AW899,幕後結果!$AB$9:$AK$18)))</f>
        <v>3.0695416228034917E-4</v>
      </c>
      <c r="BA899" s="60">
        <f t="shared" si="181"/>
        <v>1.7520107370685524E-2</v>
      </c>
      <c r="BB899" s="102">
        <f t="shared" si="182"/>
        <v>-2.2346184519462167</v>
      </c>
      <c r="BC899" s="60"/>
      <c r="BD899" s="60"/>
    </row>
    <row r="900" spans="1:56" ht="16.2">
      <c r="A900" s="95">
        <v>899</v>
      </c>
      <c r="B900" s="60">
        <v>0.48806524059091116</v>
      </c>
      <c r="C900" s="60">
        <v>0.58420290264904806</v>
      </c>
      <c r="D900" s="60">
        <v>0.9270992211529967</v>
      </c>
      <c r="E900" s="60">
        <v>0.72538820342756316</v>
      </c>
      <c r="F900" s="60">
        <v>0.11490221706956794</v>
      </c>
      <c r="G900" s="60">
        <v>0.66435191959540729</v>
      </c>
      <c r="H900" s="60">
        <v>0.43830556780821883</v>
      </c>
      <c r="I900" s="60">
        <v>0.72815923747897293</v>
      </c>
      <c r="J900" s="60">
        <v>6.9521572066605808E-2</v>
      </c>
      <c r="K900" s="104">
        <v>0.4149709307307714</v>
      </c>
      <c r="L900" s="105"/>
      <c r="M900" s="106">
        <v>899</v>
      </c>
      <c r="N900" s="136">
        <v>-2.9920469092199385E-2</v>
      </c>
      <c r="O900" s="136">
        <v>0.21265740237521971</v>
      </c>
      <c r="P900" s="136">
        <v>1.4545222920067207</v>
      </c>
      <c r="Q900" s="136">
        <v>0.59892395965048617</v>
      </c>
      <c r="R900" s="136">
        <v>-1.2008627801468359</v>
      </c>
      <c r="S900" s="136">
        <v>0.42436977391752612</v>
      </c>
      <c r="T900" s="136">
        <v>-0.15526661265363148</v>
      </c>
      <c r="U900" s="60">
        <v>0.60725525931560664</v>
      </c>
      <c r="V900" s="60">
        <v>-1.4793636710688929</v>
      </c>
      <c r="W900" s="98">
        <v>-0.2147761333945637</v>
      </c>
      <c r="X900" s="60"/>
      <c r="Y900" s="99">
        <v>899</v>
      </c>
      <c r="Z900" s="60">
        <f>(幕後結果!$AB$2+幕後結果!$AB$4*幕後結果_最佳化!$N1901)*12/3</f>
        <v>8.7546880775740479E-3</v>
      </c>
      <c r="AA900" s="60">
        <f>(幕後結果!$AC$2+幕後結果!$AC$4*幕後結果_最佳化!$O1901)*12/3</f>
        <v>2.8189671826152184E-2</v>
      </c>
      <c r="AB900" s="60">
        <f>(幕後結果!$AD$2+幕後結果!$AD$4*幕後結果_最佳化!$P1901)*12/3</f>
        <v>0.22878575416086136</v>
      </c>
      <c r="AC900" s="60">
        <f>(幕後結果!$AE$2+幕後結果!$AE$4*幕後結果_最佳化!$Q1901)*12/3</f>
        <v>0.19501058221536879</v>
      </c>
      <c r="AD900" s="60">
        <f>(幕後結果!$AF$2+幕後結果!$AF$4*幕後結果_最佳化!$R1901)*12/3</f>
        <v>3.4698278370110004E-2</v>
      </c>
      <c r="AE900" s="60">
        <f>(幕後結果!$AG$2+幕後結果!$AG$4*幕後結果_最佳化!$S1901)*12/3</f>
        <v>2.5774461548927582E-2</v>
      </c>
      <c r="AF900" s="60">
        <f>(幕後結果!$AH$2+幕後結果!$AH$4*幕後結果_最佳化!$T1901)*12/3</f>
        <v>4.5688599456975752E-2</v>
      </c>
      <c r="AG900" s="60">
        <f>(幕後結果!$AI$2+幕後結果!$AI$4*幕後結果_最佳化!$U1901)*12/3</f>
        <v>0.10935393623701885</v>
      </c>
      <c r="AH900" s="60">
        <f>(幕後結果!$AJ$2+幕後結果!$AJ$4*幕後結果_最佳化!$V1901)*12/3</f>
        <v>-6.2216565773194683E-2</v>
      </c>
      <c r="AI900" s="100">
        <f>(幕後結果!$AK$2+幕後結果!$AK$4*幕後結果_最佳化!$W1901)*12/3</f>
        <v>-3.2052229050672933E-2</v>
      </c>
      <c r="AJ900" s="60"/>
      <c r="AK900" s="60"/>
      <c r="AL900" s="60"/>
      <c r="AM900" s="108">
        <v>899</v>
      </c>
      <c r="AN900" s="60">
        <f t="shared" ref="AN900:AN963" si="183">B1901/SUM($B1901:$K1901)</f>
        <v>6.708456051019189E-2</v>
      </c>
      <c r="AO900" s="60">
        <f t="shared" ref="AO900:AO963" si="184">C1901/SUM($B1901:$K1901)</f>
        <v>0.10919707998463025</v>
      </c>
      <c r="AP900" s="60">
        <f t="shared" ref="AP900:AP963" si="185">D1901/SUM($B1901:$K1901)</f>
        <v>4.3015306462778929E-2</v>
      </c>
      <c r="AQ900" s="60">
        <f t="shared" ref="AQ900:AQ963" si="186">E1901/SUM($B1901:$K1901)</f>
        <v>0.27539624301378535</v>
      </c>
      <c r="AR900" s="60">
        <f t="shared" ref="AR900:AR963" si="187">F1901/SUM($B1901:$K1901)</f>
        <v>3.3371078725750528E-2</v>
      </c>
      <c r="AS900" s="60">
        <f t="shared" ref="AS900:AS963" si="188">G1901/SUM($B1901:$K1901)</f>
        <v>0.11889690320019308</v>
      </c>
      <c r="AT900" s="60">
        <f t="shared" ref="AT900:AT963" si="189">H1901/SUM($B1901:$K1901)</f>
        <v>0.15353934808962269</v>
      </c>
      <c r="AU900" s="60">
        <f t="shared" ref="AU900:AU963" si="190">I1901/SUM($B1901:$K1901)</f>
        <v>5.5732947711951773E-2</v>
      </c>
      <c r="AV900" s="60">
        <f t="shared" ref="AV900:AV963" si="191">J1901/SUM($B1901:$K1901)</f>
        <v>0.14104281103945085</v>
      </c>
      <c r="AW900" s="60">
        <f t="shared" ref="AW900:AW963" si="192">K1901/SUM($B1901:$K1901)</f>
        <v>2.7237212616446874E-3</v>
      </c>
      <c r="AX900" s="60">
        <f t="shared" ref="AX900:AX963" si="193">SUM(AN900:AW900)</f>
        <v>1</v>
      </c>
      <c r="AY900" s="60">
        <f>SUMPRODUCT(AN900:AW900,幕後結果_最佳化!$Z$1005:$AI$1005)</f>
        <v>8.1617896233754043E-3</v>
      </c>
      <c r="AZ900" s="60">
        <f>(SUMPRODUCT(AN900:AW900,MMULT(AN900:AW900,幕後結果!$AB$9:$AK$18)))</f>
        <v>2.6365141223099527E-4</v>
      </c>
      <c r="BA900" s="60">
        <f t="shared" ref="BA900:BA963" si="194">AZ900^0.5</f>
        <v>1.623734621885594E-2</v>
      </c>
      <c r="BB900" s="102">
        <f t="shared" ref="BB900:BB963" si="195">(AY900-$BC$2)/$BA900</f>
        <v>-2.1394019631289356</v>
      </c>
      <c r="BC900" s="60"/>
      <c r="BD900" s="60"/>
    </row>
    <row r="901" spans="1:56" ht="16.2">
      <c r="A901" s="95">
        <v>900</v>
      </c>
      <c r="B901" s="60">
        <v>0.31498273864855286</v>
      </c>
      <c r="C901" s="60">
        <v>0.28988864879931997</v>
      </c>
      <c r="D901" s="60">
        <v>0.52442912686973409</v>
      </c>
      <c r="E901" s="60">
        <v>0.88223590562700682</v>
      </c>
      <c r="F901" s="60">
        <v>3.851782440358531E-2</v>
      </c>
      <c r="G901" s="60">
        <v>0.91975460371760254</v>
      </c>
      <c r="H901" s="60">
        <v>0.37393671240003923</v>
      </c>
      <c r="I901" s="60">
        <v>0.25465627942467006</v>
      </c>
      <c r="J901" s="60">
        <v>0.96871802005582874</v>
      </c>
      <c r="K901" s="104">
        <v>0.75526796973668953</v>
      </c>
      <c r="L901" s="105"/>
      <c r="M901" s="106">
        <v>900</v>
      </c>
      <c r="N901" s="136">
        <v>-0.48177544118093124</v>
      </c>
      <c r="O901" s="136">
        <v>-0.55371004793360756</v>
      </c>
      <c r="P901" s="136">
        <v>6.1273059024614093E-2</v>
      </c>
      <c r="Q901" s="136">
        <v>1.1862383412029198</v>
      </c>
      <c r="R901" s="136">
        <v>-1.7681510869083088</v>
      </c>
      <c r="S901" s="136">
        <v>1.403422818246046</v>
      </c>
      <c r="T901" s="136">
        <v>-0.32144468474846932</v>
      </c>
      <c r="U901" s="60">
        <v>-0.65990848495148346</v>
      </c>
      <c r="V901" s="60">
        <v>1.8622776802025625</v>
      </c>
      <c r="W901" s="98">
        <v>0.6911614918241934</v>
      </c>
      <c r="X901" s="60"/>
      <c r="Y901" s="99">
        <v>900</v>
      </c>
      <c r="Z901" s="60">
        <f>(幕後結果!$AB$2+幕後結果!$AB$4*幕後結果_最佳化!$N1902)*12/3</f>
        <v>-6.1236599631288073E-2</v>
      </c>
      <c r="AA901" s="60">
        <f>(幕後結果!$AC$2+幕後結果!$AC$4*幕後結果_最佳化!$O1902)*12/3</f>
        <v>-4.5420641845457611E-2</v>
      </c>
      <c r="AB901" s="60">
        <f>(幕後結果!$AD$2+幕後結果!$AD$4*幕後結果_最佳化!$P1902)*12/3</f>
        <v>-2.1385170881935991E-2</v>
      </c>
      <c r="AC901" s="60">
        <f>(幕後結果!$AE$2+幕後結果!$AE$4*幕後結果_最佳化!$Q1902)*12/3</f>
        <v>0.12305884028594877</v>
      </c>
      <c r="AD901" s="60">
        <f>(幕後結果!$AF$2+幕後結果!$AF$4*幕後結果_最佳化!$R1902)*12/3</f>
        <v>-0.15541717783972858</v>
      </c>
      <c r="AE901" s="60">
        <f>(幕後結果!$AG$2+幕後結果!$AG$4*幕後結果_最佳化!$S1902)*12/3</f>
        <v>7.1246439450232402E-2</v>
      </c>
      <c r="AF901" s="60">
        <f>(幕後結果!$AH$2+幕後結果!$AH$4*幕後結果_最佳化!$T1902)*12/3</f>
        <v>-3.6812811653741305E-2</v>
      </c>
      <c r="AG901" s="60">
        <f>(幕後結果!$AI$2+幕後結果!$AI$4*幕後結果_最佳化!$U1902)*12/3</f>
        <v>-7.2163723799115106E-2</v>
      </c>
      <c r="AH901" s="60">
        <f>(幕後結果!$AJ$2+幕後結果!$AJ$4*幕後結果_最佳化!$V1902)*12/3</f>
        <v>0.12922126389880847</v>
      </c>
      <c r="AI901" s="100">
        <f>(幕後結果!$AK$2+幕後結果!$AK$4*幕後結果_最佳化!$W1902)*12/3</f>
        <v>7.1684371072038108E-2</v>
      </c>
      <c r="AJ901" s="60"/>
      <c r="AK901" s="60"/>
      <c r="AL901" s="60"/>
      <c r="AM901" s="108">
        <v>900</v>
      </c>
      <c r="AN901" s="60">
        <f t="shared" si="183"/>
        <v>4.3211348516405838E-2</v>
      </c>
      <c r="AO901" s="60">
        <f t="shared" si="184"/>
        <v>5.5623870850365062E-2</v>
      </c>
      <c r="AP901" s="60">
        <f t="shared" si="185"/>
        <v>0.15395121199177936</v>
      </c>
      <c r="AQ901" s="60">
        <f t="shared" si="186"/>
        <v>7.3924005256222003E-2</v>
      </c>
      <c r="AR901" s="60">
        <f t="shared" si="187"/>
        <v>0.21805095761524207</v>
      </c>
      <c r="AS901" s="60">
        <f t="shared" si="188"/>
        <v>0.2624272921259741</v>
      </c>
      <c r="AT901" s="60">
        <f t="shared" si="189"/>
        <v>1.7398284729828136E-3</v>
      </c>
      <c r="AU901" s="60">
        <f t="shared" si="190"/>
        <v>6.4055802098854961E-2</v>
      </c>
      <c r="AV901" s="60">
        <f t="shared" si="191"/>
        <v>5.135538985859775E-2</v>
      </c>
      <c r="AW901" s="60">
        <f t="shared" si="192"/>
        <v>7.566029321357598E-2</v>
      </c>
      <c r="AX901" s="60">
        <f t="shared" si="193"/>
        <v>1</v>
      </c>
      <c r="AY901" s="60">
        <f>SUMPRODUCT(AN901:AW901,幕後結果_最佳化!$Z$1005:$AI$1005)</f>
        <v>-2.7970732706269008E-3</v>
      </c>
      <c r="AZ901" s="60">
        <f>(SUMPRODUCT(AN901:AW901,MMULT(AN901:AW901,幕後結果!$AB$9:$AK$18)))</f>
        <v>2.9434507410114709E-4</v>
      </c>
      <c r="BA901" s="60">
        <f t="shared" si="194"/>
        <v>1.7156487813685735E-2</v>
      </c>
      <c r="BB901" s="102">
        <f t="shared" si="195"/>
        <v>-2.6635447631754987</v>
      </c>
      <c r="BC901" s="60"/>
      <c r="BD901" s="60"/>
    </row>
    <row r="902" spans="1:56" ht="16.2">
      <c r="A902" s="95">
        <v>901</v>
      </c>
      <c r="B902" s="60">
        <v>0.24279427066748638</v>
      </c>
      <c r="C902" s="60">
        <v>0.17749177549593753</v>
      </c>
      <c r="D902" s="60">
        <v>0.72037867702205727</v>
      </c>
      <c r="E902" s="60">
        <v>0.79683216772209287</v>
      </c>
      <c r="F902" s="60">
        <v>0.86105699855994899</v>
      </c>
      <c r="G902" s="60">
        <v>4.3913397923046382E-2</v>
      </c>
      <c r="H902" s="60">
        <v>0.87306980668693335</v>
      </c>
      <c r="I902" s="60">
        <v>0.15296484070904381</v>
      </c>
      <c r="J902" s="60">
        <v>0.49468732696642537</v>
      </c>
      <c r="K902" s="104">
        <v>0.89947218340201873</v>
      </c>
      <c r="L902" s="105"/>
      <c r="M902" s="106">
        <v>901</v>
      </c>
      <c r="N902" s="136">
        <v>-0.6973423968007858</v>
      </c>
      <c r="O902" s="136">
        <v>-0.924966081581585</v>
      </c>
      <c r="P902" s="136">
        <v>0.58396680443997495</v>
      </c>
      <c r="Q902" s="136">
        <v>0.83035930908957978</v>
      </c>
      <c r="R902" s="136">
        <v>1.0850805005201809</v>
      </c>
      <c r="S902" s="136">
        <v>-1.7069744800905715</v>
      </c>
      <c r="T902" s="136">
        <v>1.1410229165137455</v>
      </c>
      <c r="U902" s="60">
        <v>-1.0238001460074322</v>
      </c>
      <c r="V902" s="60">
        <v>-1.331729006673177E-2</v>
      </c>
      <c r="W902" s="98">
        <v>1.2785498115934673</v>
      </c>
      <c r="X902" s="60"/>
      <c r="Y902" s="99">
        <v>901</v>
      </c>
      <c r="Z902" s="60">
        <f>(幕後結果!$AB$2+幕後結果!$AB$4*幕後結果_最佳化!$N1903)*12/3</f>
        <v>-9.4627421340227724E-2</v>
      </c>
      <c r="AA902" s="60">
        <f>(幕後結果!$AC$2+幕後結果!$AC$4*幕後結果_最佳化!$O1903)*12/3</f>
        <v>-8.1086692950844419E-2</v>
      </c>
      <c r="AB902" s="60">
        <f>(幕後結果!$AD$2+幕後結果!$AD$4*幕後結果_最佳化!$P1903)*12/3</f>
        <v>5.0604633461543209E-2</v>
      </c>
      <c r="AC902" s="60">
        <f>(幕後結果!$AE$2+幕後結果!$AE$4*幕後結果_最佳化!$Q1903)*12/3</f>
        <v>0.11258200217794008</v>
      </c>
      <c r="AD902" s="60">
        <f>(幕後結果!$AF$2+幕後結果!$AF$4*幕後結果_最佳化!$R1903)*12/3</f>
        <v>0.11920017638788587</v>
      </c>
      <c r="AE902" s="60">
        <f>(幕後結果!$AG$2+幕後結果!$AG$4*幕後結果_最佳化!$S1903)*12/3</f>
        <v>-8.1709444880183127E-2</v>
      </c>
      <c r="AF902" s="60">
        <f>(幕後結果!$AH$2+幕後結果!$AH$4*幕後結果_最佳化!$T1903)*12/3</f>
        <v>5.5589043111959148E-2</v>
      </c>
      <c r="AG902" s="60">
        <f>(幕後結果!$AI$2+幕後結果!$AI$4*幕後結果_最佳化!$U1903)*12/3</f>
        <v>-7.9380145036403088E-2</v>
      </c>
      <c r="AH902" s="60">
        <f>(幕後結果!$AJ$2+幕後結果!$AJ$4*幕後結果_最佳化!$V1903)*12/3</f>
        <v>-5.4296210718657277E-2</v>
      </c>
      <c r="AI902" s="100">
        <f>(幕後結果!$AK$2+幕後結果!$AK$4*幕後結果_最佳化!$W1903)*12/3</f>
        <v>0.15757111053821898</v>
      </c>
      <c r="AJ902" s="60"/>
      <c r="AK902" s="60"/>
      <c r="AL902" s="60"/>
      <c r="AM902" s="108">
        <v>901</v>
      </c>
      <c r="AN902" s="60">
        <f t="shared" si="183"/>
        <v>6.8802310152229609E-2</v>
      </c>
      <c r="AO902" s="60">
        <f t="shared" si="184"/>
        <v>7.2748882580607924E-2</v>
      </c>
      <c r="AP902" s="60">
        <f t="shared" si="185"/>
        <v>0.12380840670339925</v>
      </c>
      <c r="AQ902" s="60">
        <f t="shared" si="186"/>
        <v>0.12982860031391794</v>
      </c>
      <c r="AR902" s="60">
        <f t="shared" si="187"/>
        <v>0.1288695790391145</v>
      </c>
      <c r="AS902" s="60">
        <f t="shared" si="188"/>
        <v>8.1278376571392932E-3</v>
      </c>
      <c r="AT902" s="60">
        <f t="shared" si="189"/>
        <v>0.10191627160071375</v>
      </c>
      <c r="AU902" s="60">
        <f t="shared" si="190"/>
        <v>7.6723092629852066E-2</v>
      </c>
      <c r="AV902" s="60">
        <f t="shared" si="191"/>
        <v>0.15064681571108385</v>
      </c>
      <c r="AW902" s="60">
        <f t="shared" si="192"/>
        <v>0.13852820361194199</v>
      </c>
      <c r="AX902" s="60">
        <f t="shared" si="193"/>
        <v>1.0000000000000002</v>
      </c>
      <c r="AY902" s="60">
        <f>SUMPRODUCT(AN902:AW902,幕後結果_最佳化!$Z$1005:$AI$1005)</f>
        <v>-7.3847676643166256E-4</v>
      </c>
      <c r="AZ902" s="60">
        <f>(SUMPRODUCT(AN902:AW902,MMULT(AN902:AW902,幕後結果!$AB$9:$AK$18)))</f>
        <v>3.3150214866284328E-4</v>
      </c>
      <c r="BA902" s="60">
        <f t="shared" si="194"/>
        <v>1.8207200461983257E-2</v>
      </c>
      <c r="BB902" s="102">
        <f t="shared" si="195"/>
        <v>-2.3967702699571558</v>
      </c>
      <c r="BC902" s="60"/>
      <c r="BD902" s="60"/>
    </row>
    <row r="903" spans="1:56" ht="16.2">
      <c r="A903" s="95">
        <v>902</v>
      </c>
      <c r="B903" s="60">
        <v>0.62409021010377375</v>
      </c>
      <c r="C903" s="60">
        <v>0.1986273226011761</v>
      </c>
      <c r="D903" s="60">
        <v>0.68298919961340543</v>
      </c>
      <c r="E903" s="60">
        <v>0.39275055867761721</v>
      </c>
      <c r="F903" s="60">
        <v>0.93788710476980985</v>
      </c>
      <c r="G903" s="60">
        <v>0.24283864790251908</v>
      </c>
      <c r="H903" s="60">
        <v>0.57578835794515992</v>
      </c>
      <c r="I903" s="60">
        <v>0.29246607762654153</v>
      </c>
      <c r="J903" s="60">
        <v>9.0298625319274572E-2</v>
      </c>
      <c r="K903" s="104">
        <v>0.26986839063805834</v>
      </c>
      <c r="L903" s="105"/>
      <c r="M903" s="106">
        <v>902</v>
      </c>
      <c r="N903" s="136">
        <v>0.31624101325666482</v>
      </c>
      <c r="O903" s="136">
        <v>-0.84653448376573537</v>
      </c>
      <c r="P903" s="136">
        <v>0.47607408217392394</v>
      </c>
      <c r="Q903" s="136">
        <v>-0.27215724183284967</v>
      </c>
      <c r="R903" s="136">
        <v>1.5372757778158945</v>
      </c>
      <c r="S903" s="136">
        <v>-0.6972005483981365</v>
      </c>
      <c r="T903" s="136">
        <v>0.19113058736092545</v>
      </c>
      <c r="U903" s="60">
        <v>-0.54619463261824386</v>
      </c>
      <c r="V903" s="60">
        <v>-1.3389183639517066</v>
      </c>
      <c r="W903" s="98">
        <v>-0.61321107721873702</v>
      </c>
      <c r="X903" s="60"/>
      <c r="Y903" s="99">
        <v>902</v>
      </c>
      <c r="Z903" s="60">
        <f>(幕後結果!$AB$2+幕後結果!$AB$4*幕後結果_最佳化!$N1904)*12/3</f>
        <v>6.2374299239112363E-2</v>
      </c>
      <c r="AA903" s="60">
        <f>(幕後結果!$AC$2+幕後結果!$AC$4*幕後結果_最佳化!$O1904)*12/3</f>
        <v>-7.5460174073392977E-2</v>
      </c>
      <c r="AB903" s="60">
        <f>(幕後結果!$AD$2+幕後結果!$AD$4*幕後結果_最佳化!$P1904)*12/3</f>
        <v>3.5464018979177718E-2</v>
      </c>
      <c r="AC903" s="60">
        <f>(幕後結果!$AE$2+幕後結果!$AE$4*幕後結果_最佳化!$Q1904)*12/3</f>
        <v>1.9402931207643102E-2</v>
      </c>
      <c r="AD903" s="60">
        <f>(幕後結果!$AF$2+幕後結果!$AF$4*幕後結果_最佳化!$R1904)*12/3</f>
        <v>0.13519733174994716</v>
      </c>
      <c r="AE903" s="60">
        <f>(幕後結果!$AG$2+幕後結果!$AG$4*幕後結果_最佳化!$S1904)*12/3</f>
        <v>-5.7256752651374497E-2</v>
      </c>
      <c r="AF903" s="60">
        <f>(幕後結果!$AH$2+幕後結果!$AH$4*幕後結果_最佳化!$T1904)*12/3</f>
        <v>6.2037904541168455E-3</v>
      </c>
      <c r="AG903" s="60">
        <f>(幕後結果!$AI$2+幕後結果!$AI$4*幕後結果_最佳化!$U1904)*12/3</f>
        <v>-4.5989849089800354E-2</v>
      </c>
      <c r="AH903" s="60">
        <f>(幕後結果!$AJ$2+幕後結果!$AJ$4*幕後結果_最佳化!$V1904)*12/3</f>
        <v>-0.12883740396385249</v>
      </c>
      <c r="AI903" s="100">
        <f>(幕後結果!$AK$2+幕後結果!$AK$4*幕後結果_最佳化!$W1904)*12/3</f>
        <v>-0.14024768394210813</v>
      </c>
      <c r="AJ903" s="60"/>
      <c r="AK903" s="60"/>
      <c r="AL903" s="60"/>
      <c r="AM903" s="108">
        <v>902</v>
      </c>
      <c r="AN903" s="60">
        <f t="shared" si="183"/>
        <v>0.14385368926632922</v>
      </c>
      <c r="AO903" s="60">
        <f t="shared" si="184"/>
        <v>5.0345218507719697E-2</v>
      </c>
      <c r="AP903" s="60">
        <f t="shared" si="185"/>
        <v>0.12756923377059351</v>
      </c>
      <c r="AQ903" s="60">
        <f t="shared" si="186"/>
        <v>0.17139239919338764</v>
      </c>
      <c r="AR903" s="60">
        <f t="shared" si="187"/>
        <v>5.7868730628121257E-2</v>
      </c>
      <c r="AS903" s="60">
        <f t="shared" si="188"/>
        <v>0.11612318814930456</v>
      </c>
      <c r="AT903" s="60">
        <f t="shared" si="189"/>
        <v>0.10604341107262125</v>
      </c>
      <c r="AU903" s="60">
        <f t="shared" si="190"/>
        <v>0.16093146063244707</v>
      </c>
      <c r="AV903" s="60">
        <f t="shared" si="191"/>
        <v>2.9141605362169868E-2</v>
      </c>
      <c r="AW903" s="60">
        <f t="shared" si="192"/>
        <v>3.6731063417306073E-2</v>
      </c>
      <c r="AX903" s="60">
        <f t="shared" si="193"/>
        <v>1.0000000000000002</v>
      </c>
      <c r="AY903" s="60">
        <f>SUMPRODUCT(AN903:AW903,幕後結果_最佳化!$Z$1005:$AI$1005)</f>
        <v>3.3581265593749807E-3</v>
      </c>
      <c r="AZ903" s="60">
        <f>(SUMPRODUCT(AN903:AW903,MMULT(AN903:AW903,幕後結果!$AB$9:$AK$18)))</f>
        <v>3.0431521696028268E-4</v>
      </c>
      <c r="BA903" s="60">
        <f t="shared" si="194"/>
        <v>1.7444632898409834E-2</v>
      </c>
      <c r="BB903" s="102">
        <f t="shared" si="195"/>
        <v>-2.2667071110581789</v>
      </c>
      <c r="BC903" s="60"/>
      <c r="BD903" s="60"/>
    </row>
    <row r="904" spans="1:56" ht="16.2">
      <c r="A904" s="95">
        <v>903</v>
      </c>
      <c r="B904" s="60">
        <v>0.24270087410278607</v>
      </c>
      <c r="C904" s="60">
        <v>0.28340183518525808</v>
      </c>
      <c r="D904" s="60">
        <v>0.76136171827755672</v>
      </c>
      <c r="E904" s="60">
        <v>0.4980680194758289</v>
      </c>
      <c r="F904" s="60">
        <v>0.28561042976643791</v>
      </c>
      <c r="G904" s="60">
        <v>0.44033992992476922</v>
      </c>
      <c r="H904" s="60">
        <v>0.4335649441305669</v>
      </c>
      <c r="I904" s="60">
        <v>0.7275968135846278</v>
      </c>
      <c r="J904" s="60">
        <v>0.2869392703375464</v>
      </c>
      <c r="K904" s="104">
        <v>0.72026709646155784</v>
      </c>
      <c r="L904" s="105"/>
      <c r="M904" s="106">
        <v>903</v>
      </c>
      <c r="N904" s="136">
        <v>-0.69764097755391696</v>
      </c>
      <c r="O904" s="136">
        <v>-0.57276522107833727</v>
      </c>
      <c r="P904" s="136">
        <v>0.71068966823878066</v>
      </c>
      <c r="Q904" s="136">
        <v>-4.842775937040412E-3</v>
      </c>
      <c r="R904" s="136">
        <v>-0.56625439192911409</v>
      </c>
      <c r="S904" s="136">
        <v>-0.15010742779961103</v>
      </c>
      <c r="T904" s="136">
        <v>-0.16730523118895538</v>
      </c>
      <c r="U904" s="60">
        <v>0.60556090025251852</v>
      </c>
      <c r="V904" s="60">
        <v>-0.56234858710508484</v>
      </c>
      <c r="W904" s="98">
        <v>0.5836351488098005</v>
      </c>
      <c r="X904" s="60"/>
      <c r="Y904" s="99">
        <v>903</v>
      </c>
      <c r="Z904" s="60">
        <f>(幕後結果!$AB$2+幕後結果!$AB$4*幕後結果_最佳化!$N1905)*12/3</f>
        <v>-9.4673670806732724E-2</v>
      </c>
      <c r="AA904" s="60">
        <f>(幕後結果!$AC$2+幕後結果!$AC$4*幕後結果_最佳化!$O1905)*12/3</f>
        <v>-4.6847522502517003E-2</v>
      </c>
      <c r="AB904" s="60">
        <f>(幕後結果!$AD$2+幕後結果!$AD$4*幕後結果_最佳化!$P1905)*12/3</f>
        <v>8.2807677947388358E-2</v>
      </c>
      <c r="AC904" s="60">
        <f>(幕後結果!$AE$2+幕後結果!$AE$4*幕後結果_最佳化!$Q1905)*12/3</f>
        <v>4.5784333249242033E-2</v>
      </c>
      <c r="AD904" s="60">
        <f>(幕後結果!$AF$2+幕後結果!$AF$4*幕後結果_最佳化!$R1905)*12/3</f>
        <v>-1.7441490508329997E-2</v>
      </c>
      <c r="AE904" s="60">
        <f>(幕後結果!$AG$2+幕後結果!$AG$4*幕後結果_最佳化!$S1905)*12/3</f>
        <v>-6.9534044646521092E-3</v>
      </c>
      <c r="AF904" s="60">
        <f>(幕後結果!$AH$2+幕後結果!$AH$4*幕後結果_最佳化!$T1905)*12/3</f>
        <v>-3.6791978277661216E-2</v>
      </c>
      <c r="AG904" s="60">
        <f>(幕後結果!$AI$2+幕後結果!$AI$4*幕後結果_最佳化!$U1905)*12/3</f>
        <v>6.1175217110311125E-2</v>
      </c>
      <c r="AH904" s="60">
        <f>(幕後結果!$AJ$2+幕後結果!$AJ$4*幕後結果_最佳化!$V1905)*12/3</f>
        <v>-4.8967724574747462E-2</v>
      </c>
      <c r="AI904" s="100">
        <f>(幕後結果!$AK$2+幕後結果!$AK$4*幕後結果_最佳化!$W1905)*12/3</f>
        <v>8.6357548494566852E-2</v>
      </c>
      <c r="AJ904" s="60"/>
      <c r="AK904" s="60"/>
      <c r="AL904" s="60"/>
      <c r="AM904" s="108">
        <v>903</v>
      </c>
      <c r="AN904" s="60">
        <f t="shared" si="183"/>
        <v>4.7597374928195949E-2</v>
      </c>
      <c r="AO904" s="60">
        <f t="shared" si="184"/>
        <v>0.16983719060976291</v>
      </c>
      <c r="AP904" s="60">
        <f t="shared" si="185"/>
        <v>7.5608050337137675E-2</v>
      </c>
      <c r="AQ904" s="60">
        <f t="shared" si="186"/>
        <v>0.12768371466419959</v>
      </c>
      <c r="AR904" s="60">
        <f t="shared" si="187"/>
        <v>2.7008057237721903E-2</v>
      </c>
      <c r="AS904" s="60">
        <f t="shared" si="188"/>
        <v>0.14868348583335703</v>
      </c>
      <c r="AT904" s="60">
        <f t="shared" si="189"/>
        <v>2.6109282253837839E-3</v>
      </c>
      <c r="AU904" s="60">
        <f t="shared" si="190"/>
        <v>0.14254449119816942</v>
      </c>
      <c r="AV904" s="60">
        <f t="shared" si="191"/>
        <v>0.18119154160968562</v>
      </c>
      <c r="AW904" s="60">
        <f t="shared" si="192"/>
        <v>7.7235165356386123E-2</v>
      </c>
      <c r="AX904" s="60">
        <f t="shared" si="193"/>
        <v>1</v>
      </c>
      <c r="AY904" s="60">
        <f>SUMPRODUCT(AN904:AW904,幕後結果_最佳化!$Z$1005:$AI$1005)</f>
        <v>-1.5205014030118943E-3</v>
      </c>
      <c r="AZ904" s="60">
        <f>(SUMPRODUCT(AN904:AW904,MMULT(AN904:AW904,幕後結果!$AB$9:$AK$18)))</f>
        <v>2.0685119001233768E-4</v>
      </c>
      <c r="BA904" s="60">
        <f t="shared" si="194"/>
        <v>1.4382322135605839E-2</v>
      </c>
      <c r="BB904" s="102">
        <f t="shared" si="195"/>
        <v>-3.088548635205544</v>
      </c>
      <c r="BC904" s="60"/>
      <c r="BD904" s="60"/>
    </row>
    <row r="905" spans="1:56" ht="16.2">
      <c r="A905" s="95">
        <v>904</v>
      </c>
      <c r="B905" s="60">
        <v>0.64849001643647419</v>
      </c>
      <c r="C905" s="60">
        <v>3.2829339070956642E-3</v>
      </c>
      <c r="D905" s="60">
        <v>0.77937551529122007</v>
      </c>
      <c r="E905" s="60">
        <v>0.54139263291170225</v>
      </c>
      <c r="F905" s="60">
        <v>0.95121061957516462</v>
      </c>
      <c r="G905" s="60">
        <v>0.59198944345526772</v>
      </c>
      <c r="H905" s="60">
        <v>0.88253262708566127</v>
      </c>
      <c r="I905" s="60">
        <v>3.5248118286946184E-2</v>
      </c>
      <c r="J905" s="60">
        <v>0.92392060356416228</v>
      </c>
      <c r="K905" s="104">
        <v>0.1932759851326209</v>
      </c>
      <c r="L905" s="105"/>
      <c r="M905" s="106">
        <v>904</v>
      </c>
      <c r="N905" s="136">
        <v>0.38124701316895016</v>
      </c>
      <c r="O905" s="136">
        <v>-2.7180965367695014</v>
      </c>
      <c r="P905" s="136">
        <v>0.77008584937878943</v>
      </c>
      <c r="Q905" s="136">
        <v>0.10394280929584895</v>
      </c>
      <c r="R905" s="136">
        <v>1.6567068331068617</v>
      </c>
      <c r="S905" s="136">
        <v>0.23266556176350792</v>
      </c>
      <c r="T905" s="136">
        <v>1.1877428258124636</v>
      </c>
      <c r="U905" s="60">
        <v>-1.8087089193627979</v>
      </c>
      <c r="V905" s="60">
        <v>1.4319476884112612</v>
      </c>
      <c r="W905" s="98">
        <v>-0.86588729643257201</v>
      </c>
      <c r="X905" s="60"/>
      <c r="Y905" s="99">
        <v>904</v>
      </c>
      <c r="Z905" s="60">
        <f>(幕後結果!$AB$2+幕後結果!$AB$4*幕後結果_最佳化!$N1906)*12/3</f>
        <v>7.244357793185531E-2</v>
      </c>
      <c r="AA905" s="60">
        <f>(幕後結果!$AC$2+幕後結果!$AC$4*幕後結果_最佳化!$O1906)*12/3</f>
        <v>-0.25752890481674423</v>
      </c>
      <c r="AB905" s="60">
        <f>(幕後結果!$AD$2+幕後結果!$AD$4*幕後結果_最佳化!$P1906)*12/3</f>
        <v>2.0363813181926468E-2</v>
      </c>
      <c r="AC905" s="60">
        <f>(幕後結果!$AE$2+幕後結果!$AE$4*幕後結果_最佳化!$Q1906)*12/3</f>
        <v>3.8784241766148593E-2</v>
      </c>
      <c r="AD905" s="60">
        <f>(幕後結果!$AF$2+幕後結果!$AF$4*幕後結果_最佳化!$R1906)*12/3</f>
        <v>9.7546891097553476E-2</v>
      </c>
      <c r="AE905" s="60">
        <f>(幕後結果!$AG$2+幕後結果!$AG$4*幕後結果_最佳化!$S1906)*12/3</f>
        <v>-3.5943927513425657E-2</v>
      </c>
      <c r="AF905" s="60">
        <f>(幕後結果!$AH$2+幕後結果!$AH$4*幕後結果_最佳化!$T1906)*12/3</f>
        <v>4.0089463616034181E-2</v>
      </c>
      <c r="AG905" s="60">
        <f>(幕後結果!$AI$2+幕後結果!$AI$4*幕後結果_最佳化!$U1906)*12/3</f>
        <v>-0.11921309612805812</v>
      </c>
      <c r="AH905" s="60">
        <f>(幕後結果!$AJ$2+幕後結果!$AJ$4*幕後結果_最佳化!$V1906)*12/3</f>
        <v>1.514027748191627E-2</v>
      </c>
      <c r="AI905" s="100">
        <f>(幕後結果!$AK$2+幕後結果!$AK$4*幕後結果_最佳化!$W1906)*12/3</f>
        <v>-0.12477338043923154</v>
      </c>
      <c r="AJ905" s="60"/>
      <c r="AK905" s="60"/>
      <c r="AL905" s="60"/>
      <c r="AM905" s="108">
        <v>904</v>
      </c>
      <c r="AN905" s="60">
        <f t="shared" si="183"/>
        <v>0.18774446442281384</v>
      </c>
      <c r="AO905" s="60">
        <f t="shared" si="184"/>
        <v>4.7152961022934432E-2</v>
      </c>
      <c r="AP905" s="60">
        <f t="shared" si="185"/>
        <v>5.5641284112198569E-2</v>
      </c>
      <c r="AQ905" s="60">
        <f t="shared" si="186"/>
        <v>4.3378664240297668E-2</v>
      </c>
      <c r="AR905" s="60">
        <f t="shared" si="187"/>
        <v>0.17662232235716666</v>
      </c>
      <c r="AS905" s="60">
        <f t="shared" si="188"/>
        <v>3.4244565562175514E-3</v>
      </c>
      <c r="AT905" s="60">
        <f t="shared" si="189"/>
        <v>9.6332383070839731E-2</v>
      </c>
      <c r="AU905" s="60">
        <f t="shared" si="190"/>
        <v>0.1494409722687714</v>
      </c>
      <c r="AV905" s="60">
        <f t="shared" si="191"/>
        <v>0.16147168395120357</v>
      </c>
      <c r="AW905" s="60">
        <f t="shared" si="192"/>
        <v>7.8790807997556625E-2</v>
      </c>
      <c r="AX905" s="60">
        <f t="shared" si="193"/>
        <v>1</v>
      </c>
      <c r="AY905" s="60">
        <f>SUMPRODUCT(AN905:AW905,幕後結果_最佳化!$Z$1005:$AI$1005)</f>
        <v>2.100499061986295E-4</v>
      </c>
      <c r="AZ905" s="60">
        <f>(SUMPRODUCT(AN905:AW905,MMULT(AN905:AW905,幕後結果!$AB$9:$AK$18)))</f>
        <v>2.8281567484101619E-4</v>
      </c>
      <c r="BA905" s="60">
        <f t="shared" si="194"/>
        <v>1.6817124452206927E-2</v>
      </c>
      <c r="BB905" s="102">
        <f t="shared" si="195"/>
        <v>-2.5384809522652447</v>
      </c>
      <c r="BC905" s="60"/>
      <c r="BD905" s="60"/>
    </row>
    <row r="906" spans="1:56" ht="16.2">
      <c r="A906" s="95">
        <v>905</v>
      </c>
      <c r="B906" s="60">
        <v>0.84760376636020163</v>
      </c>
      <c r="C906" s="60">
        <v>5.6866939267112837E-2</v>
      </c>
      <c r="D906" s="60">
        <v>0.412231525169656</v>
      </c>
      <c r="E906" s="60">
        <v>0.69997134341746059</v>
      </c>
      <c r="F906" s="60">
        <v>0.19289386700061906</v>
      </c>
      <c r="G906" s="60">
        <v>0.35860464704890194</v>
      </c>
      <c r="H906" s="60">
        <v>0.17928430215849378</v>
      </c>
      <c r="I906" s="60">
        <v>0.28713143586874912</v>
      </c>
      <c r="J906" s="60">
        <v>0.23196827688995447</v>
      </c>
      <c r="K906" s="104">
        <v>0.98617522062356966</v>
      </c>
      <c r="L906" s="105"/>
      <c r="M906" s="106">
        <v>905</v>
      </c>
      <c r="N906" s="136">
        <v>1.0262103002042193</v>
      </c>
      <c r="O906" s="136">
        <v>-1.5816307999512622</v>
      </c>
      <c r="P906" s="136">
        <v>-0.22180838682491982</v>
      </c>
      <c r="Q906" s="136">
        <v>0.52431809518710359</v>
      </c>
      <c r="R906" s="136">
        <v>-0.86728160324849501</v>
      </c>
      <c r="S906" s="136">
        <v>-0.3621910140733367</v>
      </c>
      <c r="T906" s="136">
        <v>-0.91809600858805995</v>
      </c>
      <c r="U906" s="60">
        <v>-0.56178447382819052</v>
      </c>
      <c r="V906" s="60">
        <v>-0.73238017824423196</v>
      </c>
      <c r="W906" s="98">
        <v>2.2022230199513926</v>
      </c>
      <c r="X906" s="60"/>
      <c r="Y906" s="99">
        <v>905</v>
      </c>
      <c r="Z906" s="60">
        <f>(幕後結果!$AB$2+幕後結果!$AB$4*幕後結果_最佳化!$N1907)*12/3</f>
        <v>0.17234689597186206</v>
      </c>
      <c r="AA906" s="60">
        <f>(幕後結果!$AC$2+幕後結果!$AC$4*幕後結果_最佳化!$O1907)*12/3</f>
        <v>-0.14832081581535597</v>
      </c>
      <c r="AB906" s="60">
        <f>(幕後結果!$AD$2+幕後結果!$AD$4*幕後結果_最佳化!$P1907)*12/3</f>
        <v>-0.10190588045372534</v>
      </c>
      <c r="AC906" s="60">
        <f>(幕後結果!$AE$2+幕後結果!$AE$4*幕後結果_最佳化!$Q1907)*12/3</f>
        <v>4.8241902937251752E-2</v>
      </c>
      <c r="AD906" s="60">
        <f>(幕後結果!$AF$2+幕後結果!$AF$4*幕後結果_最佳化!$R1907)*12/3</f>
        <v>-0.15239837027907718</v>
      </c>
      <c r="AE906" s="60">
        <f>(幕後結果!$AG$2+幕後結果!$AG$4*幕後結果_最佳化!$S1907)*12/3</f>
        <v>-3.5953947172754394E-2</v>
      </c>
      <c r="AF906" s="60">
        <f>(幕後結果!$AH$2+幕後結果!$AH$4*幕後結果_最佳化!$T1907)*12/3</f>
        <v>-0.10289435060793994</v>
      </c>
      <c r="AG906" s="60">
        <f>(幕後結果!$AI$2+幕後結果!$AI$4*幕後結果_最佳化!$U1907)*12/3</f>
        <v>-0.13460584322972635</v>
      </c>
      <c r="AH906" s="60">
        <f>(幕後結果!$AJ$2+幕後結果!$AJ$4*幕後結果_最佳化!$V1907)*12/3</f>
        <v>-9.65113029560455E-2</v>
      </c>
      <c r="AI906" s="100">
        <f>(幕後結果!$AK$2+幕後結果!$AK$4*幕後結果_最佳化!$W1907)*12/3</f>
        <v>0.10742326235277394</v>
      </c>
      <c r="AJ906" s="60"/>
      <c r="AK906" s="60"/>
      <c r="AL906" s="60"/>
      <c r="AM906" s="108">
        <v>905</v>
      </c>
      <c r="AN906" s="60">
        <f t="shared" si="183"/>
        <v>0.13170867170003653</v>
      </c>
      <c r="AO906" s="60">
        <f t="shared" si="184"/>
        <v>0.10042392432868126</v>
      </c>
      <c r="AP906" s="60">
        <f t="shared" si="185"/>
        <v>0.17935679757595047</v>
      </c>
      <c r="AQ906" s="60">
        <f t="shared" si="186"/>
        <v>9.1387673271531009E-2</v>
      </c>
      <c r="AR906" s="60">
        <f t="shared" si="187"/>
        <v>6.8566369632408003E-2</v>
      </c>
      <c r="AS906" s="60">
        <f t="shared" si="188"/>
        <v>5.6828020166724953E-2</v>
      </c>
      <c r="AT906" s="60">
        <f t="shared" si="189"/>
        <v>5.4759725297155906E-2</v>
      </c>
      <c r="AU906" s="60">
        <f t="shared" si="190"/>
        <v>0.14460307195821537</v>
      </c>
      <c r="AV906" s="60">
        <f t="shared" si="191"/>
        <v>0.12309222795528263</v>
      </c>
      <c r="AW906" s="60">
        <f t="shared" si="192"/>
        <v>4.9273518114013905E-2</v>
      </c>
      <c r="AX906" s="60">
        <f t="shared" si="193"/>
        <v>1</v>
      </c>
      <c r="AY906" s="60">
        <f>SUMPRODUCT(AN906:AW906,幕後結果_最佳化!$Z$1005:$AI$1005)</f>
        <v>-8.6029710660519851E-5</v>
      </c>
      <c r="AZ906" s="60">
        <f>(SUMPRODUCT(AN906:AW906,MMULT(AN906:AW906,幕後結果!$AB$9:$AK$18)))</f>
        <v>2.987756857332467E-4</v>
      </c>
      <c r="BA906" s="60">
        <f t="shared" si="194"/>
        <v>1.7285129034324467E-2</v>
      </c>
      <c r="BB906" s="102">
        <f t="shared" si="195"/>
        <v>-2.4868793067902306</v>
      </c>
      <c r="BC906" s="60"/>
      <c r="BD906" s="60"/>
    </row>
    <row r="907" spans="1:56" ht="16.2">
      <c r="A907" s="95">
        <v>906</v>
      </c>
      <c r="B907" s="60">
        <v>0.25838834328249116</v>
      </c>
      <c r="C907" s="60">
        <v>3.7905424008219946E-2</v>
      </c>
      <c r="D907" s="60">
        <v>0.24160834002230014</v>
      </c>
      <c r="E907" s="60">
        <v>0.29556173672641251</v>
      </c>
      <c r="F907" s="60">
        <v>0.40541638227517063</v>
      </c>
      <c r="G907" s="60">
        <v>0.65419405512731355</v>
      </c>
      <c r="H907" s="60">
        <v>0.51176569544668316</v>
      </c>
      <c r="I907" s="60">
        <v>0.21243461835181865</v>
      </c>
      <c r="J907" s="60">
        <v>0.80609110951048546</v>
      </c>
      <c r="K907" s="104">
        <v>0.75790965032623747</v>
      </c>
      <c r="L907" s="105"/>
      <c r="M907" s="106">
        <v>906</v>
      </c>
      <c r="N907" s="136">
        <v>-0.64832203262042787</v>
      </c>
      <c r="O907" s="136">
        <v>-1.7755273846531126</v>
      </c>
      <c r="P907" s="136">
        <v>-0.70113834870455716</v>
      </c>
      <c r="Q907" s="136">
        <v>-0.53720868399229982</v>
      </c>
      <c r="R907" s="136">
        <v>-0.23935184809120127</v>
      </c>
      <c r="S907" s="136">
        <v>0.39666855710769561</v>
      </c>
      <c r="T907" s="136">
        <v>2.9496501526281343E-2</v>
      </c>
      <c r="U907" s="60">
        <v>-0.7980021598974103</v>
      </c>
      <c r="V907" s="60">
        <v>0.8635815901688535</v>
      </c>
      <c r="W907" s="98">
        <v>0.69959430626373975</v>
      </c>
      <c r="X907" s="60"/>
      <c r="Y907" s="99">
        <v>906</v>
      </c>
      <c r="Z907" s="60">
        <f>(幕後結果!$AB$2+幕後結果!$AB$4*幕後結果_最佳化!$N1908)*12/3</f>
        <v>-8.7034280565256042E-2</v>
      </c>
      <c r="AA907" s="60">
        <f>(幕後結果!$AC$2+幕後結果!$AC$4*幕後結果_最佳化!$O1908)*12/3</f>
        <v>-0.16386913464955638</v>
      </c>
      <c r="AB907" s="60">
        <f>(幕後結果!$AD$2+幕後結果!$AD$4*幕後結果_最佳化!$P1908)*12/3</f>
        <v>-0.18511010793972185</v>
      </c>
      <c r="AC907" s="60">
        <f>(幕後結果!$AE$2+幕後結果!$AE$4*幕後結果_最佳化!$Q1908)*12/3</f>
        <v>-0.1380885723430734</v>
      </c>
      <c r="AD907" s="60">
        <f>(幕後結果!$AF$2+幕後結果!$AF$4*幕後結果_最佳化!$R1908)*12/3</f>
        <v>-0.16811680303841711</v>
      </c>
      <c r="AE907" s="60">
        <f>(幕後結果!$AG$2+幕後結果!$AG$4*幕後結果_最佳化!$S1908)*12/3</f>
        <v>-6.5552792691857265E-4</v>
      </c>
      <c r="AF907" s="60">
        <f>(幕後結果!$AH$2+幕後結果!$AH$4*幕後結果_最佳化!$T1908)*12/3</f>
        <v>-0.10051268154814748</v>
      </c>
      <c r="AG907" s="60">
        <f>(幕後結果!$AI$2+幕後結果!$AI$4*幕後結果_最佳化!$U1908)*12/3</f>
        <v>-0.1374050710926932</v>
      </c>
      <c r="AH907" s="60">
        <f>(幕後結果!$AJ$2+幕後結果!$AJ$4*幕後結果_最佳化!$V1908)*12/3</f>
        <v>-4.6723877406917831E-3</v>
      </c>
      <c r="AI907" s="100">
        <f>(幕後結果!$AK$2+幕後結果!$AK$4*幕後結果_最佳化!$W1908)*12/3</f>
        <v>4.4058498902661641E-2</v>
      </c>
      <c r="AJ907" s="60"/>
      <c r="AK907" s="60"/>
      <c r="AL907" s="60"/>
      <c r="AM907" s="108">
        <v>906</v>
      </c>
      <c r="AN907" s="60">
        <f t="shared" si="183"/>
        <v>6.9368932414429541E-2</v>
      </c>
      <c r="AO907" s="60">
        <f t="shared" si="184"/>
        <v>4.1746140789662003E-2</v>
      </c>
      <c r="AP907" s="60">
        <f t="shared" si="185"/>
        <v>0.19257652237105582</v>
      </c>
      <c r="AQ907" s="60">
        <f t="shared" si="186"/>
        <v>0.21512152698109743</v>
      </c>
      <c r="AR907" s="60">
        <f t="shared" si="187"/>
        <v>0.10950667822368873</v>
      </c>
      <c r="AS907" s="60">
        <f t="shared" si="188"/>
        <v>4.7415459318526892E-2</v>
      </c>
      <c r="AT907" s="60">
        <f t="shared" si="189"/>
        <v>2.9309307418683903E-2</v>
      </c>
      <c r="AU907" s="60">
        <f t="shared" si="190"/>
        <v>0.17240871652552825</v>
      </c>
      <c r="AV907" s="60">
        <f t="shared" si="191"/>
        <v>1.2143127555661803E-4</v>
      </c>
      <c r="AW907" s="60">
        <f t="shared" si="192"/>
        <v>0.12242528468177093</v>
      </c>
      <c r="AX907" s="60">
        <f t="shared" si="193"/>
        <v>1</v>
      </c>
      <c r="AY907" s="60">
        <f>SUMPRODUCT(AN907:AW907,幕後結果_最佳化!$Z$1005:$AI$1005)</f>
        <v>-4.0189340449045497E-4</v>
      </c>
      <c r="AZ907" s="60">
        <f>(SUMPRODUCT(AN907:AW907,MMULT(AN907:AW907,幕後結果!$AB$9:$AK$18)))</f>
        <v>4.5245641618239162E-4</v>
      </c>
      <c r="BA907" s="60">
        <f t="shared" si="194"/>
        <v>2.127102292280255E-2</v>
      </c>
      <c r="BB907" s="102">
        <f t="shared" si="195"/>
        <v>-2.0357221917179542</v>
      </c>
      <c r="BC907" s="60"/>
      <c r="BD907" s="60"/>
    </row>
    <row r="908" spans="1:56" ht="16.2">
      <c r="A908" s="95">
        <v>907</v>
      </c>
      <c r="B908" s="60">
        <v>0.91316307205013358</v>
      </c>
      <c r="C908" s="60">
        <v>0.8665796643717083</v>
      </c>
      <c r="D908" s="60">
        <v>0.86969302579604624</v>
      </c>
      <c r="E908" s="60">
        <v>0.87215885069706789</v>
      </c>
      <c r="F908" s="60">
        <v>0.99300436406343806</v>
      </c>
      <c r="G908" s="60">
        <v>0.10997196503734341</v>
      </c>
      <c r="H908" s="60">
        <v>0.76525330758763532</v>
      </c>
      <c r="I908" s="60">
        <v>9.3513462384483992E-2</v>
      </c>
      <c r="J908" s="60">
        <v>0.14773512776642161</v>
      </c>
      <c r="K908" s="104">
        <v>0.58717345674868859</v>
      </c>
      <c r="L908" s="105"/>
      <c r="M908" s="106">
        <v>907</v>
      </c>
      <c r="N908" s="136">
        <v>1.3604933498841267</v>
      </c>
      <c r="O908" s="136">
        <v>1.1103675598481872</v>
      </c>
      <c r="P908" s="136">
        <v>1.1249412079837799</v>
      </c>
      <c r="Q908" s="136">
        <v>1.1366555726312582</v>
      </c>
      <c r="R908" s="136">
        <v>2.4574873998357143</v>
      </c>
      <c r="S908" s="136">
        <v>-1.2266772276063456</v>
      </c>
      <c r="T908" s="136">
        <v>0.72330359467873384</v>
      </c>
      <c r="U908" s="60">
        <v>-1.3194254300135551</v>
      </c>
      <c r="V908" s="60">
        <v>-1.0461966364466944</v>
      </c>
      <c r="W908" s="98">
        <v>0.22028001131947453</v>
      </c>
      <c r="X908" s="60"/>
      <c r="Y908" s="99">
        <v>907</v>
      </c>
      <c r="Z908" s="60">
        <f>(幕後結果!$AB$2+幕後結果!$AB$4*幕後結果_最佳化!$N1909)*12/3</f>
        <v>0.22412656544896972</v>
      </c>
      <c r="AA908" s="60">
        <f>(幕後結果!$AC$2+幕後結果!$AC$4*幕後結果_最佳化!$O1909)*12/3</f>
        <v>0.11271805939537465</v>
      </c>
      <c r="AB908" s="60">
        <f>(幕後結果!$AD$2+幕後結果!$AD$4*幕後結果_最佳化!$P1909)*12/3</f>
        <v>0.20511403804292058</v>
      </c>
      <c r="AC908" s="60">
        <f>(幕後結果!$AE$2+幕後結果!$AE$4*幕後結果_最佳化!$Q1909)*12/3</f>
        <v>0.27767964650068677</v>
      </c>
      <c r="AD908" s="60">
        <f>(幕後結果!$AF$2+幕後結果!$AF$4*幕後結果_最佳化!$R1909)*12/3</f>
        <v>0.38342259310678523</v>
      </c>
      <c r="AE908" s="60">
        <f>(幕後結果!$AG$2+幕後結果!$AG$4*幕後結果_最佳化!$S1909)*12/3</f>
        <v>-6.8617386924671828E-2</v>
      </c>
      <c r="AF908" s="60">
        <f>(幕後結果!$AH$2+幕後結果!$AH$4*幕後結果_最佳化!$T1909)*12/3</f>
        <v>0.1883509963991461</v>
      </c>
      <c r="AG908" s="60">
        <f>(幕後結果!$AI$2+幕後結果!$AI$4*幕後結果_最佳化!$U1909)*12/3</f>
        <v>-5.3789909127601586E-2</v>
      </c>
      <c r="AH908" s="60">
        <f>(幕後結果!$AJ$2+幕後結果!$AJ$4*幕後結果_最佳化!$V1909)*12/3</f>
        <v>-6.1852526763361872E-2</v>
      </c>
      <c r="AI908" s="100">
        <f>(幕後結果!$AK$2+幕後結果!$AK$4*幕後結果_最佳化!$W1909)*12/3</f>
        <v>-1.9562117150271278E-2</v>
      </c>
      <c r="AJ908" s="60"/>
      <c r="AK908" s="60"/>
      <c r="AL908" s="60"/>
      <c r="AM908" s="108">
        <v>907</v>
      </c>
      <c r="AN908" s="60">
        <f t="shared" si="183"/>
        <v>7.9720461839334955E-2</v>
      </c>
      <c r="AO908" s="60">
        <f t="shared" si="184"/>
        <v>0.18622990577700668</v>
      </c>
      <c r="AP908" s="60">
        <f t="shared" si="185"/>
        <v>9.1288963800805645E-2</v>
      </c>
      <c r="AQ908" s="60">
        <f t="shared" si="186"/>
        <v>8.4061341346125279E-2</v>
      </c>
      <c r="AR908" s="60">
        <f t="shared" si="187"/>
        <v>7.7617619046378317E-2</v>
      </c>
      <c r="AS908" s="60">
        <f t="shared" si="188"/>
        <v>0.21144534225984679</v>
      </c>
      <c r="AT908" s="60">
        <f t="shared" si="189"/>
        <v>8.4732184408674416E-2</v>
      </c>
      <c r="AU908" s="60">
        <f t="shared" si="190"/>
        <v>6.7123065297054099E-2</v>
      </c>
      <c r="AV908" s="60">
        <f t="shared" si="191"/>
        <v>0.11636602136096662</v>
      </c>
      <c r="AW908" s="60">
        <f t="shared" si="192"/>
        <v>1.4150948638071098E-3</v>
      </c>
      <c r="AX908" s="60">
        <f t="shared" si="193"/>
        <v>0.99999999999999989</v>
      </c>
      <c r="AY908" s="60">
        <f>SUMPRODUCT(AN908:AW908,幕後結果_最佳化!$Z$1005:$AI$1005)</f>
        <v>2.2853186190230339E-3</v>
      </c>
      <c r="AZ908" s="60">
        <f>(SUMPRODUCT(AN908:AW908,MMULT(AN908:AW908,幕後結果!$AB$9:$AK$18)))</f>
        <v>1.9396403301844906E-4</v>
      </c>
      <c r="BA908" s="60">
        <f t="shared" si="194"/>
        <v>1.3927097077943021E-2</v>
      </c>
      <c r="BB908" s="102">
        <f t="shared" si="195"/>
        <v>-2.9162345285364806</v>
      </c>
      <c r="BC908" s="60"/>
      <c r="BD908" s="60"/>
    </row>
    <row r="909" spans="1:56" ht="16.2">
      <c r="A909" s="95">
        <v>908</v>
      </c>
      <c r="B909" s="60">
        <v>0.74572028796520029</v>
      </c>
      <c r="C909" s="60">
        <v>0.35333296912068857</v>
      </c>
      <c r="D909" s="60">
        <v>0.47296809734456913</v>
      </c>
      <c r="E909" s="60">
        <v>0.44460652999982253</v>
      </c>
      <c r="F909" s="60">
        <v>0.28128832855822017</v>
      </c>
      <c r="G909" s="60">
        <v>0.39586984373466616</v>
      </c>
      <c r="H909" s="60">
        <v>0.53453436533764598</v>
      </c>
      <c r="I909" s="60">
        <v>0.31992649932969042</v>
      </c>
      <c r="J909" s="60">
        <v>3.255986188915827E-2</v>
      </c>
      <c r="K909" s="104">
        <v>0.59054875896588266</v>
      </c>
      <c r="L909" s="105"/>
      <c r="M909" s="106">
        <v>908</v>
      </c>
      <c r="N909" s="136">
        <v>0.66108247406385656</v>
      </c>
      <c r="O909" s="136">
        <v>-0.37633758844855786</v>
      </c>
      <c r="P909" s="136">
        <v>-6.7810864955374986E-2</v>
      </c>
      <c r="Q909" s="136">
        <v>-0.13930003781663311</v>
      </c>
      <c r="R909" s="136">
        <v>-0.57901854925614793</v>
      </c>
      <c r="S909" s="136">
        <v>-0.26405221088996977</v>
      </c>
      <c r="T909" s="136">
        <v>8.6673212842052427E-2</v>
      </c>
      <c r="U909" s="60">
        <v>-0.46790434148912718</v>
      </c>
      <c r="V909" s="60">
        <v>-1.8444353208060826</v>
      </c>
      <c r="W909" s="98">
        <v>0.22895681389277334</v>
      </c>
      <c r="X909" s="60"/>
      <c r="Y909" s="99">
        <v>908</v>
      </c>
      <c r="Z909" s="60">
        <f>(幕後結果!$AB$2+幕後結果!$AB$4*幕後結果_最佳化!$N1910)*12/3</f>
        <v>0.11578944212385378</v>
      </c>
      <c r="AA909" s="60">
        <f>(幕後結果!$AC$2+幕後結果!$AC$4*幕後結果_最佳化!$O1910)*12/3</f>
        <v>-3.0430600532260554E-2</v>
      </c>
      <c r="AB909" s="60">
        <f>(幕後結果!$AD$2+幕後結果!$AD$4*幕後結果_最佳化!$P1910)*12/3</f>
        <v>-3.6685241454980241E-2</v>
      </c>
      <c r="AC909" s="60">
        <f>(幕後結果!$AE$2+幕後結果!$AE$4*幕後結果_最佳化!$Q1910)*12/3</f>
        <v>1.1138622778976537E-2</v>
      </c>
      <c r="AD909" s="60">
        <f>(幕後結果!$AF$2+幕後結果!$AF$4*幕後結果_最佳化!$R1910)*12/3</f>
        <v>-7.533936092075677E-2</v>
      </c>
      <c r="AE909" s="60">
        <f>(幕後結果!$AG$2+幕後結果!$AG$4*幕後結果_最佳化!$S1910)*12/3</f>
        <v>-2.2578589699358928E-2</v>
      </c>
      <c r="AF909" s="60">
        <f>(幕後結果!$AH$2+幕後結果!$AH$4*幕後結果_最佳化!$T1910)*12/3</f>
        <v>1.797992828169118E-2</v>
      </c>
      <c r="AG909" s="60">
        <f>(幕後結果!$AI$2+幕後結果!$AI$4*幕後結果_最佳化!$U1910)*12/3</f>
        <v>-8.1665216957080025E-2</v>
      </c>
      <c r="AH909" s="60">
        <f>(幕後結果!$AJ$2+幕後結果!$AJ$4*幕後結果_最佳化!$V1910)*12/3</f>
        <v>-0.13534984877559378</v>
      </c>
      <c r="AI909" s="100">
        <f>(幕後結果!$AK$2+幕後結果!$AK$4*幕後結果_最佳化!$W1910)*12/3</f>
        <v>-9.513933149874132E-2</v>
      </c>
      <c r="AJ909" s="60"/>
      <c r="AK909" s="60"/>
      <c r="AL909" s="60"/>
      <c r="AM909" s="108">
        <v>908</v>
      </c>
      <c r="AN909" s="60">
        <f t="shared" si="183"/>
        <v>6.6865049077124124E-3</v>
      </c>
      <c r="AO909" s="60">
        <f t="shared" si="184"/>
        <v>3.1431175183292151E-2</v>
      </c>
      <c r="AP909" s="60">
        <f t="shared" si="185"/>
        <v>0.15817409580989472</v>
      </c>
      <c r="AQ909" s="60">
        <f t="shared" si="186"/>
        <v>0.17513504781062714</v>
      </c>
      <c r="AR909" s="60">
        <f t="shared" si="187"/>
        <v>0.10743217038156021</v>
      </c>
      <c r="AS909" s="60">
        <f t="shared" si="188"/>
        <v>0.18035034664711486</v>
      </c>
      <c r="AT909" s="60">
        <f t="shared" si="189"/>
        <v>9.7642774074383799E-3</v>
      </c>
      <c r="AU909" s="60">
        <f t="shared" si="190"/>
        <v>2.8448918009868578E-2</v>
      </c>
      <c r="AV909" s="60">
        <f t="shared" si="191"/>
        <v>0.13888272977219251</v>
      </c>
      <c r="AW909" s="60">
        <f t="shared" si="192"/>
        <v>0.16369473407029897</v>
      </c>
      <c r="AX909" s="60">
        <f t="shared" si="193"/>
        <v>1</v>
      </c>
      <c r="AY909" s="60">
        <f>SUMPRODUCT(AN909:AW909,幕後結果_最佳化!$Z$1005:$AI$1005)</f>
        <v>-3.160009942552854E-3</v>
      </c>
      <c r="AZ909" s="60">
        <f>(SUMPRODUCT(AN909:AW909,MMULT(AN909:AW909,幕後結果!$AB$9:$AK$18)))</f>
        <v>3.3124446509688311E-4</v>
      </c>
      <c r="BA909" s="60">
        <f t="shared" si="194"/>
        <v>1.8200122667083405E-2</v>
      </c>
      <c r="BB909" s="102">
        <f t="shared" si="195"/>
        <v>-2.5307527199174662</v>
      </c>
      <c r="BC909" s="60"/>
      <c r="BD909" s="60"/>
    </row>
    <row r="910" spans="1:56" ht="16.2">
      <c r="A910" s="95">
        <v>909</v>
      </c>
      <c r="B910" s="60">
        <v>0.72727376657053933</v>
      </c>
      <c r="C910" s="60">
        <v>0.24440299861279802</v>
      </c>
      <c r="D910" s="60">
        <v>0.77176931028522677</v>
      </c>
      <c r="E910" s="60">
        <v>0.66555947994830689</v>
      </c>
      <c r="F910" s="60">
        <v>0.31892994999991853</v>
      </c>
      <c r="G910" s="60">
        <v>0.32667666159176267</v>
      </c>
      <c r="H910" s="60">
        <v>0.99224323212084853</v>
      </c>
      <c r="I910" s="60">
        <v>0.28804175514654862</v>
      </c>
      <c r="J910" s="60">
        <v>9.8808691217935563E-2</v>
      </c>
      <c r="K910" s="104">
        <v>0.84079572924643653</v>
      </c>
      <c r="L910" s="105"/>
      <c r="M910" s="106">
        <v>909</v>
      </c>
      <c r="N910" s="136">
        <v>0.60458847412245731</v>
      </c>
      <c r="O910" s="136">
        <v>-0.6922091438725495</v>
      </c>
      <c r="P910" s="136">
        <v>0.74468630611708542</v>
      </c>
      <c r="Q910" s="136">
        <v>0.42768421993539002</v>
      </c>
      <c r="R910" s="136">
        <v>-0.4706931175092785</v>
      </c>
      <c r="S910" s="136">
        <v>-0.44910859127423347</v>
      </c>
      <c r="T910" s="136">
        <v>2.4201633666212534</v>
      </c>
      <c r="U910" s="60">
        <v>-0.55911460139685287</v>
      </c>
      <c r="V910" s="60">
        <v>-1.2883694658762559</v>
      </c>
      <c r="W910" s="98">
        <v>0.99773362918148434</v>
      </c>
      <c r="X910" s="60"/>
      <c r="Y910" s="99">
        <v>909</v>
      </c>
      <c r="Z910" s="60">
        <f>(幕後結果!$AB$2+幕後結果!$AB$4*幕後結果_最佳化!$N1911)*12/3</f>
        <v>0.10703865249450688</v>
      </c>
      <c r="AA910" s="60">
        <f>(幕後結果!$AC$2+幕後結果!$AC$4*幕後結果_最佳化!$O1911)*12/3</f>
        <v>-6.1026127224133746E-2</v>
      </c>
      <c r="AB910" s="60">
        <f>(幕後結果!$AD$2+幕後結果!$AD$4*幕後結果_最佳化!$P1911)*12/3</f>
        <v>8.3844609841120368E-2</v>
      </c>
      <c r="AC910" s="60">
        <f>(幕後結果!$AE$2+幕後結果!$AE$4*幕後結果_最佳化!$Q1911)*12/3</f>
        <v>0.12000622429890494</v>
      </c>
      <c r="AD910" s="60">
        <f>(幕後結果!$AF$2+幕後結果!$AF$4*幕後結果_最佳化!$R1911)*12/3</f>
        <v>-6.0315287628246003E-4</v>
      </c>
      <c r="AE910" s="60">
        <f>(幕後結果!$AG$2+幕後結果!$AG$4*幕後結果_最佳化!$S1911)*12/3</f>
        <v>-3.0800951313046578E-2</v>
      </c>
      <c r="AF910" s="60">
        <f>(幕後結果!$AH$2+幕後結果!$AH$4*幕後結果_最佳化!$T1911)*12/3</f>
        <v>0.2308790648771224</v>
      </c>
      <c r="AG910" s="60">
        <f>(幕後結果!$AI$2+幕後結果!$AI$4*幕後結果_最佳化!$U1911)*12/3</f>
        <v>1.5761269352044645E-2</v>
      </c>
      <c r="AH910" s="60">
        <f>(幕後結果!$AJ$2+幕後結果!$AJ$4*幕後結果_最佳化!$V1911)*12/3</f>
        <v>-8.830595124395467E-2</v>
      </c>
      <c r="AI910" s="100">
        <f>(幕後結果!$AK$2+幕後結果!$AK$4*幕後結果_最佳化!$W1911)*12/3</f>
        <v>0.10747107715428657</v>
      </c>
      <c r="AJ910" s="60"/>
      <c r="AK910" s="60"/>
      <c r="AL910" s="60"/>
      <c r="AM910" s="108">
        <v>909</v>
      </c>
      <c r="AN910" s="60">
        <f t="shared" si="183"/>
        <v>6.8823593132761152E-2</v>
      </c>
      <c r="AO910" s="60">
        <f t="shared" si="184"/>
        <v>0.14702244552890251</v>
      </c>
      <c r="AP910" s="60">
        <f t="shared" si="185"/>
        <v>0.17311593076889503</v>
      </c>
      <c r="AQ910" s="60">
        <f t="shared" si="186"/>
        <v>2.010422722178597E-2</v>
      </c>
      <c r="AR910" s="60">
        <f t="shared" si="187"/>
        <v>0.12726349731250736</v>
      </c>
      <c r="AS910" s="60">
        <f t="shared" si="188"/>
        <v>0.16869696768491241</v>
      </c>
      <c r="AT910" s="60">
        <f t="shared" si="189"/>
        <v>0.1315894512474052</v>
      </c>
      <c r="AU910" s="60">
        <f t="shared" si="190"/>
        <v>8.1284393430125113E-2</v>
      </c>
      <c r="AV910" s="60">
        <f t="shared" si="191"/>
        <v>1.5328909403213339E-2</v>
      </c>
      <c r="AW910" s="60">
        <f t="shared" si="192"/>
        <v>6.6770584269491867E-2</v>
      </c>
      <c r="AX910" s="60">
        <f t="shared" si="193"/>
        <v>0.99999999999999989</v>
      </c>
      <c r="AY910" s="60">
        <f>SUMPRODUCT(AN910:AW910,幕後結果_最佳化!$Z$1005:$AI$1005)</f>
        <v>-1.23066762436198E-3</v>
      </c>
      <c r="AZ910" s="60">
        <f>(SUMPRODUCT(AN910:AW910,MMULT(AN910:AW910,幕後結果!$AB$9:$AK$18)))</f>
        <v>2.8399698488402629E-4</v>
      </c>
      <c r="BA910" s="60">
        <f t="shared" si="194"/>
        <v>1.6852210089006909E-2</v>
      </c>
      <c r="BB910" s="102">
        <f t="shared" si="195"/>
        <v>-2.6186872458437631</v>
      </c>
      <c r="BC910" s="60"/>
      <c r="BD910" s="60"/>
    </row>
    <row r="911" spans="1:56" ht="16.2">
      <c r="A911" s="95">
        <v>910</v>
      </c>
      <c r="B911" s="60">
        <v>0.95706613993709211</v>
      </c>
      <c r="C911" s="60">
        <v>0.40646430085511653</v>
      </c>
      <c r="D911" s="60">
        <v>1.0604808152665068E-2</v>
      </c>
      <c r="E911" s="60">
        <v>0.71674898564165557</v>
      </c>
      <c r="F911" s="60">
        <v>0.42755407069853102</v>
      </c>
      <c r="G911" s="60">
        <v>0.87930394558960545</v>
      </c>
      <c r="H911" s="60">
        <v>0.3908831482557058</v>
      </c>
      <c r="I911" s="60">
        <v>0.27437361160036078</v>
      </c>
      <c r="J911" s="60">
        <v>0.95576799797519429</v>
      </c>
      <c r="K911" s="104">
        <v>0.2671332357967946</v>
      </c>
      <c r="L911" s="105"/>
      <c r="M911" s="106">
        <v>910</v>
      </c>
      <c r="N911" s="136">
        <v>1.7176103011907413</v>
      </c>
      <c r="O911" s="136">
        <v>-0.23664964637799443</v>
      </c>
      <c r="P911" s="136">
        <v>-2.304232133473644</v>
      </c>
      <c r="Q911" s="136">
        <v>0.57321071727102257</v>
      </c>
      <c r="R911" s="136">
        <v>-0.18260476995117111</v>
      </c>
      <c r="S911" s="136">
        <v>1.1715143110574553</v>
      </c>
      <c r="T911" s="136">
        <v>-0.27701798476119255</v>
      </c>
      <c r="U911" s="60">
        <v>-0.59963843971122832</v>
      </c>
      <c r="V911" s="60">
        <v>1.703556339705218</v>
      </c>
      <c r="W911" s="98">
        <v>-0.62150642018484781</v>
      </c>
      <c r="X911" s="60"/>
      <c r="Y911" s="99">
        <v>910</v>
      </c>
      <c r="Z911" s="60">
        <f>(幕後結果!$AB$2+幕後結果!$AB$4*幕後結果_最佳化!$N1912)*12/3</f>
        <v>0.27944315335564129</v>
      </c>
      <c r="AA911" s="60">
        <f>(幕後結果!$AC$2+幕後結果!$AC$4*幕後結果_最佳化!$O1912)*12/3</f>
        <v>-1.8933810839310779E-2</v>
      </c>
      <c r="AB911" s="60">
        <f>(幕後結果!$AD$2+幕後結果!$AD$4*幕後結果_最佳化!$P1912)*12/3</f>
        <v>-0.39313479329981743</v>
      </c>
      <c r="AC911" s="60">
        <f>(幕後結果!$AE$2+幕後結果!$AE$4*幕後結果_最佳化!$Q1912)*12/3</f>
        <v>-5.4732077939867813E-2</v>
      </c>
      <c r="AD911" s="60">
        <f>(幕後結果!$AF$2+幕後結果!$AF$4*幕後結果_最佳化!$R1912)*12/3</f>
        <v>-0.20648715925621383</v>
      </c>
      <c r="AE911" s="60">
        <f>(幕後結果!$AG$2+幕後結果!$AG$4*幕後結果_最佳化!$S1912)*12/3</f>
        <v>3.1549350399712323E-2</v>
      </c>
      <c r="AF911" s="60">
        <f>(幕後結果!$AH$2+幕後結果!$AH$4*幕後結果_最佳化!$T1912)*12/3</f>
        <v>-1.1692334500368254E-2</v>
      </c>
      <c r="AG911" s="60">
        <f>(幕後結果!$AI$2+幕後結果!$AI$4*幕後結果_最佳化!$U1912)*12/3</f>
        <v>-0.15771725207509518</v>
      </c>
      <c r="AH911" s="60">
        <f>(幕後結果!$AJ$2+幕後結果!$AJ$4*幕後結果_最佳化!$V1912)*12/3</f>
        <v>0.10064822570394734</v>
      </c>
      <c r="AI911" s="100">
        <f>(幕後結果!$AK$2+幕後結果!$AK$4*幕後結果_最佳化!$W1912)*12/3</f>
        <v>-0.2607209325122376</v>
      </c>
      <c r="AJ911" s="60"/>
      <c r="AK911" s="60"/>
      <c r="AL911" s="60"/>
      <c r="AM911" s="108">
        <v>910</v>
      </c>
      <c r="AN911" s="60">
        <f t="shared" si="183"/>
        <v>4.1457814032759818E-2</v>
      </c>
      <c r="AO911" s="60">
        <f t="shared" si="184"/>
        <v>0.13903095445639682</v>
      </c>
      <c r="AP911" s="60">
        <f t="shared" si="185"/>
        <v>6.4504981998224256E-2</v>
      </c>
      <c r="AQ911" s="60">
        <f t="shared" si="186"/>
        <v>0.12827218585096511</v>
      </c>
      <c r="AR911" s="60">
        <f t="shared" si="187"/>
        <v>0.16501563850169992</v>
      </c>
      <c r="AS911" s="60">
        <f t="shared" si="188"/>
        <v>8.3061403287690808E-2</v>
      </c>
      <c r="AT911" s="60">
        <f t="shared" si="189"/>
        <v>9.627689014431258E-2</v>
      </c>
      <c r="AU911" s="60">
        <f t="shared" si="190"/>
        <v>0.18689755773094313</v>
      </c>
      <c r="AV911" s="60">
        <f t="shared" si="191"/>
        <v>1.5837704482338049E-2</v>
      </c>
      <c r="AW911" s="60">
        <f t="shared" si="192"/>
        <v>7.964486951466955E-2</v>
      </c>
      <c r="AX911" s="60">
        <f t="shared" si="193"/>
        <v>1</v>
      </c>
      <c r="AY911" s="60">
        <f>SUMPRODUCT(AN911:AW911,幕後結果_最佳化!$Z$1005:$AI$1005)</f>
        <v>1.5568604933752618E-4</v>
      </c>
      <c r="AZ911" s="60">
        <f>(SUMPRODUCT(AN911:AW911,MMULT(AN911:AW911,幕後結果!$AB$9:$AK$18)))</f>
        <v>3.1392320103840399E-4</v>
      </c>
      <c r="BA911" s="60">
        <f t="shared" si="194"/>
        <v>1.7717878006081992E-2</v>
      </c>
      <c r="BB911" s="102">
        <f t="shared" si="195"/>
        <v>-2.4124962332390871</v>
      </c>
      <c r="BC911" s="60"/>
      <c r="BD911" s="60"/>
    </row>
    <row r="912" spans="1:56" ht="16.2">
      <c r="A912" s="95">
        <v>911</v>
      </c>
      <c r="B912" s="60">
        <v>0.62607197033030615</v>
      </c>
      <c r="C912" s="60">
        <v>8.3514727805813704E-2</v>
      </c>
      <c r="D912" s="60">
        <v>0.21770299529973491</v>
      </c>
      <c r="E912" s="60">
        <v>0.10219505261038986</v>
      </c>
      <c r="F912" s="60">
        <v>0.96504180945011697</v>
      </c>
      <c r="G912" s="60">
        <v>0.6364138789934386</v>
      </c>
      <c r="H912" s="60">
        <v>0.60474167485822927</v>
      </c>
      <c r="I912" s="60">
        <v>0.62264638316035659</v>
      </c>
      <c r="J912" s="60">
        <v>0.43049429214421986</v>
      </c>
      <c r="K912" s="104">
        <v>0.83619663469575389</v>
      </c>
      <c r="L912" s="105"/>
      <c r="M912" s="106">
        <v>911</v>
      </c>
      <c r="N912" s="136">
        <v>0.32146760318314993</v>
      </c>
      <c r="O912" s="136">
        <v>-1.3818119280193961</v>
      </c>
      <c r="P912" s="136">
        <v>-0.77997432039025172</v>
      </c>
      <c r="Q912" s="136">
        <v>-1.2691428907959073</v>
      </c>
      <c r="R912" s="136">
        <v>1.8124520205141543</v>
      </c>
      <c r="S912" s="136">
        <v>0.34888953497515651</v>
      </c>
      <c r="T912" s="136">
        <v>0.26563977432780261</v>
      </c>
      <c r="U912" s="60">
        <v>0.31243858066317504</v>
      </c>
      <c r="V912" s="60">
        <v>-0.17511587535301834</v>
      </c>
      <c r="W912" s="98">
        <v>0.97894586066400446</v>
      </c>
      <c r="X912" s="60"/>
      <c r="Y912" s="99">
        <v>911</v>
      </c>
      <c r="Z912" s="60">
        <f>(幕後結果!$AB$2+幕後結果!$AB$4*幕後結果_最佳化!$N1913)*12/3</f>
        <v>6.3183885902704545E-2</v>
      </c>
      <c r="AA912" s="60">
        <f>(幕後結果!$AC$2+幕後結果!$AC$4*幕後結果_最佳化!$O1913)*12/3</f>
        <v>-0.12750652438712717</v>
      </c>
      <c r="AB912" s="60">
        <f>(幕後結果!$AD$2+幕後結果!$AD$4*幕後結果_最佳化!$P1913)*12/3</f>
        <v>-0.18501916689846745</v>
      </c>
      <c r="AC912" s="60">
        <f>(幕後結果!$AE$2+幕後結果!$AE$4*幕後結果_最佳化!$Q1913)*12/3</f>
        <v>-0.18582089929025433</v>
      </c>
      <c r="AD912" s="60">
        <f>(幕後結果!$AF$2+幕後結果!$AF$4*幕後結果_最佳化!$R1913)*12/3</f>
        <v>1.2826488818602896E-2</v>
      </c>
      <c r="AE912" s="60">
        <f>(幕後結果!$AG$2+幕後結果!$AG$4*幕後結果_最佳化!$S1913)*12/3</f>
        <v>-2.5580536677731931E-2</v>
      </c>
      <c r="AF912" s="60">
        <f>(幕後結果!$AH$2+幕後結果!$AH$4*幕後結果_最佳化!$T1913)*12/3</f>
        <v>-4.0001376745364088E-2</v>
      </c>
      <c r="AG912" s="60">
        <f>(幕後結果!$AI$2+幕後結果!$AI$4*幕後結果_最佳化!$U1913)*12/3</f>
        <v>3.7549219442010867E-3</v>
      </c>
      <c r="AH912" s="60">
        <f>(幕後結果!$AJ$2+幕後結果!$AJ$4*幕後結果_最佳化!$V1913)*12/3</f>
        <v>-6.2935260815579347E-2</v>
      </c>
      <c r="AI912" s="100">
        <f>(幕後結果!$AK$2+幕後結果!$AK$4*幕後結果_最佳化!$W1913)*12/3</f>
        <v>0.10760549238237194</v>
      </c>
      <c r="AJ912" s="60"/>
      <c r="AK912" s="60"/>
      <c r="AL912" s="60"/>
      <c r="AM912" s="108">
        <v>911</v>
      </c>
      <c r="AN912" s="60">
        <f t="shared" si="183"/>
        <v>0.10085357183272071</v>
      </c>
      <c r="AO912" s="60">
        <f t="shared" si="184"/>
        <v>0.15098051323022724</v>
      </c>
      <c r="AP912" s="60">
        <f t="shared" si="185"/>
        <v>0.110576097998102</v>
      </c>
      <c r="AQ912" s="60">
        <f t="shared" si="186"/>
        <v>0.14432192924118689</v>
      </c>
      <c r="AR912" s="60">
        <f t="shared" si="187"/>
        <v>9.7984737406173486E-2</v>
      </c>
      <c r="AS912" s="60">
        <f t="shared" si="188"/>
        <v>6.3852323436599301E-2</v>
      </c>
      <c r="AT912" s="60">
        <f t="shared" si="189"/>
        <v>0.14455344305706144</v>
      </c>
      <c r="AU912" s="60">
        <f t="shared" si="190"/>
        <v>1.3146352898360733E-2</v>
      </c>
      <c r="AV912" s="60">
        <f t="shared" si="191"/>
        <v>0.16185278449059898</v>
      </c>
      <c r="AW912" s="60">
        <f t="shared" si="192"/>
        <v>1.1878246408969315E-2</v>
      </c>
      <c r="AX912" s="60">
        <f t="shared" si="193"/>
        <v>1.0000000000000002</v>
      </c>
      <c r="AY912" s="60">
        <f>SUMPRODUCT(AN912:AW912,幕後結果_最佳化!$Z$1005:$AI$1005)</f>
        <v>5.5402078536081053E-3</v>
      </c>
      <c r="AZ912" s="60">
        <f>(SUMPRODUCT(AN912:AW912,MMULT(AN912:AW912,幕後結果!$AB$9:$AK$18)))</f>
        <v>2.7329181077416948E-4</v>
      </c>
      <c r="BA912" s="60">
        <f t="shared" si="194"/>
        <v>1.6531539879096849E-2</v>
      </c>
      <c r="BB912" s="102">
        <f t="shared" si="195"/>
        <v>-2.2599099914237955</v>
      </c>
      <c r="BC912" s="60"/>
      <c r="BD912" s="60"/>
    </row>
    <row r="913" spans="1:56" ht="16.2">
      <c r="A913" s="95">
        <v>912</v>
      </c>
      <c r="B913" s="60">
        <v>0.95329929749744036</v>
      </c>
      <c r="C913" s="60">
        <v>0.23615058683577694</v>
      </c>
      <c r="D913" s="60">
        <v>0.51251219295315331</v>
      </c>
      <c r="E913" s="60">
        <v>0.6608390284574519</v>
      </c>
      <c r="F913" s="60">
        <v>0.23566937791324327</v>
      </c>
      <c r="G913" s="60">
        <v>0.96704499400136612</v>
      </c>
      <c r="H913" s="60">
        <v>0.10369900277087152</v>
      </c>
      <c r="I913" s="60">
        <v>8.1441440106577501E-2</v>
      </c>
      <c r="J913" s="60">
        <v>0.52001016057320437</v>
      </c>
      <c r="K913" s="104">
        <v>0.20389265693358127</v>
      </c>
      <c r="L913" s="105"/>
      <c r="M913" s="106">
        <v>912</v>
      </c>
      <c r="N913" s="136">
        <v>1.6777218850364271</v>
      </c>
      <c r="O913" s="136">
        <v>-0.71873993324338969</v>
      </c>
      <c r="P913" s="136">
        <v>3.1368560248480837E-2</v>
      </c>
      <c r="Q913" s="136">
        <v>0.41475407375674456</v>
      </c>
      <c r="R913" s="136">
        <v>-0.72030251625071307</v>
      </c>
      <c r="S913" s="136">
        <v>1.8390351788277948</v>
      </c>
      <c r="T913" s="136">
        <v>-1.2607525742975865</v>
      </c>
      <c r="U913" s="60">
        <v>-1.3954410485416477</v>
      </c>
      <c r="V913" s="60">
        <v>5.0179084313130368E-2</v>
      </c>
      <c r="W913" s="98">
        <v>-0.8277972826548412</v>
      </c>
      <c r="X913" s="60"/>
      <c r="Y913" s="99">
        <v>912</v>
      </c>
      <c r="Z913" s="60">
        <f>(幕後結果!$AB$2+幕後結果!$AB$4*幕後結果_最佳化!$N1914)*12/3</f>
        <v>0.27326453016067687</v>
      </c>
      <c r="AA913" s="60">
        <f>(幕後結果!$AC$2+幕後結果!$AC$4*幕後結果_最佳化!$O1914)*12/3</f>
        <v>-6.5720731109578295E-2</v>
      </c>
      <c r="AB913" s="60">
        <f>(幕後結果!$AD$2+幕後結果!$AD$4*幕後結果_最佳化!$P1914)*12/3</f>
        <v>-3.2479561678619984E-2</v>
      </c>
      <c r="AC913" s="60">
        <f>(幕後結果!$AE$2+幕後結果!$AE$4*幕後結果_最佳化!$Q1914)*12/3</f>
        <v>9.0676316930930104E-2</v>
      </c>
      <c r="AD913" s="60">
        <f>(幕後結果!$AF$2+幕後結果!$AF$4*幕後結果_最佳化!$R1914)*12/3</f>
        <v>-8.1927278241553755E-2</v>
      </c>
      <c r="AE913" s="60">
        <f>(幕後結果!$AG$2+幕後結果!$AG$4*幕後結果_最佳化!$S1914)*12/3</f>
        <v>5.6648689381984342E-2</v>
      </c>
      <c r="AF913" s="60">
        <f>(幕後結果!$AH$2+幕後結果!$AH$4*幕後結果_最佳化!$T1914)*12/3</f>
        <v>-5.5063212869361396E-2</v>
      </c>
      <c r="AG913" s="60">
        <f>(幕後結果!$AI$2+幕後結果!$AI$4*幕後結果_最佳化!$U1914)*12/3</f>
        <v>-0.16461613015614157</v>
      </c>
      <c r="AH913" s="60">
        <f>(幕後結果!$AJ$2+幕後結果!$AJ$4*幕後結果_最佳化!$V1914)*12/3</f>
        <v>3.1615692001459219E-3</v>
      </c>
      <c r="AI913" s="100">
        <f>(幕後結果!$AK$2+幕後結果!$AK$4*幕後結果_最佳化!$W1914)*12/3</f>
        <v>-0.2691576412132769</v>
      </c>
      <c r="AJ913" s="60"/>
      <c r="AK913" s="60"/>
      <c r="AL913" s="60"/>
      <c r="AM913" s="108">
        <v>912</v>
      </c>
      <c r="AN913" s="60">
        <f t="shared" si="183"/>
        <v>0.10505156562420954</v>
      </c>
      <c r="AO913" s="60">
        <f t="shared" si="184"/>
        <v>8.3280438923161726E-3</v>
      </c>
      <c r="AP913" s="60">
        <f t="shared" si="185"/>
        <v>7.4266223750822605E-2</v>
      </c>
      <c r="AQ913" s="60">
        <f t="shared" si="186"/>
        <v>7.2367887295818611E-2</v>
      </c>
      <c r="AR913" s="60">
        <f t="shared" si="187"/>
        <v>0.18185661512287146</v>
      </c>
      <c r="AS913" s="60">
        <f t="shared" si="188"/>
        <v>5.3965667915052813E-2</v>
      </c>
      <c r="AT913" s="60">
        <f t="shared" si="189"/>
        <v>8.6654054590607238E-2</v>
      </c>
      <c r="AU913" s="60">
        <f t="shared" si="190"/>
        <v>0.11679702580356516</v>
      </c>
      <c r="AV913" s="60">
        <f t="shared" si="191"/>
        <v>0.17482475690404761</v>
      </c>
      <c r="AW913" s="60">
        <f t="shared" si="192"/>
        <v>0.12588815910068871</v>
      </c>
      <c r="AX913" s="60">
        <f t="shared" si="193"/>
        <v>1</v>
      </c>
      <c r="AY913" s="60">
        <f>SUMPRODUCT(AN913:AW913,幕後結果_最佳化!$Z$1005:$AI$1005)</f>
        <v>-2.3162720003021904E-3</v>
      </c>
      <c r="AZ913" s="60">
        <f>(SUMPRODUCT(AN913:AW913,MMULT(AN913:AW913,幕後結果!$AB$9:$AK$18)))</f>
        <v>2.8577515213250125E-4</v>
      </c>
      <c r="BA913" s="60">
        <f t="shared" si="194"/>
        <v>1.6904885451623185E-2</v>
      </c>
      <c r="BB913" s="102">
        <f t="shared" si="195"/>
        <v>-2.6747458378051645</v>
      </c>
      <c r="BC913" s="60"/>
      <c r="BD913" s="60"/>
    </row>
    <row r="914" spans="1:56" ht="16.2">
      <c r="A914" s="95">
        <v>913</v>
      </c>
      <c r="B914" s="60">
        <v>0.14666118903087422</v>
      </c>
      <c r="C914" s="60">
        <v>0.89455932655220094</v>
      </c>
      <c r="D914" s="60">
        <v>0.92381449781120861</v>
      </c>
      <c r="E914" s="60">
        <v>0.20533981878884733</v>
      </c>
      <c r="F914" s="60">
        <v>0.96895697897736666</v>
      </c>
      <c r="G914" s="60">
        <v>9.9230541000473904E-2</v>
      </c>
      <c r="H914" s="60">
        <v>0.43916313295129772</v>
      </c>
      <c r="I914" s="60">
        <v>2.0669131564450272E-3</v>
      </c>
      <c r="J914" s="60">
        <v>0.33515463340114815</v>
      </c>
      <c r="K914" s="104">
        <v>0.98377457204550556</v>
      </c>
      <c r="L914" s="105"/>
      <c r="M914" s="106">
        <v>913</v>
      </c>
      <c r="N914" s="136">
        <v>-1.050861123165783</v>
      </c>
      <c r="O914" s="136">
        <v>1.2511456395800249</v>
      </c>
      <c r="P914" s="136">
        <v>1.4312066285876137</v>
      </c>
      <c r="Q914" s="136">
        <v>-0.82269820284322015</v>
      </c>
      <c r="R914" s="136">
        <v>1.8656807673162121</v>
      </c>
      <c r="S914" s="136">
        <v>-1.2859483672446115</v>
      </c>
      <c r="T914" s="136">
        <v>-0.15309131356349806</v>
      </c>
      <c r="U914" s="60">
        <v>-2.8677648643476727</v>
      </c>
      <c r="V914" s="60">
        <v>-0.42572359513126529</v>
      </c>
      <c r="W914" s="98">
        <v>2.1388125098238486</v>
      </c>
      <c r="X914" s="60"/>
      <c r="Y914" s="99">
        <v>913</v>
      </c>
      <c r="Z914" s="60">
        <f>(幕後結果!$AB$2+幕後結果!$AB$4*幕後結果_最佳化!$N1915)*12/3</f>
        <v>-0.14938665254466854</v>
      </c>
      <c r="AA914" s="60">
        <f>(幕後結果!$AC$2+幕後結果!$AC$4*幕後結果_最佳化!$O1915)*12/3</f>
        <v>0.1311570366048955</v>
      </c>
      <c r="AB914" s="60">
        <f>(幕後結果!$AD$2+幕後結果!$AD$4*幕後結果_最佳化!$P1915)*12/3</f>
        <v>0.26006512143334248</v>
      </c>
      <c r="AC914" s="60">
        <f>(幕後結果!$AE$2+幕後結果!$AE$4*幕後結果_最佳化!$Q1915)*12/3</f>
        <v>4.9233586490803914E-2</v>
      </c>
      <c r="AD914" s="60">
        <f>(幕後結果!$AF$2+幕後結果!$AF$4*幕後結果_最佳化!$R1915)*12/3</f>
        <v>0.32136919936211256</v>
      </c>
      <c r="AE914" s="60">
        <f>(幕後結果!$AG$2+幕後結果!$AG$4*幕後結果_最佳化!$S1915)*12/3</f>
        <v>-5.4779365689953445E-2</v>
      </c>
      <c r="AF914" s="60">
        <f>(幕後結果!$AH$2+幕後結果!$AH$4*幕後結果_最佳化!$T1915)*12/3</f>
        <v>2.578912550917177E-2</v>
      </c>
      <c r="AG914" s="60">
        <f>(幕後結果!$AI$2+幕後結果!$AI$4*幕後結果_最佳化!$U1915)*12/3</f>
        <v>-0.25699339545188149</v>
      </c>
      <c r="AH914" s="60">
        <f>(幕後結果!$AJ$2+幕後結果!$AJ$4*幕後結果_最佳化!$V1915)*12/3</f>
        <v>-6.0269520621544496E-2</v>
      </c>
      <c r="AI914" s="100">
        <f>(幕後結果!$AK$2+幕後結果!$AK$4*幕後結果_最佳化!$W1915)*12/3</f>
        <v>0.33155167991541296</v>
      </c>
      <c r="AJ914" s="60"/>
      <c r="AK914" s="60"/>
      <c r="AL914" s="60"/>
      <c r="AM914" s="108">
        <v>913</v>
      </c>
      <c r="AN914" s="60">
        <f t="shared" si="183"/>
        <v>0.15062368443966923</v>
      </c>
      <c r="AO914" s="60">
        <f t="shared" si="184"/>
        <v>0.1607039832920332</v>
      </c>
      <c r="AP914" s="60">
        <f t="shared" si="185"/>
        <v>0.15988927530731348</v>
      </c>
      <c r="AQ914" s="60">
        <f t="shared" si="186"/>
        <v>0.14260774710509844</v>
      </c>
      <c r="AR914" s="60">
        <f t="shared" si="187"/>
        <v>3.924576775735223E-2</v>
      </c>
      <c r="AS914" s="60">
        <f t="shared" si="188"/>
        <v>8.5213859416279403E-2</v>
      </c>
      <c r="AT914" s="60">
        <f t="shared" si="189"/>
        <v>1.523508621097258E-2</v>
      </c>
      <c r="AU914" s="60">
        <f t="shared" si="190"/>
        <v>0.1272487286368115</v>
      </c>
      <c r="AV914" s="60">
        <f t="shared" si="191"/>
        <v>0.11563729609930505</v>
      </c>
      <c r="AW914" s="60">
        <f t="shared" si="192"/>
        <v>3.5945717351650087E-3</v>
      </c>
      <c r="AX914" s="60">
        <f t="shared" si="193"/>
        <v>0.99999999999999989</v>
      </c>
      <c r="AY914" s="60">
        <f>SUMPRODUCT(AN914:AW914,幕後結果_最佳化!$Z$1005:$AI$1005)</f>
        <v>3.2076742066022234E-3</v>
      </c>
      <c r="AZ914" s="60">
        <f>(SUMPRODUCT(AN914:AW914,MMULT(AN914:AW914,幕後結果!$AB$9:$AK$18)))</f>
        <v>2.7656180989429094E-4</v>
      </c>
      <c r="BA914" s="60">
        <f t="shared" si="194"/>
        <v>1.663014762094104E-2</v>
      </c>
      <c r="BB914" s="102">
        <f t="shared" si="195"/>
        <v>-2.3867692998357</v>
      </c>
      <c r="BC914" s="60"/>
      <c r="BD914" s="60"/>
    </row>
    <row r="915" spans="1:56" ht="16.2">
      <c r="A915" s="95">
        <v>914</v>
      </c>
      <c r="B915" s="60">
        <v>0.83409938309491682</v>
      </c>
      <c r="C915" s="60">
        <v>0.30969755024979717</v>
      </c>
      <c r="D915" s="60">
        <v>0.74655766150950109</v>
      </c>
      <c r="E915" s="60">
        <v>0.19081663896533696</v>
      </c>
      <c r="F915" s="60">
        <v>0.84545728515742646</v>
      </c>
      <c r="G915" s="60">
        <v>0.96153927423049446</v>
      </c>
      <c r="H915" s="60">
        <v>0.84142677516654829</v>
      </c>
      <c r="I915" s="60">
        <v>0.23288913087212326</v>
      </c>
      <c r="J915" s="60">
        <v>0.9525307570164141</v>
      </c>
      <c r="K915" s="104">
        <v>1.1108216945840299E-2</v>
      </c>
      <c r="L915" s="105"/>
      <c r="M915" s="106">
        <v>914</v>
      </c>
      <c r="N915" s="136">
        <v>0.9704921542029763</v>
      </c>
      <c r="O915" s="136">
        <v>-0.49670782933384666</v>
      </c>
      <c r="P915" s="136">
        <v>0.66369634839953273</v>
      </c>
      <c r="Q915" s="136">
        <v>-0.87489088715163288</v>
      </c>
      <c r="R915" s="136">
        <v>1.0171429524751918</v>
      </c>
      <c r="S915" s="136">
        <v>1.7688347753438949</v>
      </c>
      <c r="T915" s="136">
        <v>1.0003390617066952</v>
      </c>
      <c r="U915" s="60">
        <v>-0.72936526101208499</v>
      </c>
      <c r="V915" s="60">
        <v>1.669903357456386</v>
      </c>
      <c r="W915" s="98">
        <v>-2.2866470285072493</v>
      </c>
      <c r="X915" s="60"/>
      <c r="Y915" s="99">
        <v>914</v>
      </c>
      <c r="Z915" s="60">
        <f>(幕後結果!$AB$2+幕後結果!$AB$4*幕後結果_最佳化!$N1916)*12/3</f>
        <v>0.16371628431929938</v>
      </c>
      <c r="AA915" s="60">
        <f>(幕後結果!$AC$2+幕後結果!$AC$4*幕後結果_最佳化!$O1916)*12/3</f>
        <v>-4.2742117068294803E-2</v>
      </c>
      <c r="AB915" s="60">
        <f>(幕後結果!$AD$2+幕後結果!$AD$4*幕後結果_最佳化!$P1916)*12/3</f>
        <v>7.7180910141317172E-2</v>
      </c>
      <c r="AC915" s="60">
        <f>(幕後結果!$AE$2+幕後結果!$AE$4*幕後結果_最佳化!$Q1916)*12/3</f>
        <v>-4.0382518557263367E-3</v>
      </c>
      <c r="AD915" s="60">
        <f>(幕後結果!$AF$2+幕後結果!$AF$4*幕後結果_最佳化!$R1916)*12/3</f>
        <v>0.10974428052612895</v>
      </c>
      <c r="AE915" s="60">
        <f>(幕後結果!$AG$2+幕後結果!$AG$4*幕後結果_最佳化!$S1916)*12/3</f>
        <v>4.3147193865092019E-2</v>
      </c>
      <c r="AF915" s="60">
        <f>(幕後結果!$AH$2+幕後結果!$AH$4*幕後結果_最佳化!$T1916)*12/3</f>
        <v>0.13084896875206986</v>
      </c>
      <c r="AG915" s="60">
        <f>(幕後結果!$AI$2+幕後結果!$AI$4*幕後結果_最佳化!$U1916)*12/3</f>
        <v>1.0630252529830081E-2</v>
      </c>
      <c r="AH915" s="60">
        <f>(幕後結果!$AJ$2+幕後結果!$AJ$4*幕後結果_最佳化!$V1916)*12/3</f>
        <v>0.10739369954219526</v>
      </c>
      <c r="AI915" s="100">
        <f>(幕後結果!$AK$2+幕後結果!$AK$4*幕後結果_最佳化!$W1916)*12/3</f>
        <v>-0.23717682995550829</v>
      </c>
      <c r="AJ915" s="60"/>
      <c r="AK915" s="60"/>
      <c r="AL915" s="60"/>
      <c r="AM915" s="108">
        <v>914</v>
      </c>
      <c r="AN915" s="60">
        <f t="shared" si="183"/>
        <v>4.9741320188122044E-2</v>
      </c>
      <c r="AO915" s="60">
        <f t="shared" si="184"/>
        <v>0.1896416337961232</v>
      </c>
      <c r="AP915" s="60">
        <f t="shared" si="185"/>
        <v>8.0493949084110547E-2</v>
      </c>
      <c r="AQ915" s="60">
        <f t="shared" si="186"/>
        <v>9.3923899134787867E-2</v>
      </c>
      <c r="AR915" s="60">
        <f t="shared" si="187"/>
        <v>0.14446519044268319</v>
      </c>
      <c r="AS915" s="60">
        <f t="shared" si="188"/>
        <v>8.7782184099884294E-2</v>
      </c>
      <c r="AT915" s="60">
        <f t="shared" si="189"/>
        <v>0.18691710618096338</v>
      </c>
      <c r="AU915" s="60">
        <f t="shared" si="190"/>
        <v>0.11512380454811487</v>
      </c>
      <c r="AV915" s="60">
        <f t="shared" si="191"/>
        <v>2.2757372680791935E-2</v>
      </c>
      <c r="AW915" s="60">
        <f t="shared" si="192"/>
        <v>2.9153539844418638E-2</v>
      </c>
      <c r="AX915" s="60">
        <f t="shared" si="193"/>
        <v>0.99999999999999989</v>
      </c>
      <c r="AY915" s="60">
        <f>SUMPRODUCT(AN915:AW915,幕後結果_最佳化!$Z$1005:$AI$1005)</f>
        <v>3.0523498079440946E-3</v>
      </c>
      <c r="AZ915" s="60">
        <f>(SUMPRODUCT(AN915:AW915,MMULT(AN915:AW915,幕後結果!$AB$9:$AK$18)))</f>
        <v>2.9150949036937587E-4</v>
      </c>
      <c r="BA915" s="60">
        <f t="shared" si="194"/>
        <v>1.7073649005686392E-2</v>
      </c>
      <c r="BB915" s="102">
        <f t="shared" si="195"/>
        <v>-2.3338684178633762</v>
      </c>
      <c r="BC915" s="60"/>
      <c r="BD915" s="60"/>
    </row>
    <row r="916" spans="1:56" ht="16.2">
      <c r="A916" s="95">
        <v>915</v>
      </c>
      <c r="B916" s="60">
        <v>0.48728216428388693</v>
      </c>
      <c r="C916" s="60">
        <v>5.4835816791145131E-2</v>
      </c>
      <c r="D916" s="60">
        <v>0.85278945636258086</v>
      </c>
      <c r="E916" s="60">
        <v>0.26107885195963032</v>
      </c>
      <c r="F916" s="60">
        <v>0.64032336266483281</v>
      </c>
      <c r="G916" s="60">
        <v>0.36413197868497704</v>
      </c>
      <c r="H916" s="60">
        <v>0.43346493375126816</v>
      </c>
      <c r="I916" s="60">
        <v>0.811359078535419</v>
      </c>
      <c r="J916" s="60">
        <v>0.85281254227650338</v>
      </c>
      <c r="K916" s="104">
        <v>0.35971512328772404</v>
      </c>
      <c r="L916" s="105"/>
      <c r="M916" s="106">
        <v>915</v>
      </c>
      <c r="N916" s="136">
        <v>-3.1884288077215849E-2</v>
      </c>
      <c r="O916" s="136">
        <v>-1.5996707969800226</v>
      </c>
      <c r="P916" s="136">
        <v>1.0484722364552514</v>
      </c>
      <c r="Q916" s="136">
        <v>-0.64002291188076965</v>
      </c>
      <c r="R916" s="136">
        <v>0.35932326138168191</v>
      </c>
      <c r="S916" s="136">
        <v>-0.34743577944476395</v>
      </c>
      <c r="T916" s="136">
        <v>-0.16755945863023775</v>
      </c>
      <c r="U916" s="60">
        <v>0.88291565805350869</v>
      </c>
      <c r="V916" s="60">
        <v>1.0485725058748567</v>
      </c>
      <c r="W916" s="98">
        <v>-0.35922036011458341</v>
      </c>
      <c r="X916" s="60"/>
      <c r="Y916" s="99">
        <v>915</v>
      </c>
      <c r="Z916" s="60">
        <f>(幕後結果!$AB$2+幕後結果!$AB$4*幕後結果_最佳化!$N1917)*12/3</f>
        <v>8.4504970692223201E-3</v>
      </c>
      <c r="AA916" s="60">
        <f>(幕後結果!$AC$2+幕後結果!$AC$4*幕後結果_最佳化!$O1917)*12/3</f>
        <v>-0.14798872778638864</v>
      </c>
      <c r="AB916" s="60">
        <f>(幕後結果!$AD$2+幕後結果!$AD$4*幕後結果_最佳化!$P1917)*12/3</f>
        <v>0.10276469816212001</v>
      </c>
      <c r="AC916" s="60">
        <f>(幕後結果!$AE$2+幕後結果!$AE$4*幕後結果_最佳化!$Q1917)*12/3</f>
        <v>-2.6403391894358128E-4</v>
      </c>
      <c r="AD916" s="60">
        <f>(幕後結果!$AF$2+幕後結果!$AF$4*幕後結果_最佳化!$R1917)*12/3</f>
        <v>3.8765773603788446E-2</v>
      </c>
      <c r="AE916" s="60">
        <f>(幕後結果!$AG$2+幕後結果!$AG$4*幕後結果_最佳化!$S1917)*12/3</f>
        <v>-4.1204433670060284E-2</v>
      </c>
      <c r="AF916" s="60">
        <f>(幕後結果!$AH$2+幕後結果!$AH$4*幕後結果_最佳化!$T1917)*12/3</f>
        <v>-5.2192434686661932E-2</v>
      </c>
      <c r="AG916" s="60">
        <f>(幕後結果!$AI$2+幕後結果!$AI$4*幕後結果_最佳化!$U1917)*12/3</f>
        <v>9.9679110277204844E-2</v>
      </c>
      <c r="AH916" s="60">
        <f>(幕後結果!$AJ$2+幕後結果!$AJ$4*幕後結果_最佳化!$V1917)*12/3</f>
        <v>1.6714946306044712E-2</v>
      </c>
      <c r="AI916" s="100">
        <f>(幕後結果!$AK$2+幕後結果!$AK$4*幕後結果_最佳化!$W1917)*12/3</f>
        <v>-3.1371129002470306E-3</v>
      </c>
      <c r="AJ916" s="60"/>
      <c r="AK916" s="60"/>
      <c r="AL916" s="60"/>
      <c r="AM916" s="108">
        <v>915</v>
      </c>
      <c r="AN916" s="60">
        <f t="shared" si="183"/>
        <v>6.586386217827399E-3</v>
      </c>
      <c r="AO916" s="60">
        <f t="shared" si="184"/>
        <v>0.14658442891048856</v>
      </c>
      <c r="AP916" s="60">
        <f t="shared" si="185"/>
        <v>2.2837858710120697E-2</v>
      </c>
      <c r="AQ916" s="60">
        <f t="shared" si="186"/>
        <v>0.12677818558704779</v>
      </c>
      <c r="AR916" s="60">
        <f t="shared" si="187"/>
        <v>7.3943188920437261E-2</v>
      </c>
      <c r="AS916" s="60">
        <f t="shared" si="188"/>
        <v>9.9212917294857247E-2</v>
      </c>
      <c r="AT916" s="60">
        <f t="shared" si="189"/>
        <v>0.13396828701970676</v>
      </c>
      <c r="AU916" s="60">
        <f t="shared" si="190"/>
        <v>7.3678468150455492E-2</v>
      </c>
      <c r="AV916" s="60">
        <f t="shared" si="191"/>
        <v>0.17904012611877895</v>
      </c>
      <c r="AW916" s="60">
        <f t="shared" si="192"/>
        <v>0.13737015307027969</v>
      </c>
      <c r="AX916" s="60">
        <f t="shared" si="193"/>
        <v>0.99999999999999989</v>
      </c>
      <c r="AY916" s="60">
        <f>SUMPRODUCT(AN916:AW916,幕後結果_最佳化!$Z$1005:$AI$1005)</f>
        <v>-8.3546724910391968E-4</v>
      </c>
      <c r="AZ916" s="60">
        <f>(SUMPRODUCT(AN916:AW916,MMULT(AN916:AW916,幕後結果!$AB$9:$AK$18)))</f>
        <v>2.3617777432379509E-4</v>
      </c>
      <c r="BA916" s="60">
        <f t="shared" si="194"/>
        <v>1.5368076467918655E-2</v>
      </c>
      <c r="BB916" s="102">
        <f t="shared" si="195"/>
        <v>-2.8458647600044866</v>
      </c>
      <c r="BC916" s="60"/>
      <c r="BD916" s="60"/>
    </row>
    <row r="917" spans="1:56" ht="16.2">
      <c r="A917" s="95">
        <v>916</v>
      </c>
      <c r="B917" s="60">
        <v>0.88181620634216173</v>
      </c>
      <c r="C917" s="60">
        <v>0.16567540060449892</v>
      </c>
      <c r="D917" s="60">
        <v>0.69393512895719867</v>
      </c>
      <c r="E917" s="60">
        <v>0.19575557559067436</v>
      </c>
      <c r="F917" s="60">
        <v>0.48201748057756566</v>
      </c>
      <c r="G917" s="60">
        <v>0.29346569194418515</v>
      </c>
      <c r="H917" s="60">
        <v>0.9906671971804959</v>
      </c>
      <c r="I917" s="60">
        <v>0.37707321229914559</v>
      </c>
      <c r="J917" s="60">
        <v>0.37591735748964661</v>
      </c>
      <c r="K917" s="104">
        <v>0.53360461033007001</v>
      </c>
      <c r="L917" s="105"/>
      <c r="M917" s="106">
        <v>916</v>
      </c>
      <c r="N917" s="136">
        <v>1.1841148883909611</v>
      </c>
      <c r="O917" s="136">
        <v>-0.97139663974707924</v>
      </c>
      <c r="P917" s="136">
        <v>0.50703573946205238</v>
      </c>
      <c r="Q917" s="136">
        <v>-0.85688010098333445</v>
      </c>
      <c r="R917" s="136">
        <v>-4.5090766561222254E-2</v>
      </c>
      <c r="S917" s="136">
        <v>-0.5432882052142598</v>
      </c>
      <c r="T917" s="136">
        <v>2.3521428391425552</v>
      </c>
      <c r="U917" s="60">
        <v>-0.31317669313253427</v>
      </c>
      <c r="V917" s="60">
        <v>-0.31622107152357315</v>
      </c>
      <c r="W917" s="98">
        <v>8.4334127348977647E-2</v>
      </c>
      <c r="X917" s="60"/>
      <c r="Y917" s="99">
        <v>916</v>
      </c>
      <c r="Z917" s="60">
        <f>(幕後結果!$AB$2+幕後結果!$AB$4*幕後結果_最佳化!$N1918)*12/3</f>
        <v>0.19680595063543968</v>
      </c>
      <c r="AA917" s="60">
        <f>(幕後結果!$AC$2+幕後結果!$AC$4*幕後結果_最佳化!$O1918)*12/3</f>
        <v>-8.9309260663215373E-2</v>
      </c>
      <c r="AB917" s="60">
        <f>(幕後結果!$AD$2+幕後結果!$AD$4*幕後結果_最佳化!$P1918)*12/3</f>
        <v>3.598318592259242E-2</v>
      </c>
      <c r="AC917" s="60">
        <f>(幕後結果!$AE$2+幕後結果!$AE$4*幕後結果_最佳化!$Q1918)*12/3</f>
        <v>-1.9373456690723174E-2</v>
      </c>
      <c r="AD917" s="60">
        <f>(幕後結果!$AF$2+幕後結果!$AF$4*幕後結果_最佳化!$R1918)*12/3</f>
        <v>-1.7395575482518313E-2</v>
      </c>
      <c r="AE917" s="60">
        <f>(幕後結果!$AG$2+幕後結果!$AG$4*幕後結果_最佳化!$S1918)*12/3</f>
        <v>-5.2724272048280764E-2</v>
      </c>
      <c r="AF917" s="60">
        <f>(幕後結果!$AH$2+幕後結果!$AH$4*幕後結果_最佳化!$T1918)*12/3</f>
        <v>0.2165646574206119</v>
      </c>
      <c r="AG917" s="60">
        <f>(幕後結果!$AI$2+幕後結果!$AI$4*幕後結果_最佳化!$U1918)*12/3</f>
        <v>1.6012695010997727E-2</v>
      </c>
      <c r="AH917" s="60">
        <f>(幕後結果!$AJ$2+幕後結果!$AJ$4*幕後結果_最佳化!$V1918)*12/3</f>
        <v>-5.1918603070817325E-2</v>
      </c>
      <c r="AI917" s="100">
        <f>(幕後結果!$AK$2+幕後結果!$AK$4*幕後結果_最佳化!$W1918)*12/3</f>
        <v>2.5112947544145489E-3</v>
      </c>
      <c r="AJ917" s="60"/>
      <c r="AK917" s="60"/>
      <c r="AL917" s="60"/>
      <c r="AM917" s="108">
        <v>916</v>
      </c>
      <c r="AN917" s="60">
        <f t="shared" si="183"/>
        <v>3.780467016687037E-2</v>
      </c>
      <c r="AO917" s="60">
        <f t="shared" si="184"/>
        <v>0.17669847156572235</v>
      </c>
      <c r="AP917" s="60">
        <f t="shared" si="185"/>
        <v>2.9989996471363124E-2</v>
      </c>
      <c r="AQ917" s="60">
        <f t="shared" si="186"/>
        <v>1.7605709819881549E-2</v>
      </c>
      <c r="AR917" s="60">
        <f t="shared" si="187"/>
        <v>7.8871557782321633E-2</v>
      </c>
      <c r="AS917" s="60">
        <f t="shared" si="188"/>
        <v>0.10041697650646587</v>
      </c>
      <c r="AT917" s="60">
        <f t="shared" si="189"/>
        <v>0.14366451788321269</v>
      </c>
      <c r="AU917" s="60">
        <f t="shared" si="190"/>
        <v>0.15192074239785694</v>
      </c>
      <c r="AV917" s="60">
        <f t="shared" si="191"/>
        <v>7.5434927488975789E-2</v>
      </c>
      <c r="AW917" s="60">
        <f t="shared" si="192"/>
        <v>0.18759242991732983</v>
      </c>
      <c r="AX917" s="60">
        <f t="shared" si="193"/>
        <v>1</v>
      </c>
      <c r="AY917" s="60">
        <f>SUMPRODUCT(AN917:AW917,幕後結果_最佳化!$Z$1005:$AI$1005)</f>
        <v>-4.8014032827231878E-3</v>
      </c>
      <c r="AZ917" s="60">
        <f>(SUMPRODUCT(AN917:AW917,MMULT(AN917:AW917,幕後結果!$AB$9:$AK$18)))</f>
        <v>2.6368397993499948E-4</v>
      </c>
      <c r="BA917" s="60">
        <f t="shared" si="194"/>
        <v>1.6238349052012629E-2</v>
      </c>
      <c r="BB917" s="102">
        <f t="shared" si="195"/>
        <v>-2.9375771594718203</v>
      </c>
      <c r="BC917" s="60"/>
      <c r="BD917" s="60"/>
    </row>
    <row r="918" spans="1:56" ht="16.2">
      <c r="A918" s="95">
        <v>917</v>
      </c>
      <c r="B918" s="60">
        <v>0.38750381575742154</v>
      </c>
      <c r="C918" s="60">
        <v>9.7376026518673164E-2</v>
      </c>
      <c r="D918" s="60">
        <v>0.89410084794698808</v>
      </c>
      <c r="E918" s="60">
        <v>0.95780717957688855</v>
      </c>
      <c r="F918" s="60">
        <v>0.19938274093930963</v>
      </c>
      <c r="G918" s="60">
        <v>0.83133876970393339</v>
      </c>
      <c r="H918" s="60">
        <v>0.43861955366577443</v>
      </c>
      <c r="I918" s="60">
        <v>0.45026092038457399</v>
      </c>
      <c r="J918" s="60">
        <v>0.51494366159462257</v>
      </c>
      <c r="K918" s="104">
        <v>0.41158521690598637</v>
      </c>
      <c r="L918" s="105"/>
      <c r="M918" s="106">
        <v>917</v>
      </c>
      <c r="N918" s="136">
        <v>-0.28583091137738542</v>
      </c>
      <c r="O918" s="136">
        <v>-1.2966488011511041</v>
      </c>
      <c r="P918" s="136">
        <v>1.2486358217971898</v>
      </c>
      <c r="Q918" s="136">
        <v>1.725787547801138</v>
      </c>
      <c r="R918" s="136">
        <v>-0.84382808000765597</v>
      </c>
      <c r="S918" s="136">
        <v>0.95946913652505295</v>
      </c>
      <c r="T918" s="136">
        <v>-0.15447007165144855</v>
      </c>
      <c r="U918" s="60">
        <v>-0.12500215943417384</v>
      </c>
      <c r="V918" s="60">
        <v>3.7466968691927602E-2</v>
      </c>
      <c r="W918" s="98">
        <v>-0.22346909470655912</v>
      </c>
      <c r="X918" s="60"/>
      <c r="Y918" s="99">
        <v>917</v>
      </c>
      <c r="Z918" s="60">
        <f>(幕後結果!$AB$2+幕後結果!$AB$4*幕後結果_最佳化!$N1919)*12/3</f>
        <v>-3.0885246193564798E-2</v>
      </c>
      <c r="AA918" s="60">
        <f>(幕後結果!$AC$2+幕後結果!$AC$4*幕後結果_最佳化!$O1919)*12/3</f>
        <v>-0.11803037884274341</v>
      </c>
      <c r="AB918" s="60">
        <f>(幕後結果!$AD$2+幕後結果!$AD$4*幕後結果_最佳化!$P1919)*12/3</f>
        <v>0.14526082206402746</v>
      </c>
      <c r="AC918" s="60">
        <f>(幕後結果!$AE$2+幕後結果!$AE$4*幕後結果_最佳化!$Q1919)*12/3</f>
        <v>0.25338584260513192</v>
      </c>
      <c r="AD918" s="60">
        <f>(幕後結果!$AF$2+幕後結果!$AF$4*幕後結果_最佳化!$R1919)*12/3</f>
        <v>5.0434305327127279E-3</v>
      </c>
      <c r="AE918" s="60">
        <f>(幕後結果!$AG$2+幕後結果!$AG$4*幕後結果_最佳化!$S1919)*12/3</f>
        <v>3.9940294875151029E-2</v>
      </c>
      <c r="AF918" s="60">
        <f>(幕後結果!$AH$2+幕後結果!$AH$4*幕後結果_最佳化!$T1919)*12/3</f>
        <v>-1.3410732073701956E-2</v>
      </c>
      <c r="AG918" s="60">
        <f>(幕後結果!$AI$2+幕後結果!$AI$4*幕後結果_最佳化!$U1919)*12/3</f>
        <v>4.5404436245752432E-2</v>
      </c>
      <c r="AH918" s="60">
        <f>(幕後結果!$AJ$2+幕後結果!$AJ$4*幕後結果_最佳化!$V1919)*12/3</f>
        <v>8.933955504385414E-3</v>
      </c>
      <c r="AI918" s="100">
        <f>(幕後結果!$AK$2+幕後結果!$AK$4*幕後結果_最佳化!$W1919)*12/3</f>
        <v>-5.0875200114891633E-2</v>
      </c>
      <c r="AJ918" s="60"/>
      <c r="AK918" s="60"/>
      <c r="AL918" s="60"/>
      <c r="AM918" s="108">
        <v>917</v>
      </c>
      <c r="AN918" s="60">
        <f t="shared" si="183"/>
        <v>0.10729616697408773</v>
      </c>
      <c r="AO918" s="60">
        <f t="shared" si="184"/>
        <v>0.11422434056993742</v>
      </c>
      <c r="AP918" s="60">
        <f t="shared" si="185"/>
        <v>3.0215422479078411E-2</v>
      </c>
      <c r="AQ918" s="60">
        <f t="shared" si="186"/>
        <v>8.3662888045164752E-2</v>
      </c>
      <c r="AR918" s="60">
        <f t="shared" si="187"/>
        <v>0.16565113876245241</v>
      </c>
      <c r="AS918" s="60">
        <f t="shared" si="188"/>
        <v>8.806200765575542E-2</v>
      </c>
      <c r="AT918" s="60">
        <f t="shared" si="189"/>
        <v>8.8163520593386391E-2</v>
      </c>
      <c r="AU918" s="60">
        <f t="shared" si="190"/>
        <v>3.9695045200454658E-2</v>
      </c>
      <c r="AV918" s="60">
        <f t="shared" si="191"/>
        <v>0.13198831552956392</v>
      </c>
      <c r="AW918" s="60">
        <f t="shared" si="192"/>
        <v>0.15104115419011876</v>
      </c>
      <c r="AX918" s="60">
        <f t="shared" si="193"/>
        <v>0.99999999999999989</v>
      </c>
      <c r="AY918" s="60">
        <f>SUMPRODUCT(AN918:AW918,幕後結果_最佳化!$Z$1005:$AI$1005)</f>
        <v>-2.3399818998972189E-4</v>
      </c>
      <c r="AZ918" s="60">
        <f>(SUMPRODUCT(AN918:AW918,MMULT(AN918:AW918,幕後結果!$AB$9:$AK$18)))</f>
        <v>2.4174871170916273E-4</v>
      </c>
      <c r="BA918" s="60">
        <f t="shared" si="194"/>
        <v>1.5548270376770618E-2</v>
      </c>
      <c r="BB918" s="102">
        <f t="shared" si="195"/>
        <v>-2.7741991324277882</v>
      </c>
      <c r="BC918" s="60"/>
      <c r="BD918" s="60"/>
    </row>
    <row r="919" spans="1:56" ht="16.2">
      <c r="A919" s="95">
        <v>918</v>
      </c>
      <c r="B919" s="60">
        <v>0.6549990845910052</v>
      </c>
      <c r="C919" s="60">
        <v>0.81847185468409744</v>
      </c>
      <c r="D919" s="60">
        <v>0.55426190774283679</v>
      </c>
      <c r="E919" s="60">
        <v>0.21658078990269569</v>
      </c>
      <c r="F919" s="60">
        <v>0.88536968711736908</v>
      </c>
      <c r="G919" s="60">
        <v>0.20745769420151317</v>
      </c>
      <c r="H919" s="60">
        <v>0.5768035800199105</v>
      </c>
      <c r="I919" s="60">
        <v>0.46789865716324552</v>
      </c>
      <c r="J919" s="60">
        <v>0.44260516214290657</v>
      </c>
      <c r="K919" s="104">
        <v>0.65682586974693691</v>
      </c>
      <c r="L919" s="105"/>
      <c r="M919" s="106">
        <v>918</v>
      </c>
      <c r="N919" s="136">
        <v>0.39885258108031635</v>
      </c>
      <c r="O919" s="136">
        <v>0.90955679879580409</v>
      </c>
      <c r="P919" s="136">
        <v>0.13643654567700281</v>
      </c>
      <c r="Q919" s="136">
        <v>-0.78379300359907611</v>
      </c>
      <c r="R919" s="136">
        <v>1.2022656376669474</v>
      </c>
      <c r="S919" s="136">
        <v>-0.81527417385561562</v>
      </c>
      <c r="T919" s="136">
        <v>0.19372292546807793</v>
      </c>
      <c r="U919" s="60">
        <v>-8.0553164609988334E-2</v>
      </c>
      <c r="V919" s="60">
        <v>-0.14436744286510361</v>
      </c>
      <c r="W919" s="98">
        <v>0.40381568638467907</v>
      </c>
      <c r="X919" s="60"/>
      <c r="Y919" s="99">
        <v>918</v>
      </c>
      <c r="Z919" s="60">
        <f>(幕後結果!$AB$2+幕後結果!$AB$4*幕後結果_最佳化!$N1920)*12/3</f>
        <v>7.5170639588975602E-2</v>
      </c>
      <c r="AA919" s="60">
        <f>(幕後結果!$AC$2+幕後結果!$AC$4*幕後結果_最佳化!$O1920)*12/3</f>
        <v>9.5092273102159453E-2</v>
      </c>
      <c r="AB919" s="60">
        <f>(幕後結果!$AD$2+幕後結果!$AD$4*幕後結果_最佳化!$P1920)*12/3</f>
        <v>3.9296458603265624E-2</v>
      </c>
      <c r="AC919" s="60">
        <f>(幕後結果!$AE$2+幕後結果!$AE$4*幕後結果_最佳化!$Q1920)*12/3</f>
        <v>-1.607965066362926E-2</v>
      </c>
      <c r="AD919" s="60">
        <f>(幕後結果!$AF$2+幕後結果!$AF$4*幕後結果_最佳化!$R1920)*12/3</f>
        <v>0.14268260325654486</v>
      </c>
      <c r="AE919" s="60">
        <f>(幕後結果!$AG$2+幕後結果!$AG$4*幕後結果_最佳化!$S1920)*12/3</f>
        <v>-4.6419772462254212E-2</v>
      </c>
      <c r="AF919" s="60">
        <f>(幕後結果!$AH$2+幕後結果!$AH$4*幕後結果_最佳化!$T1920)*12/3</f>
        <v>6.3758328803019654E-2</v>
      </c>
      <c r="AG919" s="60">
        <f>(幕後結果!$AI$2+幕後結果!$AI$4*幕後結果_最佳化!$U1920)*12/3</f>
        <v>-1.5081679734432684E-2</v>
      </c>
      <c r="AH919" s="60">
        <f>(幕後結果!$AJ$2+幕後結果!$AJ$4*幕後結果_最佳化!$V1920)*12/3</f>
        <v>-2.1426643035865462E-2</v>
      </c>
      <c r="AI919" s="100">
        <f>(幕後結果!$AK$2+幕後結果!$AK$4*幕後結果_最佳化!$W1920)*12/3</f>
        <v>5.6986470836134027E-2</v>
      </c>
      <c r="AJ919" s="60"/>
      <c r="AK919" s="60"/>
      <c r="AL919" s="60"/>
      <c r="AM919" s="108">
        <v>918</v>
      </c>
      <c r="AN919" s="60">
        <f t="shared" si="183"/>
        <v>0.14022597983911134</v>
      </c>
      <c r="AO919" s="60">
        <f t="shared" si="184"/>
        <v>0.14736771251844744</v>
      </c>
      <c r="AP919" s="60">
        <f t="shared" si="185"/>
        <v>7.1453294586557761E-2</v>
      </c>
      <c r="AQ919" s="60">
        <f t="shared" si="186"/>
        <v>0.1704725869852915</v>
      </c>
      <c r="AR919" s="60">
        <f t="shared" si="187"/>
        <v>0.17142026055261814</v>
      </c>
      <c r="AS919" s="60">
        <f t="shared" si="188"/>
        <v>3.0290787882257444E-2</v>
      </c>
      <c r="AT919" s="60">
        <f t="shared" si="189"/>
        <v>7.1065685012066546E-2</v>
      </c>
      <c r="AU919" s="60">
        <f t="shared" si="190"/>
        <v>0.14321817301581016</v>
      </c>
      <c r="AV919" s="60">
        <f t="shared" si="191"/>
        <v>5.4150111684742479E-2</v>
      </c>
      <c r="AW919" s="60">
        <f t="shared" si="192"/>
        <v>3.3540792309734788E-4</v>
      </c>
      <c r="AX919" s="60">
        <f t="shared" si="193"/>
        <v>1.0000000000000002</v>
      </c>
      <c r="AY919" s="60">
        <f>SUMPRODUCT(AN919:AW919,幕後結果_最佳化!$Z$1005:$AI$1005)</f>
        <v>5.7938724926306709E-3</v>
      </c>
      <c r="AZ919" s="60">
        <f>(SUMPRODUCT(AN919:AW919,MMULT(AN919:AW919,幕後結果!$AB$9:$AK$18)))</f>
        <v>3.2591151533594185E-4</v>
      </c>
      <c r="BA919" s="60">
        <f t="shared" si="194"/>
        <v>1.8053019562830532E-2</v>
      </c>
      <c r="BB919" s="102">
        <f t="shared" si="195"/>
        <v>-2.0553972911970555</v>
      </c>
      <c r="BC919" s="60"/>
      <c r="BD919" s="60"/>
    </row>
    <row r="920" spans="1:56" ht="16.2">
      <c r="A920" s="95">
        <v>919</v>
      </c>
      <c r="B920" s="60">
        <v>0.38996140071590513</v>
      </c>
      <c r="C920" s="60">
        <v>0.97619997644762591</v>
      </c>
      <c r="D920" s="60">
        <v>0.31004531919740774</v>
      </c>
      <c r="E920" s="60">
        <v>0.66554543958842061</v>
      </c>
      <c r="F920" s="60">
        <v>0.86092339514546889</v>
      </c>
      <c r="G920" s="60">
        <v>0.20761269203114385</v>
      </c>
      <c r="H920" s="60">
        <v>3.8206458834600943E-2</v>
      </c>
      <c r="I920" s="60">
        <v>0.87814437848829496</v>
      </c>
      <c r="J920" s="60">
        <v>0.89442318831958545</v>
      </c>
      <c r="K920" s="104">
        <v>0.56526596948410512</v>
      </c>
      <c r="L920" s="105"/>
      <c r="M920" s="106">
        <v>919</v>
      </c>
      <c r="N920" s="136">
        <v>-0.27941963883558002</v>
      </c>
      <c r="O920" s="136">
        <v>1.9809217716441743</v>
      </c>
      <c r="P920" s="136">
        <v>-0.4957218933043907</v>
      </c>
      <c r="Q920" s="136">
        <v>0.42764565578054808</v>
      </c>
      <c r="R920" s="136">
        <v>1.0844773378065455</v>
      </c>
      <c r="S920" s="136">
        <v>-0.814732607870435</v>
      </c>
      <c r="T920" s="136">
        <v>-1.7718894039888684</v>
      </c>
      <c r="U920" s="60">
        <v>1.165760620190899</v>
      </c>
      <c r="V920" s="60">
        <v>1.250399565157476</v>
      </c>
      <c r="W920" s="98">
        <v>0.16433419862702267</v>
      </c>
      <c r="X920" s="60"/>
      <c r="Y920" s="99">
        <v>919</v>
      </c>
      <c r="Z920" s="60">
        <f>(幕後結果!$AB$2+幕後結果!$AB$4*幕後結果_最佳化!$N1921)*12/3</f>
        <v>-2.9892154939131707E-2</v>
      </c>
      <c r="AA920" s="60">
        <f>(幕後結果!$AC$2+幕後結果!$AC$4*幕後結果_最佳化!$O1921)*12/3</f>
        <v>0.20058019156648801</v>
      </c>
      <c r="AB920" s="60">
        <f>(幕後結果!$AD$2+幕後結果!$AD$4*幕後結果_最佳化!$P1921)*12/3</f>
        <v>-2.6655317931645429E-2</v>
      </c>
      <c r="AC920" s="60">
        <f>(幕後結果!$AE$2+幕後結果!$AE$4*幕後結果_最佳化!$Q1921)*12/3</f>
        <v>6.6840199768736383E-2</v>
      </c>
      <c r="AD920" s="60">
        <f>(幕後結果!$AF$2+幕後結果!$AF$4*幕後結果_最佳化!$R1921)*12/3</f>
        <v>0.14617914132641582</v>
      </c>
      <c r="AE920" s="60">
        <f>(幕後結果!$AG$2+幕後結果!$AG$4*幕後結果_最佳化!$S1921)*12/3</f>
        <v>-2.1860866490740819E-2</v>
      </c>
      <c r="AF920" s="60">
        <f>(幕後結果!$AH$2+幕後結果!$AH$4*幕後結果_最佳化!$T1921)*12/3</f>
        <v>-9.4966403625219506E-2</v>
      </c>
      <c r="AG920" s="60">
        <f>(幕後結果!$AI$2+幕後結果!$AI$4*幕後結果_最佳化!$U1921)*12/3</f>
        <v>4.7987220738940496E-2</v>
      </c>
      <c r="AH920" s="60">
        <f>(幕後結果!$AJ$2+幕後結果!$AJ$4*幕後結果_最佳化!$V1921)*12/3</f>
        <v>9.4110462829129812E-2</v>
      </c>
      <c r="AI920" s="100">
        <f>(幕後結果!$AK$2+幕後結果!$AK$4*幕後結果_最佳化!$W1921)*12/3</f>
        <v>2.2795826288693727E-2</v>
      </c>
      <c r="AJ920" s="60"/>
      <c r="AK920" s="60"/>
      <c r="AL920" s="60"/>
      <c r="AM920" s="108">
        <v>919</v>
      </c>
      <c r="AN920" s="60">
        <f t="shared" si="183"/>
        <v>0.10947052480734906</v>
      </c>
      <c r="AO920" s="60">
        <f t="shared" si="184"/>
        <v>0.14702117529814826</v>
      </c>
      <c r="AP920" s="60">
        <f t="shared" si="185"/>
        <v>0.13095922402013022</v>
      </c>
      <c r="AQ920" s="60">
        <f t="shared" si="186"/>
        <v>0.10253752402546752</v>
      </c>
      <c r="AR920" s="60">
        <f t="shared" si="187"/>
        <v>4.1792332720114837E-2</v>
      </c>
      <c r="AS920" s="60">
        <f t="shared" si="188"/>
        <v>9.0425322632915375E-2</v>
      </c>
      <c r="AT920" s="60">
        <f t="shared" si="189"/>
        <v>5.0430280923671328E-2</v>
      </c>
      <c r="AU920" s="60">
        <f t="shared" si="190"/>
        <v>0.14563118208603842</v>
      </c>
      <c r="AV920" s="60">
        <f t="shared" si="191"/>
        <v>7.1557016631401266E-2</v>
      </c>
      <c r="AW920" s="60">
        <f t="shared" si="192"/>
        <v>0.11017541685476383</v>
      </c>
      <c r="AX920" s="60">
        <f t="shared" si="193"/>
        <v>1</v>
      </c>
      <c r="AY920" s="60">
        <f>SUMPRODUCT(AN920:AW920,幕後結果_最佳化!$Z$1005:$AI$1005)</f>
        <v>-1.0786009762350202E-3</v>
      </c>
      <c r="AZ920" s="60">
        <f>(SUMPRODUCT(AN920:AW920,MMULT(AN920:AW920,幕後結果!$AB$9:$AK$18)))</f>
        <v>2.6455136532428723E-4</v>
      </c>
      <c r="BA920" s="60">
        <f t="shared" si="194"/>
        <v>1.6265035054505331E-2</v>
      </c>
      <c r="BB920" s="102">
        <f t="shared" si="195"/>
        <v>-2.7038737284524434</v>
      </c>
      <c r="BC920" s="60"/>
      <c r="BD920" s="60"/>
    </row>
    <row r="921" spans="1:56" ht="16.2">
      <c r="A921" s="95">
        <v>920</v>
      </c>
      <c r="B921" s="60">
        <v>0.91380306571148018</v>
      </c>
      <c r="C921" s="60">
        <v>0.50565729298964657</v>
      </c>
      <c r="D921" s="60">
        <v>0.56474335199430836</v>
      </c>
      <c r="E921" s="60">
        <v>0.55065449055994931</v>
      </c>
      <c r="F921" s="60">
        <v>0.41338282565543838</v>
      </c>
      <c r="G921" s="60">
        <v>0.79438728970398631</v>
      </c>
      <c r="H921" s="60">
        <v>0.11391517201657453</v>
      </c>
      <c r="I921" s="60">
        <v>7.7876469668528792E-2</v>
      </c>
      <c r="J921" s="60">
        <v>0.20164359460158376</v>
      </c>
      <c r="K921" s="104">
        <v>0.40191545552515429</v>
      </c>
      <c r="L921" s="105"/>
      <c r="M921" s="106">
        <v>920</v>
      </c>
      <c r="N921" s="136">
        <v>1.3645520998108065</v>
      </c>
      <c r="O921" s="136">
        <v>1.4181205873731211E-2</v>
      </c>
      <c r="P921" s="136">
        <v>0.16300652648587546</v>
      </c>
      <c r="Q921" s="136">
        <v>0.12731508813393391</v>
      </c>
      <c r="R921" s="136">
        <v>-0.21885159838364687</v>
      </c>
      <c r="S921" s="136">
        <v>0.82173906519924067</v>
      </c>
      <c r="T921" s="136">
        <v>-1.2059666648162557</v>
      </c>
      <c r="U921" s="60">
        <v>-1.4195012272051637</v>
      </c>
      <c r="V921" s="60">
        <v>-0.83576487708139169</v>
      </c>
      <c r="W921" s="98">
        <v>-0.24839227363076094</v>
      </c>
      <c r="X921" s="60"/>
      <c r="Y921" s="99">
        <v>920</v>
      </c>
      <c r="Z921" s="60">
        <f>(幕後結果!$AB$2+幕後結果!$AB$4*幕後結果_最佳化!$N1922)*12/3</f>
        <v>0.22475525640382057</v>
      </c>
      <c r="AA921" s="60">
        <f>(幕後結果!$AC$2+幕後結果!$AC$4*幕後結果_最佳化!$O1922)*12/3</f>
        <v>6.1462466163462069E-3</v>
      </c>
      <c r="AB921" s="60">
        <f>(幕後結果!$AD$2+幕後結果!$AD$4*幕後結果_最佳化!$P1922)*12/3</f>
        <v>1.334082798121377E-2</v>
      </c>
      <c r="AC921" s="60">
        <f>(幕後結果!$AE$2+幕後結果!$AE$4*幕後結果_最佳化!$Q1922)*12/3</f>
        <v>8.0453502733018115E-2</v>
      </c>
      <c r="AD921" s="60">
        <f>(幕後結果!$AF$2+幕後結果!$AF$4*幕後結果_最佳化!$R1922)*12/3</f>
        <v>-9.0264425654580996E-4</v>
      </c>
      <c r="AE921" s="60">
        <f>(幕後結果!$AG$2+幕後結果!$AG$4*幕後結果_最佳化!$S1922)*12/3</f>
        <v>1.9069247844021062E-2</v>
      </c>
      <c r="AF921" s="60">
        <f>(幕後結果!$AH$2+幕後結果!$AH$4*幕後結果_最佳化!$T1922)*12/3</f>
        <v>-3.9287031848358474E-2</v>
      </c>
      <c r="AG921" s="60">
        <f>(幕後結果!$AI$2+幕後結果!$AI$4*幕後結果_最佳化!$U1922)*12/3</f>
        <v>-0.17418342148828669</v>
      </c>
      <c r="AH921" s="60">
        <f>(幕後結果!$AJ$2+幕後結果!$AJ$4*幕後結果_最佳化!$V1922)*12/3</f>
        <v>-5.6779176619647466E-2</v>
      </c>
      <c r="AI921" s="100">
        <f>(幕後結果!$AK$2+幕後結果!$AK$4*幕後結果_最佳化!$W1922)*12/3</f>
        <v>-0.18388960984028033</v>
      </c>
      <c r="AJ921" s="60"/>
      <c r="AK921" s="60"/>
      <c r="AL921" s="60"/>
      <c r="AM921" s="108">
        <v>920</v>
      </c>
      <c r="AN921" s="60">
        <f t="shared" si="183"/>
        <v>7.6832928713355175E-2</v>
      </c>
      <c r="AO921" s="60">
        <f t="shared" si="184"/>
        <v>0.16476694839256117</v>
      </c>
      <c r="AP921" s="60">
        <f t="shared" si="185"/>
        <v>0.10248834681964474</v>
      </c>
      <c r="AQ921" s="60">
        <f t="shared" si="186"/>
        <v>3.8170399899098394E-2</v>
      </c>
      <c r="AR921" s="60">
        <f t="shared" si="187"/>
        <v>9.2590597120178031E-2</v>
      </c>
      <c r="AS921" s="60">
        <f t="shared" si="188"/>
        <v>0.17810010578163854</v>
      </c>
      <c r="AT921" s="60">
        <f t="shared" si="189"/>
        <v>0.14271025302350712</v>
      </c>
      <c r="AU921" s="60">
        <f t="shared" si="190"/>
        <v>6.4106812132839136E-3</v>
      </c>
      <c r="AV921" s="60">
        <f t="shared" si="191"/>
        <v>8.7030592203478266E-2</v>
      </c>
      <c r="AW921" s="60">
        <f t="shared" si="192"/>
        <v>0.11089914683325476</v>
      </c>
      <c r="AX921" s="60">
        <f t="shared" si="193"/>
        <v>1.0000000000000002</v>
      </c>
      <c r="AY921" s="60">
        <f>SUMPRODUCT(AN921:AW921,幕後結果_最佳化!$Z$1005:$AI$1005)</f>
        <v>-3.4350259990445064E-4</v>
      </c>
      <c r="AZ921" s="60">
        <f>(SUMPRODUCT(AN921:AW921,MMULT(AN921:AW921,幕後結果!$AB$9:$AK$18)))</f>
        <v>2.2091174918074119E-4</v>
      </c>
      <c r="BA921" s="60">
        <f t="shared" si="194"/>
        <v>1.4863100254682439E-2</v>
      </c>
      <c r="BB921" s="102">
        <f t="shared" si="195"/>
        <v>-2.9094537383801278</v>
      </c>
      <c r="BC921" s="60"/>
      <c r="BD921" s="60"/>
    </row>
    <row r="922" spans="1:56" ht="16.2">
      <c r="A922" s="95">
        <v>921</v>
      </c>
      <c r="B922" s="60">
        <v>0.51081939692351797</v>
      </c>
      <c r="C922" s="60">
        <v>0.99755926059867117</v>
      </c>
      <c r="D922" s="60">
        <v>2.7129355337798255E-3</v>
      </c>
      <c r="E922" s="60">
        <v>1.7586316259470935E-2</v>
      </c>
      <c r="F922" s="60">
        <v>3.2052633623913085E-2</v>
      </c>
      <c r="G922" s="60">
        <v>0.48161317125299075</v>
      </c>
      <c r="H922" s="60">
        <v>3.8842153251533951E-2</v>
      </c>
      <c r="I922" s="60">
        <v>0.48361502534526379</v>
      </c>
      <c r="J922" s="60">
        <v>0.11422780029773816</v>
      </c>
      <c r="K922" s="104">
        <v>0.54850540846802542</v>
      </c>
      <c r="L922" s="105"/>
      <c r="M922" s="106">
        <v>921</v>
      </c>
      <c r="N922" s="136">
        <v>2.7123531609570265E-2</v>
      </c>
      <c r="O922" s="136">
        <v>2.8147526624294477</v>
      </c>
      <c r="P922" s="136">
        <v>-2.7805990140435579</v>
      </c>
      <c r="Q922" s="136">
        <v>-2.1063653062546575</v>
      </c>
      <c r="R922" s="136">
        <v>-1.8514470387315412</v>
      </c>
      <c r="S922" s="136">
        <v>-4.610527391266505E-2</v>
      </c>
      <c r="T922" s="136">
        <v>-1.76428322676548</v>
      </c>
      <c r="U922" s="60">
        <v>-4.1082594217278959E-2</v>
      </c>
      <c r="V922" s="60">
        <v>-1.2043467081350319</v>
      </c>
      <c r="W922" s="98">
        <v>0.12188615186181466</v>
      </c>
      <c r="X922" s="60"/>
      <c r="Y922" s="99">
        <v>921</v>
      </c>
      <c r="Z922" s="60">
        <f>(幕後結果!$AB$2+幕後結果!$AB$4*幕後結果_最佳化!$N1923)*12/3</f>
        <v>1.7590671549717982E-2</v>
      </c>
      <c r="AA922" s="60">
        <f>(幕後結果!$AC$2+幕後結果!$AC$4*幕後結果_最佳化!$O1923)*12/3</f>
        <v>0.28103529604678751</v>
      </c>
      <c r="AB922" s="60">
        <f>(幕後結果!$AD$2+幕後結果!$AD$4*幕後結果_最佳化!$P1923)*12/3</f>
        <v>-0.36747571392937295</v>
      </c>
      <c r="AC922" s="60">
        <f>(幕後結果!$AE$2+幕後結果!$AE$4*幕後結果_最佳化!$Q1923)*12/3</f>
        <v>-0.33157746727759341</v>
      </c>
      <c r="AD922" s="60">
        <f>(幕後結果!$AF$2+幕後結果!$AF$4*幕後結果_最佳化!$R1923)*12/3</f>
        <v>-0.31743925586690491</v>
      </c>
      <c r="AE922" s="60">
        <f>(幕後結果!$AG$2+幕後結果!$AG$4*幕後結果_最佳化!$S1923)*12/3</f>
        <v>2.2082565831272289E-2</v>
      </c>
      <c r="AF922" s="60">
        <f>(幕後結果!$AH$2+幕後結果!$AH$4*幕後結果_最佳化!$T1923)*12/3</f>
        <v>-0.12406019087271321</v>
      </c>
      <c r="AG922" s="60">
        <f>(幕後結果!$AI$2+幕後結果!$AI$4*幕後結果_最佳化!$U1923)*12/3</f>
        <v>-0.22721802336165164</v>
      </c>
      <c r="AH922" s="60">
        <f>(幕後結果!$AJ$2+幕後結果!$AJ$4*幕後結果_最佳化!$V1923)*12/3</f>
        <v>-6.172638783447338E-2</v>
      </c>
      <c r="AI922" s="100">
        <f>(幕後結果!$AK$2+幕後結果!$AK$4*幕後結果_最佳化!$W1923)*12/3</f>
        <v>-0.15238631581744136</v>
      </c>
      <c r="AJ922" s="60"/>
      <c r="AK922" s="60"/>
      <c r="AL922" s="60"/>
      <c r="AM922" s="108">
        <v>921</v>
      </c>
      <c r="AN922" s="60">
        <f t="shared" si="183"/>
        <v>0.10142906750720705</v>
      </c>
      <c r="AO922" s="60">
        <f t="shared" si="184"/>
        <v>0.16062434147026863</v>
      </c>
      <c r="AP922" s="60">
        <f t="shared" si="185"/>
        <v>8.5144909314960868E-2</v>
      </c>
      <c r="AQ922" s="60">
        <f t="shared" si="186"/>
        <v>4.7929941577893223E-2</v>
      </c>
      <c r="AR922" s="60">
        <f t="shared" si="187"/>
        <v>8.7335837471535449E-2</v>
      </c>
      <c r="AS922" s="60">
        <f t="shared" si="188"/>
        <v>1.709748718192481E-2</v>
      </c>
      <c r="AT922" s="60">
        <f t="shared" si="189"/>
        <v>0.12722761226934409</v>
      </c>
      <c r="AU922" s="60">
        <f t="shared" si="190"/>
        <v>0.10732419432136667</v>
      </c>
      <c r="AV922" s="60">
        <f t="shared" si="191"/>
        <v>0.14754701651913679</v>
      </c>
      <c r="AW922" s="60">
        <f t="shared" si="192"/>
        <v>0.11833959236636239</v>
      </c>
      <c r="AX922" s="60">
        <f t="shared" si="193"/>
        <v>1</v>
      </c>
      <c r="AY922" s="60">
        <f>SUMPRODUCT(AN922:AW922,幕後結果_最佳化!$Z$1005:$AI$1005)</f>
        <v>-1.0009126958819658E-3</v>
      </c>
      <c r="AZ922" s="60">
        <f>(SUMPRODUCT(AN922:AW922,MMULT(AN922:AW922,幕後結果!$AB$9:$AK$18)))</f>
        <v>2.5950671518235925E-4</v>
      </c>
      <c r="BA922" s="60">
        <f t="shared" si="194"/>
        <v>1.6109212121713439E-2</v>
      </c>
      <c r="BB922" s="102">
        <f t="shared" si="195"/>
        <v>-2.7252054516501389</v>
      </c>
      <c r="BC922" s="60"/>
      <c r="BD922" s="60"/>
    </row>
    <row r="923" spans="1:56" ht="16.2">
      <c r="A923" s="95">
        <v>922</v>
      </c>
      <c r="B923" s="60">
        <v>0.64179969928546732</v>
      </c>
      <c r="C923" s="60">
        <v>0.68706743498629597</v>
      </c>
      <c r="D923" s="60">
        <v>0.39023975295674029</v>
      </c>
      <c r="E923" s="60">
        <v>0.19265572426981259</v>
      </c>
      <c r="F923" s="60">
        <v>0.8082206416241362</v>
      </c>
      <c r="G923" s="60">
        <v>1.1739857444009738E-2</v>
      </c>
      <c r="H923" s="60">
        <v>0.93339780816193474</v>
      </c>
      <c r="I923" s="60">
        <v>0.95214846476380122</v>
      </c>
      <c r="J923" s="60">
        <v>0.39194461317474882</v>
      </c>
      <c r="K923" s="104">
        <v>0.55166920458711233</v>
      </c>
      <c r="L923" s="105"/>
      <c r="M923" s="106">
        <v>922</v>
      </c>
      <c r="N923" s="136">
        <v>0.36327348076683619</v>
      </c>
      <c r="O923" s="136">
        <v>0.48755492432486669</v>
      </c>
      <c r="P923" s="136">
        <v>-0.27869421048987886</v>
      </c>
      <c r="Q923" s="136">
        <v>-0.86815141317586586</v>
      </c>
      <c r="R923" s="136">
        <v>0.87135798907429374</v>
      </c>
      <c r="S923" s="136">
        <v>-2.2655375101628206</v>
      </c>
      <c r="T923" s="136">
        <v>1.5015847520870069</v>
      </c>
      <c r="U923" s="60">
        <v>1.6660519361788053</v>
      </c>
      <c r="V923" s="60">
        <v>-0.27425426802461184</v>
      </c>
      <c r="W923" s="98">
        <v>0.12987971827816025</v>
      </c>
      <c r="X923" s="60"/>
      <c r="Y923" s="99">
        <v>922</v>
      </c>
      <c r="Z923" s="60">
        <f>(幕後結果!$AB$2+幕後結果!$AB$4*幕後結果_最佳化!$N1924)*12/3</f>
        <v>6.965951942811513E-2</v>
      </c>
      <c r="AA923" s="60">
        <f>(幕後結果!$AC$2+幕後結果!$AC$4*幕後結果_最佳化!$O1924)*12/3</f>
        <v>5.4138246323789628E-2</v>
      </c>
      <c r="AB923" s="60">
        <f>(幕後結果!$AD$2+幕後結果!$AD$4*幕後結果_最佳化!$P1924)*12/3</f>
        <v>-4.1746301642069737E-2</v>
      </c>
      <c r="AC923" s="60">
        <f>(幕後結果!$AE$2+幕後結果!$AE$4*幕後結果_最佳化!$Q1924)*12/3</f>
        <v>-6.559448184161451E-2</v>
      </c>
      <c r="AD923" s="60">
        <f>(幕後結果!$AF$2+幕後結果!$AF$4*幕後結果_最佳化!$R1924)*12/3</f>
        <v>5.8732274120356122E-2</v>
      </c>
      <c r="AE923" s="60">
        <f>(幕後結果!$AG$2+幕後結果!$AG$4*幕後結果_最佳化!$S1924)*12/3</f>
        <v>-0.10881841249088181</v>
      </c>
      <c r="AF923" s="60">
        <f>(幕後結果!$AH$2+幕後結果!$AH$4*幕後結果_最佳化!$T1924)*12/3</f>
        <v>0.13817965417297295</v>
      </c>
      <c r="AG923" s="60">
        <f>(幕後結果!$AI$2+幕後結果!$AI$4*幕後結果_最佳化!$U1924)*12/3</f>
        <v>0.14598276778001029</v>
      </c>
      <c r="AH923" s="60">
        <f>(幕後結果!$AJ$2+幕後結果!$AJ$4*幕後結果_最佳化!$V1924)*12/3</f>
        <v>-4.6268855213355629E-2</v>
      </c>
      <c r="AI923" s="100">
        <f>(幕後結果!$AK$2+幕後結果!$AK$4*幕後結果_最佳化!$W1924)*12/3</f>
        <v>3.8978374421401812E-2</v>
      </c>
      <c r="AJ923" s="60"/>
      <c r="AK923" s="60"/>
      <c r="AL923" s="60"/>
      <c r="AM923" s="108">
        <v>922</v>
      </c>
      <c r="AN923" s="60">
        <f t="shared" si="183"/>
        <v>2.8024447574615276E-2</v>
      </c>
      <c r="AO923" s="60">
        <f t="shared" si="184"/>
        <v>6.5221012496313319E-2</v>
      </c>
      <c r="AP923" s="60">
        <f t="shared" si="185"/>
        <v>0.17634768926720007</v>
      </c>
      <c r="AQ923" s="60">
        <f t="shared" si="186"/>
        <v>0.14421401297629866</v>
      </c>
      <c r="AR923" s="60">
        <f t="shared" si="187"/>
        <v>8.4528731004620411E-2</v>
      </c>
      <c r="AS923" s="60">
        <f t="shared" si="188"/>
        <v>6.2040007177656814E-2</v>
      </c>
      <c r="AT923" s="60">
        <f t="shared" si="189"/>
        <v>0.13624855769105554</v>
      </c>
      <c r="AU923" s="60">
        <f t="shared" si="190"/>
        <v>0.12934345914808837</v>
      </c>
      <c r="AV923" s="60">
        <f t="shared" si="191"/>
        <v>0.13189975368930046</v>
      </c>
      <c r="AW923" s="60">
        <f t="shared" si="192"/>
        <v>4.2132328974851266E-2</v>
      </c>
      <c r="AX923" s="60">
        <f t="shared" si="193"/>
        <v>1.0000000000000002</v>
      </c>
      <c r="AY923" s="60">
        <f>SUMPRODUCT(AN923:AW923,幕後結果_最佳化!$Z$1005:$AI$1005)</f>
        <v>3.8810176608971778E-4</v>
      </c>
      <c r="AZ923" s="60">
        <f>(SUMPRODUCT(AN923:AW923,MMULT(AN923:AW923,幕後結果!$AB$9:$AK$18)))</f>
        <v>3.4311008743093238E-4</v>
      </c>
      <c r="BA923" s="60">
        <f t="shared" si="194"/>
        <v>1.8523231020287266E-2</v>
      </c>
      <c r="BB923" s="102">
        <f t="shared" si="195"/>
        <v>-2.2950584694079463</v>
      </c>
      <c r="BC923" s="60"/>
      <c r="BD923" s="60"/>
    </row>
    <row r="924" spans="1:56" ht="16.2">
      <c r="A924" s="95">
        <v>923</v>
      </c>
      <c r="B924" s="60">
        <v>0.86650702570173821</v>
      </c>
      <c r="C924" s="60">
        <v>0.60795179391416743</v>
      </c>
      <c r="D924" s="60">
        <v>0.47169839554122306</v>
      </c>
      <c r="E924" s="60">
        <v>0.31049451820588758</v>
      </c>
      <c r="F924" s="60">
        <v>2.2288737856555274E-2</v>
      </c>
      <c r="G924" s="60">
        <v>0.52078813253521394</v>
      </c>
      <c r="H924" s="60">
        <v>0.85335540972399659</v>
      </c>
      <c r="I924" s="60">
        <v>0.98585939279207335</v>
      </c>
      <c r="J924" s="60">
        <v>0.72325927969606796</v>
      </c>
      <c r="K924" s="104">
        <v>0.73738759089821371</v>
      </c>
      <c r="L924" s="105"/>
      <c r="M924" s="106">
        <v>923</v>
      </c>
      <c r="N924" s="136">
        <v>1.1100303495331771</v>
      </c>
      <c r="O924" s="136">
        <v>0.27398465756431695</v>
      </c>
      <c r="P924" s="136">
        <v>-7.100121175889261E-2</v>
      </c>
      <c r="Q924" s="136">
        <v>-0.49444911245953421</v>
      </c>
      <c r="R924" s="136">
        <v>-2.0086197448636276</v>
      </c>
      <c r="S924" s="136">
        <v>5.2131724376093619E-2</v>
      </c>
      <c r="T924" s="136">
        <v>1.0509333967532226</v>
      </c>
      <c r="U924" s="60">
        <v>2.1933632983673426</v>
      </c>
      <c r="V924" s="60">
        <v>0.59255135763805344</v>
      </c>
      <c r="W924" s="98">
        <v>0.63531220016353129</v>
      </c>
      <c r="X924" s="60"/>
      <c r="Y924" s="99">
        <v>923</v>
      </c>
      <c r="Z924" s="60">
        <f>(幕後結果!$AB$2+幕後結果!$AB$4*幕後結果_最佳化!$N1925)*12/3</f>
        <v>0.1853304273054556</v>
      </c>
      <c r="AA924" s="60">
        <f>(幕後結果!$AC$2+幕後結果!$AC$4*幕後結果_最佳化!$O1925)*12/3</f>
        <v>3.1904315203932103E-2</v>
      </c>
      <c r="AB924" s="60">
        <f>(幕後結果!$AD$2+幕後結果!$AD$4*幕後結果_最佳化!$P1925)*12/3</f>
        <v>-1.5639613581895209E-2</v>
      </c>
      <c r="AC924" s="60">
        <f>(幕後結果!$AE$2+幕後結果!$AE$4*幕後結果_最佳化!$Q1925)*12/3</f>
        <v>3.1945658806565094E-4</v>
      </c>
      <c r="AD924" s="60">
        <f>(幕後結果!$AF$2+幕後結果!$AF$4*幕後結果_最佳化!$R1925)*12/3</f>
        <v>-0.1806097277450586</v>
      </c>
      <c r="AE924" s="60">
        <f>(幕後結果!$AG$2+幕後結果!$AG$4*幕後結果_最佳化!$S1925)*12/3</f>
        <v>3.7362525574038789E-4</v>
      </c>
      <c r="AF924" s="60">
        <f>(幕後結果!$AH$2+幕後結果!$AH$4*幕後結果_最佳化!$T1925)*12/3</f>
        <v>0.14204656518961661</v>
      </c>
      <c r="AG924" s="60">
        <f>(幕後結果!$AI$2+幕後結果!$AI$4*幕後結果_最佳化!$U1925)*12/3</f>
        <v>0.20994770677225585</v>
      </c>
      <c r="AH924" s="60">
        <f>(幕後結果!$AJ$2+幕後結果!$AJ$4*幕後結果_最佳化!$V1925)*12/3</f>
        <v>6.0882838444539254E-2</v>
      </c>
      <c r="AI924" s="100">
        <f>(幕後結果!$AK$2+幕後結果!$AK$4*幕後結果_最佳化!$W1925)*12/3</f>
        <v>9.801203452326078E-2</v>
      </c>
      <c r="AJ924" s="60"/>
      <c r="AK924" s="60"/>
      <c r="AL924" s="60"/>
      <c r="AM924" s="108">
        <v>923</v>
      </c>
      <c r="AN924" s="60">
        <f t="shared" si="183"/>
        <v>0.13279490903495203</v>
      </c>
      <c r="AO924" s="60">
        <f t="shared" si="184"/>
        <v>3.9330397486886964E-2</v>
      </c>
      <c r="AP924" s="60">
        <f t="shared" si="185"/>
        <v>0.10798308602971304</v>
      </c>
      <c r="AQ924" s="60">
        <f t="shared" si="186"/>
        <v>0.10936778961046802</v>
      </c>
      <c r="AR924" s="60">
        <f t="shared" si="187"/>
        <v>1.1539661037157369E-2</v>
      </c>
      <c r="AS924" s="60">
        <f t="shared" si="188"/>
        <v>4.0416256784070681E-2</v>
      </c>
      <c r="AT924" s="60">
        <f t="shared" si="189"/>
        <v>0.14687609658371734</v>
      </c>
      <c r="AU924" s="60">
        <f t="shared" si="190"/>
        <v>0.13847967178382531</v>
      </c>
      <c r="AV924" s="60">
        <f t="shared" si="191"/>
        <v>0.1505025690346026</v>
      </c>
      <c r="AW924" s="60">
        <f t="shared" si="192"/>
        <v>0.12270956261460664</v>
      </c>
      <c r="AX924" s="60">
        <f t="shared" si="193"/>
        <v>0.99999999999999989</v>
      </c>
      <c r="AY924" s="60">
        <f>SUMPRODUCT(AN924:AW924,幕後結果_最佳化!$Z$1005:$AI$1005)</f>
        <v>-4.6630611179607467E-4</v>
      </c>
      <c r="AZ924" s="60">
        <f>(SUMPRODUCT(AN924:AW924,MMULT(AN924:AW924,幕後結果!$AB$9:$AK$18)))</f>
        <v>2.7364515253382453E-4</v>
      </c>
      <c r="BA924" s="60">
        <f t="shared" si="194"/>
        <v>1.6542223324989436E-2</v>
      </c>
      <c r="BB924" s="102">
        <f t="shared" si="195"/>
        <v>-2.6215524515549826</v>
      </c>
      <c r="BC924" s="60"/>
      <c r="BD924" s="60"/>
    </row>
    <row r="925" spans="1:56" ht="16.2">
      <c r="A925" s="95">
        <v>924</v>
      </c>
      <c r="B925" s="60">
        <v>0.68763266303046433</v>
      </c>
      <c r="C925" s="60">
        <v>0.12618952468151101</v>
      </c>
      <c r="D925" s="60">
        <v>0.88010848250669382</v>
      </c>
      <c r="E925" s="60">
        <v>0.57213912959718249</v>
      </c>
      <c r="F925" s="60">
        <v>0.91244285549331927</v>
      </c>
      <c r="G925" s="60">
        <v>0.98220331634717284</v>
      </c>
      <c r="H925" s="60">
        <v>0.90103100596954877</v>
      </c>
      <c r="I925" s="60">
        <v>4.2509247690837304E-2</v>
      </c>
      <c r="J925" s="60">
        <v>0.99329257863838172</v>
      </c>
      <c r="K925" s="104">
        <v>0.16956993204544046</v>
      </c>
      <c r="L925" s="105"/>
      <c r="M925" s="106">
        <v>924</v>
      </c>
      <c r="N925" s="136">
        <v>0.48915117404511016</v>
      </c>
      <c r="O925" s="136">
        <v>-1.1445899693164039</v>
      </c>
      <c r="P925" s="136">
        <v>1.175529267704521</v>
      </c>
      <c r="Q925" s="136">
        <v>0.18182286389465205</v>
      </c>
      <c r="R925" s="136">
        <v>1.3559524772214409</v>
      </c>
      <c r="S925" s="136">
        <v>2.1015425457204784</v>
      </c>
      <c r="T925" s="136">
        <v>1.2874485599136514</v>
      </c>
      <c r="U925" s="60">
        <v>-1.7222817315442378</v>
      </c>
      <c r="V925" s="60">
        <v>2.472562040101582</v>
      </c>
      <c r="W925" s="98">
        <v>-0.95586614713506302</v>
      </c>
      <c r="X925" s="60"/>
      <c r="Y925" s="99">
        <v>924</v>
      </c>
      <c r="Z925" s="60">
        <f>(幕後結果!$AB$2+幕後結果!$AB$4*幕後結果_最佳化!$N1926)*12/3</f>
        <v>8.9157682313523112E-2</v>
      </c>
      <c r="AA925" s="60">
        <f>(幕後結果!$AC$2+幕後結果!$AC$4*幕後結果_最佳化!$O1926)*12/3</f>
        <v>-0.10477596592851753</v>
      </c>
      <c r="AB925" s="60">
        <f>(幕後結果!$AD$2+幕後結果!$AD$4*幕後結果_最佳化!$P1926)*12/3</f>
        <v>0.13827409578755823</v>
      </c>
      <c r="AC925" s="60">
        <f>(幕後結果!$AE$2+幕後結果!$AE$4*幕後結果_最佳化!$Q1926)*12/3</f>
        <v>0.11435460487296334</v>
      </c>
      <c r="AD925" s="60">
        <f>(幕後結果!$AF$2+幕後結果!$AF$4*幕後結果_最佳化!$R1926)*12/3</f>
        <v>0.17380659978203114</v>
      </c>
      <c r="AE925" s="60">
        <f>(幕後結果!$AG$2+幕後結果!$AG$4*幕後結果_最佳化!$S1926)*12/3</f>
        <v>5.8621331789725832E-2</v>
      </c>
      <c r="AF925" s="60">
        <f>(幕後結果!$AH$2+幕後結果!$AH$4*幕後結果_最佳化!$T1926)*12/3</f>
        <v>0.13835919057996254</v>
      </c>
      <c r="AG925" s="60">
        <f>(幕後結果!$AI$2+幕後結果!$AI$4*幕後結果_最佳化!$U1926)*12/3</f>
        <v>-4.0677366132830885E-2</v>
      </c>
      <c r="AH925" s="60">
        <f>(幕後結果!$AJ$2+幕後結果!$AJ$4*幕後結果_最佳化!$V1926)*12/3</f>
        <v>0.15405157523298893</v>
      </c>
      <c r="AI925" s="100">
        <f>(幕後結果!$AK$2+幕後結果!$AK$4*幕後結果_最佳化!$W1926)*12/3</f>
        <v>-3.2320579345994194E-2</v>
      </c>
      <c r="AJ925" s="60"/>
      <c r="AK925" s="60"/>
      <c r="AL925" s="60"/>
      <c r="AM925" s="108">
        <v>924</v>
      </c>
      <c r="AN925" s="60">
        <f t="shared" si="183"/>
        <v>5.9287097414362534E-2</v>
      </c>
      <c r="AO925" s="60">
        <f t="shared" si="184"/>
        <v>1.6651923031382396E-2</v>
      </c>
      <c r="AP925" s="60">
        <f t="shared" si="185"/>
        <v>0.15787473041725436</v>
      </c>
      <c r="AQ925" s="60">
        <f t="shared" si="186"/>
        <v>0.15360227136640522</v>
      </c>
      <c r="AR925" s="60">
        <f t="shared" si="187"/>
        <v>9.6374885236822791E-2</v>
      </c>
      <c r="AS925" s="60">
        <f t="shared" si="188"/>
        <v>2.3662696506085067E-2</v>
      </c>
      <c r="AT925" s="60">
        <f t="shared" si="189"/>
        <v>0.23832493364314877</v>
      </c>
      <c r="AU925" s="60">
        <f t="shared" si="190"/>
        <v>0.1697009661604332</v>
      </c>
      <c r="AV925" s="60">
        <f t="shared" si="191"/>
        <v>6.7133551680887804E-2</v>
      </c>
      <c r="AW925" s="60">
        <f t="shared" si="192"/>
        <v>1.7386944543217809E-2</v>
      </c>
      <c r="AX925" s="60">
        <f t="shared" si="193"/>
        <v>1</v>
      </c>
      <c r="AY925" s="60">
        <f>SUMPRODUCT(AN925:AW925,幕後結果_最佳化!$Z$1005:$AI$1005)</f>
        <v>2.909512869516209E-3</v>
      </c>
      <c r="AZ925" s="60">
        <f>(SUMPRODUCT(AN925:AW925,MMULT(AN925:AW925,幕後結果!$AB$9:$AK$18)))</f>
        <v>3.9451719005785925E-4</v>
      </c>
      <c r="BA925" s="60">
        <f t="shared" si="194"/>
        <v>1.9862456798137012E-2</v>
      </c>
      <c r="BB925" s="102">
        <f t="shared" si="195"/>
        <v>-2.0133706286643589</v>
      </c>
      <c r="BC925" s="60"/>
      <c r="BD925" s="60"/>
    </row>
    <row r="926" spans="1:56" ht="16.2">
      <c r="A926" s="95">
        <v>925</v>
      </c>
      <c r="B926" s="60">
        <v>0.1433203294761447</v>
      </c>
      <c r="C926" s="60">
        <v>0.50393494675250627</v>
      </c>
      <c r="D926" s="60">
        <v>0.78605340317589945</v>
      </c>
      <c r="E926" s="60">
        <v>5.3359430507597505E-2</v>
      </c>
      <c r="F926" s="60">
        <v>0.46931802165807635</v>
      </c>
      <c r="G926" s="60">
        <v>0.66869009220387676</v>
      </c>
      <c r="H926" s="60">
        <v>0.88026755488785735</v>
      </c>
      <c r="I926" s="60">
        <v>0.54557264414761319</v>
      </c>
      <c r="J926" s="60">
        <v>0.4912147911331346</v>
      </c>
      <c r="K926" s="104">
        <v>0.82378979381994699</v>
      </c>
      <c r="L926" s="105"/>
      <c r="M926" s="106">
        <v>925</v>
      </c>
      <c r="N926" s="136">
        <v>-1.0655200463831282</v>
      </c>
      <c r="O926" s="136">
        <v>9.8636087263586011E-3</v>
      </c>
      <c r="P926" s="136">
        <v>0.79280199560652576</v>
      </c>
      <c r="Q926" s="136">
        <v>-1.6131180595135499</v>
      </c>
      <c r="R926" s="136">
        <v>-7.6984289148569682E-2</v>
      </c>
      <c r="S926" s="136">
        <v>0.43629898858889848</v>
      </c>
      <c r="T926" s="136">
        <v>1.1763253482479983</v>
      </c>
      <c r="U926" s="60">
        <v>0.11448326508040048</v>
      </c>
      <c r="V926" s="60">
        <v>-2.202303306121986E-2</v>
      </c>
      <c r="W926" s="98">
        <v>0.92990473273266228</v>
      </c>
      <c r="X926" s="60"/>
      <c r="Y926" s="99">
        <v>925</v>
      </c>
      <c r="Z926" s="60">
        <f>(幕後結果!$AB$2+幕後結果!$AB$4*幕後結果_最佳化!$N1927)*12/3</f>
        <v>-0.1516572857694499</v>
      </c>
      <c r="AA926" s="60">
        <f>(幕後結果!$AC$2+幕後結果!$AC$4*幕後結果_最佳化!$O1927)*12/3</f>
        <v>1.0516903010159624E-2</v>
      </c>
      <c r="AB926" s="60">
        <f>(幕後結果!$AD$2+幕後結果!$AD$4*幕後結果_最佳化!$P1927)*12/3</f>
        <v>0.1156394863341364</v>
      </c>
      <c r="AC926" s="60">
        <f>(幕後結果!$AE$2+幕後結果!$AE$4*幕後結果_最佳化!$Q1927)*12/3</f>
        <v>-0.10567330901030307</v>
      </c>
      <c r="AD926" s="60">
        <f>(幕後結果!$AF$2+幕後結果!$AF$4*幕後結果_最佳化!$R1927)*12/3</f>
        <v>2.7250883688173539E-2</v>
      </c>
      <c r="AE926" s="60">
        <f>(幕後結果!$AG$2+幕後結果!$AG$4*幕後結果_最佳化!$S1927)*12/3</f>
        <v>1.4198679903357693E-2</v>
      </c>
      <c r="AF926" s="60">
        <f>(幕後結果!$AH$2+幕後結果!$AH$4*幕後結果_最佳化!$T1927)*12/3</f>
        <v>8.3299197056263569E-2</v>
      </c>
      <c r="AG926" s="60">
        <f>(幕後結果!$AI$2+幕後結果!$AI$4*幕後結果_最佳化!$U1927)*12/3</f>
        <v>5.9548670670361986E-2</v>
      </c>
      <c r="AH926" s="60">
        <f>(幕後結果!$AJ$2+幕後結果!$AJ$4*幕後結果_最佳化!$V1927)*12/3</f>
        <v>-6.7181953005341207E-3</v>
      </c>
      <c r="AI926" s="100">
        <f>(幕後結果!$AK$2+幕後結果!$AK$4*幕後結果_最佳化!$W1927)*12/3</f>
        <v>0.25385952349769392</v>
      </c>
      <c r="AJ926" s="60"/>
      <c r="AK926" s="60"/>
      <c r="AL926" s="60"/>
      <c r="AM926" s="108">
        <v>925</v>
      </c>
      <c r="AN926" s="60">
        <f t="shared" si="183"/>
        <v>0.16819959049010411</v>
      </c>
      <c r="AO926" s="60">
        <f t="shared" si="184"/>
        <v>5.5858715627674568E-3</v>
      </c>
      <c r="AP926" s="60">
        <f t="shared" si="185"/>
        <v>0.11222366277204715</v>
      </c>
      <c r="AQ926" s="60">
        <f t="shared" si="186"/>
        <v>0.15703715108795252</v>
      </c>
      <c r="AR926" s="60">
        <f t="shared" si="187"/>
        <v>3.9073026431612382E-2</v>
      </c>
      <c r="AS926" s="60">
        <f t="shared" si="188"/>
        <v>6.0979391427398388E-2</v>
      </c>
      <c r="AT926" s="60">
        <f t="shared" si="189"/>
        <v>0.10757427482438672</v>
      </c>
      <c r="AU926" s="60">
        <f t="shared" si="190"/>
        <v>0.15754049525845487</v>
      </c>
      <c r="AV926" s="60">
        <f t="shared" si="191"/>
        <v>9.328427930857805E-2</v>
      </c>
      <c r="AW926" s="60">
        <f t="shared" si="192"/>
        <v>9.8502256836698485E-2</v>
      </c>
      <c r="AX926" s="60">
        <f t="shared" si="193"/>
        <v>1.0000000000000002</v>
      </c>
      <c r="AY926" s="60">
        <f>SUMPRODUCT(AN926:AW926,幕後結果_最佳化!$Z$1005:$AI$1005)</f>
        <v>1.4442923576672554E-3</v>
      </c>
      <c r="AZ926" s="60">
        <f>(SUMPRODUCT(AN926:AW926,MMULT(AN926:AW926,幕後結果!$AB$9:$AK$18)))</f>
        <v>3.0313658937582968E-4</v>
      </c>
      <c r="BA926" s="60">
        <f t="shared" si="194"/>
        <v>1.7410818170776169E-2</v>
      </c>
      <c r="BB926" s="102">
        <f t="shared" si="195"/>
        <v>-2.381031565300912</v>
      </c>
      <c r="BC926" s="60"/>
      <c r="BD926" s="60"/>
    </row>
    <row r="927" spans="1:56" ht="16.2">
      <c r="A927" s="95">
        <v>926</v>
      </c>
      <c r="B927" s="60">
        <v>0.54434819287173486</v>
      </c>
      <c r="C927" s="60">
        <v>0.31993723045413969</v>
      </c>
      <c r="D927" s="60">
        <v>0.67627452147130729</v>
      </c>
      <c r="E927" s="60">
        <v>0.26540020849366108</v>
      </c>
      <c r="F927" s="60">
        <v>1.2076291683949858E-2</v>
      </c>
      <c r="G927" s="60">
        <v>0.99609160855572187</v>
      </c>
      <c r="H927" s="60">
        <v>0.26321252987930444</v>
      </c>
      <c r="I927" s="60">
        <v>0.10299536777864216</v>
      </c>
      <c r="J927" s="60">
        <v>0.86279886317291621</v>
      </c>
      <c r="K927" s="104">
        <v>0.3607669145614063</v>
      </c>
      <c r="L927" s="105"/>
      <c r="M927" s="106">
        <v>926</v>
      </c>
      <c r="N927" s="136">
        <v>0.11139438274958396</v>
      </c>
      <c r="O927" s="136">
        <v>-0.46787433099589903</v>
      </c>
      <c r="P927" s="136">
        <v>0.45730622353165234</v>
      </c>
      <c r="Q927" s="136">
        <v>-0.62678463441691101</v>
      </c>
      <c r="R927" s="136">
        <v>-2.2546933499026234</v>
      </c>
      <c r="S927" s="136">
        <v>2.6598828756951707</v>
      </c>
      <c r="T927" s="136">
        <v>-0.63347261308592384</v>
      </c>
      <c r="U927" s="60">
        <v>-1.2646669685901051</v>
      </c>
      <c r="V927" s="60">
        <v>1.0929807001589302</v>
      </c>
      <c r="W927" s="98">
        <v>-0.35640961591316483</v>
      </c>
      <c r="X927" s="60"/>
      <c r="Y927" s="99">
        <v>926</v>
      </c>
      <c r="Z927" s="60">
        <f>(幕後結果!$AB$2+幕後結果!$AB$4*幕後結果_最佳化!$N1928)*12/3</f>
        <v>3.0644031038817816E-2</v>
      </c>
      <c r="AA927" s="60">
        <f>(幕後結果!$AC$2+幕後結果!$AC$4*幕後結果_最佳化!$O1928)*12/3</f>
        <v>-3.8245586349590757E-2</v>
      </c>
      <c r="AB927" s="60">
        <f>(幕後結果!$AD$2+幕後結果!$AD$4*幕後結果_最佳化!$P1928)*12/3</f>
        <v>4.5154429449816014E-2</v>
      </c>
      <c r="AC927" s="60">
        <f>(幕後結果!$AE$2+幕後結果!$AE$4*幕後結果_最佳化!$Q1928)*12/3</f>
        <v>-1.4070206987376243E-2</v>
      </c>
      <c r="AD927" s="60">
        <f>(幕後結果!$AF$2+幕後結果!$AF$4*幕後結果_最佳化!$R1928)*12/3</f>
        <v>-0.1943072590122549</v>
      </c>
      <c r="AE927" s="60">
        <f>(幕後結果!$AG$2+幕後結果!$AG$4*幕後結果_最佳化!$S1928)*12/3</f>
        <v>0.11197262147456626</v>
      </c>
      <c r="AF927" s="60">
        <f>(幕後結果!$AH$2+幕後結果!$AH$4*幕後結果_最佳化!$T1928)*12/3</f>
        <v>-3.6080213306039569E-2</v>
      </c>
      <c r="AG927" s="60">
        <f>(幕後結果!$AI$2+幕後結果!$AI$4*幕後結果_最佳化!$U1928)*12/3</f>
        <v>-0.1262042127858978</v>
      </c>
      <c r="AH927" s="60">
        <f>(幕後結果!$AJ$2+幕後結果!$AJ$4*幕後結果_最佳化!$V1928)*12/3</f>
        <v>8.6158987721872624E-2</v>
      </c>
      <c r="AI927" s="100">
        <f>(幕後結果!$AK$2+幕後結果!$AK$4*幕後結果_最佳化!$W1928)*12/3</f>
        <v>-6.2958908550864751E-2</v>
      </c>
      <c r="AJ927" s="60"/>
      <c r="AK927" s="60"/>
      <c r="AL927" s="60"/>
      <c r="AM927" s="108">
        <v>926</v>
      </c>
      <c r="AN927" s="60">
        <f t="shared" si="183"/>
        <v>3.9709474945815578E-3</v>
      </c>
      <c r="AO927" s="60">
        <f t="shared" si="184"/>
        <v>6.6993827011387966E-2</v>
      </c>
      <c r="AP927" s="60">
        <f t="shared" si="185"/>
        <v>0.13076192123033201</v>
      </c>
      <c r="AQ927" s="60">
        <f t="shared" si="186"/>
        <v>0.16995522213686146</v>
      </c>
      <c r="AR927" s="60">
        <f t="shared" si="187"/>
        <v>6.0611286986765205E-2</v>
      </c>
      <c r="AS927" s="60">
        <f t="shared" si="188"/>
        <v>2.5075660824495367E-2</v>
      </c>
      <c r="AT927" s="60">
        <f t="shared" si="189"/>
        <v>0.11778577043690472</v>
      </c>
      <c r="AU927" s="60">
        <f t="shared" si="190"/>
        <v>0.13199824949357788</v>
      </c>
      <c r="AV927" s="60">
        <f t="shared" si="191"/>
        <v>0.17131626085897067</v>
      </c>
      <c r="AW927" s="60">
        <f t="shared" si="192"/>
        <v>0.12153085352612308</v>
      </c>
      <c r="AX927" s="60">
        <f t="shared" si="193"/>
        <v>0.99999999999999978</v>
      </c>
      <c r="AY927" s="60">
        <f>SUMPRODUCT(AN927:AW927,幕後結果_最佳化!$Z$1005:$AI$1005)</f>
        <v>-1.5302749361843554E-3</v>
      </c>
      <c r="AZ927" s="60">
        <f>(SUMPRODUCT(AN927:AW927,MMULT(AN927:AW927,幕後結果!$AB$9:$AK$18)))</f>
        <v>3.3901405477475982E-4</v>
      </c>
      <c r="BA927" s="60">
        <f t="shared" si="194"/>
        <v>1.8412334310856943E-2</v>
      </c>
      <c r="BB927" s="102">
        <f t="shared" si="195"/>
        <v>-2.4130712698381638</v>
      </c>
      <c r="BC927" s="60"/>
      <c r="BD927" s="60"/>
    </row>
    <row r="928" spans="1:56" ht="16.2">
      <c r="A928" s="95">
        <v>927</v>
      </c>
      <c r="B928" s="60">
        <v>0.18003726303081424</v>
      </c>
      <c r="C928" s="60">
        <v>0.83658881871348445</v>
      </c>
      <c r="D928" s="60">
        <v>0.99698830441548147</v>
      </c>
      <c r="E928" s="60">
        <v>0.26821537644272087</v>
      </c>
      <c r="F928" s="60">
        <v>8.8789604368807673E-2</v>
      </c>
      <c r="G928" s="60">
        <v>0.352811797618237</v>
      </c>
      <c r="H928" s="60">
        <v>0.9928333254733146</v>
      </c>
      <c r="I928" s="60">
        <v>0.2021600983784404</v>
      </c>
      <c r="J928" s="60">
        <v>0.58659137685772578</v>
      </c>
      <c r="K928" s="104">
        <v>0.36502646593450594</v>
      </c>
      <c r="L928" s="105"/>
      <c r="M928" s="106">
        <v>927</v>
      </c>
      <c r="N928" s="136">
        <v>-0.91522308857924228</v>
      </c>
      <c r="O928" s="136">
        <v>0.98053447129537674</v>
      </c>
      <c r="P928" s="136">
        <v>2.7465053059668216</v>
      </c>
      <c r="Q928" s="136">
        <v>-0.61821935551387319</v>
      </c>
      <c r="R928" s="136">
        <v>-1.3482462028016342</v>
      </c>
      <c r="S928" s="136">
        <v>-0.37774020808478642</v>
      </c>
      <c r="T928" s="136">
        <v>2.4487987965055109</v>
      </c>
      <c r="U928" s="60">
        <v>-0.83393041518546196</v>
      </c>
      <c r="V928" s="60">
        <v>0.21878536687075287</v>
      </c>
      <c r="W928" s="98">
        <v>-0.34505512109608721</v>
      </c>
      <c r="X928" s="60"/>
      <c r="Y928" s="99">
        <v>927</v>
      </c>
      <c r="Z928" s="60">
        <f>(幕後結果!$AB$2+幕後結果!$AB$4*幕後結果_最佳化!$N1929)*12/3</f>
        <v>-0.12837663541654695</v>
      </c>
      <c r="AA928" s="60">
        <f>(幕後結果!$AC$2+幕後結果!$AC$4*幕後結果_最佳化!$O1929)*12/3</f>
        <v>0.10458266964458156</v>
      </c>
      <c r="AB928" s="60">
        <f>(幕後結果!$AD$2+幕後結果!$AD$4*幕後結果_最佳化!$P1929)*12/3</f>
        <v>0.46314267189258035</v>
      </c>
      <c r="AC928" s="60">
        <f>(幕後結果!$AE$2+幕後結果!$AE$4*幕後結果_最佳化!$Q1929)*12/3</f>
        <v>0.16444106841146902</v>
      </c>
      <c r="AD928" s="60">
        <f>(幕後結果!$AF$2+幕後結果!$AF$4*幕後結果_最佳化!$R1929)*12/3</f>
        <v>0.13850478915284148</v>
      </c>
      <c r="AE928" s="60">
        <f>(幕後結果!$AG$2+幕後結果!$AG$4*幕後結果_最佳化!$S1929)*12/3</f>
        <v>1.3005169322462401E-3</v>
      </c>
      <c r="AF928" s="60">
        <f>(幕後結果!$AH$2+幕後結果!$AH$4*幕後結果_最佳化!$T1929)*12/3</f>
        <v>0.28842830368200462</v>
      </c>
      <c r="AG928" s="60">
        <f>(幕後結果!$AI$2+幕後結果!$AI$4*幕後結果_最佳化!$U1929)*12/3</f>
        <v>6.436647045798663E-2</v>
      </c>
      <c r="AH928" s="60">
        <f>(幕後結果!$AJ$2+幕後結果!$AJ$4*幕後結果_最佳化!$V1929)*12/3</f>
        <v>4.1504529958955365E-2</v>
      </c>
      <c r="AI928" s="100">
        <f>(幕後結果!$AK$2+幕後結果!$AK$4*幕後結果_最佳化!$W1929)*12/3</f>
        <v>0.14153069854780806</v>
      </c>
      <c r="AJ928" s="60"/>
      <c r="AK928" s="60"/>
      <c r="AL928" s="60"/>
      <c r="AM928" s="108">
        <v>927</v>
      </c>
      <c r="AN928" s="60">
        <f t="shared" si="183"/>
        <v>5.19118737257162E-2</v>
      </c>
      <c r="AO928" s="60">
        <f t="shared" si="184"/>
        <v>5.3384691915004936E-3</v>
      </c>
      <c r="AP928" s="60">
        <f t="shared" si="185"/>
        <v>0.19969854657903363</v>
      </c>
      <c r="AQ928" s="60">
        <f t="shared" si="186"/>
        <v>0.19424240985597441</v>
      </c>
      <c r="AR928" s="60">
        <f t="shared" si="187"/>
        <v>3.3609575782104016E-2</v>
      </c>
      <c r="AS928" s="60">
        <f t="shared" si="188"/>
        <v>0.11716146877359342</v>
      </c>
      <c r="AT928" s="60">
        <f t="shared" si="189"/>
        <v>4.0101423614792964E-2</v>
      </c>
      <c r="AU928" s="60">
        <f t="shared" si="190"/>
        <v>0.17012589631849215</v>
      </c>
      <c r="AV928" s="60">
        <f t="shared" si="191"/>
        <v>0.18033407707036692</v>
      </c>
      <c r="AW928" s="60">
        <f t="shared" si="192"/>
        <v>7.476259088425718E-3</v>
      </c>
      <c r="AX928" s="60">
        <f t="shared" si="193"/>
        <v>0.99999999999999989</v>
      </c>
      <c r="AY928" s="60">
        <f>SUMPRODUCT(AN928:AW928,幕後結果_最佳化!$Z$1005:$AI$1005)</f>
        <v>1.3253014805770768E-4</v>
      </c>
      <c r="AZ928" s="60">
        <f>(SUMPRODUCT(AN928:AW928,MMULT(AN928:AW928,幕後結果!$AB$9:$AK$18)))</f>
        <v>3.3818089229735871E-4</v>
      </c>
      <c r="BA928" s="60">
        <f t="shared" si="194"/>
        <v>1.8389695274728148E-2</v>
      </c>
      <c r="BB928" s="102">
        <f t="shared" si="195"/>
        <v>-2.325621453375307</v>
      </c>
      <c r="BC928" s="60"/>
      <c r="BD928" s="60"/>
    </row>
    <row r="929" spans="1:56" ht="16.2">
      <c r="A929" s="95">
        <v>928</v>
      </c>
      <c r="B929" s="60">
        <v>0.43618336941864277</v>
      </c>
      <c r="C929" s="60">
        <v>0.9311489230411425</v>
      </c>
      <c r="D929" s="60">
        <v>0.98490589236634207</v>
      </c>
      <c r="E929" s="60">
        <v>0.81603710421898312</v>
      </c>
      <c r="F929" s="60">
        <v>0.85692579104406308</v>
      </c>
      <c r="G929" s="60">
        <v>7.7090215660689854E-2</v>
      </c>
      <c r="H929" s="60">
        <v>0.45065566183648254</v>
      </c>
      <c r="I929" s="60">
        <v>0.84407655863263908</v>
      </c>
      <c r="J929" s="60">
        <v>0.21012605530585682</v>
      </c>
      <c r="K929" s="104">
        <v>0.94538803289524598</v>
      </c>
      <c r="L929" s="105"/>
      <c r="M929" s="106">
        <v>928</v>
      </c>
      <c r="N929" s="136">
        <v>-0.16065296217515632</v>
      </c>
      <c r="O929" s="136">
        <v>1.484402567949197</v>
      </c>
      <c r="P929" s="136">
        <v>2.1676120616302286</v>
      </c>
      <c r="Q929" s="136">
        <v>0.90036546768090253</v>
      </c>
      <c r="R929" s="136">
        <v>1.0666090371731134</v>
      </c>
      <c r="S929" s="136">
        <v>-1.4249196412892928</v>
      </c>
      <c r="T929" s="136">
        <v>-0.12400499055540727</v>
      </c>
      <c r="U929" s="60">
        <v>1.0113543061898786</v>
      </c>
      <c r="V929" s="60">
        <v>-0.80598393777642474</v>
      </c>
      <c r="W929" s="98">
        <v>1.601691100023537</v>
      </c>
      <c r="X929" s="60"/>
      <c r="Y929" s="99">
        <v>928</v>
      </c>
      <c r="Z929" s="60">
        <f>(幕後結果!$AB$2+幕後結果!$AB$4*幕後結果_最佳化!$N1930)*12/3</f>
        <v>-1.1495472043424312E-2</v>
      </c>
      <c r="AA929" s="60">
        <f>(幕後結果!$AC$2+幕後結果!$AC$4*幕後結果_最佳化!$O1930)*12/3</f>
        <v>0.15207783408692854</v>
      </c>
      <c r="AB929" s="60">
        <f>(幕後結果!$AD$2+幕後結果!$AD$4*幕後結果_最佳化!$P1930)*12/3</f>
        <v>0.38632684819849067</v>
      </c>
      <c r="AC929" s="60">
        <f>(幕後結果!$AE$2+幕後結果!$AE$4*幕後結果_最佳化!$Q1930)*12/3</f>
        <v>0.30348287987128186</v>
      </c>
      <c r="AD929" s="60">
        <f>(幕後結果!$AF$2+幕後結果!$AF$4*幕後結果_最佳化!$R1930)*12/3</f>
        <v>0.35588892764648722</v>
      </c>
      <c r="AE929" s="60">
        <f>(幕後結果!$AG$2+幕後結果!$AG$4*幕後結果_最佳化!$S1930)*12/3</f>
        <v>-5.1845991008366905E-2</v>
      </c>
      <c r="AF929" s="60">
        <f>(幕後結果!$AH$2+幕後結果!$AH$4*幕後結果_最佳化!$T1930)*12/3</f>
        <v>9.9774806559981097E-2</v>
      </c>
      <c r="AG929" s="60">
        <f>(幕後結果!$AI$2+幕後結果!$AI$4*幕後結果_最佳化!$U1930)*12/3</f>
        <v>0.18580217563073587</v>
      </c>
      <c r="AH929" s="60">
        <f>(幕後結果!$AJ$2+幕後結果!$AJ$4*幕後結果_最佳化!$V1930)*12/3</f>
        <v>-2.3296221430223345E-2</v>
      </c>
      <c r="AI929" s="100">
        <f>(幕後結果!$AK$2+幕後結果!$AK$4*幕後結果_最佳化!$W1930)*12/3</f>
        <v>0.30055976610014473</v>
      </c>
      <c r="AJ929" s="60"/>
      <c r="AK929" s="60"/>
      <c r="AL929" s="60"/>
      <c r="AM929" s="108">
        <v>928</v>
      </c>
      <c r="AN929" s="60">
        <f t="shared" si="183"/>
        <v>0.11297832238617656</v>
      </c>
      <c r="AO929" s="60">
        <f t="shared" si="184"/>
        <v>0.24082974853888919</v>
      </c>
      <c r="AP929" s="60">
        <f t="shared" si="185"/>
        <v>0.15861896407576939</v>
      </c>
      <c r="AQ929" s="60">
        <f t="shared" si="186"/>
        <v>6.8962096710650178E-2</v>
      </c>
      <c r="AR929" s="60">
        <f t="shared" si="187"/>
        <v>9.8524741370849947E-2</v>
      </c>
      <c r="AS929" s="60">
        <f t="shared" si="188"/>
        <v>9.6634199844400748E-2</v>
      </c>
      <c r="AT929" s="60">
        <f t="shared" si="189"/>
        <v>4.5944345281908383E-2</v>
      </c>
      <c r="AU929" s="60">
        <f t="shared" si="190"/>
        <v>0.15375860406265202</v>
      </c>
      <c r="AV929" s="60">
        <f t="shared" si="191"/>
        <v>4.7583016578613725E-3</v>
      </c>
      <c r="AW929" s="60">
        <f t="shared" si="192"/>
        <v>1.8990676070842059E-2</v>
      </c>
      <c r="AX929" s="60">
        <f t="shared" si="193"/>
        <v>0.99999999999999978</v>
      </c>
      <c r="AY929" s="60">
        <f>SUMPRODUCT(AN929:AW929,幕後結果_最佳化!$Z$1005:$AI$1005)</f>
        <v>1.3687771027720565E-3</v>
      </c>
      <c r="AZ929" s="60">
        <f>(SUMPRODUCT(AN929:AW929,MMULT(AN929:AW929,幕後結果!$AB$9:$AK$18)))</f>
        <v>2.9421224349020735E-4</v>
      </c>
      <c r="BA929" s="60">
        <f t="shared" si="194"/>
        <v>1.7152616228733368E-2</v>
      </c>
      <c r="BB929" s="102">
        <f t="shared" si="195"/>
        <v>-2.4212762848186693</v>
      </c>
      <c r="BC929" s="60"/>
      <c r="BD929" s="60"/>
    </row>
    <row r="930" spans="1:56" ht="16.2">
      <c r="A930" s="95">
        <v>929</v>
      </c>
      <c r="B930" s="60">
        <v>0.4110263910904679</v>
      </c>
      <c r="C930" s="60">
        <v>0.49133283082825074</v>
      </c>
      <c r="D930" s="60">
        <v>0.34488698754663694</v>
      </c>
      <c r="E930" s="60">
        <v>0.5261312454256728</v>
      </c>
      <c r="F930" s="60">
        <v>0.66646615944278631</v>
      </c>
      <c r="G930" s="60">
        <v>0.95053324597563771</v>
      </c>
      <c r="H930" s="60">
        <v>0.91321574887721435</v>
      </c>
      <c r="I930" s="60">
        <v>0.98407210567494241</v>
      </c>
      <c r="J930" s="60">
        <v>0.73995128696099322</v>
      </c>
      <c r="K930" s="104">
        <v>6.592927390913017E-2</v>
      </c>
      <c r="L930" s="105"/>
      <c r="M930" s="106">
        <v>929</v>
      </c>
      <c r="N930" s="136">
        <v>-0.22490551072294424</v>
      </c>
      <c r="O930" s="136">
        <v>-2.1727080622002612E-2</v>
      </c>
      <c r="P930" s="136">
        <v>-0.39916181789407529</v>
      </c>
      <c r="Q930" s="136">
        <v>6.554822715807021E-2</v>
      </c>
      <c r="R930" s="136">
        <v>0.43017591439628838</v>
      </c>
      <c r="S930" s="136">
        <v>1.650046097805155</v>
      </c>
      <c r="T930" s="136">
        <v>1.3608265728854632</v>
      </c>
      <c r="U930" s="60">
        <v>2.1462155108088763</v>
      </c>
      <c r="V930" s="60">
        <v>0.64319523304491233</v>
      </c>
      <c r="W930" s="98">
        <v>-1.5068131895127845</v>
      </c>
      <c r="X930" s="60"/>
      <c r="Y930" s="99">
        <v>929</v>
      </c>
      <c r="Z930" s="60">
        <f>(幕後結果!$AB$2+幕後結果!$AB$4*幕後結果_最佳化!$N1931)*12/3</f>
        <v>-2.144804286642003E-2</v>
      </c>
      <c r="AA930" s="60">
        <f>(幕後結果!$AC$2+幕後結果!$AC$4*幕後結果_最佳化!$O1931)*12/3</f>
        <v>5.7887727298489393E-3</v>
      </c>
      <c r="AB930" s="60">
        <f>(幕後結果!$AD$2+幕後結果!$AD$4*幕後結果_最佳化!$P1931)*12/3</f>
        <v>-7.7979288759333854E-2</v>
      </c>
      <c r="AC930" s="60">
        <f>(幕後結果!$AE$2+幕後結果!$AE$4*幕後結果_最佳化!$Q1931)*12/3</f>
        <v>-5.8682571084857811E-3</v>
      </c>
      <c r="AD930" s="60">
        <f>(幕後結果!$AF$2+幕後結果!$AF$4*幕後結果_最佳化!$R1931)*12/3</f>
        <v>3.815083027520197E-3</v>
      </c>
      <c r="AE930" s="60">
        <f>(幕後結果!$AG$2+幕後結果!$AG$4*幕後結果_最佳化!$S1931)*12/3</f>
        <v>6.3543986132121283E-2</v>
      </c>
      <c r="AF930" s="60">
        <f>(幕後結果!$AH$2+幕後結果!$AH$4*幕後結果_最佳化!$T1931)*12/3</f>
        <v>0.11999599456729702</v>
      </c>
      <c r="AG930" s="60">
        <f>(幕後結果!$AI$2+幕後結果!$AI$4*幕後結果_最佳化!$U1931)*12/3</f>
        <v>0.27775331244254453</v>
      </c>
      <c r="AH930" s="60">
        <f>(幕後結果!$AJ$2+幕後結果!$AJ$4*幕後結果_最佳化!$V1931)*12/3</f>
        <v>8.3062814852155553E-2</v>
      </c>
      <c r="AI930" s="100">
        <f>(幕後結果!$AK$2+幕後結果!$AK$4*幕後結果_最佳化!$W1931)*12/3</f>
        <v>-9.7651765257291009E-2</v>
      </c>
      <c r="AJ930" s="60"/>
      <c r="AK930" s="60"/>
      <c r="AL930" s="60"/>
      <c r="AM930" s="108">
        <v>929</v>
      </c>
      <c r="AN930" s="60">
        <f t="shared" si="183"/>
        <v>8.2031384102475763E-2</v>
      </c>
      <c r="AO930" s="60">
        <f t="shared" si="184"/>
        <v>0.11215911650230923</v>
      </c>
      <c r="AP930" s="60">
        <f t="shared" si="185"/>
        <v>0.11908487809151562</v>
      </c>
      <c r="AQ930" s="60">
        <f t="shared" si="186"/>
        <v>8.7438709430060546E-2</v>
      </c>
      <c r="AR930" s="60">
        <f t="shared" si="187"/>
        <v>8.0274481607887749E-2</v>
      </c>
      <c r="AS930" s="60">
        <f t="shared" si="188"/>
        <v>0.10467374871953876</v>
      </c>
      <c r="AT930" s="60">
        <f t="shared" si="189"/>
        <v>4.9792561904871031E-2</v>
      </c>
      <c r="AU930" s="60">
        <f t="shared" si="190"/>
        <v>0.12321133388404541</v>
      </c>
      <c r="AV930" s="60">
        <f t="shared" si="191"/>
        <v>0.11059819236239651</v>
      </c>
      <c r="AW930" s="60">
        <f t="shared" si="192"/>
        <v>0.13073559339489926</v>
      </c>
      <c r="AX930" s="60">
        <f t="shared" si="193"/>
        <v>0.99999999999999989</v>
      </c>
      <c r="AY930" s="60">
        <f>SUMPRODUCT(AN930:AW930,幕後結果_最佳化!$Z$1005:$AI$1005)</f>
        <v>-2.6554122158198691E-3</v>
      </c>
      <c r="AZ930" s="60">
        <f>(SUMPRODUCT(AN930:AW930,MMULT(AN930:AW930,幕後結果!$AB$9:$AK$18)))</f>
        <v>2.6265332828699368E-4</v>
      </c>
      <c r="BA930" s="60">
        <f t="shared" si="194"/>
        <v>1.6206582868914524E-2</v>
      </c>
      <c r="BB930" s="102">
        <f t="shared" si="195"/>
        <v>-2.8109202651965988</v>
      </c>
      <c r="BC930" s="60"/>
      <c r="BD930" s="60"/>
    </row>
    <row r="931" spans="1:56" ht="16.2">
      <c r="A931" s="95">
        <v>930</v>
      </c>
      <c r="B931" s="60">
        <v>0.1214985749768458</v>
      </c>
      <c r="C931" s="60">
        <v>0.19548770862756681</v>
      </c>
      <c r="D931" s="60">
        <v>0.41271295789918994</v>
      </c>
      <c r="E931" s="60">
        <v>0.48465385455594268</v>
      </c>
      <c r="F931" s="60">
        <v>6.4984524559557721E-2</v>
      </c>
      <c r="G931" s="60">
        <v>5.6089569998494015E-2</v>
      </c>
      <c r="H931" s="60">
        <v>0.28747948216525754</v>
      </c>
      <c r="I931" s="60">
        <v>0.91915169893975812</v>
      </c>
      <c r="J931" s="60">
        <v>0.7806185470065532</v>
      </c>
      <c r="K931" s="104">
        <v>0.77238884250749651</v>
      </c>
      <c r="L931" s="105"/>
      <c r="M931" s="106">
        <v>930</v>
      </c>
      <c r="N931" s="136">
        <v>-1.1675281427582662</v>
      </c>
      <c r="O931" s="136">
        <v>-0.85784978117286936</v>
      </c>
      <c r="P931" s="136">
        <v>-0.22057172911290493</v>
      </c>
      <c r="Q931" s="136">
        <v>-3.8476573721724257E-2</v>
      </c>
      <c r="R931" s="136">
        <v>-1.5142239506412609</v>
      </c>
      <c r="S931" s="136">
        <v>-1.5884742468731725</v>
      </c>
      <c r="T931" s="136">
        <v>-0.56076321812065921</v>
      </c>
      <c r="U931" s="60">
        <v>1.3993882044876731</v>
      </c>
      <c r="V931" s="60">
        <v>0.77428392782639122</v>
      </c>
      <c r="W931" s="98">
        <v>0.74673702619623472</v>
      </c>
      <c r="X931" s="60"/>
      <c r="Y931" s="99">
        <v>930</v>
      </c>
      <c r="Z931" s="60">
        <f>(幕後結果!$AB$2+幕後結果!$AB$4*幕後結果_最佳化!$N1932)*12/3</f>
        <v>-0.16745810342787235</v>
      </c>
      <c r="AA931" s="60">
        <f>(幕後結果!$AC$2+幕後結果!$AC$4*幕後結果_最佳化!$O1932)*12/3</f>
        <v>-7.3635227051822585E-2</v>
      </c>
      <c r="AB931" s="60">
        <f>(幕後結果!$AD$2+幕後結果!$AD$4*幕後結果_最佳化!$P1932)*12/3</f>
        <v>-7.6763670403500239E-2</v>
      </c>
      <c r="AC931" s="60">
        <f>(幕後結果!$AE$2+幕後結果!$AE$4*幕後結果_最佳化!$Q1932)*12/3</f>
        <v>-4.4100438992933054E-2</v>
      </c>
      <c r="AD931" s="60">
        <f>(幕後結果!$AF$2+幕後結果!$AF$4*幕後結果_最佳化!$R1932)*12/3</f>
        <v>-0.19362140126520952</v>
      </c>
      <c r="AE931" s="60">
        <f>(幕後結果!$AG$2+幕後結果!$AG$4*幕後結果_最佳化!$S1932)*12/3</f>
        <v>-5.8852286430868227E-2</v>
      </c>
      <c r="AF931" s="60">
        <f>(幕後結果!$AH$2+幕後結果!$AH$4*幕後結果_最佳化!$T1932)*12/3</f>
        <v>-0.13260852642689028</v>
      </c>
      <c r="AG931" s="60">
        <f>(幕後結果!$AI$2+幕後結果!$AI$4*幕後結果_最佳化!$U1932)*12/3</f>
        <v>4.2909119360069192E-2</v>
      </c>
      <c r="AH931" s="60">
        <f>(幕後結果!$AJ$2+幕後結果!$AJ$4*幕後結果_最佳化!$V1932)*12/3</f>
        <v>-6.578747638570203E-4</v>
      </c>
      <c r="AI931" s="100">
        <f>(幕後結果!$AK$2+幕後結果!$AK$4*幕後結果_最佳化!$W1932)*12/3</f>
        <v>7.5198395006561322E-2</v>
      </c>
      <c r="AJ931" s="60"/>
      <c r="AK931" s="60"/>
      <c r="AL931" s="60"/>
      <c r="AM931" s="108">
        <v>930</v>
      </c>
      <c r="AN931" s="60">
        <f t="shared" si="183"/>
        <v>0.1307353449952981</v>
      </c>
      <c r="AO931" s="60">
        <f t="shared" si="184"/>
        <v>0.13440237252491316</v>
      </c>
      <c r="AP931" s="60">
        <f t="shared" si="185"/>
        <v>0.12599955657816864</v>
      </c>
      <c r="AQ931" s="60">
        <f t="shared" si="186"/>
        <v>0.14833637820782725</v>
      </c>
      <c r="AR931" s="60">
        <f t="shared" si="187"/>
        <v>0.13663509876033825</v>
      </c>
      <c r="AS931" s="60">
        <f t="shared" si="188"/>
        <v>0.10358827973145331</v>
      </c>
      <c r="AT931" s="60">
        <f t="shared" si="189"/>
        <v>4.4662834734517015E-2</v>
      </c>
      <c r="AU931" s="60">
        <f t="shared" si="190"/>
        <v>8.9616899103927838E-2</v>
      </c>
      <c r="AV931" s="60">
        <f t="shared" si="191"/>
        <v>2.818882807259596E-3</v>
      </c>
      <c r="AW931" s="60">
        <f t="shared" si="192"/>
        <v>8.3204352556297045E-2</v>
      </c>
      <c r="AX931" s="60">
        <f t="shared" si="193"/>
        <v>1.0000000000000002</v>
      </c>
      <c r="AY931" s="60">
        <f>SUMPRODUCT(AN931:AW931,幕後結果_最佳化!$Z$1005:$AI$1005)</f>
        <v>2.5548937150530293E-3</v>
      </c>
      <c r="AZ931" s="60">
        <f>(SUMPRODUCT(AN931:AW931,MMULT(AN931:AW931,幕後結果!$AB$9:$AK$18)))</f>
        <v>3.0898380940152782E-4</v>
      </c>
      <c r="BA931" s="60">
        <f t="shared" si="194"/>
        <v>1.7577935299730962E-2</v>
      </c>
      <c r="BB931" s="102">
        <f t="shared" si="195"/>
        <v>-2.2952130382209606</v>
      </c>
      <c r="BC931" s="60"/>
      <c r="BD931" s="60"/>
    </row>
    <row r="932" spans="1:56" ht="16.2">
      <c r="A932" s="95">
        <v>931</v>
      </c>
      <c r="B932" s="60">
        <v>0.48841829543000892</v>
      </c>
      <c r="C932" s="60">
        <v>0.53756955895701686</v>
      </c>
      <c r="D932" s="60">
        <v>0.54571266649404127</v>
      </c>
      <c r="E932" s="60">
        <v>0.82039300922954683</v>
      </c>
      <c r="F932" s="60">
        <v>0.588343532171687</v>
      </c>
      <c r="G932" s="60">
        <v>0.20998754429150468</v>
      </c>
      <c r="H932" s="60">
        <v>0.70065793167661394</v>
      </c>
      <c r="I932" s="60">
        <v>0.97305749077563353</v>
      </c>
      <c r="J932" s="60">
        <v>0.69454106210293642</v>
      </c>
      <c r="K932" s="104">
        <v>0.15767721373694532</v>
      </c>
      <c r="L932" s="105"/>
      <c r="M932" s="106">
        <v>931</v>
      </c>
      <c r="N932" s="136">
        <v>-2.9035107241531532E-2</v>
      </c>
      <c r="O932" s="136">
        <v>9.4312548500106494E-2</v>
      </c>
      <c r="P932" s="136">
        <v>0.11483656382943051</v>
      </c>
      <c r="Q932" s="136">
        <v>0.91686386452843183</v>
      </c>
      <c r="R932" s="136">
        <v>0.2232859832424354</v>
      </c>
      <c r="S932" s="136">
        <v>-0.80646446655381265</v>
      </c>
      <c r="T932" s="136">
        <v>0.52629373302986138</v>
      </c>
      <c r="U932" s="60">
        <v>1.9277597327709786</v>
      </c>
      <c r="V932" s="60">
        <v>0.50876368657710724</v>
      </c>
      <c r="W932" s="98">
        <v>-1.0040501793313543</v>
      </c>
      <c r="X932" s="60"/>
      <c r="Y932" s="99">
        <v>931</v>
      </c>
      <c r="Z932" s="60">
        <f>(幕後結果!$AB$2+幕後結果!$AB$4*幕後結果_最佳化!$N1933)*12/3</f>
        <v>8.8918285758407701E-3</v>
      </c>
      <c r="AA932" s="60">
        <f>(幕後結果!$AC$2+幕後結果!$AC$4*幕後結果_最佳化!$O1933)*12/3</f>
        <v>1.6683241490005055E-2</v>
      </c>
      <c r="AB932" s="60">
        <f>(幕後結果!$AD$2+幕後結果!$AD$4*幕後結果_最佳化!$P1933)*12/3</f>
        <v>8.7369312535519432E-3</v>
      </c>
      <c r="AC932" s="60">
        <f>(幕後結果!$AE$2+幕後結果!$AE$4*幕後結果_最佳化!$Q1933)*12/3</f>
        <v>0.12511483467867235</v>
      </c>
      <c r="AD932" s="60">
        <f>(幕後結果!$AF$2+幕後結果!$AF$4*幕後結果_最佳化!$R1933)*12/3</f>
        <v>4.9733648783564753E-2</v>
      </c>
      <c r="AE932" s="60">
        <f>(幕後結果!$AG$2+幕後結果!$AG$4*幕後結果_最佳化!$S1933)*12/3</f>
        <v>-3.3865764425641834E-2</v>
      </c>
      <c r="AF932" s="60">
        <f>(幕後結果!$AH$2+幕後結果!$AH$4*幕後結果_最佳化!$T1933)*12/3</f>
        <v>6.0192833030460892E-2</v>
      </c>
      <c r="AG932" s="60">
        <f>(幕後結果!$AI$2+幕後結果!$AI$4*幕後結果_最佳化!$U1933)*12/3</f>
        <v>0.20387647903843242</v>
      </c>
      <c r="AH932" s="60">
        <f>(幕後結果!$AJ$2+幕後結果!$AJ$4*幕後結果_最佳化!$V1933)*12/3</f>
        <v>3.8392293007521214E-2</v>
      </c>
      <c r="AI932" s="100">
        <f>(幕後結果!$AK$2+幕後結果!$AK$4*幕後結果_最佳化!$W1933)*12/3</f>
        <v>-0.11229579715733314</v>
      </c>
      <c r="AJ932" s="60"/>
      <c r="AK932" s="60"/>
      <c r="AL932" s="60"/>
      <c r="AM932" s="108">
        <v>931</v>
      </c>
      <c r="AN932" s="60">
        <f t="shared" si="183"/>
        <v>0.17157662530768036</v>
      </c>
      <c r="AO932" s="60">
        <f t="shared" si="184"/>
        <v>9.8855949404757885E-3</v>
      </c>
      <c r="AP932" s="60">
        <f t="shared" si="185"/>
        <v>5.7798282051995435E-2</v>
      </c>
      <c r="AQ932" s="60">
        <f t="shared" si="186"/>
        <v>0.14904762028541055</v>
      </c>
      <c r="AR932" s="60">
        <f t="shared" si="187"/>
        <v>0.13439541019035237</v>
      </c>
      <c r="AS932" s="60">
        <f t="shared" si="188"/>
        <v>0.10057140271342803</v>
      </c>
      <c r="AT932" s="60">
        <f t="shared" si="189"/>
        <v>0.17704368178216595</v>
      </c>
      <c r="AU932" s="60">
        <f t="shared" si="190"/>
        <v>1.7708797179753384E-2</v>
      </c>
      <c r="AV932" s="60">
        <f t="shared" si="191"/>
        <v>0.11841375424368332</v>
      </c>
      <c r="AW932" s="60">
        <f t="shared" si="192"/>
        <v>6.3558831305054797E-2</v>
      </c>
      <c r="AX932" s="60">
        <f t="shared" si="193"/>
        <v>0.99999999999999989</v>
      </c>
      <c r="AY932" s="60">
        <f>SUMPRODUCT(AN932:AW932,幕後結果_最佳化!$Z$1005:$AI$1005)</f>
        <v>5.4972106811261804E-3</v>
      </c>
      <c r="AZ932" s="60">
        <f>(SUMPRODUCT(AN932:AW932,MMULT(AN932:AW932,幕後結果!$AB$9:$AK$18)))</f>
        <v>2.7317971944796439E-4</v>
      </c>
      <c r="BA932" s="60">
        <f t="shared" si="194"/>
        <v>1.6528149304987669E-2</v>
      </c>
      <c r="BB932" s="102">
        <f t="shared" si="195"/>
        <v>-2.2629750390497048</v>
      </c>
      <c r="BC932" s="60"/>
      <c r="BD932" s="60"/>
    </row>
    <row r="933" spans="1:56" ht="16.2">
      <c r="A933" s="95">
        <v>932</v>
      </c>
      <c r="B933" s="60">
        <v>0.43623297214389645</v>
      </c>
      <c r="C933" s="60">
        <v>0.6210494031163869</v>
      </c>
      <c r="D933" s="60">
        <v>0.63973321942416495</v>
      </c>
      <c r="E933" s="60">
        <v>0.52273104561603279</v>
      </c>
      <c r="F933" s="60">
        <v>5.3449856598947187E-2</v>
      </c>
      <c r="G933" s="60">
        <v>0.7351655019670138</v>
      </c>
      <c r="H933" s="60">
        <v>0.89267337131391478</v>
      </c>
      <c r="I933" s="60">
        <v>0.48095610996223925</v>
      </c>
      <c r="J933" s="60">
        <v>8.8882739481082718E-2</v>
      </c>
      <c r="K933" s="104">
        <v>0.860364566592972</v>
      </c>
      <c r="L933" s="105"/>
      <c r="M933" s="106">
        <v>932</v>
      </c>
      <c r="N933" s="136">
        <v>-0.16052701294597368</v>
      </c>
      <c r="O933" s="136">
        <v>0.30823805990642333</v>
      </c>
      <c r="P933" s="136">
        <v>0.35774579163670495</v>
      </c>
      <c r="Q933" s="136">
        <v>5.7009146966154112E-2</v>
      </c>
      <c r="R933" s="136">
        <v>-1.6122860238776175</v>
      </c>
      <c r="S933" s="136">
        <v>0.62851137699846471</v>
      </c>
      <c r="T933" s="136">
        <v>1.2408714059405075</v>
      </c>
      <c r="U933" s="60">
        <v>-4.7754097189427316E-2</v>
      </c>
      <c r="V933" s="60">
        <v>-1.3476670980690506</v>
      </c>
      <c r="W933" s="98">
        <v>1.0819587292607473</v>
      </c>
      <c r="X933" s="60"/>
      <c r="Y933" s="99">
        <v>932</v>
      </c>
      <c r="Z933" s="60">
        <f>(幕後結果!$AB$2+幕後結果!$AB$4*幕後結果_最佳化!$N1934)*12/3</f>
        <v>-1.1475962799793149E-2</v>
      </c>
      <c r="AA933" s="60">
        <f>(幕後結果!$AC$2+幕後結果!$AC$4*幕後結果_最佳化!$O1934)*12/3</f>
        <v>3.7738839641463094E-2</v>
      </c>
      <c r="AB933" s="60">
        <f>(幕後結果!$AD$2+幕後結果!$AD$4*幕後結果_最佳化!$P1934)*12/3</f>
        <v>5.5109567162538363E-2</v>
      </c>
      <c r="AC933" s="60">
        <f>(幕後結果!$AE$2+幕後結果!$AE$4*幕後結果_最佳化!$Q1934)*12/3</f>
        <v>5.8250476509371651E-2</v>
      </c>
      <c r="AD933" s="60">
        <f>(幕後結果!$AF$2+幕後結果!$AF$4*幕後結果_最佳化!$R1934)*12/3</f>
        <v>-0.10016843476315068</v>
      </c>
      <c r="AE933" s="60">
        <f>(幕後結果!$AG$2+幕後結果!$AG$4*幕後結果_最佳化!$S1934)*12/3</f>
        <v>3.6700913463741811E-2</v>
      </c>
      <c r="AF933" s="60">
        <f>(幕後結果!$AH$2+幕後結果!$AH$4*幕後結果_最佳化!$T1934)*12/3</f>
        <v>0.13603514536719835</v>
      </c>
      <c r="AG933" s="60">
        <f>(幕後結果!$AI$2+幕後結果!$AI$4*幕後結果_最佳化!$U1934)*12/3</f>
        <v>2.7612969061177078E-2</v>
      </c>
      <c r="AH933" s="60">
        <f>(幕後結果!$AJ$2+幕後結果!$AJ$4*幕後結果_最佳化!$V1934)*12/3</f>
        <v>-5.5994051649167785E-2</v>
      </c>
      <c r="AI933" s="100">
        <f>(幕後結果!$AK$2+幕後結果!$AK$4*幕後結果_最佳化!$W1934)*12/3</f>
        <v>0.13744366760732379</v>
      </c>
      <c r="AJ933" s="60"/>
      <c r="AK933" s="60"/>
      <c r="AL933" s="60"/>
      <c r="AM933" s="108">
        <v>932</v>
      </c>
      <c r="AN933" s="60">
        <f t="shared" si="183"/>
        <v>8.9793996973749172E-3</v>
      </c>
      <c r="AO933" s="60">
        <f t="shared" si="184"/>
        <v>0.11088709937870422</v>
      </c>
      <c r="AP933" s="60">
        <f t="shared" si="185"/>
        <v>0.10847038049614774</v>
      </c>
      <c r="AQ933" s="60">
        <f t="shared" si="186"/>
        <v>0.20495938098803265</v>
      </c>
      <c r="AR933" s="60">
        <f t="shared" si="187"/>
        <v>0.22877086085868151</v>
      </c>
      <c r="AS933" s="60">
        <f t="shared" si="188"/>
        <v>3.4676041634145026E-2</v>
      </c>
      <c r="AT933" s="60">
        <f t="shared" si="189"/>
        <v>7.4556345151045991E-2</v>
      </c>
      <c r="AU933" s="60">
        <f t="shared" si="190"/>
        <v>8.0141980943438954E-2</v>
      </c>
      <c r="AV933" s="60">
        <f t="shared" si="191"/>
        <v>0.11312872741182166</v>
      </c>
      <c r="AW933" s="60">
        <f t="shared" si="192"/>
        <v>3.5429783440607467E-2</v>
      </c>
      <c r="AX933" s="60">
        <f t="shared" si="193"/>
        <v>1.0000000000000002</v>
      </c>
      <c r="AY933" s="60">
        <f>SUMPRODUCT(AN933:AW933,幕後結果_最佳化!$Z$1005:$AI$1005)</f>
        <v>3.2867752665058344E-3</v>
      </c>
      <c r="AZ933" s="60">
        <f>(SUMPRODUCT(AN933:AW933,MMULT(AN933:AW933,幕後結果!$AB$9:$AK$18)))</f>
        <v>3.9444288621475534E-4</v>
      </c>
      <c r="BA933" s="60">
        <f t="shared" si="194"/>
        <v>1.9860586250530353E-2</v>
      </c>
      <c r="BB933" s="102">
        <f t="shared" si="195"/>
        <v>-1.9945647240114244</v>
      </c>
      <c r="BC933" s="60"/>
      <c r="BD933" s="60"/>
    </row>
    <row r="934" spans="1:56" ht="16.2">
      <c r="A934" s="95">
        <v>933</v>
      </c>
      <c r="B934" s="60">
        <v>0.94099508824539546</v>
      </c>
      <c r="C934" s="60">
        <v>0.51705951411518258</v>
      </c>
      <c r="D934" s="60">
        <v>0.11120626447450421</v>
      </c>
      <c r="E934" s="60">
        <v>0.42854169367972594</v>
      </c>
      <c r="F934" s="60">
        <v>0.69778343944898369</v>
      </c>
      <c r="G934" s="60">
        <v>0.69927605170977425</v>
      </c>
      <c r="H934" s="60">
        <v>0.21408048822367021</v>
      </c>
      <c r="I934" s="60">
        <v>0.18146356631046756</v>
      </c>
      <c r="J934" s="60">
        <v>0.65275227103095301</v>
      </c>
      <c r="K934" s="104">
        <v>0.74269183264420491</v>
      </c>
      <c r="L934" s="105"/>
      <c r="M934" s="106">
        <v>933</v>
      </c>
      <c r="N934" s="136">
        <v>1.563181868811538</v>
      </c>
      <c r="O934" s="136">
        <v>4.2774901003485057E-2</v>
      </c>
      <c r="P934" s="136">
        <v>-1.22013809613871</v>
      </c>
      <c r="Q934" s="136">
        <v>-0.18008812208763497</v>
      </c>
      <c r="R934" s="136">
        <v>0.51803604435098549</v>
      </c>
      <c r="S934" s="136">
        <v>0.52231949678290268</v>
      </c>
      <c r="T934" s="136">
        <v>-0.79234253511586683</v>
      </c>
      <c r="U934" s="60">
        <v>-0.90980163416856896</v>
      </c>
      <c r="V934" s="60">
        <v>0.3927617501759596</v>
      </c>
      <c r="W934" s="98">
        <v>0.65166650517738822</v>
      </c>
      <c r="X934" s="60"/>
      <c r="Y934" s="99">
        <v>933</v>
      </c>
      <c r="Z934" s="60">
        <f>(幕後結果!$AB$2+幕後結果!$AB$4*幕後結果_最佳化!$N1935)*12/3</f>
        <v>0.25552254716840017</v>
      </c>
      <c r="AA934" s="60">
        <f>(幕後結果!$AC$2+幕後結果!$AC$4*幕後結果_最佳化!$O1935)*12/3</f>
        <v>8.5343745127325534E-3</v>
      </c>
      <c r="AB934" s="60">
        <f>(幕後結果!$AD$2+幕後結果!$AD$4*幕後結果_最佳化!$P1935)*12/3</f>
        <v>-0.20888046209458924</v>
      </c>
      <c r="AC934" s="60">
        <f>(幕後結果!$AE$2+幕後結果!$AE$4*幕後結果_最佳化!$Q1935)*12/3</f>
        <v>-4.7624651973738774E-2</v>
      </c>
      <c r="AD934" s="60">
        <f>(幕後結果!$AF$2+幕後結果!$AF$4*幕後結果_最佳化!$R1935)*12/3</f>
        <v>-5.5568638096327207E-2</v>
      </c>
      <c r="AE934" s="60">
        <f>(幕後結果!$AG$2+幕後結果!$AG$4*幕後結果_最佳化!$S1935)*12/3</f>
        <v>-9.438001926926334E-4</v>
      </c>
      <c r="AF934" s="60">
        <f>(幕後結果!$AH$2+幕後結果!$AH$4*幕後結果_最佳化!$T1935)*12/3</f>
        <v>-3.4954111796376995E-2</v>
      </c>
      <c r="AG934" s="60">
        <f>(幕後結果!$AI$2+幕後結果!$AI$4*幕後結果_最佳化!$U1935)*12/3</f>
        <v>-0.16915494022123789</v>
      </c>
      <c r="AH934" s="60">
        <f>(幕後結果!$AJ$2+幕後結果!$AJ$4*幕後結果_最佳化!$V1935)*12/3</f>
        <v>5.8051283198059904E-3</v>
      </c>
      <c r="AI934" s="100">
        <f>(幕後結果!$AK$2+幕後結果!$AK$4*幕後結果_最佳化!$W1935)*12/3</f>
        <v>-6.4423705019062555E-2</v>
      </c>
      <c r="AJ934" s="60"/>
      <c r="AK934" s="60"/>
      <c r="AL934" s="60"/>
      <c r="AM934" s="108">
        <v>933</v>
      </c>
      <c r="AN934" s="60">
        <f t="shared" si="183"/>
        <v>4.281555419359253E-2</v>
      </c>
      <c r="AO934" s="60">
        <f t="shared" si="184"/>
        <v>9.2432726994782152E-2</v>
      </c>
      <c r="AP934" s="60">
        <f t="shared" si="185"/>
        <v>0.1249995137252804</v>
      </c>
      <c r="AQ934" s="60">
        <f t="shared" si="186"/>
        <v>0.17967903052491727</v>
      </c>
      <c r="AR934" s="60">
        <f t="shared" si="187"/>
        <v>0.1556526858623318</v>
      </c>
      <c r="AS934" s="60">
        <f t="shared" si="188"/>
        <v>3.8224677689916831E-2</v>
      </c>
      <c r="AT934" s="60">
        <f t="shared" si="189"/>
        <v>0.16303078502782795</v>
      </c>
      <c r="AU934" s="60">
        <f t="shared" si="190"/>
        <v>0.13716095326696753</v>
      </c>
      <c r="AV934" s="60">
        <f t="shared" si="191"/>
        <v>1.3891370599440082E-3</v>
      </c>
      <c r="AW934" s="60">
        <f t="shared" si="192"/>
        <v>6.4614935654439432E-2</v>
      </c>
      <c r="AX934" s="60">
        <f t="shared" si="193"/>
        <v>1</v>
      </c>
      <c r="AY934" s="60">
        <f>SUMPRODUCT(AN934:AW934,幕後結果_最佳化!$Z$1005:$AI$1005)</f>
        <v>2.8933967024175255E-3</v>
      </c>
      <c r="AZ934" s="60">
        <f>(SUMPRODUCT(AN934:AW934,MMULT(AN934:AW934,幕後結果!$AB$9:$AK$18)))</f>
        <v>3.9314867688479437E-4</v>
      </c>
      <c r="BA934" s="60">
        <f t="shared" si="194"/>
        <v>1.9827977125385091E-2</v>
      </c>
      <c r="BB934" s="102">
        <f t="shared" si="195"/>
        <v>-2.0176845597811068</v>
      </c>
      <c r="BC934" s="60"/>
      <c r="BD934" s="60"/>
    </row>
    <row r="935" spans="1:56" ht="16.2">
      <c r="A935" s="95">
        <v>934</v>
      </c>
      <c r="B935" s="60">
        <v>2.771533795369141E-2</v>
      </c>
      <c r="C935" s="60">
        <v>0.91229496455650749</v>
      </c>
      <c r="D935" s="60">
        <v>0.3517578306853848</v>
      </c>
      <c r="E935" s="60">
        <v>0.52951620049012282</v>
      </c>
      <c r="F935" s="60">
        <v>0.82582032930077576</v>
      </c>
      <c r="G935" s="60">
        <v>3.0756001931597998E-2</v>
      </c>
      <c r="H935" s="60">
        <v>0.17796926023748871</v>
      </c>
      <c r="I935" s="60">
        <v>0.49752793783877269</v>
      </c>
      <c r="J935" s="60">
        <v>0.70151718246914441</v>
      </c>
      <c r="K935" s="104">
        <v>0.36793351980036992</v>
      </c>
      <c r="L935" s="105"/>
      <c r="M935" s="106">
        <v>934</v>
      </c>
      <c r="N935" s="136">
        <v>-1.9154850343982897</v>
      </c>
      <c r="O935" s="136">
        <v>1.3550234970139778</v>
      </c>
      <c r="P935" s="136">
        <v>-0.38057900659040073</v>
      </c>
      <c r="Q935" s="136">
        <v>7.4053771734887419E-2</v>
      </c>
      <c r="R935" s="136">
        <v>0.93777638116602036</v>
      </c>
      <c r="S935" s="136">
        <v>-1.8697970667386907</v>
      </c>
      <c r="T935" s="136">
        <v>-0.92313180768724012</v>
      </c>
      <c r="U935" s="60">
        <v>-6.1965805653974252E-3</v>
      </c>
      <c r="V935" s="60">
        <v>0.52876910078886019</v>
      </c>
      <c r="W935" s="98">
        <v>-0.33733146906747241</v>
      </c>
      <c r="X935" s="60"/>
      <c r="Y935" s="99">
        <v>934</v>
      </c>
      <c r="Z935" s="60">
        <f>(幕後結果!$AB$2+幕後結果!$AB$4*幕後結果_最佳化!$N1936)*12/3</f>
        <v>-0.283314892066513</v>
      </c>
      <c r="AA935" s="60">
        <f>(幕後結果!$AC$2+幕後結果!$AC$4*幕後結果_最佳化!$O1936)*12/3</f>
        <v>0.14295976520633102</v>
      </c>
      <c r="AB935" s="60">
        <f>(幕後結果!$AD$2+幕後結果!$AD$4*幕後結果_最佳化!$P1936)*12/3</f>
        <v>-2.8409490329678041E-2</v>
      </c>
      <c r="AC935" s="60">
        <f>(幕後結果!$AE$2+幕後結果!$AE$4*幕後結果_最佳化!$Q1936)*12/3</f>
        <v>-1.2937990479864653E-2</v>
      </c>
      <c r="AD935" s="60">
        <f>(幕後結果!$AF$2+幕後結果!$AF$4*幕後結果_最佳化!$R1936)*12/3</f>
        <v>0.10623750650461689</v>
      </c>
      <c r="AE935" s="60">
        <f>(幕後結果!$AG$2+幕後結果!$AG$4*幕後結果_最佳化!$S1936)*12/3</f>
        <v>-5.8023640142673215E-2</v>
      </c>
      <c r="AF935" s="60">
        <f>(幕後結果!$AH$2+幕後結果!$AH$4*幕後結果_最佳化!$T1936)*12/3</f>
        <v>-0.10928346772542381</v>
      </c>
      <c r="AG935" s="60">
        <f>(幕後結果!$AI$2+幕後結果!$AI$4*幕後結果_最佳化!$U1936)*12/3</f>
        <v>-7.6460487955839679E-2</v>
      </c>
      <c r="AH935" s="60">
        <f>(幕後結果!$AJ$2+幕後結果!$AJ$4*幕後結果_最佳化!$V1936)*12/3</f>
        <v>7.9224568382079748E-3</v>
      </c>
      <c r="AI935" s="100">
        <f>(幕後結果!$AK$2+幕後結果!$AK$4*幕後結果_最佳化!$W1936)*12/3</f>
        <v>-2.986322596512184E-2</v>
      </c>
      <c r="AJ935" s="60"/>
      <c r="AK935" s="60"/>
      <c r="AL935" s="60"/>
      <c r="AM935" s="108">
        <v>934</v>
      </c>
      <c r="AN935" s="60">
        <f t="shared" si="183"/>
        <v>0.10371929961388832</v>
      </c>
      <c r="AO935" s="60">
        <f t="shared" si="184"/>
        <v>0.13458919237084799</v>
      </c>
      <c r="AP935" s="60">
        <f t="shared" si="185"/>
        <v>0.15193001484738702</v>
      </c>
      <c r="AQ935" s="60">
        <f t="shared" si="186"/>
        <v>3.5101428526536749E-2</v>
      </c>
      <c r="AR935" s="60">
        <f t="shared" si="187"/>
        <v>2.1354077072689888E-2</v>
      </c>
      <c r="AS935" s="60">
        <f t="shared" si="188"/>
        <v>0.103585119350106</v>
      </c>
      <c r="AT935" s="60">
        <f t="shared" si="189"/>
        <v>9.2657733079136995E-2</v>
      </c>
      <c r="AU935" s="60">
        <f t="shared" si="190"/>
        <v>9.1806005459973722E-2</v>
      </c>
      <c r="AV935" s="60">
        <f t="shared" si="191"/>
        <v>0.14069905758593099</v>
      </c>
      <c r="AW935" s="60">
        <f t="shared" si="192"/>
        <v>0.1245580720935023</v>
      </c>
      <c r="AX935" s="60">
        <f t="shared" si="193"/>
        <v>0.99999999999999989</v>
      </c>
      <c r="AY935" s="60">
        <f>SUMPRODUCT(AN935:AW935,幕後結果_最佳化!$Z$1005:$AI$1005)</f>
        <v>-2.9023368542260685E-3</v>
      </c>
      <c r="AZ935" s="60">
        <f>(SUMPRODUCT(AN935:AW935,MMULT(AN935:AW935,幕後結果!$AB$9:$AK$18)))</f>
        <v>2.4104182102265359E-4</v>
      </c>
      <c r="BA935" s="60">
        <f t="shared" si="194"/>
        <v>1.5525521602273258E-2</v>
      </c>
      <c r="BB935" s="102">
        <f t="shared" si="195"/>
        <v>-2.9501319200457434</v>
      </c>
      <c r="BC935" s="60"/>
      <c r="BD935" s="60"/>
    </row>
    <row r="936" spans="1:56" ht="16.2">
      <c r="A936" s="95">
        <v>935</v>
      </c>
      <c r="B936" s="60">
        <v>0.81007971768246745</v>
      </c>
      <c r="C936" s="60">
        <v>0.26533508228779268</v>
      </c>
      <c r="D936" s="60">
        <v>0.88459118509869539</v>
      </c>
      <c r="E936" s="60">
        <v>0.3039074949817071</v>
      </c>
      <c r="F936" s="60">
        <v>0.16541259920564122</v>
      </c>
      <c r="G936" s="60">
        <v>0.84381645495642243</v>
      </c>
      <c r="H936" s="60">
        <v>0.33958212859192827</v>
      </c>
      <c r="I936" s="60">
        <v>0.18658649162496044</v>
      </c>
      <c r="J936" s="60">
        <v>0.31802415019801078</v>
      </c>
      <c r="K936" s="104">
        <v>0.30376865547261911</v>
      </c>
      <c r="L936" s="105"/>
      <c r="M936" s="106">
        <v>935</v>
      </c>
      <c r="N936" s="136">
        <v>0.87819009817194904</v>
      </c>
      <c r="O936" s="136">
        <v>-0.62698332670020895</v>
      </c>
      <c r="P936" s="136">
        <v>1.1982553332226089</v>
      </c>
      <c r="Q936" s="136">
        <v>-0.51319490448480054</v>
      </c>
      <c r="R936" s="136">
        <v>-0.97245307559063121</v>
      </c>
      <c r="S936" s="136">
        <v>1.0102676199041767</v>
      </c>
      <c r="T936" s="136">
        <v>-0.41360384457840971</v>
      </c>
      <c r="U936" s="60">
        <v>-0.89054562127014836</v>
      </c>
      <c r="V936" s="60">
        <v>-0.47323111630592762</v>
      </c>
      <c r="W936" s="98">
        <v>-0.5135919470920759</v>
      </c>
      <c r="X936" s="60"/>
      <c r="Y936" s="99">
        <v>935</v>
      </c>
      <c r="Z936" s="60">
        <f>(幕後結果!$AB$2+幕後結果!$AB$4*幕後結果_最佳化!$N1937)*12/3</f>
        <v>0.14941890981012057</v>
      </c>
      <c r="AA936" s="60">
        <f>(幕後結果!$AC$2+幕後結果!$AC$4*幕後結果_最佳化!$O1937)*12/3</f>
        <v>-5.5224664052576887E-2</v>
      </c>
      <c r="AB936" s="60">
        <f>(幕後結果!$AD$2+幕後結果!$AD$4*幕後結果_最佳化!$P1937)*12/3</f>
        <v>0.15908904368457474</v>
      </c>
      <c r="AC936" s="60">
        <f>(幕後結果!$AE$2+幕後結果!$AE$4*幕後結果_最佳化!$Q1937)*12/3</f>
        <v>6.6872965032539422E-2</v>
      </c>
      <c r="AD936" s="60">
        <f>(幕後結果!$AF$2+幕後結果!$AF$4*幕後結果_最佳化!$R1937)*12/3</f>
        <v>-2.1312511697059461E-2</v>
      </c>
      <c r="AE936" s="60">
        <f>(幕後結果!$AG$2+幕後結果!$AG$4*幕後結果_最佳化!$S1937)*12/3</f>
        <v>2.6124047505471888E-2</v>
      </c>
      <c r="AF936" s="60">
        <f>(幕後結果!$AH$2+幕後結果!$AH$4*幕後結果_最佳化!$T1937)*12/3</f>
        <v>1.0356439676642314E-2</v>
      </c>
      <c r="AG936" s="60">
        <f>(幕後結果!$AI$2+幕後結果!$AI$4*幕後結果_最佳化!$U1937)*12/3</f>
        <v>-6.7593867370932412E-2</v>
      </c>
      <c r="AH936" s="60">
        <f>(幕後結果!$AJ$2+幕後結果!$AJ$4*幕後結果_最佳化!$V1937)*12/3</f>
        <v>-3.6050173936384669E-2</v>
      </c>
      <c r="AI936" s="100">
        <f>(幕後結果!$AK$2+幕後結果!$AK$4*幕後結果_最佳化!$W1937)*12/3</f>
        <v>-0.11804341086917609</v>
      </c>
      <c r="AJ936" s="60"/>
      <c r="AK936" s="60"/>
      <c r="AL936" s="60"/>
      <c r="AM936" s="108">
        <v>935</v>
      </c>
      <c r="AN936" s="60">
        <f t="shared" si="183"/>
        <v>0.16474920249012395</v>
      </c>
      <c r="AO936" s="60">
        <f t="shared" si="184"/>
        <v>0.15029357652075112</v>
      </c>
      <c r="AP936" s="60">
        <f t="shared" si="185"/>
        <v>4.8487496791772312E-2</v>
      </c>
      <c r="AQ936" s="60">
        <f t="shared" si="186"/>
        <v>0.13245602921967911</v>
      </c>
      <c r="AR936" s="60">
        <f t="shared" si="187"/>
        <v>8.2595630681352755E-2</v>
      </c>
      <c r="AS936" s="60">
        <f t="shared" si="188"/>
        <v>0.11843908596738167</v>
      </c>
      <c r="AT936" s="60">
        <f t="shared" si="189"/>
        <v>0.11632035586591088</v>
      </c>
      <c r="AU936" s="60">
        <f t="shared" si="190"/>
        <v>1.4152910728587957E-2</v>
      </c>
      <c r="AV936" s="60">
        <f t="shared" si="191"/>
        <v>4.409848013734699E-2</v>
      </c>
      <c r="AW936" s="60">
        <f t="shared" si="192"/>
        <v>0.12840723159709314</v>
      </c>
      <c r="AX936" s="60">
        <f t="shared" si="193"/>
        <v>1</v>
      </c>
      <c r="AY936" s="60">
        <f>SUMPRODUCT(AN936:AW936,幕後結果_最佳化!$Z$1005:$AI$1005)</f>
        <v>3.8943555329630851E-3</v>
      </c>
      <c r="AZ936" s="60">
        <f>(SUMPRODUCT(AN936:AW936,MMULT(AN936:AW936,幕後結果!$AB$9:$AK$18)))</f>
        <v>2.3687410834430535E-4</v>
      </c>
      <c r="BA936" s="60">
        <f t="shared" si="194"/>
        <v>1.5390715004323397E-2</v>
      </c>
      <c r="BB936" s="102">
        <f t="shared" si="195"/>
        <v>-2.5343620784401413</v>
      </c>
      <c r="BC936" s="60"/>
      <c r="BD936" s="60"/>
    </row>
    <row r="937" spans="1:56" ht="16.2">
      <c r="A937" s="95">
        <v>936</v>
      </c>
      <c r="B937" s="60">
        <v>0.6627701297712798</v>
      </c>
      <c r="C937" s="60">
        <v>0.84781579687067143</v>
      </c>
      <c r="D937" s="60">
        <v>0.39329393622143227</v>
      </c>
      <c r="E937" s="60">
        <v>0.17530580044373001</v>
      </c>
      <c r="F937" s="60">
        <v>0.11680918214246261</v>
      </c>
      <c r="G937" s="60">
        <v>0.89612941875332153</v>
      </c>
      <c r="H937" s="60">
        <v>0.47270449045624896</v>
      </c>
      <c r="I937" s="60">
        <v>0.10498112930011416</v>
      </c>
      <c r="J937" s="60">
        <v>0.11228350699214729</v>
      </c>
      <c r="K937" s="104">
        <v>0.29095970946381544</v>
      </c>
      <c r="L937" s="105"/>
      <c r="M937" s="106">
        <v>936</v>
      </c>
      <c r="N937" s="136">
        <v>0.42003519854485027</v>
      </c>
      <c r="O937" s="136">
        <v>1.0271105610346321</v>
      </c>
      <c r="P937" s="136">
        <v>-0.27074407886370622</v>
      </c>
      <c r="Q937" s="136">
        <v>-0.9334036415970709</v>
      </c>
      <c r="R937" s="136">
        <v>-1.1910897220267234</v>
      </c>
      <c r="S937" s="136">
        <v>1.2598009902240417</v>
      </c>
      <c r="T937" s="136">
        <v>-6.8473165304420977E-2</v>
      </c>
      <c r="U937" s="60">
        <v>-1.2536692240658169</v>
      </c>
      <c r="V937" s="60">
        <v>-1.2144733670987879</v>
      </c>
      <c r="W937" s="98">
        <v>-0.55058321328039406</v>
      </c>
      <c r="X937" s="60"/>
      <c r="Y937" s="99">
        <v>936</v>
      </c>
      <c r="Z937" s="60">
        <f>(幕後結果!$AB$2+幕後結果!$AB$4*幕後結果_最佳化!$N1938)*12/3</f>
        <v>7.8451777929743532E-2</v>
      </c>
      <c r="AA937" s="60">
        <f>(幕後結果!$AC$2+幕後結果!$AC$4*幕後結果_最佳化!$O1938)*12/3</f>
        <v>0.10647829641756673</v>
      </c>
      <c r="AB937" s="60">
        <f>(幕後結果!$AD$2+幕後結果!$AD$4*幕後結果_最佳化!$P1938)*12/3</f>
        <v>-2.2464918832488037E-2</v>
      </c>
      <c r="AC937" s="60">
        <f>(幕後結果!$AE$2+幕後結果!$AE$4*幕後結果_最佳化!$Q1938)*12/3</f>
        <v>-5.8179295194925908E-2</v>
      </c>
      <c r="AD937" s="60">
        <f>(幕後結果!$AF$2+幕後結果!$AF$4*幕後結果_最佳化!$R1938)*12/3</f>
        <v>-0.1019867912208271</v>
      </c>
      <c r="AE937" s="60">
        <f>(幕後結果!$AG$2+幕後結果!$AG$4*幕後結果_最佳化!$S1938)*12/3</f>
        <v>5.6624504454195999E-2</v>
      </c>
      <c r="AF937" s="60">
        <f>(幕後結果!$AH$2+幕後結果!$AH$4*幕後結果_最佳化!$T1938)*12/3</f>
        <v>5.0368417669912367E-2</v>
      </c>
      <c r="AG937" s="60">
        <f>(幕後結果!$AI$2+幕後結果!$AI$4*幕後結果_最佳化!$U1938)*12/3</f>
        <v>-0.15139189178689244</v>
      </c>
      <c r="AH937" s="60">
        <f>(幕後結果!$AJ$2+幕後結果!$AJ$4*幕後結果_最佳化!$V1938)*12/3</f>
        <v>-5.2375178987503379E-2</v>
      </c>
      <c r="AI937" s="100">
        <f>(幕後結果!$AK$2+幕後結果!$AK$4*幕後結果_最佳化!$W1938)*12/3</f>
        <v>-0.14843527026088149</v>
      </c>
      <c r="AJ937" s="60"/>
      <c r="AK937" s="60"/>
      <c r="AL937" s="60"/>
      <c r="AM937" s="108">
        <v>936</v>
      </c>
      <c r="AN937" s="60">
        <f t="shared" si="183"/>
        <v>0.13167388271113153</v>
      </c>
      <c r="AO937" s="60">
        <f t="shared" si="184"/>
        <v>5.6501089659448743E-2</v>
      </c>
      <c r="AP937" s="60">
        <f t="shared" si="185"/>
        <v>9.5221485621581448E-2</v>
      </c>
      <c r="AQ937" s="60">
        <f t="shared" si="186"/>
        <v>0.14208429720641058</v>
      </c>
      <c r="AR937" s="60">
        <f t="shared" si="187"/>
        <v>9.5481754538593602E-2</v>
      </c>
      <c r="AS937" s="60">
        <f t="shared" si="188"/>
        <v>4.6107507156848505E-2</v>
      </c>
      <c r="AT937" s="60">
        <f t="shared" si="189"/>
        <v>4.2576005484417735E-2</v>
      </c>
      <c r="AU937" s="60">
        <f t="shared" si="190"/>
        <v>8.8411441739731741E-2</v>
      </c>
      <c r="AV937" s="60">
        <f t="shared" si="191"/>
        <v>0.11726678403965962</v>
      </c>
      <c r="AW937" s="60">
        <f t="shared" si="192"/>
        <v>0.18467575184217677</v>
      </c>
      <c r="AX937" s="60">
        <f t="shared" si="193"/>
        <v>1.0000000000000004</v>
      </c>
      <c r="AY937" s="60">
        <f>SUMPRODUCT(AN937:AW937,幕後結果_最佳化!$Z$1005:$AI$1005)</f>
        <v>-1.2172396498118902E-3</v>
      </c>
      <c r="AZ937" s="60">
        <f>(SUMPRODUCT(AN937:AW937,MMULT(AN937:AW937,幕後結果!$AB$9:$AK$18)))</f>
        <v>2.9892093269436065E-4</v>
      </c>
      <c r="BA937" s="60">
        <f t="shared" si="194"/>
        <v>1.728933002445036E-2</v>
      </c>
      <c r="BB937" s="102">
        <f t="shared" si="195"/>
        <v>-2.5517032520879539</v>
      </c>
      <c r="BC937" s="60"/>
      <c r="BD937" s="60"/>
    </row>
    <row r="938" spans="1:56" ht="16.2">
      <c r="A938" s="95">
        <v>937</v>
      </c>
      <c r="B938" s="60">
        <v>0.12087701021343489</v>
      </c>
      <c r="C938" s="60">
        <v>0.17992173214774798</v>
      </c>
      <c r="D938" s="60">
        <v>0.91487440606371595</v>
      </c>
      <c r="E938" s="60">
        <v>0.70922434649377086</v>
      </c>
      <c r="F938" s="60">
        <v>0.74045079445534023</v>
      </c>
      <c r="G938" s="60">
        <v>0.79049651313735003</v>
      </c>
      <c r="H938" s="60">
        <v>0.45033260066545666</v>
      </c>
      <c r="I938" s="60">
        <v>0.39189170941105678</v>
      </c>
      <c r="J938" s="60">
        <v>0.80701878158013929</v>
      </c>
      <c r="K938" s="104">
        <v>5.7344421768981801E-2</v>
      </c>
      <c r="L938" s="105"/>
      <c r="M938" s="106">
        <v>937</v>
      </c>
      <c r="N938" s="136">
        <v>-1.170613868033616</v>
      </c>
      <c r="O938" s="136">
        <v>-0.91566340543031799</v>
      </c>
      <c r="P938" s="136">
        <v>1.3713971421496864</v>
      </c>
      <c r="Q938" s="136">
        <v>0.55112015908148493</v>
      </c>
      <c r="R938" s="136">
        <v>0.64473580185835999</v>
      </c>
      <c r="S938" s="136">
        <v>0.80814524561845913</v>
      </c>
      <c r="T938" s="136">
        <v>-0.1248210764000896</v>
      </c>
      <c r="U938" s="60">
        <v>-0.27439196281932787</v>
      </c>
      <c r="V938" s="60">
        <v>0.86696271898084865</v>
      </c>
      <c r="W938" s="98">
        <v>-1.5774638075496741</v>
      </c>
      <c r="X938" s="60"/>
      <c r="Y938" s="99">
        <v>937</v>
      </c>
      <c r="Z938" s="60">
        <f>(幕後結果!$AB$2+幕後結果!$AB$4*幕後結果_最佳化!$N1939)*12/3</f>
        <v>-0.16793607511984945</v>
      </c>
      <c r="AA938" s="60">
        <f>(幕後結果!$AC$2+幕後結果!$AC$4*幕後結果_最佳化!$O1939)*12/3</f>
        <v>-7.9249393105779414E-2</v>
      </c>
      <c r="AB938" s="60">
        <f>(幕後結果!$AD$2+幕後結果!$AD$4*幕後結果_最佳化!$P1939)*12/3</f>
        <v>0.17809715848073529</v>
      </c>
      <c r="AC938" s="60">
        <f>(幕後結果!$AE$2+幕後結果!$AE$4*幕後結果_最佳化!$Q1939)*12/3</f>
        <v>0.13182709650356633</v>
      </c>
      <c r="AD938" s="60">
        <f>(幕後結果!$AF$2+幕後結果!$AF$4*幕後結果_最佳化!$R1939)*12/3</f>
        <v>0.14041160979568251</v>
      </c>
      <c r="AE938" s="60">
        <f>(幕後結果!$AG$2+幕後結果!$AG$4*幕後結果_最佳化!$S1939)*12/3</f>
        <v>2.8796417585022948E-2</v>
      </c>
      <c r="AF938" s="60">
        <f>(幕後結果!$AH$2+幕後結果!$AH$4*幕後結果_最佳化!$T1939)*12/3</f>
        <v>-3.4294341076888002E-2</v>
      </c>
      <c r="AG938" s="60">
        <f>(幕後結果!$AI$2+幕後結果!$AI$4*幕後結果_最佳化!$U1939)*12/3</f>
        <v>4.4039594280549321E-2</v>
      </c>
      <c r="AH938" s="60">
        <f>(幕後結果!$AJ$2+幕後結果!$AJ$4*幕後結果_最佳化!$V1939)*12/3</f>
        <v>4.6222842891990155E-2</v>
      </c>
      <c r="AI938" s="100">
        <f>(幕後結果!$AK$2+幕後結果!$AK$4*幕後結果_最佳化!$W1939)*12/3</f>
        <v>-0.12870693149676662</v>
      </c>
      <c r="AJ938" s="60"/>
      <c r="AK938" s="60"/>
      <c r="AL938" s="60"/>
      <c r="AM938" s="108">
        <v>937</v>
      </c>
      <c r="AN938" s="60">
        <f t="shared" si="183"/>
        <v>0.13337944676291597</v>
      </c>
      <c r="AO938" s="60">
        <f t="shared" si="184"/>
        <v>0.15735530669921624</v>
      </c>
      <c r="AP938" s="60">
        <f t="shared" si="185"/>
        <v>9.8397475715765584E-2</v>
      </c>
      <c r="AQ938" s="60">
        <f t="shared" si="186"/>
        <v>4.9210484100771008E-2</v>
      </c>
      <c r="AR938" s="60">
        <f t="shared" si="187"/>
        <v>7.7147677031717668E-2</v>
      </c>
      <c r="AS938" s="60">
        <f t="shared" si="188"/>
        <v>9.039893163612775E-2</v>
      </c>
      <c r="AT938" s="60">
        <f t="shared" si="189"/>
        <v>0.12898518060490433</v>
      </c>
      <c r="AU938" s="60">
        <f t="shared" si="190"/>
        <v>2.7551802088996959E-2</v>
      </c>
      <c r="AV938" s="60">
        <f t="shared" si="191"/>
        <v>0.11267382059422898</v>
      </c>
      <c r="AW938" s="60">
        <f t="shared" si="192"/>
        <v>0.12489987476535534</v>
      </c>
      <c r="AX938" s="60">
        <f t="shared" si="193"/>
        <v>0.99999999999999978</v>
      </c>
      <c r="AY938" s="60">
        <f>SUMPRODUCT(AN938:AW938,幕後結果_最佳化!$Z$1005:$AI$1005)</f>
        <v>4.0277742515791278E-4</v>
      </c>
      <c r="AZ938" s="60">
        <f>(SUMPRODUCT(AN938:AW938,MMULT(AN938:AW938,幕後結果!$AB$9:$AK$18)))</f>
        <v>2.3689018600379889E-4</v>
      </c>
      <c r="BA938" s="60">
        <f t="shared" si="194"/>
        <v>1.5391237312308549E-2</v>
      </c>
      <c r="BB938" s="102">
        <f t="shared" si="195"/>
        <v>-2.7611310067226738</v>
      </c>
      <c r="BC938" s="60"/>
      <c r="BD938" s="60"/>
    </row>
    <row r="939" spans="1:56" ht="16.2">
      <c r="A939" s="95">
        <v>938</v>
      </c>
      <c r="B939" s="60">
        <v>0.31674816907567349</v>
      </c>
      <c r="C939" s="60">
        <v>0.89324645986795992</v>
      </c>
      <c r="D939" s="60">
        <v>0.26684678953832686</v>
      </c>
      <c r="E939" s="60">
        <v>0.38286056400302271</v>
      </c>
      <c r="F939" s="60">
        <v>0.26210740955811485</v>
      </c>
      <c r="G939" s="60">
        <v>0.96478742352005442</v>
      </c>
      <c r="H939" s="60">
        <v>0.97774969991614236</v>
      </c>
      <c r="I939" s="60">
        <v>0.17810998826335456</v>
      </c>
      <c r="J939" s="60">
        <v>0.46434072284237793</v>
      </c>
      <c r="K939" s="104">
        <v>0.220627432193645</v>
      </c>
      <c r="L939" s="105"/>
      <c r="M939" s="106">
        <v>938</v>
      </c>
      <c r="N939" s="60">
        <v>-0.47681152503765939</v>
      </c>
      <c r="O939" s="60">
        <v>1.2439795750263685</v>
      </c>
      <c r="P939" s="60">
        <v>-0.62237764097604042</v>
      </c>
      <c r="Q939" s="60">
        <v>-0.29797646282931056</v>
      </c>
      <c r="R939" s="60">
        <v>-0.63686187356296442</v>
      </c>
      <c r="S939" s="60">
        <v>1.8091664189234451</v>
      </c>
      <c r="T939" s="60">
        <v>2.0093446086817561</v>
      </c>
      <c r="U939" s="60">
        <v>-0.92259178852891632</v>
      </c>
      <c r="V939" s="60">
        <v>-8.9503910807609915E-2</v>
      </c>
      <c r="W939" s="98">
        <v>-0.77007591100869521</v>
      </c>
      <c r="X939" s="60"/>
      <c r="Y939" s="99">
        <v>938</v>
      </c>
      <c r="Z939" s="60">
        <f>(幕後結果!$AB$2+幕後結果!$AB$4*幕後結果_最佳化!$N1940)*12/3</f>
        <v>-6.0467700527798339E-2</v>
      </c>
      <c r="AA939" s="60">
        <f>(幕後結果!$AC$2+幕後結果!$AC$4*幕後結果_最佳化!$O1940)*12/3</f>
        <v>0.12932878046109578</v>
      </c>
      <c r="AB939" s="60">
        <f>(幕後結果!$AD$2+幕後結果!$AD$4*幕後結果_最佳化!$P1940)*12/3</f>
        <v>-7.1626811724778264E-2</v>
      </c>
      <c r="AC939" s="60">
        <f>(幕後結果!$AE$2+幕後結果!$AE$4*幕後結果_最佳化!$Q1940)*12/3</f>
        <v>-3.6693573561682374E-2</v>
      </c>
      <c r="AD939" s="60">
        <f>(幕後結果!$AF$2+幕後結果!$AF$4*幕後結果_最佳化!$R1940)*12/3</f>
        <v>-6.2892978325533769E-2</v>
      </c>
      <c r="AE939" s="60">
        <f>(幕後結果!$AG$2+幕後結果!$AG$4*幕後結果_最佳化!$S1940)*12/3</f>
        <v>8.9970763886772012E-2</v>
      </c>
      <c r="AF939" s="60">
        <f>(幕後結果!$AH$2+幕後結果!$AH$4*幕後結果_最佳化!$T1940)*12/3</f>
        <v>0.20961793147736166</v>
      </c>
      <c r="AG939" s="60">
        <f>(幕後結果!$AI$2+幕後結果!$AI$4*幕後結果_最佳化!$U1940)*12/3</f>
        <v>-4.0552030365674792E-2</v>
      </c>
      <c r="AH939" s="60">
        <f>(幕後結果!$AJ$2+幕後結果!$AJ$4*幕後結果_最佳化!$V1940)*12/3</f>
        <v>4.808699297072036E-2</v>
      </c>
      <c r="AI939" s="100">
        <f>(幕後結果!$AK$2+幕後結果!$AK$4*幕後結果_最佳化!$W1940)*12/3</f>
        <v>-5.5843542637704892E-2</v>
      </c>
      <c r="AJ939" s="60"/>
      <c r="AK939" s="60"/>
      <c r="AL939" s="60"/>
      <c r="AM939" s="108">
        <v>938</v>
      </c>
      <c r="AN939" s="137">
        <f t="shared" si="183"/>
        <v>6.791503385083838E-3</v>
      </c>
      <c r="AO939" s="137">
        <f t="shared" si="184"/>
        <v>2.4293763752635287E-2</v>
      </c>
      <c r="AP939" s="137">
        <f t="shared" si="185"/>
        <v>0.24646032262275078</v>
      </c>
      <c r="AQ939" s="137">
        <f t="shared" si="186"/>
        <v>0.30103326490792687</v>
      </c>
      <c r="AR939" s="137">
        <f t="shared" si="187"/>
        <v>0.10822458900555416</v>
      </c>
      <c r="AS939" s="137">
        <f t="shared" si="188"/>
        <v>7.5749432211907539E-2</v>
      </c>
      <c r="AT939" s="137">
        <f t="shared" si="189"/>
        <v>0.18410591989538302</v>
      </c>
      <c r="AU939" s="137">
        <f t="shared" si="190"/>
        <v>6.3946349889867455E-3</v>
      </c>
      <c r="AV939" s="137">
        <f t="shared" si="191"/>
        <v>3.0292756011633847E-2</v>
      </c>
      <c r="AW939" s="137">
        <f t="shared" si="192"/>
        <v>1.6653813218137862E-2</v>
      </c>
      <c r="AX939" s="137">
        <f t="shared" si="193"/>
        <v>1</v>
      </c>
      <c r="AY939" s="137">
        <f>SUMPRODUCT(AN939:AW939,幕後結果_最佳化!$Z$1005:$AI$1005)</f>
        <v>6.9541558001900367E-3</v>
      </c>
      <c r="AZ939" s="137">
        <f>(SUMPRODUCT(AN939:AW939,MMULT(AN939:AW939,幕後結果!$AB$9:$AK$18)))</f>
        <v>5.3161336586424115E-4</v>
      </c>
      <c r="BA939" s="137">
        <f t="shared" si="194"/>
        <v>2.3056742308145813E-2</v>
      </c>
      <c r="BB939" s="138">
        <f t="shared" si="195"/>
        <v>-1.5590166086520605</v>
      </c>
      <c r="BC939" s="60"/>
      <c r="BD939" s="60"/>
    </row>
    <row r="940" spans="1:56" ht="16.2">
      <c r="A940" s="95">
        <v>939</v>
      </c>
      <c r="B940" s="60">
        <v>6.2661716455436389E-2</v>
      </c>
      <c r="C940" s="60">
        <v>8.7533680528496749E-2</v>
      </c>
      <c r="D940" s="60">
        <v>0.78194280078409428</v>
      </c>
      <c r="E940" s="60">
        <v>0.41696810328043998</v>
      </c>
      <c r="F940" s="60">
        <v>0.94150626504875334</v>
      </c>
      <c r="G940" s="60">
        <v>0.55942135176863461</v>
      </c>
      <c r="H940" s="60">
        <v>0.13145893630750116</v>
      </c>
      <c r="I940" s="60">
        <v>0.17217143273155799</v>
      </c>
      <c r="J940" s="60">
        <v>0.24426866308359507</v>
      </c>
      <c r="K940" s="104">
        <v>0.31134571318760806</v>
      </c>
      <c r="L940" s="105"/>
      <c r="M940" s="106">
        <v>939</v>
      </c>
      <c r="N940" s="136">
        <v>-1.5328069289311086</v>
      </c>
      <c r="O940" s="136">
        <v>-1.3560999743188251</v>
      </c>
      <c r="P940" s="136">
        <v>0.77877138217086284</v>
      </c>
      <c r="Q940" s="136">
        <v>-0.20965595205713408</v>
      </c>
      <c r="R940" s="136">
        <v>1.5675445140951858</v>
      </c>
      <c r="S940" s="136">
        <v>0.14950229767320164</v>
      </c>
      <c r="T940" s="136">
        <v>-1.119521151203742</v>
      </c>
      <c r="U940" s="60">
        <v>-0.94561916518621347</v>
      </c>
      <c r="V940" s="60">
        <v>-0.69263709287878583</v>
      </c>
      <c r="W940" s="98">
        <v>-0.4920394910807025</v>
      </c>
      <c r="X940" s="60"/>
      <c r="Y940" s="99">
        <v>939</v>
      </c>
      <c r="Z940" s="60">
        <f>(幕後結果!$AB$2+幕後結果!$AB$4*幕後結果_最佳化!$N1941)*12/3</f>
        <v>-0.22403894063496368</v>
      </c>
      <c r="AA940" s="60">
        <f>(幕後結果!$AC$2+幕後結果!$AC$4*幕後結果_最佳化!$O1941)*12/3</f>
        <v>-0.12135166422136313</v>
      </c>
      <c r="AB940" s="60">
        <f>(幕後結果!$AD$2+幕後結果!$AD$4*幕後結果_最佳化!$P1941)*12/3</f>
        <v>6.7923001884485995E-2</v>
      </c>
      <c r="AC940" s="60">
        <f>(幕後結果!$AE$2+幕後結果!$AE$4*幕後結果_最佳化!$Q1941)*12/3</f>
        <v>-7.0544304850313662E-3</v>
      </c>
      <c r="AD940" s="60">
        <f>(幕後結果!$AF$2+幕後結果!$AF$4*幕後結果_最佳化!$R1941)*12/3</f>
        <v>0.13902385816445514</v>
      </c>
      <c r="AE940" s="60">
        <f>(幕後結果!$AG$2+幕後結果!$AG$4*幕後結果_最佳化!$S1941)*12/3</f>
        <v>-9.8116336056773244E-3</v>
      </c>
      <c r="AF940" s="60">
        <f>(幕後結果!$AH$2+幕後結果!$AH$4*幕後結果_最佳化!$T1941)*12/3</f>
        <v>-0.17669414941000061</v>
      </c>
      <c r="AG940" s="60">
        <f>(幕後結果!$AI$2+幕後結果!$AI$4*幕後結果_最佳化!$U1941)*12/3</f>
        <v>-9.4124981614221406E-2</v>
      </c>
      <c r="AH940" s="60">
        <f>(幕後結果!$AJ$2+幕後結果!$AJ$4*幕後結果_最佳化!$V1941)*12/3</f>
        <v>-9.6782624539379844E-2</v>
      </c>
      <c r="AI940" s="100">
        <f>(幕後結果!$AK$2+幕後結果!$AK$4*幕後結果_最佳化!$W1941)*12/3</f>
        <v>-6.5836470991283397E-2</v>
      </c>
      <c r="AJ940" s="60"/>
      <c r="AK940" s="60"/>
      <c r="AL940" s="60"/>
      <c r="AM940" s="108">
        <v>939</v>
      </c>
      <c r="AN940" s="60">
        <f t="shared" si="183"/>
        <v>9.0819017142997907E-2</v>
      </c>
      <c r="AO940" s="60">
        <f t="shared" si="184"/>
        <v>0.1602856188940345</v>
      </c>
      <c r="AP940" s="60">
        <f t="shared" si="185"/>
        <v>4.9117081799967036E-4</v>
      </c>
      <c r="AQ940" s="60">
        <f t="shared" si="186"/>
        <v>0.1211410463044508</v>
      </c>
      <c r="AR940" s="60">
        <f t="shared" si="187"/>
        <v>0.17229711533439299</v>
      </c>
      <c r="AS940" s="60">
        <f t="shared" si="188"/>
        <v>0.1284748010657738</v>
      </c>
      <c r="AT940" s="60">
        <f t="shared" si="189"/>
        <v>5.9627589740938451E-2</v>
      </c>
      <c r="AU940" s="60">
        <f t="shared" si="190"/>
        <v>3.1027335514773009E-2</v>
      </c>
      <c r="AV940" s="60">
        <f t="shared" si="191"/>
        <v>0.12316531712879517</v>
      </c>
      <c r="AW940" s="60">
        <f t="shared" si="192"/>
        <v>0.11267098805584379</v>
      </c>
      <c r="AX940" s="60">
        <f t="shared" si="193"/>
        <v>1</v>
      </c>
      <c r="AY940" s="60">
        <f>SUMPRODUCT(AN940:AW940,幕後結果_最佳化!$Z$1005:$AI$1005)</f>
        <v>1.7929917709755181E-3</v>
      </c>
      <c r="AZ940" s="60">
        <f>(SUMPRODUCT(AN940:AW940,MMULT(AN940:AW940,幕後結果!$AB$9:$AK$18)))</f>
        <v>2.1791746515412074E-4</v>
      </c>
      <c r="BA940" s="60">
        <f t="shared" si="194"/>
        <v>1.4762027813079094E-2</v>
      </c>
      <c r="BB940" s="102">
        <f t="shared" si="195"/>
        <v>-2.7846450873506581</v>
      </c>
      <c r="BC940" s="60"/>
      <c r="BD940" s="60"/>
    </row>
    <row r="941" spans="1:56" ht="16.2">
      <c r="A941" s="95">
        <v>940</v>
      </c>
      <c r="B941" s="60">
        <v>0.49629434511897608</v>
      </c>
      <c r="C941" s="60">
        <v>0.85910900574455851</v>
      </c>
      <c r="D941" s="60">
        <v>0.21831777279636211</v>
      </c>
      <c r="E941" s="60">
        <v>0.87862253622552022</v>
      </c>
      <c r="F941" s="60">
        <v>1.8924731442887754E-2</v>
      </c>
      <c r="G941" s="60">
        <v>0.86261251322813282</v>
      </c>
      <c r="H941" s="60">
        <v>0.9527662354009776</v>
      </c>
      <c r="I941" s="60">
        <v>0.38587341687201948</v>
      </c>
      <c r="J941" s="60">
        <v>0.71837501595789188</v>
      </c>
      <c r="K941" s="104">
        <v>0.40749893135580617</v>
      </c>
      <c r="L941" s="105"/>
      <c r="M941" s="106">
        <v>940</v>
      </c>
      <c r="N941" s="136">
        <v>-9.2888328762275318E-3</v>
      </c>
      <c r="O941" s="136">
        <v>1.0763248727939587</v>
      </c>
      <c r="P941" s="136">
        <v>-0.77788714789247682</v>
      </c>
      <c r="Q941" s="136">
        <v>1.1681285205951992</v>
      </c>
      <c r="R941" s="136">
        <v>-2.0764812567022743</v>
      </c>
      <c r="S941" s="136">
        <v>1.0921322556481288</v>
      </c>
      <c r="T941" s="136">
        <v>1.6722880790928001</v>
      </c>
      <c r="U941" s="60">
        <v>-0.29009072173534317</v>
      </c>
      <c r="V941" s="60">
        <v>0.57802096040503115</v>
      </c>
      <c r="W941" s="98">
        <v>-0.23398340407135479</v>
      </c>
      <c r="X941" s="60"/>
      <c r="Y941" s="99">
        <v>940</v>
      </c>
      <c r="Z941" s="60">
        <f>(幕後結果!$AB$2+幕後結果!$AB$4*幕後結果_最佳化!$N1942)*12/3</f>
        <v>1.1950480700196992E-2</v>
      </c>
      <c r="AA941" s="60">
        <f>(幕後結果!$AC$2+幕後結果!$AC$4*幕後結果_最佳化!$O1942)*12/3</f>
        <v>0.11210890184043128</v>
      </c>
      <c r="AB941" s="60">
        <f>(幕後結果!$AD$2+幕後結果!$AD$4*幕後結果_最佳化!$P1942)*12/3</f>
        <v>-0.10247445320633808</v>
      </c>
      <c r="AC941" s="60">
        <f>(幕後結果!$AE$2+幕後結果!$AE$4*幕後結果_最佳化!$Q1942)*12/3</f>
        <v>0.10664540141108476</v>
      </c>
      <c r="AD941" s="60">
        <f>(幕後結果!$AF$2+幕後結果!$AF$4*幕後結果_最佳化!$R1942)*12/3</f>
        <v>-0.18293323247246565</v>
      </c>
      <c r="AE941" s="60">
        <f>(幕後結果!$AG$2+幕後結果!$AG$4*幕後結果_最佳化!$S1942)*12/3</f>
        <v>7.2061558595493957E-2</v>
      </c>
      <c r="AF941" s="60">
        <f>(幕後結果!$AH$2+幕後結果!$AH$4*幕後結果_最佳化!$T1942)*12/3</f>
        <v>0.19281702080433774</v>
      </c>
      <c r="AG941" s="60">
        <f>(幕後結果!$AI$2+幕後結果!$AI$4*幕後結果_最佳化!$U1942)*12/3</f>
        <v>-1.3537001737104546E-2</v>
      </c>
      <c r="AH941" s="60">
        <f>(幕後結果!$AJ$2+幕後結果!$AJ$4*幕後結果_最佳化!$V1942)*12/3</f>
        <v>9.4413964439384102E-2</v>
      </c>
      <c r="AI941" s="100">
        <f>(幕後結果!$AK$2+幕後結果!$AK$4*幕後結果_最佳化!$W1942)*12/3</f>
        <v>-5.5851419600751594E-2</v>
      </c>
      <c r="AJ941" s="60"/>
      <c r="AK941" s="60"/>
      <c r="AL941" s="60"/>
      <c r="AM941" s="108">
        <v>940</v>
      </c>
      <c r="AN941" s="60">
        <f t="shared" si="183"/>
        <v>0.10136726658380213</v>
      </c>
      <c r="AO941" s="60">
        <f t="shared" si="184"/>
        <v>5.5062026235818066E-2</v>
      </c>
      <c r="AP941" s="60">
        <f t="shared" si="185"/>
        <v>1.0669197510770969E-2</v>
      </c>
      <c r="AQ941" s="60">
        <f t="shared" si="186"/>
        <v>0.22147739382081405</v>
      </c>
      <c r="AR941" s="60">
        <f t="shared" si="187"/>
        <v>2.1578834111852265E-2</v>
      </c>
      <c r="AS941" s="60">
        <f t="shared" si="188"/>
        <v>8.0249693852801007E-2</v>
      </c>
      <c r="AT941" s="60">
        <f t="shared" si="189"/>
        <v>0.16265341789952317</v>
      </c>
      <c r="AU941" s="60">
        <f t="shared" si="190"/>
        <v>0.1052494921133629</v>
      </c>
      <c r="AV941" s="60">
        <f t="shared" si="191"/>
        <v>9.5976459042134463E-2</v>
      </c>
      <c r="AW941" s="60">
        <f t="shared" si="192"/>
        <v>0.14571621882912081</v>
      </c>
      <c r="AX941" s="60">
        <f t="shared" si="193"/>
        <v>0.99999999999999978</v>
      </c>
      <c r="AY941" s="60">
        <f>SUMPRODUCT(AN941:AW941,幕後結果_最佳化!$Z$1005:$AI$1005)</f>
        <v>3.1177728669988022E-3</v>
      </c>
      <c r="AZ941" s="60">
        <f>(SUMPRODUCT(AN941:AW941,MMULT(AN941:AW941,幕後結果!$AB$9:$AK$18)))</f>
        <v>2.5934063816746494E-4</v>
      </c>
      <c r="BA941" s="60">
        <f t="shared" si="194"/>
        <v>1.6104056574896431E-2</v>
      </c>
      <c r="BB941" s="102">
        <f t="shared" si="195"/>
        <v>-2.4703233590855072</v>
      </c>
      <c r="BC941" s="60"/>
      <c r="BD941" s="60"/>
    </row>
    <row r="942" spans="1:56" ht="16.2">
      <c r="A942" s="95">
        <v>941</v>
      </c>
      <c r="B942" s="60">
        <v>0.61844155480176233</v>
      </c>
      <c r="C942" s="60">
        <v>9.072645203693197E-2</v>
      </c>
      <c r="D942" s="60">
        <v>0.58965953378956937</v>
      </c>
      <c r="E942" s="60">
        <v>0.15268518714348889</v>
      </c>
      <c r="F942" s="60">
        <v>1.0147367693613463E-2</v>
      </c>
      <c r="G942" s="60">
        <v>0.28112109482392644</v>
      </c>
      <c r="H942" s="60">
        <v>0.60941306239996917</v>
      </c>
      <c r="I942" s="60">
        <v>9.284798085929169E-2</v>
      </c>
      <c r="J942" s="60">
        <v>0.93138935101249021</v>
      </c>
      <c r="K942" s="104">
        <v>0.58405790205426178</v>
      </c>
      <c r="L942" s="105"/>
      <c r="M942" s="106">
        <v>941</v>
      </c>
      <c r="N942" s="136">
        <v>0.30139029965374203</v>
      </c>
      <c r="O942" s="136">
        <v>-1.336294896166875</v>
      </c>
      <c r="P942" s="136">
        <v>0.22666925938616814</v>
      </c>
      <c r="Q942" s="136">
        <v>-1.024984769239256</v>
      </c>
      <c r="R942" s="136">
        <v>-2.3208538062076673</v>
      </c>
      <c r="S942" s="136">
        <v>-0.57951431611840809</v>
      </c>
      <c r="T942" s="136">
        <v>0.2777895998714669</v>
      </c>
      <c r="U942" s="60">
        <v>-1.3234193459955375</v>
      </c>
      <c r="V942" s="60">
        <v>1.4862186426876345</v>
      </c>
      <c r="W942" s="98">
        <v>0.21228564238554554</v>
      </c>
      <c r="X942" s="60"/>
      <c r="Y942" s="99">
        <v>941</v>
      </c>
      <c r="Z942" s="60">
        <f>(幕後結果!$AB$2+幕後結果!$AB$4*幕後結果_最佳化!$N1943)*12/3</f>
        <v>6.0073958128203951E-2</v>
      </c>
      <c r="AA942" s="60">
        <f>(幕後結果!$AC$2+幕後結果!$AC$4*幕後結果_最佳化!$O1943)*12/3</f>
        <v>-0.12304208863599768</v>
      </c>
      <c r="AB942" s="60">
        <f>(幕後結果!$AD$2+幕後結果!$AD$4*幕後結果_最佳化!$P1943)*12/3</f>
        <v>-2.1116681145003674E-2</v>
      </c>
      <c r="AC942" s="60">
        <f>(幕後結果!$AE$2+幕後結果!$AE$4*幕後結果_最佳化!$Q1943)*12/3</f>
        <v>-8.6120767028126113E-2</v>
      </c>
      <c r="AD942" s="60">
        <f>(幕後結果!$AF$2+幕後結果!$AF$4*幕後結果_最佳化!$R1943)*12/3</f>
        <v>-0.26372524922401475</v>
      </c>
      <c r="AE942" s="60">
        <f>(幕後結果!$AG$2+幕後結果!$AG$4*幕後結果_最佳化!$S1943)*12/3</f>
        <v>-3.5211699448386855E-2</v>
      </c>
      <c r="AF942" s="60">
        <f>(幕後結果!$AH$2+幕後結果!$AH$4*幕後結果_最佳化!$T1943)*12/3</f>
        <v>-1.7160407395998233E-2</v>
      </c>
      <c r="AG942" s="60">
        <f>(幕後結果!$AI$2+幕後結果!$AI$4*幕後結果_最佳化!$U1943)*12/3</f>
        <v>-0.20047019951400769</v>
      </c>
      <c r="AH942" s="60">
        <f>(幕後結果!$AJ$2+幕後結果!$AJ$4*幕後結果_最佳化!$V1943)*12/3</f>
        <v>3.0221801018357041E-2</v>
      </c>
      <c r="AI942" s="100">
        <f>(幕後結果!$AK$2+幕後結果!$AK$4*幕後結果_最佳化!$W1943)*12/3</f>
        <v>-4.2841483015506943E-2</v>
      </c>
      <c r="AJ942" s="60"/>
      <c r="AK942" s="60"/>
      <c r="AL942" s="60"/>
      <c r="AM942" s="108">
        <v>941</v>
      </c>
      <c r="AN942" s="60">
        <f t="shared" si="183"/>
        <v>0.17526939305023581</v>
      </c>
      <c r="AO942" s="60">
        <f t="shared" si="184"/>
        <v>7.8388582880912674E-2</v>
      </c>
      <c r="AP942" s="60">
        <f t="shared" si="185"/>
        <v>0.21490894471509059</v>
      </c>
      <c r="AQ942" s="60">
        <f t="shared" si="186"/>
        <v>0.10454540965326392</v>
      </c>
      <c r="AR942" s="60">
        <f t="shared" si="187"/>
        <v>9.1488531891493544E-3</v>
      </c>
      <c r="AS942" s="60">
        <f t="shared" si="188"/>
        <v>5.9415860358404918E-2</v>
      </c>
      <c r="AT942" s="60">
        <f t="shared" si="189"/>
        <v>7.2677657154092148E-2</v>
      </c>
      <c r="AU942" s="60">
        <f t="shared" si="190"/>
        <v>8.72688117003379E-2</v>
      </c>
      <c r="AV942" s="60">
        <f t="shared" si="191"/>
        <v>0.19339972487149232</v>
      </c>
      <c r="AW942" s="60">
        <f t="shared" si="192"/>
        <v>4.9767624270202022E-3</v>
      </c>
      <c r="AX942" s="60">
        <f t="shared" si="193"/>
        <v>0.99999999999999967</v>
      </c>
      <c r="AY942" s="60">
        <f>SUMPRODUCT(AN942:AW942,幕後結果_最佳化!$Z$1005:$AI$1005)</f>
        <v>2.3825560290911532E-3</v>
      </c>
      <c r="AZ942" s="60">
        <f>(SUMPRODUCT(AN942:AW942,MMULT(AN942:AW942,幕後結果!$AB$9:$AK$18)))</f>
        <v>2.9651076438414489E-4</v>
      </c>
      <c r="BA942" s="60">
        <f t="shared" si="194"/>
        <v>1.7219487924562241E-2</v>
      </c>
      <c r="BB942" s="102">
        <f t="shared" si="195"/>
        <v>-2.3529993544763843</v>
      </c>
      <c r="BC942" s="60"/>
      <c r="BD942" s="60"/>
    </row>
    <row r="943" spans="1:56" ht="16.2">
      <c r="A943" s="95">
        <v>942</v>
      </c>
      <c r="B943" s="60">
        <v>0.18691800611197462</v>
      </c>
      <c r="C943" s="60">
        <v>8.7275190101623545E-2</v>
      </c>
      <c r="D943" s="60">
        <v>0.96052717273512034</v>
      </c>
      <c r="E943" s="60">
        <v>0.37637245685872101</v>
      </c>
      <c r="F943" s="60">
        <v>0.75785686723170964</v>
      </c>
      <c r="G943" s="60">
        <v>0.93208875803907754</v>
      </c>
      <c r="H943" s="60">
        <v>0.66780262376921584</v>
      </c>
      <c r="I943" s="60">
        <v>0.48930236574731567</v>
      </c>
      <c r="J943" s="60">
        <v>0.87810911088242105</v>
      </c>
      <c r="K943" s="104">
        <v>0.77168675487693994</v>
      </c>
      <c r="L943" s="105"/>
      <c r="M943" s="106">
        <v>942</v>
      </c>
      <c r="N943" s="136">
        <v>-0.88931090533151824</v>
      </c>
      <c r="O943" s="136">
        <v>-1.3577268294950129</v>
      </c>
      <c r="P943" s="136">
        <v>1.7568366594008988</v>
      </c>
      <c r="Q943" s="136">
        <v>-0.31502204789672661</v>
      </c>
      <c r="R943" s="136">
        <v>0.69942532522952927</v>
      </c>
      <c r="S943" s="136">
        <v>1.4915296835331351</v>
      </c>
      <c r="T943" s="136">
        <v>0.43385360474415724</v>
      </c>
      <c r="U943" s="60">
        <v>-2.6818206824205968E-2</v>
      </c>
      <c r="V943" s="60">
        <v>1.1655862290589654</v>
      </c>
      <c r="W943" s="98">
        <v>0.74441327509753985</v>
      </c>
      <c r="X943" s="60"/>
      <c r="Y943" s="99">
        <v>942</v>
      </c>
      <c r="Z943" s="60">
        <f>(幕後結果!$AB$2+幕後結果!$AB$4*幕後結果_最佳化!$N1944)*12/3</f>
        <v>-0.12436289829980658</v>
      </c>
      <c r="AA943" s="60">
        <f>(幕後結果!$AC$2+幕後結果!$AC$4*幕後結果_最佳化!$O1944)*12/3</f>
        <v>-0.12277833519664054</v>
      </c>
      <c r="AB943" s="60">
        <f>(幕後結果!$AD$2+幕後結果!$AD$4*幕後結果_最佳化!$P1944)*12/3</f>
        <v>0.22540795096439722</v>
      </c>
      <c r="AC943" s="60">
        <f>(幕後結果!$AE$2+幕後結果!$AE$4*幕後結果_最佳化!$Q1944)*12/3</f>
        <v>7.0021309565087203E-2</v>
      </c>
      <c r="AD943" s="60">
        <f>(幕後結果!$AF$2+幕後結果!$AF$4*幕後結果_最佳化!$R1944)*12/3</f>
        <v>0.14316021257159237</v>
      </c>
      <c r="AE943" s="60">
        <f>(幕後結果!$AG$2+幕後結果!$AG$4*幕後結果_最佳化!$S1944)*12/3</f>
        <v>4.5047273737795719E-2</v>
      </c>
      <c r="AF943" s="60">
        <f>(幕後結果!$AH$2+幕後結果!$AH$4*幕後結果_最佳化!$T1944)*12/3</f>
        <v>1.443950774186676E-2</v>
      </c>
      <c r="AG943" s="60">
        <f>(幕後結果!$AI$2+幕後結果!$AI$4*幕後結果_最佳化!$U1944)*12/3</f>
        <v>0.10686978070923304</v>
      </c>
      <c r="AH943" s="60">
        <f>(幕後結果!$AJ$2+幕後結果!$AJ$4*幕後結果_最佳化!$V1944)*12/3</f>
        <v>6.5305331551519463E-2</v>
      </c>
      <c r="AI943" s="100">
        <f>(幕後結果!$AK$2+幕後結果!$AK$4*幕後結果_最佳化!$W1944)*12/3</f>
        <v>0.2504202413924787</v>
      </c>
      <c r="AJ943" s="60"/>
      <c r="AK943" s="60"/>
      <c r="AL943" s="60"/>
      <c r="AM943" s="108">
        <v>942</v>
      </c>
      <c r="AN943" s="60">
        <f t="shared" si="183"/>
        <v>0.16809666456616873</v>
      </c>
      <c r="AO943" s="60">
        <f t="shared" si="184"/>
        <v>1.0723220887892682E-2</v>
      </c>
      <c r="AP943" s="60">
        <f t="shared" si="185"/>
        <v>0.1648583367366008</v>
      </c>
      <c r="AQ943" s="60">
        <f t="shared" si="186"/>
        <v>0.18832827351795997</v>
      </c>
      <c r="AR943" s="60">
        <f t="shared" si="187"/>
        <v>0.16247354972161959</v>
      </c>
      <c r="AS943" s="60">
        <f t="shared" si="188"/>
        <v>6.9185627285768304E-3</v>
      </c>
      <c r="AT943" s="60">
        <f t="shared" si="189"/>
        <v>0.11241915456607426</v>
      </c>
      <c r="AU943" s="60">
        <f t="shared" si="190"/>
        <v>6.3564853426185897E-2</v>
      </c>
      <c r="AV943" s="60">
        <f t="shared" si="191"/>
        <v>9.6384917773543313E-2</v>
      </c>
      <c r="AW943" s="60">
        <f t="shared" si="192"/>
        <v>2.6232466075378096E-2</v>
      </c>
      <c r="AX943" s="60">
        <f t="shared" si="193"/>
        <v>1</v>
      </c>
      <c r="AY943" s="60">
        <f>SUMPRODUCT(AN943:AW943,幕後結果_最佳化!$Z$1005:$AI$1005)</f>
        <v>5.7596828169176927E-3</v>
      </c>
      <c r="AZ943" s="60">
        <f>(SUMPRODUCT(AN943:AW943,MMULT(AN943:AW943,幕後結果!$AB$9:$AK$18)))</f>
        <v>4.1137542552603597E-4</v>
      </c>
      <c r="BA943" s="60">
        <f t="shared" si="194"/>
        <v>2.0282392007010316E-2</v>
      </c>
      <c r="BB943" s="102">
        <f t="shared" si="195"/>
        <v>-1.8311606032584959</v>
      </c>
      <c r="BC943" s="60"/>
      <c r="BD943" s="60"/>
    </row>
    <row r="944" spans="1:56" ht="16.2">
      <c r="A944" s="95">
        <v>943</v>
      </c>
      <c r="B944" s="60">
        <v>0.39603131398244784</v>
      </c>
      <c r="C944" s="60">
        <v>0.6118906041523442</v>
      </c>
      <c r="D944" s="60">
        <v>0.69624770579028006</v>
      </c>
      <c r="E944" s="60">
        <v>0.11490669802831799</v>
      </c>
      <c r="F944" s="60">
        <v>0.65432516513427941</v>
      </c>
      <c r="G944" s="60">
        <v>0.15419887117596232</v>
      </c>
      <c r="H944" s="60">
        <v>0.36363700389439479</v>
      </c>
      <c r="I944" s="60">
        <v>0.58181614131921044</v>
      </c>
      <c r="J944" s="60">
        <v>0.32166411799234229</v>
      </c>
      <c r="K944" s="104">
        <v>0.97418318058395492</v>
      </c>
      <c r="L944" s="105"/>
      <c r="M944" s="106">
        <v>943</v>
      </c>
      <c r="N944" s="136">
        <v>-0.26363312917751203</v>
      </c>
      <c r="O944" s="136">
        <v>0.28425001153137536</v>
      </c>
      <c r="P944" s="136">
        <v>0.51363874111205998</v>
      </c>
      <c r="Q944" s="136">
        <v>-1.2008396809602921</v>
      </c>
      <c r="R944" s="136">
        <v>0.39702412590944158</v>
      </c>
      <c r="S944" s="136">
        <v>-1.0185898134059856</v>
      </c>
      <c r="T944" s="136">
        <v>-0.34875398999799373</v>
      </c>
      <c r="U944" s="60">
        <v>0.20654179937492292</v>
      </c>
      <c r="V944" s="60">
        <v>-0.46305040760415894</v>
      </c>
      <c r="W944" s="98">
        <v>1.9461756916174715</v>
      </c>
      <c r="X944" s="60"/>
      <c r="Y944" s="99">
        <v>943</v>
      </c>
      <c r="Z944" s="60">
        <f>(幕後結果!$AB$2+幕後結果!$AB$4*幕後結果_最佳化!$N1945)*12/3</f>
        <v>-2.7446861188597089E-2</v>
      </c>
      <c r="AA944" s="60">
        <f>(幕後結果!$AC$2+幕後結果!$AC$4*幕後結果_最佳化!$O1945)*12/3</f>
        <v>3.5610136426611212E-2</v>
      </c>
      <c r="AB944" s="60">
        <f>(幕後結果!$AD$2+幕後結果!$AD$4*幕後結果_最佳化!$P1945)*12/3</f>
        <v>7.9490831070576334E-2</v>
      </c>
      <c r="AC944" s="60">
        <f>(幕後結果!$AE$2+幕後結果!$AE$4*幕後結果_最佳化!$Q1945)*12/3</f>
        <v>-5.9751051452859659E-2</v>
      </c>
      <c r="AD944" s="60">
        <f>(幕後結果!$AF$2+幕後結果!$AF$4*幕後結果_最佳化!$R1945)*12/3</f>
        <v>6.6942753005104508E-2</v>
      </c>
      <c r="AE944" s="60">
        <f>(幕後結果!$AG$2+幕後結果!$AG$4*幕後結果_最佳化!$S1945)*12/3</f>
        <v>-5.2022065808158435E-2</v>
      </c>
      <c r="AF944" s="60">
        <f>(幕後結果!$AH$2+幕後結果!$AH$4*幕後結果_最佳化!$T1945)*12/3</f>
        <v>-2.5935114301135712E-2</v>
      </c>
      <c r="AG944" s="60">
        <f>(幕後結果!$AI$2+幕後結果!$AI$4*幕後結果_最佳化!$U1945)*12/3</f>
        <v>-9.1051560158355201E-3</v>
      </c>
      <c r="AH944" s="60">
        <f>(幕後結果!$AJ$2+幕後結果!$AJ$4*幕後結果_最佳化!$V1945)*12/3</f>
        <v>-6.0351950078278004E-2</v>
      </c>
      <c r="AI944" s="100">
        <f>(幕後結果!$AK$2+幕後結果!$AK$4*幕後結果_最佳化!$W1945)*12/3</f>
        <v>0.27475321685074305</v>
      </c>
      <c r="AJ944" s="60"/>
      <c r="AK944" s="60"/>
      <c r="AL944" s="60"/>
      <c r="AM944" s="108">
        <v>943</v>
      </c>
      <c r="AN944" s="60">
        <f t="shared" si="183"/>
        <v>0.12518520539162661</v>
      </c>
      <c r="AO944" s="60">
        <f t="shared" si="184"/>
        <v>3.4299767319847393E-2</v>
      </c>
      <c r="AP944" s="60">
        <f t="shared" si="185"/>
        <v>0.10974004981487383</v>
      </c>
      <c r="AQ944" s="60">
        <f t="shared" si="186"/>
        <v>7.2175919870435853E-2</v>
      </c>
      <c r="AR944" s="60">
        <f t="shared" si="187"/>
        <v>4.6223807853172046E-2</v>
      </c>
      <c r="AS944" s="60">
        <f t="shared" si="188"/>
        <v>0.16738762860637021</v>
      </c>
      <c r="AT944" s="60">
        <f t="shared" si="189"/>
        <v>0.13075875622428512</v>
      </c>
      <c r="AU944" s="60">
        <f t="shared" si="190"/>
        <v>5.6315038477993191E-2</v>
      </c>
      <c r="AV944" s="60">
        <f t="shared" si="191"/>
        <v>9.3330063886530354E-2</v>
      </c>
      <c r="AW944" s="60">
        <f t="shared" si="192"/>
        <v>0.16458376255486529</v>
      </c>
      <c r="AX944" s="60">
        <f t="shared" si="193"/>
        <v>0.99999999999999989</v>
      </c>
      <c r="AY944" s="60">
        <f>SUMPRODUCT(AN944:AW944,幕後結果_最佳化!$Z$1005:$AI$1005)</f>
        <v>-1.9634442247851306E-3</v>
      </c>
      <c r="AZ944" s="60">
        <f>(SUMPRODUCT(AN944:AW944,MMULT(AN944:AW944,幕後結果!$AB$9:$AK$18)))</f>
        <v>2.3770340464485007E-4</v>
      </c>
      <c r="BA944" s="60">
        <f t="shared" si="194"/>
        <v>1.5417632913156613E-2</v>
      </c>
      <c r="BB944" s="102">
        <f t="shared" si="195"/>
        <v>-2.9098788690513562</v>
      </c>
      <c r="BC944" s="60"/>
      <c r="BD944" s="60"/>
    </row>
    <row r="945" spans="1:56" ht="16.2">
      <c r="A945" s="95">
        <v>944</v>
      </c>
      <c r="B945" s="60">
        <v>0.26611203592758348</v>
      </c>
      <c r="C945" s="60">
        <v>8.0805039824428659E-2</v>
      </c>
      <c r="D945" s="60">
        <v>0.31128510085675298</v>
      </c>
      <c r="E945" s="60">
        <v>0.51454856718736708</v>
      </c>
      <c r="F945" s="60">
        <v>0.43582076637295453</v>
      </c>
      <c r="G945" s="60">
        <v>0.47147699396441234</v>
      </c>
      <c r="H945" s="60">
        <v>0.36669766158161665</v>
      </c>
      <c r="I945" s="60">
        <v>0.41323280938326024</v>
      </c>
      <c r="J945" s="60">
        <v>0.3457180696979254</v>
      </c>
      <c r="K945" s="104">
        <v>0.42855833023043433</v>
      </c>
      <c r="L945" s="105"/>
      <c r="M945" s="106">
        <v>944</v>
      </c>
      <c r="N945" s="136">
        <v>-0.62461454390875215</v>
      </c>
      <c r="O945" s="136">
        <v>-1.3996769487045697</v>
      </c>
      <c r="P945" s="136">
        <v>-0.49221098203321662</v>
      </c>
      <c r="Q945" s="136">
        <v>3.6475936755493009E-2</v>
      </c>
      <c r="R945" s="136">
        <v>-0.16157374667321428</v>
      </c>
      <c r="S945" s="136">
        <v>-7.1557594847318606E-2</v>
      </c>
      <c r="T945" s="136">
        <v>-0.34061249308750036</v>
      </c>
      <c r="U945" s="60">
        <v>-0.21923676364217035</v>
      </c>
      <c r="V945" s="60">
        <v>-0.39690686800644909</v>
      </c>
      <c r="W945" s="98">
        <v>-0.18004573886006708</v>
      </c>
      <c r="X945" s="60"/>
      <c r="Y945" s="99">
        <v>944</v>
      </c>
      <c r="Z945" s="60">
        <f>(幕後結果!$AB$2+幕後結果!$AB$4*幕後結果_最佳化!$N1946)*12/3</f>
        <v>-8.3362045521336595E-2</v>
      </c>
      <c r="AA945" s="60">
        <f>(幕後結果!$AC$2+幕後結果!$AC$4*幕後結果_最佳化!$O1946)*12/3</f>
        <v>-0.12737823567210141</v>
      </c>
      <c r="AB945" s="60">
        <f>(幕後結果!$AD$2+幕後結果!$AD$4*幕後結果_最佳化!$P1946)*12/3</f>
        <v>-0.13886581438108164</v>
      </c>
      <c r="AC945" s="60">
        <f>(幕後結果!$AE$2+幕後結果!$AE$4*幕後結果_最佳化!$Q1946)*12/3</f>
        <v>-5.5924709937539695E-2</v>
      </c>
      <c r="AD945" s="60">
        <f>(幕後結果!$AF$2+幕後結果!$AF$4*幕後結果_最佳化!$R1946)*12/3</f>
        <v>-0.11687722971902696</v>
      </c>
      <c r="AE945" s="60">
        <f>(幕後結果!$AG$2+幕後結果!$AG$4*幕後結果_最佳化!$S1946)*12/3</f>
        <v>-1.4201205053758964E-2</v>
      </c>
      <c r="AF945" s="60">
        <f>(幕後結果!$AH$2+幕後結果!$AH$4*幕後結果_最佳化!$T1946)*12/3</f>
        <v>-0.11082869913018197</v>
      </c>
      <c r="AG945" s="60">
        <f>(幕後結果!$AI$2+幕後結果!$AI$4*幕後結果_最佳化!$U1946)*12/3</f>
        <v>-7.9655962929080046E-2</v>
      </c>
      <c r="AH945" s="60">
        <f>(幕後結果!$AJ$2+幕後結果!$AJ$4*幕後結果_最佳化!$V1946)*12/3</f>
        <v>-7.1591568430305952E-2</v>
      </c>
      <c r="AI945" s="100">
        <f>(幕後結果!$AK$2+幕後結果!$AK$4*幕後結果_最佳化!$W1946)*12/3</f>
        <v>-0.10655148616594971</v>
      </c>
      <c r="AJ945" s="60"/>
      <c r="AK945" s="60"/>
      <c r="AL945" s="60"/>
      <c r="AM945" s="108">
        <v>944</v>
      </c>
      <c r="AN945" s="60">
        <f t="shared" si="183"/>
        <v>7.6281592398349654E-2</v>
      </c>
      <c r="AO945" s="60">
        <f t="shared" si="184"/>
        <v>6.9947431851352049E-2</v>
      </c>
      <c r="AP945" s="60">
        <f t="shared" si="185"/>
        <v>0.13863951272770283</v>
      </c>
      <c r="AQ945" s="60">
        <f t="shared" si="186"/>
        <v>0.12354063069852456</v>
      </c>
      <c r="AR945" s="60">
        <f t="shared" si="187"/>
        <v>9.6675688056994669E-2</v>
      </c>
      <c r="AS945" s="60">
        <f t="shared" si="188"/>
        <v>0.13181447110824043</v>
      </c>
      <c r="AT945" s="60">
        <f t="shared" si="189"/>
        <v>0.1330663713079078</v>
      </c>
      <c r="AU945" s="60">
        <f t="shared" si="190"/>
        <v>9.5023380304678398E-2</v>
      </c>
      <c r="AV945" s="60">
        <f t="shared" si="191"/>
        <v>6.9178530751102349E-2</v>
      </c>
      <c r="AW945" s="60">
        <f t="shared" si="192"/>
        <v>6.583239079514723E-2</v>
      </c>
      <c r="AX945" s="60">
        <f t="shared" si="193"/>
        <v>0.99999999999999989</v>
      </c>
      <c r="AY945" s="60">
        <f>SUMPRODUCT(AN945:AW945,幕後結果_最佳化!$Z$1005:$AI$1005)</f>
        <v>1.0464226743476476E-3</v>
      </c>
      <c r="AZ945" s="60">
        <f>(SUMPRODUCT(AN945:AW945,MMULT(AN945:AW945,幕後結果!$AB$9:$AK$18)))</f>
        <v>2.8459889695391338E-4</v>
      </c>
      <c r="BA945" s="60">
        <f t="shared" si="194"/>
        <v>1.6870059186437771E-2</v>
      </c>
      <c r="BB945" s="102">
        <f t="shared" si="195"/>
        <v>-2.4809383810164345</v>
      </c>
      <c r="BC945" s="60"/>
      <c r="BD945" s="60"/>
    </row>
    <row r="946" spans="1:56" ht="16.2">
      <c r="A946" s="95">
        <v>945</v>
      </c>
      <c r="B946" s="60">
        <v>0.91379376690427772</v>
      </c>
      <c r="C946" s="60">
        <v>0.53085770911545449</v>
      </c>
      <c r="D946" s="60">
        <v>9.3087843667526204E-2</v>
      </c>
      <c r="E946" s="60">
        <v>0.76091638109107507</v>
      </c>
      <c r="F946" s="60">
        <v>0.1040218675411555</v>
      </c>
      <c r="G946" s="60">
        <v>1.8224356468816927E-2</v>
      </c>
      <c r="H946" s="60">
        <v>0.48216750253952867</v>
      </c>
      <c r="I946" s="60">
        <v>0.97734480631632192</v>
      </c>
      <c r="J946" s="60">
        <v>0.99168681464313702</v>
      </c>
      <c r="K946" s="104">
        <v>6.4554436265669812E-2</v>
      </c>
      <c r="L946" s="105"/>
      <c r="M946" s="106">
        <v>945</v>
      </c>
      <c r="N946" s="136">
        <v>1.3644929670239765</v>
      </c>
      <c r="O946" s="136">
        <v>7.7426095642715603E-2</v>
      </c>
      <c r="P946" s="136">
        <v>-1.3219773679862206</v>
      </c>
      <c r="Q946" s="136">
        <v>0.70925340494518507</v>
      </c>
      <c r="R946" s="136">
        <v>-1.2589628931070551</v>
      </c>
      <c r="S946" s="136">
        <v>-2.0918860202086322</v>
      </c>
      <c r="T946" s="136">
        <v>-4.4714337973516004E-2</v>
      </c>
      <c r="U946" s="60">
        <v>2.0017615103546986</v>
      </c>
      <c r="V946" s="60">
        <v>2.3948675359845448</v>
      </c>
      <c r="W946" s="98">
        <v>-1.5176253500013686</v>
      </c>
      <c r="X946" s="60"/>
      <c r="Y946" s="99">
        <v>945</v>
      </c>
      <c r="Z946" s="60">
        <f>(幕後結果!$AB$2+幕後結果!$AB$4*幕後結果_最佳化!$N1947)*12/3</f>
        <v>0.22474609687221928</v>
      </c>
      <c r="AA946" s="60">
        <f>(幕後結果!$AC$2+幕後結果!$AC$4*幕後結果_最佳化!$O1947)*12/3</f>
        <v>1.2294602948410768E-2</v>
      </c>
      <c r="AB946" s="60">
        <f>(幕後結果!$AD$2+幕後結果!$AD$4*幕後結果_最佳化!$P1947)*12/3</f>
        <v>-0.22408043942326775</v>
      </c>
      <c r="AC946" s="60">
        <f>(幕後結果!$AE$2+幕後結果!$AE$4*幕後結果_最佳化!$Q1947)*12/3</f>
        <v>3.0389508307669403E-2</v>
      </c>
      <c r="AD946" s="60">
        <f>(幕後結果!$AF$2+幕後結果!$AF$4*幕後結果_最佳化!$R1947)*12/3</f>
        <v>-0.20447694093386945</v>
      </c>
      <c r="AE946" s="60">
        <f>(幕後結果!$AG$2+幕後結果!$AG$4*幕後結果_最佳化!$S1947)*12/3</f>
        <v>-9.1055216276756099E-2</v>
      </c>
      <c r="AF946" s="60">
        <f>(幕後結果!$AH$2+幕後結果!$AH$4*幕後結果_最佳化!$T1947)*12/3</f>
        <v>1.0189409121632754E-2</v>
      </c>
      <c r="AG946" s="60">
        <f>(幕後結果!$AI$2+幕後結果!$AI$4*幕後結果_最佳化!$U1947)*12/3</f>
        <v>7.6794065182148083E-2</v>
      </c>
      <c r="AH946" s="60">
        <f>(幕後結果!$AJ$2+幕後結果!$AJ$4*幕後結果_最佳化!$V1947)*12/3</f>
        <v>0.121332490500781</v>
      </c>
      <c r="AI946" s="100">
        <f>(幕後結果!$AK$2+幕後結果!$AK$4*幕後結果_最佳化!$W1947)*12/3</f>
        <v>-0.31685774707626413</v>
      </c>
      <c r="AJ946" s="60"/>
      <c r="AK946" s="60"/>
      <c r="AL946" s="60"/>
      <c r="AM946" s="108">
        <v>945</v>
      </c>
      <c r="AN946" s="60">
        <f t="shared" si="183"/>
        <v>0.17312742240768608</v>
      </c>
      <c r="AO946" s="60">
        <f t="shared" si="184"/>
        <v>4.7873172184356425E-2</v>
      </c>
      <c r="AP946" s="60">
        <f t="shared" si="185"/>
        <v>0.13285507850775397</v>
      </c>
      <c r="AQ946" s="60">
        <f t="shared" si="186"/>
        <v>4.8332534297908354E-2</v>
      </c>
      <c r="AR946" s="60">
        <f t="shared" si="187"/>
        <v>7.5010687003853702E-2</v>
      </c>
      <c r="AS946" s="60">
        <f t="shared" si="188"/>
        <v>0.17940710735072582</v>
      </c>
      <c r="AT946" s="60">
        <f t="shared" si="189"/>
        <v>1.1763894027767657E-2</v>
      </c>
      <c r="AU946" s="60">
        <f t="shared" si="190"/>
        <v>0.14339008488443034</v>
      </c>
      <c r="AV946" s="60">
        <f t="shared" si="191"/>
        <v>5.107015650728404E-2</v>
      </c>
      <c r="AW946" s="60">
        <f t="shared" si="192"/>
        <v>0.1371698628282336</v>
      </c>
      <c r="AX946" s="60">
        <f t="shared" si="193"/>
        <v>1</v>
      </c>
      <c r="AY946" s="60">
        <f>SUMPRODUCT(AN946:AW946,幕後結果_最佳化!$Z$1005:$AI$1005)</f>
        <v>-3.4427504169386642E-3</v>
      </c>
      <c r="AZ946" s="60">
        <f>(SUMPRODUCT(AN946:AW946,MMULT(AN946:AW946,幕後結果!$AB$9:$AK$18)))</f>
        <v>2.4776296299604473E-4</v>
      </c>
      <c r="BA946" s="60">
        <f t="shared" si="194"/>
        <v>1.574048801645123E-2</v>
      </c>
      <c r="BB946" s="102">
        <f t="shared" si="195"/>
        <v>-2.9441749435280129</v>
      </c>
      <c r="BC946" s="60"/>
      <c r="BD946" s="60"/>
    </row>
    <row r="947" spans="1:56" ht="16.2">
      <c r="A947" s="95">
        <v>946</v>
      </c>
      <c r="B947" s="60">
        <v>0.83899158737860957</v>
      </c>
      <c r="C947" s="60">
        <v>0.11647476019426328</v>
      </c>
      <c r="D947" s="60">
        <v>0.27356545668542243</v>
      </c>
      <c r="E947" s="60">
        <v>0.65379746518532578</v>
      </c>
      <c r="F947" s="60">
        <v>0.68203067691380226</v>
      </c>
      <c r="G947" s="60">
        <v>0.33449499577577746</v>
      </c>
      <c r="H947" s="60">
        <v>0.16326585329312926</v>
      </c>
      <c r="I947" s="60">
        <v>0.29944945520691735</v>
      </c>
      <c r="J947" s="60">
        <v>0.29506524231026221</v>
      </c>
      <c r="K947" s="104">
        <v>0.27897946612708635</v>
      </c>
      <c r="L947" s="105"/>
      <c r="M947" s="106">
        <v>946</v>
      </c>
      <c r="N947" s="136">
        <v>0.99032185976754228</v>
      </c>
      <c r="O947" s="136">
        <v>-1.1927953787961731</v>
      </c>
      <c r="P947" s="136">
        <v>-0.60206493646751313</v>
      </c>
      <c r="Q947" s="136">
        <v>0.39559331483168425</v>
      </c>
      <c r="R947" s="136">
        <v>0.47338483642909468</v>
      </c>
      <c r="S947" s="136">
        <v>-0.42753459696339702</v>
      </c>
      <c r="T947" s="136">
        <v>-0.9811237767396026</v>
      </c>
      <c r="U947" s="60">
        <v>-0.5259845950254558</v>
      </c>
      <c r="V947" s="60">
        <v>-0.53864695071068724</v>
      </c>
      <c r="W947" s="98">
        <v>-0.58587587240260397</v>
      </c>
      <c r="X947" s="60"/>
      <c r="Y947" s="99">
        <v>946</v>
      </c>
      <c r="Z947" s="60">
        <f>(幕後結果!$AB$2+幕後結果!$AB$4*幕後結果_最佳化!$N1948)*12/3</f>
        <v>0.16678785974301524</v>
      </c>
      <c r="AA947" s="60">
        <f>(幕後結果!$AC$2+幕後結果!$AC$4*幕後結果_最佳化!$O1948)*12/3</f>
        <v>-0.11045012350475449</v>
      </c>
      <c r="AB947" s="60">
        <f>(幕後結果!$AD$2+幕後結果!$AD$4*幕後結果_最佳化!$P1948)*12/3</f>
        <v>-0.1502445360034404</v>
      </c>
      <c r="AC947" s="60">
        <f>(幕後結果!$AE$2+幕後結果!$AE$4*幕後結果_最佳化!$Q1948)*12/3</f>
        <v>1.4944641676685818E-2</v>
      </c>
      <c r="AD947" s="60">
        <f>(幕後結果!$AF$2+幕後結果!$AF$4*幕後結果_最佳化!$R1948)*12/3</f>
        <v>-5.0945978652309931E-2</v>
      </c>
      <c r="AE947" s="60">
        <f>(幕後結果!$AG$2+幕後結果!$AG$4*幕後結果_最佳化!$S1948)*12/3</f>
        <v>-4.409908097713202E-2</v>
      </c>
      <c r="AF947" s="60">
        <f>(幕後結果!$AH$2+幕後結果!$AH$4*幕後結果_最佳化!$T1948)*12/3</f>
        <v>-0.10573899156186085</v>
      </c>
      <c r="AG947" s="60">
        <f>(幕後結果!$AI$2+幕後結果!$AI$4*幕後結果_最佳化!$U1948)*12/3</f>
        <v>-0.13045677798138219</v>
      </c>
      <c r="AH947" s="60">
        <f>(幕後結果!$AJ$2+幕後結果!$AJ$4*幕後結果_最佳化!$V1948)*12/3</f>
        <v>-8.5138266257104897E-2</v>
      </c>
      <c r="AI947" s="100">
        <f>(幕後結果!$AK$2+幕後結果!$AK$4*幕後結果_最佳化!$W1948)*12/3</f>
        <v>-0.25741440811336419</v>
      </c>
      <c r="AJ947" s="60"/>
      <c r="AK947" s="60"/>
      <c r="AL947" s="60"/>
      <c r="AM947" s="108">
        <v>946</v>
      </c>
      <c r="AN947" s="60">
        <f t="shared" si="183"/>
        <v>4.5032644229067047E-2</v>
      </c>
      <c r="AO947" s="60">
        <f t="shared" si="184"/>
        <v>0.11061081424877482</v>
      </c>
      <c r="AP947" s="60">
        <f t="shared" si="185"/>
        <v>0.13609094343386438</v>
      </c>
      <c r="AQ947" s="60">
        <f t="shared" si="186"/>
        <v>0.14854430428622828</v>
      </c>
      <c r="AR947" s="60">
        <f t="shared" si="187"/>
        <v>0.1611365884064318</v>
      </c>
      <c r="AS947" s="60">
        <f t="shared" si="188"/>
        <v>0.16736695113320091</v>
      </c>
      <c r="AT947" s="60">
        <f t="shared" si="189"/>
        <v>2.7372260139869254E-2</v>
      </c>
      <c r="AU947" s="60">
        <f t="shared" si="190"/>
        <v>8.9302804198343105E-2</v>
      </c>
      <c r="AV947" s="60">
        <f t="shared" si="191"/>
        <v>7.8594965359536483E-3</v>
      </c>
      <c r="AW947" s="60">
        <f t="shared" si="192"/>
        <v>0.10668319338826672</v>
      </c>
      <c r="AX947" s="60">
        <f t="shared" si="193"/>
        <v>0.99999999999999989</v>
      </c>
      <c r="AY947" s="60">
        <f>SUMPRODUCT(AN947:AW947,幕後結果_最佳化!$Z$1005:$AI$1005)</f>
        <v>-5.1261562725040625E-4</v>
      </c>
      <c r="AZ947" s="60">
        <f>(SUMPRODUCT(AN947:AW947,MMULT(AN947:AW947,幕後結果!$AB$9:$AK$18)))</f>
        <v>3.2449078881651285E-4</v>
      </c>
      <c r="BA947" s="60">
        <f t="shared" si="194"/>
        <v>1.8013627863828898E-2</v>
      </c>
      <c r="BB947" s="102">
        <f t="shared" si="195"/>
        <v>-2.4099873693084501</v>
      </c>
      <c r="BC947" s="60"/>
      <c r="BD947" s="60"/>
    </row>
    <row r="948" spans="1:56" ht="16.2">
      <c r="A948" s="95">
        <v>947</v>
      </c>
      <c r="B948" s="60">
        <v>0.76862128704689825</v>
      </c>
      <c r="C948" s="60">
        <v>0.42249130871010565</v>
      </c>
      <c r="D948" s="60">
        <v>0.50616910014449457</v>
      </c>
      <c r="E948" s="60">
        <v>0.58150977048751429</v>
      </c>
      <c r="F948" s="60">
        <v>0.68882728966476847</v>
      </c>
      <c r="G948" s="60">
        <v>0.24113902995980729</v>
      </c>
      <c r="H948" s="60">
        <v>0.96845440907496916</v>
      </c>
      <c r="I948" s="60">
        <v>0.90000325019548932</v>
      </c>
      <c r="J948" s="60">
        <v>0.47350389059848652</v>
      </c>
      <c r="K948" s="104">
        <v>0.37796293620394095</v>
      </c>
      <c r="L948" s="105"/>
      <c r="M948" s="106">
        <v>947</v>
      </c>
      <c r="N948" s="136">
        <v>0.73431393661779787</v>
      </c>
      <c r="O948" s="136">
        <v>-0.19552417060255672</v>
      </c>
      <c r="P948" s="136">
        <v>1.5464257191232894E-2</v>
      </c>
      <c r="Q948" s="136">
        <v>0.20575734876113669</v>
      </c>
      <c r="R948" s="136">
        <v>0.49252900774943909</v>
      </c>
      <c r="S948" s="136">
        <v>-0.70264331776034983</v>
      </c>
      <c r="T948" s="136">
        <v>1.8585483651137311</v>
      </c>
      <c r="U948" s="60">
        <v>1.281570085572822</v>
      </c>
      <c r="V948" s="60">
        <v>-6.6464800064778895E-2</v>
      </c>
      <c r="W948" s="98">
        <v>-0.3108352475277486</v>
      </c>
      <c r="X948" s="60"/>
      <c r="Y948" s="99">
        <v>947</v>
      </c>
      <c r="Z948" s="60">
        <f>(幕後結果!$AB$2+幕後結果!$AB$4*幕後結果_最佳化!$N1949)*12/3</f>
        <v>0.12713282591193159</v>
      </c>
      <c r="AA948" s="60">
        <f>(幕後結果!$AC$2+幕後結果!$AC$4*幕後結果_最佳化!$O1949)*12/3</f>
        <v>-1.2997505536263184E-2</v>
      </c>
      <c r="AB948" s="60">
        <f>(幕後結果!$AD$2+幕後結果!$AD$4*幕後結果_最佳化!$P1949)*12/3</f>
        <v>-1.7239975966400204E-2</v>
      </c>
      <c r="AC948" s="60">
        <f>(幕後結果!$AE$2+幕後結果!$AE$4*幕後結果_最佳化!$Q1949)*12/3</f>
        <v>5.7803635886825161E-2</v>
      </c>
      <c r="AD948" s="60">
        <f>(幕後結果!$AF$2+幕後結果!$AF$4*幕後結果_最佳化!$R1949)*12/3</f>
        <v>4.1211440250039519E-2</v>
      </c>
      <c r="AE948" s="60">
        <f>(幕後結果!$AG$2+幕後結果!$AG$4*幕後結果_最佳化!$S1949)*12/3</f>
        <v>-4.5105849672819297E-2</v>
      </c>
      <c r="AF948" s="60">
        <f>(幕後結果!$AH$2+幕後結果!$AH$4*幕後結果_最佳化!$T1949)*12/3</f>
        <v>0.18352181331882089</v>
      </c>
      <c r="AG948" s="60">
        <f>(幕後結果!$AI$2+幕後結果!$AI$4*幕後結果_最佳化!$U1949)*12/3</f>
        <v>0.16743479679925169</v>
      </c>
      <c r="AH948" s="60">
        <f>(幕後結果!$AJ$2+幕後結果!$AJ$4*幕後結果_最佳化!$V1949)*12/3</f>
        <v>-6.1962964108633056E-3</v>
      </c>
      <c r="AI948" s="100">
        <f>(幕後結果!$AK$2+幕後結果!$AK$4*幕後結果_最佳化!$W1949)*12/3</f>
        <v>-2.6741386592103029E-2</v>
      </c>
      <c r="AJ948" s="60"/>
      <c r="AK948" s="60"/>
      <c r="AL948" s="60"/>
      <c r="AM948" s="108">
        <v>947</v>
      </c>
      <c r="AN948" s="60">
        <f t="shared" si="183"/>
        <v>9.918104416244948E-2</v>
      </c>
      <c r="AO948" s="60">
        <f t="shared" si="184"/>
        <v>6.1173935954554934E-2</v>
      </c>
      <c r="AP948" s="60">
        <f t="shared" si="185"/>
        <v>7.6681163590298251E-2</v>
      </c>
      <c r="AQ948" s="60">
        <f t="shared" si="186"/>
        <v>4.3591948611330217E-4</v>
      </c>
      <c r="AR948" s="60">
        <f t="shared" si="187"/>
        <v>0.1159470989013423</v>
      </c>
      <c r="AS948" s="60">
        <f t="shared" si="188"/>
        <v>0.13333393435095206</v>
      </c>
      <c r="AT948" s="60">
        <f t="shared" si="189"/>
        <v>0.15068066868827068</v>
      </c>
      <c r="AU948" s="60">
        <f t="shared" si="190"/>
        <v>8.8918455701755938E-2</v>
      </c>
      <c r="AV948" s="60">
        <f t="shared" si="191"/>
        <v>0.1139693160066053</v>
      </c>
      <c r="AW948" s="60">
        <f t="shared" si="192"/>
        <v>0.15967846315765777</v>
      </c>
      <c r="AX948" s="60">
        <f t="shared" si="193"/>
        <v>1</v>
      </c>
      <c r="AY948" s="60">
        <f>SUMPRODUCT(AN948:AW948,幕後結果_最佳化!$Z$1005:$AI$1005)</f>
        <v>-3.8726385850326355E-3</v>
      </c>
      <c r="AZ948" s="60">
        <f>(SUMPRODUCT(AN948:AW948,MMULT(AN948:AW948,幕後結果!$AB$9:$AK$18)))</f>
        <v>2.4193090184836577E-4</v>
      </c>
      <c r="BA948" s="60">
        <f t="shared" si="194"/>
        <v>1.5554128128839809E-2</v>
      </c>
      <c r="BB948" s="102">
        <f t="shared" si="195"/>
        <v>-3.0070884203601733</v>
      </c>
      <c r="BC948" s="60"/>
      <c r="BD948" s="60"/>
    </row>
    <row r="949" spans="1:56" ht="16.2">
      <c r="A949" s="95">
        <v>948</v>
      </c>
      <c r="B949" s="60">
        <v>0.87363029697859385</v>
      </c>
      <c r="C949" s="60">
        <v>0.13921818873345315</v>
      </c>
      <c r="D949" s="60">
        <v>0.99959051980958713</v>
      </c>
      <c r="E949" s="60">
        <v>0.44972079029564305</v>
      </c>
      <c r="F949" s="60">
        <v>0.82152676265356628</v>
      </c>
      <c r="G949" s="60">
        <v>0.11731075216193299</v>
      </c>
      <c r="H949" s="60">
        <v>0.88949295811675877</v>
      </c>
      <c r="I949" s="60">
        <v>0.3331092665927049</v>
      </c>
      <c r="J949" s="60">
        <v>0.33087887143918482</v>
      </c>
      <c r="K949" s="104">
        <v>0.61844214930870423</v>
      </c>
      <c r="L949" s="105"/>
      <c r="M949" s="106">
        <v>948</v>
      </c>
      <c r="N949" s="136">
        <v>1.1437208925274285</v>
      </c>
      <c r="O949" s="136">
        <v>-1.0838385769781391</v>
      </c>
      <c r="P949" s="136">
        <v>3.3463057494906789</v>
      </c>
      <c r="Q949" s="136">
        <v>-0.12636680077594903</v>
      </c>
      <c r="R949" s="136">
        <v>0.92119912564052786</v>
      </c>
      <c r="S949" s="136">
        <v>-1.1885380345607213</v>
      </c>
      <c r="T949" s="136">
        <v>1.2238360450124215</v>
      </c>
      <c r="U949" s="60">
        <v>-0.43134362667828136</v>
      </c>
      <c r="V949" s="60">
        <v>-0.43748763314064359</v>
      </c>
      <c r="W949" s="98">
        <v>0.30139185910490152</v>
      </c>
      <c r="X949" s="60"/>
      <c r="Y949" s="99">
        <v>948</v>
      </c>
      <c r="Z949" s="60">
        <f>(幕後結果!$AB$2+幕後結果!$AB$4*幕後結果_最佳化!$N1950)*12/3</f>
        <v>0.19054901431552704</v>
      </c>
      <c r="AA949" s="60">
        <f>(幕後結果!$AC$2+幕後結果!$AC$4*幕後結果_最佳化!$O1950)*12/3</f>
        <v>-0.10016047572512059</v>
      </c>
      <c r="AB949" s="60">
        <f>(幕後結果!$AD$2+幕後結果!$AD$4*幕後結果_最佳化!$P1950)*12/3</f>
        <v>0.49022707050869929</v>
      </c>
      <c r="AC949" s="60">
        <f>(幕後結果!$AE$2+幕後結果!$AE$4*幕後結果_最佳化!$Q1950)*12/3</f>
        <v>0.26105311821994875</v>
      </c>
      <c r="AD949" s="60">
        <f>(幕後結果!$AF$2+幕後結果!$AF$4*幕後結果_最佳化!$R1950)*12/3</f>
        <v>0.31548855654392988</v>
      </c>
      <c r="AE949" s="60">
        <f>(幕後結果!$AG$2+幕後結果!$AG$4*幕後結果_最佳化!$S1950)*12/3</f>
        <v>-8.4225461378303626E-2</v>
      </c>
      <c r="AF949" s="60">
        <f>(幕後結果!$AH$2+幕後結果!$AH$4*幕後結果_最佳化!$T1950)*12/3</f>
        <v>0.18509550185028853</v>
      </c>
      <c r="AG949" s="60">
        <f>(幕後結果!$AI$2+幕後結果!$AI$4*幕後結果_最佳化!$U1950)*12/3</f>
        <v>0.10186897398814969</v>
      </c>
      <c r="AH949" s="60">
        <f>(幕後結果!$AJ$2+幕後結果!$AJ$4*幕後結果_最佳化!$V1950)*12/3</f>
        <v>-6.0314188828333053E-2</v>
      </c>
      <c r="AI949" s="100">
        <f>(幕後結果!$AK$2+幕後結果!$AK$4*幕後結果_最佳化!$W1950)*12/3</f>
        <v>0.11184055912948632</v>
      </c>
      <c r="AJ949" s="60"/>
      <c r="AK949" s="60"/>
      <c r="AL949" s="60"/>
      <c r="AM949" s="108">
        <v>948</v>
      </c>
      <c r="AN949" s="60">
        <f t="shared" si="183"/>
        <v>7.9676579828224584E-2</v>
      </c>
      <c r="AO949" s="60">
        <f t="shared" si="184"/>
        <v>0.12644587954211581</v>
      </c>
      <c r="AP949" s="60">
        <f t="shared" si="185"/>
        <v>3.1878592075036002E-2</v>
      </c>
      <c r="AQ949" s="60">
        <f t="shared" si="186"/>
        <v>6.8021365009962961E-2</v>
      </c>
      <c r="AR949" s="60">
        <f t="shared" si="187"/>
        <v>0.147655032402529</v>
      </c>
      <c r="AS949" s="60">
        <f t="shared" si="188"/>
        <v>2.1514936299633927E-2</v>
      </c>
      <c r="AT949" s="60">
        <f t="shared" si="189"/>
        <v>0.16422254877990208</v>
      </c>
      <c r="AU949" s="60">
        <f t="shared" si="190"/>
        <v>8.1093216544556396E-2</v>
      </c>
      <c r="AV949" s="60">
        <f t="shared" si="191"/>
        <v>0.16318526266591005</v>
      </c>
      <c r="AW949" s="60">
        <f t="shared" si="192"/>
        <v>0.11630658685212916</v>
      </c>
      <c r="AX949" s="60">
        <f t="shared" si="193"/>
        <v>1</v>
      </c>
      <c r="AY949" s="60">
        <f>SUMPRODUCT(AN949:AW949,幕後結果_最佳化!$Z$1005:$AI$1005)</f>
        <v>1.9323163680570223E-4</v>
      </c>
      <c r="AZ949" s="60">
        <f>(SUMPRODUCT(AN949:AW949,MMULT(AN949:AW949,幕後結果!$AB$9:$AK$18)))</f>
        <v>2.5881041271085811E-4</v>
      </c>
      <c r="BA949" s="60">
        <f t="shared" si="194"/>
        <v>1.6087585670661032E-2</v>
      </c>
      <c r="BB949" s="102">
        <f t="shared" si="195"/>
        <v>-2.6546412393674914</v>
      </c>
      <c r="BC949" s="60"/>
      <c r="BD949" s="60"/>
    </row>
    <row r="950" spans="1:56" ht="16.2">
      <c r="A950" s="95">
        <v>949</v>
      </c>
      <c r="B950" s="60">
        <v>0.72676811970237365</v>
      </c>
      <c r="C950" s="60">
        <v>0.4310505888530145</v>
      </c>
      <c r="D950" s="60">
        <v>0.99737446812545194</v>
      </c>
      <c r="E950" s="60">
        <v>8.1870702564544651E-2</v>
      </c>
      <c r="F950" s="60">
        <v>0.6869296589175411</v>
      </c>
      <c r="G950" s="60">
        <v>0.89511538285689696</v>
      </c>
      <c r="H950" s="60">
        <v>0.75683978584916245</v>
      </c>
      <c r="I950" s="60">
        <v>0.95582727053850625</v>
      </c>
      <c r="J950" s="60">
        <v>0.47404379231001226</v>
      </c>
      <c r="K950" s="104">
        <v>2.6373794929064331E-3</v>
      </c>
      <c r="L950" s="105"/>
      <c r="M950" s="106">
        <v>949</v>
      </c>
      <c r="N950" s="136">
        <v>0.60306753804980295</v>
      </c>
      <c r="O950" s="136">
        <v>-0.17370007611094446</v>
      </c>
      <c r="P950" s="136">
        <v>2.79121464019999</v>
      </c>
      <c r="Q950" s="136">
        <v>-1.3925979439065976</v>
      </c>
      <c r="R950" s="136">
        <v>0.48716602195675962</v>
      </c>
      <c r="S950" s="136">
        <v>1.2542002355559054</v>
      </c>
      <c r="T950" s="136">
        <v>0.69617310546449895</v>
      </c>
      <c r="U950" s="60">
        <v>1.7041907383554629</v>
      </c>
      <c r="V950" s="60">
        <v>-6.5108535359760869E-2</v>
      </c>
      <c r="W950" s="98">
        <v>-2.7897571509185619</v>
      </c>
      <c r="X950" s="60"/>
      <c r="Y950" s="99">
        <v>949</v>
      </c>
      <c r="Z950" s="60">
        <f>(幕後結果!$AB$2+幕後結果!$AB$4*幕後結果_最佳化!$N1951)*12/3</f>
        <v>0.10680306302261093</v>
      </c>
      <c r="AA950" s="60">
        <f>(幕後結果!$AC$2+幕後結果!$AC$4*幕後結果_最佳化!$O1951)*12/3</f>
        <v>-1.0617189813480412E-2</v>
      </c>
      <c r="AB950" s="60">
        <f>(幕後結果!$AD$2+幕後結果!$AD$4*幕後結果_最佳化!$P1951)*12/3</f>
        <v>0.43127384187963796</v>
      </c>
      <c r="AC950" s="60">
        <f>(幕後結果!$AE$2+幕後結果!$AE$4*幕後結果_最佳化!$Q1951)*12/3</f>
        <v>0.10001987177422872</v>
      </c>
      <c r="AD950" s="60">
        <f>(幕後結果!$AF$2+幕後結果!$AF$4*幕後結果_最佳化!$R1951)*12/3</f>
        <v>0.2446464286864225</v>
      </c>
      <c r="AE950" s="60">
        <f>(幕後結果!$AG$2+幕後結果!$AG$4*幕後結果_最佳化!$S1951)*12/3</f>
        <v>2.7686558003728028E-2</v>
      </c>
      <c r="AF950" s="60">
        <f>(幕後結果!$AH$2+幕後結果!$AH$4*幕後結果_最佳化!$T1951)*12/3</f>
        <v>0.14966769161196869</v>
      </c>
      <c r="AG950" s="60">
        <f>(幕後結果!$AI$2+幕後結果!$AI$4*幕後結果_最佳化!$U1951)*12/3</f>
        <v>0.32538254585292781</v>
      </c>
      <c r="AH950" s="60">
        <f>(幕後結果!$AJ$2+幕後結果!$AJ$4*幕後結果_最佳化!$V1951)*12/3</f>
        <v>2.5481798335552742E-2</v>
      </c>
      <c r="AI950" s="100">
        <f>(幕後結果!$AK$2+幕後結果!$AK$4*幕後結果_最佳化!$W1951)*12/3</f>
        <v>-0.18586625862069642</v>
      </c>
      <c r="AJ950" s="60"/>
      <c r="AK950" s="60"/>
      <c r="AL950" s="60"/>
      <c r="AM950" s="108">
        <v>949</v>
      </c>
      <c r="AN950" s="60">
        <f t="shared" si="183"/>
        <v>0.16325378414738578</v>
      </c>
      <c r="AO950" s="60">
        <f t="shared" si="184"/>
        <v>0.11098070171038923</v>
      </c>
      <c r="AP950" s="60">
        <f t="shared" si="185"/>
        <v>4.862228110199205E-2</v>
      </c>
      <c r="AQ950" s="60">
        <f t="shared" si="186"/>
        <v>0.13245126049077655</v>
      </c>
      <c r="AR950" s="60">
        <f t="shared" si="187"/>
        <v>0.1358958500728509</v>
      </c>
      <c r="AS950" s="60">
        <f t="shared" si="188"/>
        <v>0.10781131989381844</v>
      </c>
      <c r="AT950" s="60">
        <f t="shared" si="189"/>
        <v>9.9602977575702745E-2</v>
      </c>
      <c r="AU950" s="60">
        <f t="shared" si="190"/>
        <v>0.1515563533475473</v>
      </c>
      <c r="AV950" s="60">
        <f t="shared" si="191"/>
        <v>8.0573455632167949E-3</v>
      </c>
      <c r="AW950" s="60">
        <f t="shared" si="192"/>
        <v>4.1768126096320288E-2</v>
      </c>
      <c r="AX950" s="60">
        <f t="shared" si="193"/>
        <v>1</v>
      </c>
      <c r="AY950" s="60">
        <f>SUMPRODUCT(AN950:AW950,幕後結果_最佳化!$Z$1005:$AI$1005)</f>
        <v>4.0732609730622657E-3</v>
      </c>
      <c r="AZ950" s="60">
        <f>(SUMPRODUCT(AN950:AW950,MMULT(AN950:AW950,幕後結果!$AB$9:$AK$18)))</f>
        <v>2.7077095325828913E-4</v>
      </c>
      <c r="BA950" s="60">
        <f t="shared" si="194"/>
        <v>1.6455119363234322E-2</v>
      </c>
      <c r="BB950" s="102">
        <f t="shared" si="195"/>
        <v>-2.3595537759323904</v>
      </c>
      <c r="BC950" s="60"/>
      <c r="BD950" s="60"/>
    </row>
    <row r="951" spans="1:56" ht="16.2">
      <c r="A951" s="95">
        <v>950</v>
      </c>
      <c r="B951" s="60">
        <v>0.32793055896880463</v>
      </c>
      <c r="C951" s="60">
        <v>0.42140396037104599</v>
      </c>
      <c r="D951" s="60">
        <v>0.34635471389572525</v>
      </c>
      <c r="E951" s="60">
        <v>0.92773540284237055</v>
      </c>
      <c r="F951" s="60">
        <v>0.73616296705032047</v>
      </c>
      <c r="G951" s="60">
        <v>0.9741385798376867</v>
      </c>
      <c r="H951" s="60">
        <v>0.38504614461929187</v>
      </c>
      <c r="I951" s="60">
        <v>2.1329160228843014E-2</v>
      </c>
      <c r="J951" s="60">
        <v>5.7959477945703997E-2</v>
      </c>
      <c r="K951" s="104">
        <v>0.24138817503709542</v>
      </c>
      <c r="L951" s="105"/>
      <c r="M951" s="106">
        <v>950</v>
      </c>
      <c r="N951" s="136">
        <v>-0.44563473171931306</v>
      </c>
      <c r="O951" s="136">
        <v>-0.19830310723722663</v>
      </c>
      <c r="P951" s="136">
        <v>-0.39518084543922688</v>
      </c>
      <c r="Q951" s="136">
        <v>1.4591304952517057</v>
      </c>
      <c r="R951" s="136">
        <v>0.63156055879809436</v>
      </c>
      <c r="S951" s="136">
        <v>1.9454333817938065</v>
      </c>
      <c r="T951" s="136">
        <v>-0.29225417997192499</v>
      </c>
      <c r="U951" s="60">
        <v>-2.0270400161626729</v>
      </c>
      <c r="V951" s="60">
        <v>-1.5721362511148671</v>
      </c>
      <c r="W951" s="98">
        <v>-0.70184416904861024</v>
      </c>
      <c r="X951" s="60"/>
      <c r="Y951" s="99">
        <v>950</v>
      </c>
      <c r="Z951" s="60">
        <f>(幕後結果!$AB$2+幕後結果!$AB$4*幕後結果_最佳化!$N1952)*12/3</f>
        <v>-5.5638487515275357E-2</v>
      </c>
      <c r="AA951" s="60">
        <f>(幕後結果!$AC$2+幕後結果!$AC$4*幕後結果_最佳化!$O1952)*12/3</f>
        <v>-1.0941630512336731E-2</v>
      </c>
      <c r="AB951" s="60">
        <f>(幕後結果!$AD$2+幕後結果!$AD$4*幕後結果_最佳化!$P1952)*12/3</f>
        <v>-8.3156445320465122E-2</v>
      </c>
      <c r="AC951" s="60">
        <f>(幕後結果!$AE$2+幕後結果!$AE$4*幕後結果_最佳化!$Q1952)*12/3</f>
        <v>0.12548918506882381</v>
      </c>
      <c r="AD951" s="60">
        <f>(幕後結果!$AF$2+幕後結果!$AF$4*幕後結果_最佳化!$R1952)*12/3</f>
        <v>3.9975076264860833E-2</v>
      </c>
      <c r="AE951" s="60">
        <f>(幕後結果!$AG$2+幕後結果!$AG$4*幕後結果_最佳化!$S1952)*12/3</f>
        <v>8.270040296329817E-2</v>
      </c>
      <c r="AF951" s="60">
        <f>(幕後結果!$AH$2+幕後結果!$AH$4*幕後結果_最佳化!$T1952)*12/3</f>
        <v>-2.4561354754750301E-2</v>
      </c>
      <c r="AG951" s="60">
        <f>(幕後結果!$AI$2+幕後結果!$AI$4*幕後結果_最佳化!$U1952)*12/3</f>
        <v>-0.18111350209253851</v>
      </c>
      <c r="AH951" s="60">
        <f>(幕後結果!$AJ$2+幕後結果!$AJ$4*幕後結果_最佳化!$V1952)*12/3</f>
        <v>-7.8392595767696138E-2</v>
      </c>
      <c r="AI951" s="100">
        <f>(幕後結果!$AK$2+幕後結果!$AK$4*幕後結果_最佳化!$W1952)*12/3</f>
        <v>-0.20531756715563287</v>
      </c>
      <c r="AJ951" s="60"/>
      <c r="AK951" s="60"/>
      <c r="AL951" s="60"/>
      <c r="AM951" s="108">
        <v>950</v>
      </c>
      <c r="AN951" s="60">
        <f t="shared" si="183"/>
        <v>0.19370595570446336</v>
      </c>
      <c r="AO951" s="60">
        <f t="shared" si="184"/>
        <v>7.6252058002573689E-2</v>
      </c>
      <c r="AP951" s="60">
        <f t="shared" si="185"/>
        <v>8.1690093801641606E-2</v>
      </c>
      <c r="AQ951" s="60">
        <f t="shared" si="186"/>
        <v>0.13468372934867151</v>
      </c>
      <c r="AR951" s="60">
        <f t="shared" si="187"/>
        <v>5.5558092465206675E-2</v>
      </c>
      <c r="AS951" s="60">
        <f t="shared" si="188"/>
        <v>0.17860794137625288</v>
      </c>
      <c r="AT951" s="60">
        <f t="shared" si="189"/>
        <v>0.13159267185234294</v>
      </c>
      <c r="AU951" s="60">
        <f t="shared" si="190"/>
        <v>0.10608995648620852</v>
      </c>
      <c r="AV951" s="60">
        <f t="shared" si="191"/>
        <v>9.0492692476839554E-3</v>
      </c>
      <c r="AW951" s="60">
        <f t="shared" si="192"/>
        <v>3.2770231714954572E-2</v>
      </c>
      <c r="AX951" s="60">
        <f t="shared" si="193"/>
        <v>0.99999999999999978</v>
      </c>
      <c r="AY951" s="60">
        <f>SUMPRODUCT(AN951:AW951,幕後結果_最佳化!$Z$1005:$AI$1005)</f>
        <v>4.9999490573043905E-3</v>
      </c>
      <c r="AZ951" s="60">
        <f>(SUMPRODUCT(AN951:AW951,MMULT(AN951:AW951,幕後結果!$AB$9:$AK$18)))</f>
        <v>2.482152786716626E-4</v>
      </c>
      <c r="BA951" s="60">
        <f t="shared" si="194"/>
        <v>1.5754849370008671E-2</v>
      </c>
      <c r="BB951" s="102">
        <f t="shared" si="195"/>
        <v>-2.4056117613439771</v>
      </c>
      <c r="BC951" s="60"/>
      <c r="BD951" s="60"/>
    </row>
    <row r="952" spans="1:56" ht="16.2">
      <c r="A952" s="95">
        <v>951</v>
      </c>
      <c r="B952" s="60">
        <v>0.68574523058931125</v>
      </c>
      <c r="C952" s="60">
        <v>0.68987032365245748</v>
      </c>
      <c r="D952" s="60">
        <v>0.90814251871710439</v>
      </c>
      <c r="E952" s="60">
        <v>0.13774882174211478</v>
      </c>
      <c r="F952" s="60">
        <v>0.26288650092251054</v>
      </c>
      <c r="G952" s="60">
        <v>0.76954512663510566</v>
      </c>
      <c r="H952" s="60">
        <v>9.9896433134445184E-2</v>
      </c>
      <c r="I952" s="60">
        <v>0.41818516342903544</v>
      </c>
      <c r="J952" s="60">
        <v>0.42681293614644167</v>
      </c>
      <c r="K952" s="104">
        <v>0.95006097745278106</v>
      </c>
      <c r="L952" s="105"/>
      <c r="M952" s="106">
        <v>951</v>
      </c>
      <c r="N952" s="136">
        <v>0.48382574992301813</v>
      </c>
      <c r="O952" s="136">
        <v>0.4954828107391529</v>
      </c>
      <c r="P952" s="136">
        <v>1.329403260975959</v>
      </c>
      <c r="Q952" s="136">
        <v>-1.0904893469147123</v>
      </c>
      <c r="R952" s="136">
        <v>-0.63447174330680689</v>
      </c>
      <c r="S952" s="136">
        <v>0.73734964892526988</v>
      </c>
      <c r="T952" s="136">
        <v>-1.2821419190430212</v>
      </c>
      <c r="U952" s="60">
        <v>-0.20653845834856438</v>
      </c>
      <c r="V952" s="60">
        <v>-0.18449407825271014</v>
      </c>
      <c r="W952" s="98">
        <v>1.6454451501680372</v>
      </c>
      <c r="X952" s="60"/>
      <c r="Y952" s="99">
        <v>951</v>
      </c>
      <c r="Z952" s="60">
        <f>(幕後結果!$AB$2+幕後結果!$AB$4*幕後結果_最佳化!$N1953)*12/3</f>
        <v>8.8332786462143931E-2</v>
      </c>
      <c r="AA952" s="60">
        <f>(幕後結果!$AC$2+幕後結果!$AC$4*幕後結果_最佳化!$O1953)*12/3</f>
        <v>5.4671297906757815E-2</v>
      </c>
      <c r="AB952" s="60">
        <f>(幕後結果!$AD$2+幕後結果!$AD$4*幕後結果_最佳化!$P1953)*12/3</f>
        <v>0.21786815275875535</v>
      </c>
      <c r="AC952" s="60">
        <f>(幕後結果!$AE$2+幕後結果!$AE$4*幕後結果_最佳化!$Q1953)*12/3</f>
        <v>3.4221197331856815E-2</v>
      </c>
      <c r="AD952" s="60">
        <f>(幕後結果!$AF$2+幕後結果!$AF$4*幕後結果_最佳化!$R1953)*12/3</f>
        <v>5.6253391304601948E-2</v>
      </c>
      <c r="AE952" s="60">
        <f>(幕後結果!$AG$2+幕後結果!$AG$4*幕後結果_最佳化!$S1953)*12/3</f>
        <v>2.3627219425411478E-2</v>
      </c>
      <c r="AF952" s="60">
        <f>(幕後結果!$AH$2+幕後結果!$AH$4*幕後結果_最佳化!$T1953)*12/3</f>
        <v>-3.8845511663780245E-2</v>
      </c>
      <c r="AG952" s="60">
        <f>(幕後結果!$AI$2+幕後結果!$AI$4*幕後結果_最佳化!$U1953)*12/3</f>
        <v>-1.7068475121721001E-2</v>
      </c>
      <c r="AH952" s="60">
        <f>(幕後結果!$AJ$2+幕後結果!$AJ$4*幕後結果_最佳化!$V1953)*12/3</f>
        <v>-5.05519750498893E-3</v>
      </c>
      <c r="AI952" s="100">
        <f>(幕後結果!$AK$2+幕後結果!$AK$4*幕後結果_最佳化!$W1953)*12/3</f>
        <v>0.23217398153412075</v>
      </c>
      <c r="AJ952" s="60"/>
      <c r="AK952" s="60"/>
      <c r="AL952" s="60"/>
      <c r="AM952" s="108">
        <v>951</v>
      </c>
      <c r="AN952" s="60">
        <f t="shared" si="183"/>
        <v>0.13978900675181719</v>
      </c>
      <c r="AO952" s="60">
        <f t="shared" si="184"/>
        <v>2.154237292704346E-2</v>
      </c>
      <c r="AP952" s="60">
        <f t="shared" si="185"/>
        <v>0.17239512428708292</v>
      </c>
      <c r="AQ952" s="60">
        <f t="shared" si="186"/>
        <v>5.7943078463138932E-2</v>
      </c>
      <c r="AR952" s="60">
        <f t="shared" si="187"/>
        <v>5.7631287049460092E-2</v>
      </c>
      <c r="AS952" s="60">
        <f t="shared" si="188"/>
        <v>1.1910803520393413E-2</v>
      </c>
      <c r="AT952" s="60">
        <f t="shared" si="189"/>
        <v>1.602764379545675E-2</v>
      </c>
      <c r="AU952" s="60">
        <f t="shared" si="190"/>
        <v>0.15543983298396594</v>
      </c>
      <c r="AV952" s="60">
        <f t="shared" si="191"/>
        <v>0.17697199810477429</v>
      </c>
      <c r="AW952" s="60">
        <f t="shared" si="192"/>
        <v>0.19034885211686725</v>
      </c>
      <c r="AX952" s="60">
        <f t="shared" si="193"/>
        <v>1.0000000000000002</v>
      </c>
      <c r="AY952" s="60">
        <f>SUMPRODUCT(AN952:AW952,幕後結果_最佳化!$Z$1005:$AI$1005)</f>
        <v>-6.0005489886358118E-3</v>
      </c>
      <c r="AZ952" s="60">
        <f>(SUMPRODUCT(AN952:AW952,MMULT(AN952:AW952,幕後結果!$AB$9:$AK$18)))</f>
        <v>3.355395777312914E-4</v>
      </c>
      <c r="BA952" s="60">
        <f t="shared" si="194"/>
        <v>1.8317739427431853E-2</v>
      </c>
      <c r="BB952" s="102">
        <f t="shared" si="195"/>
        <v>-2.6695733489583584</v>
      </c>
      <c r="BC952" s="60"/>
      <c r="BD952" s="60"/>
    </row>
    <row r="953" spans="1:56" ht="16.2">
      <c r="A953" s="95">
        <v>952</v>
      </c>
      <c r="B953" s="60">
        <v>0.58843661794487523</v>
      </c>
      <c r="C953" s="60">
        <v>0.36130609748909359</v>
      </c>
      <c r="D953" s="60">
        <v>0.14105405836236007</v>
      </c>
      <c r="E953" s="60">
        <v>0.51416995207543525</v>
      </c>
      <c r="F953" s="60">
        <v>0.74160545962944346</v>
      </c>
      <c r="G953" s="60">
        <v>0.63859658239796246</v>
      </c>
      <c r="H953" s="60">
        <v>0.58398535850069666</v>
      </c>
      <c r="I953" s="60">
        <v>0.16715671436412216</v>
      </c>
      <c r="J953" s="60">
        <v>0.14291792783644164</v>
      </c>
      <c r="K953" s="104">
        <v>4.0618566771579712E-3</v>
      </c>
      <c r="L953" s="105"/>
      <c r="M953" s="106">
        <v>952</v>
      </c>
      <c r="N953" s="136">
        <v>0.22352521072910531</v>
      </c>
      <c r="O953" s="136">
        <v>-0.35496982800661891</v>
      </c>
      <c r="P953" s="136">
        <v>-1.0755956879853257</v>
      </c>
      <c r="Q953" s="136">
        <v>3.5526274155311885E-2</v>
      </c>
      <c r="R953" s="136">
        <v>0.64830286595558417</v>
      </c>
      <c r="S953" s="136">
        <v>0.35471003117675731</v>
      </c>
      <c r="T953" s="136">
        <v>0.21209966250183418</v>
      </c>
      <c r="U953" s="60">
        <v>-0.96546206307480364</v>
      </c>
      <c r="V953" s="60">
        <v>-1.0673011794698386</v>
      </c>
      <c r="W953" s="98">
        <v>-2.6468843355516878</v>
      </c>
      <c r="X953" s="60"/>
      <c r="Y953" s="99">
        <v>952</v>
      </c>
      <c r="Z953" s="60">
        <f>(幕後結果!$AB$2+幕後結果!$AB$4*幕後結果_最佳化!$N1954)*12/3</f>
        <v>4.8012836356747211E-2</v>
      </c>
      <c r="AA953" s="60">
        <f>(幕後結果!$AC$2+幕後結果!$AC$4*幕後結果_最佳化!$O1954)*12/3</f>
        <v>-2.7490818085099233E-2</v>
      </c>
      <c r="AB953" s="60">
        <f>(幕後結果!$AD$2+幕後結果!$AD$4*幕後結果_最佳化!$P1954)*12/3</f>
        <v>-0.19837721352518348</v>
      </c>
      <c r="AC953" s="60">
        <f>(幕後結果!$AE$2+幕後結果!$AE$4*幕後結果_最佳化!$Q1954)*12/3</f>
        <v>-5.5830815610658752E-2</v>
      </c>
      <c r="AD953" s="60">
        <f>(幕後結果!$AF$2+幕後結果!$AF$4*幕後結果_最佳化!$R1954)*12/3</f>
        <v>-4.7493969149975591E-2</v>
      </c>
      <c r="AE953" s="60">
        <f>(幕後結果!$AG$2+幕後結果!$AG$4*幕後結果_最佳化!$S1954)*12/3</f>
        <v>7.9031845762561094E-4</v>
      </c>
      <c r="AF953" s="60">
        <f>(幕後結果!$AH$2+幕後結果!$AH$4*幕後結果_最佳化!$T1954)*12/3</f>
        <v>-4.6066819221354102E-3</v>
      </c>
      <c r="AG953" s="60">
        <f>(幕後結果!$AI$2+幕後結果!$AI$4*幕後結果_最佳化!$U1954)*12/3</f>
        <v>-0.13943403362776607</v>
      </c>
      <c r="AH953" s="60">
        <f>(幕後結果!$AJ$2+幕後結果!$AJ$4*幕後結果_最佳化!$V1954)*12/3</f>
        <v>-8.7922363582358595E-2</v>
      </c>
      <c r="AI953" s="100">
        <f>(幕後結果!$AK$2+幕後結果!$AK$4*幕後結果_最佳化!$W1954)*12/3</f>
        <v>-0.48134923442897976</v>
      </c>
      <c r="AJ953" s="60"/>
      <c r="AK953" s="60"/>
      <c r="AL953" s="60"/>
      <c r="AM953" s="108">
        <v>952</v>
      </c>
      <c r="AN953" s="60">
        <f t="shared" si="183"/>
        <v>0.12014795808291417</v>
      </c>
      <c r="AO953" s="60">
        <f t="shared" si="184"/>
        <v>0.16083973781447236</v>
      </c>
      <c r="AP953" s="60">
        <f t="shared" si="185"/>
        <v>9.0660350105669668E-2</v>
      </c>
      <c r="AQ953" s="60">
        <f t="shared" si="186"/>
        <v>0.13708241530522849</v>
      </c>
      <c r="AR953" s="60">
        <f t="shared" si="187"/>
        <v>4.0924066623820671E-2</v>
      </c>
      <c r="AS953" s="60">
        <f t="shared" si="188"/>
        <v>8.6869606122504633E-2</v>
      </c>
      <c r="AT953" s="60">
        <f t="shared" si="189"/>
        <v>5.1553382963191188E-2</v>
      </c>
      <c r="AU953" s="60">
        <f t="shared" si="190"/>
        <v>0.10683323969783269</v>
      </c>
      <c r="AV953" s="60">
        <f t="shared" si="191"/>
        <v>5.8990827432561246E-2</v>
      </c>
      <c r="AW953" s="60">
        <f t="shared" si="192"/>
        <v>0.14609841585180486</v>
      </c>
      <c r="AX953" s="60">
        <f t="shared" si="193"/>
        <v>0.99999999999999989</v>
      </c>
      <c r="AY953" s="60">
        <f>SUMPRODUCT(AN953:AW953,幕後結果_最佳化!$Z$1005:$AI$1005)</f>
        <v>2.1135297372714291E-4</v>
      </c>
      <c r="AZ953" s="60">
        <f>(SUMPRODUCT(AN953:AW953,MMULT(AN953:AW953,幕後結果!$AB$9:$AK$18)))</f>
        <v>2.5514812622359095E-4</v>
      </c>
      <c r="BA953" s="60">
        <f t="shared" si="194"/>
        <v>1.5973356761294445E-2</v>
      </c>
      <c r="BB953" s="102">
        <f t="shared" si="195"/>
        <v>-2.6724906770825458</v>
      </c>
      <c r="BC953" s="60"/>
      <c r="BD953" s="60"/>
    </row>
    <row r="954" spans="1:56" ht="16.2">
      <c r="A954" s="95">
        <v>953</v>
      </c>
      <c r="B954" s="60">
        <v>0.83529485152624749</v>
      </c>
      <c r="C954" s="60">
        <v>7.1921493805152448E-2</v>
      </c>
      <c r="D954" s="60">
        <v>0.76918861632503122</v>
      </c>
      <c r="E954" s="60">
        <v>0.54531707757837178</v>
      </c>
      <c r="F954" s="60">
        <v>0.88969168445061375</v>
      </c>
      <c r="G954" s="60">
        <v>0.11096316759607805</v>
      </c>
      <c r="H954" s="60">
        <v>0.98823421385274091</v>
      </c>
      <c r="I954" s="60">
        <v>0.10545589729613347</v>
      </c>
      <c r="J954" s="60">
        <v>0.93685027406687005</v>
      </c>
      <c r="K954" s="104">
        <v>0.90391931849070084</v>
      </c>
      <c r="L954" s="105"/>
      <c r="M954" s="106">
        <v>953</v>
      </c>
      <c r="N954" s="136">
        <v>0.97530236652862112</v>
      </c>
      <c r="O954" s="136">
        <v>-1.4616286914705034</v>
      </c>
      <c r="P954" s="136">
        <v>0.73617736177312243</v>
      </c>
      <c r="Q954" s="136">
        <v>0.11383846660764671</v>
      </c>
      <c r="R954" s="136">
        <v>1.224890099736466</v>
      </c>
      <c r="S954" s="136">
        <v>-1.2214218585338474</v>
      </c>
      <c r="T954" s="136">
        <v>2.2646922354382473</v>
      </c>
      <c r="U954" s="60">
        <v>-1.2510621741784478</v>
      </c>
      <c r="V954" s="60">
        <v>1.5288587997640617</v>
      </c>
      <c r="W954" s="98">
        <v>1.3042118430249858</v>
      </c>
      <c r="X954" s="60"/>
      <c r="Y954" s="99">
        <v>953</v>
      </c>
      <c r="Z954" s="60">
        <f>(幕後結果!$AB$2+幕後結果!$AB$4*幕後結果_最佳化!$N1955)*12/3</f>
        <v>0.16446137505774724</v>
      </c>
      <c r="AA954" s="60">
        <f>(幕後結果!$AC$2+幕後結果!$AC$4*幕後結果_最佳化!$O1955)*12/3</f>
        <v>-0.13655466927252921</v>
      </c>
      <c r="AB954" s="60">
        <f>(幕後結果!$AD$2+幕後結果!$AD$4*幕後結果_最佳化!$P1955)*12/3</f>
        <v>5.6646255495893562E-2</v>
      </c>
      <c r="AC954" s="60">
        <f>(幕後結果!$AE$2+幕後結果!$AE$4*幕後結果_最佳化!$Q1955)*12/3</f>
        <v>7.9394523787367083E-2</v>
      </c>
      <c r="AD954" s="60">
        <f>(幕後結果!$AF$2+幕後結果!$AF$4*幕後結果_最佳化!$R1955)*12/3</f>
        <v>0.11141047021047797</v>
      </c>
      <c r="AE954" s="60">
        <f>(幕後結果!$AG$2+幕後結果!$AG$4*幕後結果_最佳化!$S1955)*12/3</f>
        <v>-8.7042504576086713E-2</v>
      </c>
      <c r="AF954" s="60">
        <f>(幕後結果!$AH$2+幕後結果!$AH$4*幕後結果_最佳化!$T1955)*12/3</f>
        <v>0.19146211911844813</v>
      </c>
      <c r="AG954" s="60">
        <f>(幕後結果!$AI$2+幕後結果!$AI$4*幕後結果_最佳化!$U1955)*12/3</f>
        <v>-6.2909567922819432E-2</v>
      </c>
      <c r="AH954" s="60">
        <f>(幕後結果!$AJ$2+幕後結果!$AJ$4*幕後結果_最佳化!$V1955)*12/3</f>
        <v>3.5693213948218831E-2</v>
      </c>
      <c r="AI954" s="100">
        <f>(幕後結果!$AK$2+幕後結果!$AK$4*幕後結果_最佳化!$W1955)*12/3</f>
        <v>0.18420690770746759</v>
      </c>
      <c r="AJ954" s="60"/>
      <c r="AK954" s="60"/>
      <c r="AL954" s="60"/>
      <c r="AM954" s="108">
        <v>953</v>
      </c>
      <c r="AN954" s="60">
        <f t="shared" si="183"/>
        <v>0.15994084342316492</v>
      </c>
      <c r="AO954" s="60">
        <f t="shared" si="184"/>
        <v>0.11652745679784882</v>
      </c>
      <c r="AP954" s="60">
        <f t="shared" si="185"/>
        <v>0.17715167637961243</v>
      </c>
      <c r="AQ954" s="60">
        <f t="shared" si="186"/>
        <v>1.1854249692469756E-2</v>
      </c>
      <c r="AR954" s="60">
        <f t="shared" si="187"/>
        <v>1.9056042824344852E-2</v>
      </c>
      <c r="AS954" s="60">
        <f t="shared" si="188"/>
        <v>0.13712576842625801</v>
      </c>
      <c r="AT954" s="60">
        <f t="shared" si="189"/>
        <v>0.11767457515963632</v>
      </c>
      <c r="AU954" s="60">
        <f t="shared" si="190"/>
        <v>0.11228855276762428</v>
      </c>
      <c r="AV954" s="60">
        <f t="shared" si="191"/>
        <v>4.2563207873462985E-3</v>
      </c>
      <c r="AW954" s="60">
        <f t="shared" si="192"/>
        <v>0.14412451374169422</v>
      </c>
      <c r="AX954" s="60">
        <f t="shared" si="193"/>
        <v>0.99999999999999989</v>
      </c>
      <c r="AY954" s="60">
        <f>SUMPRODUCT(AN954:AW954,幕後結果_最佳化!$Z$1005:$AI$1005)</f>
        <v>-2.6676603455990386E-3</v>
      </c>
      <c r="AZ954" s="60">
        <f>(SUMPRODUCT(AN954:AW954,MMULT(AN954:AW954,幕後結果!$AB$9:$AK$18)))</f>
        <v>2.7385579891923165E-4</v>
      </c>
      <c r="BA954" s="60">
        <f t="shared" si="194"/>
        <v>1.6548589031069434E-2</v>
      </c>
      <c r="BB954" s="102">
        <f t="shared" si="195"/>
        <v>-2.7535677065910118</v>
      </c>
      <c r="BC954" s="60"/>
      <c r="BD954" s="60"/>
    </row>
    <row r="955" spans="1:56" ht="16.2">
      <c r="A955" s="95">
        <v>954</v>
      </c>
      <c r="B955" s="60">
        <v>0.84555406131523259</v>
      </c>
      <c r="C955" s="60">
        <v>0.55668556245195089</v>
      </c>
      <c r="D955" s="60">
        <v>0.57650550532262979</v>
      </c>
      <c r="E955" s="60">
        <v>0.83808928396264881</v>
      </c>
      <c r="F955" s="60">
        <v>0.62671972653889974</v>
      </c>
      <c r="G955" s="60">
        <v>0.4484739940785063</v>
      </c>
      <c r="H955" s="60">
        <v>0.55625931598216294</v>
      </c>
      <c r="I955" s="60">
        <v>0.96764327223989954</v>
      </c>
      <c r="J955" s="60">
        <v>0.79065454125812384</v>
      </c>
      <c r="K955" s="104">
        <v>0.89557095133683084</v>
      </c>
      <c r="L955" s="105"/>
      <c r="M955" s="106">
        <v>954</v>
      </c>
      <c r="N955" s="136">
        <v>1.0175499618015931</v>
      </c>
      <c r="O955" s="136">
        <v>0.14257116081873231</v>
      </c>
      <c r="P955" s="136">
        <v>0.19296166673172049</v>
      </c>
      <c r="Q955" s="136">
        <v>0.98663535389987433</v>
      </c>
      <c r="R955" s="136">
        <v>0.32317786033327051</v>
      </c>
      <c r="S955" s="136">
        <v>-0.12951774066965191</v>
      </c>
      <c r="T955" s="136">
        <v>0.14149188797095513</v>
      </c>
      <c r="U955" s="60">
        <v>1.8472324688666106</v>
      </c>
      <c r="V955" s="60">
        <v>0.80869445670599327</v>
      </c>
      <c r="W955" s="98">
        <v>1.2567115691130164</v>
      </c>
      <c r="X955" s="60"/>
      <c r="Y955" s="99">
        <v>954</v>
      </c>
      <c r="Z955" s="60">
        <f>(幕後結果!$AB$2+幕後結果!$AB$4*幕後結果_最佳化!$N1956)*12/3</f>
        <v>0.17100542962926021</v>
      </c>
      <c r="AA955" s="60">
        <f>(幕後結果!$AC$2+幕後結果!$AC$4*幕後結果_最佳化!$O1956)*12/3</f>
        <v>1.931149117279481E-2</v>
      </c>
      <c r="AB955" s="60">
        <f>(幕後結果!$AD$2+幕後結果!$AD$4*幕後結果_最佳化!$P1956)*12/3</f>
        <v>2.2582422639157912E-2</v>
      </c>
      <c r="AC955" s="60">
        <f>(幕後結果!$AE$2+幕後結果!$AE$4*幕後結果_最佳化!$Q1956)*12/3</f>
        <v>0.16379242301381705</v>
      </c>
      <c r="AD955" s="60">
        <f>(幕後結果!$AF$2+幕後結果!$AF$4*幕後結果_最佳化!$R1956)*12/3</f>
        <v>7.0588352357099024E-2</v>
      </c>
      <c r="AE955" s="60">
        <f>(幕後結果!$AG$2+幕後結果!$AG$4*幕後結果_最佳化!$S1956)*12/3</f>
        <v>-1.5054044611743034E-2</v>
      </c>
      <c r="AF955" s="60">
        <f>(幕後結果!$AH$2+幕後結果!$AH$4*幕後結果_最佳化!$T1956)*12/3</f>
        <v>7.199232766719392E-2</v>
      </c>
      <c r="AG955" s="60">
        <f>(幕後結果!$AI$2+幕後結果!$AI$4*幕後結果_最佳化!$U1956)*12/3</f>
        <v>0.20454632290062644</v>
      </c>
      <c r="AH955" s="60">
        <f>(幕後結果!$AJ$2+幕後結果!$AJ$4*幕後結果_最佳化!$V1956)*12/3</f>
        <v>6.9369548682917573E-2</v>
      </c>
      <c r="AI955" s="100">
        <f>(幕後結果!$AK$2+幕後結果!$AK$4*幕後結果_最佳化!$W1956)*12/3</f>
        <v>0.17140274321255608</v>
      </c>
      <c r="AJ955" s="60"/>
      <c r="AK955" s="60"/>
      <c r="AL955" s="60"/>
      <c r="AM955" s="108">
        <v>954</v>
      </c>
      <c r="AN955" s="60">
        <f t="shared" si="183"/>
        <v>5.6993131525277199E-2</v>
      </c>
      <c r="AO955" s="60">
        <f t="shared" si="184"/>
        <v>0.18302188492487559</v>
      </c>
      <c r="AP955" s="60">
        <f t="shared" si="185"/>
        <v>4.6247663245522021E-2</v>
      </c>
      <c r="AQ955" s="60">
        <f t="shared" si="186"/>
        <v>0.11208267276257056</v>
      </c>
      <c r="AR955" s="60">
        <f t="shared" si="187"/>
        <v>0.13398822221657972</v>
      </c>
      <c r="AS955" s="60">
        <f t="shared" si="188"/>
        <v>7.6792072190506586E-2</v>
      </c>
      <c r="AT955" s="60">
        <f t="shared" si="189"/>
        <v>0.1287392362005319</v>
      </c>
      <c r="AU955" s="60">
        <f t="shared" si="190"/>
        <v>0.14876461596008983</v>
      </c>
      <c r="AV955" s="60">
        <f t="shared" si="191"/>
        <v>3.6010511142575495E-2</v>
      </c>
      <c r="AW955" s="60">
        <f t="shared" si="192"/>
        <v>7.7359989831471312E-2</v>
      </c>
      <c r="AX955" s="60">
        <f t="shared" si="193"/>
        <v>1.0000000000000002</v>
      </c>
      <c r="AY955" s="60">
        <f>SUMPRODUCT(AN955:AW955,幕後結果_最佳化!$Z$1005:$AI$1005)</f>
        <v>1.378089949521012E-3</v>
      </c>
      <c r="AZ955" s="60">
        <f>(SUMPRODUCT(AN955:AW955,MMULT(AN955:AW955,幕後結果!$AB$9:$AK$18)))</f>
        <v>2.7357026325129928E-4</v>
      </c>
      <c r="BA955" s="60">
        <f t="shared" si="194"/>
        <v>1.6539959590376855E-2</v>
      </c>
      <c r="BB955" s="102">
        <f t="shared" si="195"/>
        <v>-2.5103997276170453</v>
      </c>
      <c r="BC955" s="60"/>
      <c r="BD955" s="60"/>
    </row>
    <row r="956" spans="1:56" ht="16.2">
      <c r="A956" s="95">
        <v>955</v>
      </c>
      <c r="B956" s="60">
        <v>6.2679472437903172E-2</v>
      </c>
      <c r="C956" s="60">
        <v>0.72054226824290057</v>
      </c>
      <c r="D956" s="60">
        <v>0.34095553878801765</v>
      </c>
      <c r="E956" s="60">
        <v>0.64366480751357846</v>
      </c>
      <c r="F956" s="60">
        <v>0.14138218190606677</v>
      </c>
      <c r="G956" s="60">
        <v>0.46344140811662604</v>
      </c>
      <c r="H956" s="60">
        <v>0.42524210765634463</v>
      </c>
      <c r="I956" s="60">
        <v>0.59479471780779236</v>
      </c>
      <c r="J956" s="60">
        <v>0.39098449173340333</v>
      </c>
      <c r="K956" s="104">
        <v>0.98616057847647132</v>
      </c>
      <c r="L956" s="105"/>
      <c r="M956" s="106">
        <v>955</v>
      </c>
      <c r="N956" s="136">
        <v>-1.532662858950337</v>
      </c>
      <c r="O956" s="136">
        <v>0.58445316972390338</v>
      </c>
      <c r="P956" s="136">
        <v>-0.40985669002300423</v>
      </c>
      <c r="Q956" s="136">
        <v>0.36827205829219173</v>
      </c>
      <c r="R956" s="136">
        <v>-1.0741301263028349</v>
      </c>
      <c r="S956" s="136">
        <v>-9.176743717352058E-2</v>
      </c>
      <c r="T956" s="136">
        <v>-0.18850063814929871</v>
      </c>
      <c r="U956" s="60">
        <v>0.23989640952073965</v>
      </c>
      <c r="V956" s="60">
        <v>-0.2767540275575282</v>
      </c>
      <c r="W956" s="98">
        <v>2.2018084344229472</v>
      </c>
      <c r="X956" s="60"/>
      <c r="Y956" s="99">
        <v>955</v>
      </c>
      <c r="Z956" s="60">
        <f>(幕後結果!$AB$2+幕後結果!$AB$4*幕後結果_最佳化!$N1957)*12/3</f>
        <v>-0.22401662452891802</v>
      </c>
      <c r="AA956" s="60">
        <f>(幕後結果!$AC$2+幕後結果!$AC$4*幕後結果_最佳化!$O1957)*12/3</f>
        <v>6.7295483179364332E-2</v>
      </c>
      <c r="AB956" s="60">
        <f>(幕後結果!$AD$2+幕後結果!$AD$4*幕後結果_最佳化!$P1957)*12/3</f>
        <v>-5.9000608381692445E-2</v>
      </c>
      <c r="AC956" s="60">
        <f>(幕後結果!$AE$2+幕後結果!$AE$4*幕後結果_最佳化!$Q1957)*12/3</f>
        <v>6.3608534744736094E-3</v>
      </c>
      <c r="AD956" s="60">
        <f>(幕後結果!$AF$2+幕後結果!$AF$4*幕後結果_最佳化!$R1957)*12/3</f>
        <v>-0.10183458376496117</v>
      </c>
      <c r="AE956" s="60">
        <f>(幕後結果!$AG$2+幕後結果!$AG$4*幕後結果_最佳化!$S1957)*12/3</f>
        <v>2.0438674853770839E-2</v>
      </c>
      <c r="AF956" s="60">
        <f>(幕後結果!$AH$2+幕後結果!$AH$4*幕後結果_最佳化!$T1957)*12/3</f>
        <v>-4.6935068407849785E-2</v>
      </c>
      <c r="AG956" s="60">
        <f>(幕後結果!$AI$2+幕後結果!$AI$4*幕後結果_最佳化!$U1957)*12/3</f>
        <v>-2.0662041999379953E-2</v>
      </c>
      <c r="AH956" s="60">
        <f>(幕後結果!$AJ$2+幕後結果!$AJ$4*幕後結果_最佳化!$V1957)*12/3</f>
        <v>-9.1963341731082261E-3</v>
      </c>
      <c r="AI956" s="100">
        <f>(幕後結果!$AK$2+幕後結果!$AK$4*幕後結果_最佳化!$W1957)*12/3</f>
        <v>0.29312178093835445</v>
      </c>
      <c r="AJ956" s="60"/>
      <c r="AK956" s="60"/>
      <c r="AL956" s="60"/>
      <c r="AM956" s="108">
        <v>955</v>
      </c>
      <c r="AN956" s="60">
        <f t="shared" si="183"/>
        <v>0.12212781183425846</v>
      </c>
      <c r="AO956" s="60">
        <f t="shared" si="184"/>
        <v>0.14110568581615698</v>
      </c>
      <c r="AP956" s="60">
        <f t="shared" si="185"/>
        <v>0.12774766656765157</v>
      </c>
      <c r="AQ956" s="60">
        <f t="shared" si="186"/>
        <v>6.666559115380162E-2</v>
      </c>
      <c r="AR956" s="60">
        <f t="shared" si="187"/>
        <v>7.2617267378359787E-2</v>
      </c>
      <c r="AS956" s="60">
        <f t="shared" si="188"/>
        <v>0.12743082102078437</v>
      </c>
      <c r="AT956" s="60">
        <f t="shared" si="189"/>
        <v>0.13924179325698732</v>
      </c>
      <c r="AU956" s="60">
        <f t="shared" si="190"/>
        <v>0.1442909137392798</v>
      </c>
      <c r="AV956" s="60">
        <f t="shared" si="191"/>
        <v>5.1856600617463285E-2</v>
      </c>
      <c r="AW956" s="60">
        <f t="shared" si="192"/>
        <v>6.9158486152566664E-3</v>
      </c>
      <c r="AX956" s="60">
        <f t="shared" si="193"/>
        <v>1</v>
      </c>
      <c r="AY956" s="60">
        <f>SUMPRODUCT(AN956:AW956,幕後結果_最佳化!$Z$1005:$AI$1005)</f>
        <v>2.0909843683372103E-3</v>
      </c>
      <c r="AZ956" s="60">
        <f>(SUMPRODUCT(AN956:AW956,MMULT(AN956:AW956,幕後結果!$AB$9:$AK$18)))</f>
        <v>2.5641497290856025E-4</v>
      </c>
      <c r="BA956" s="60">
        <f t="shared" si="194"/>
        <v>1.6012962652443809E-2</v>
      </c>
      <c r="BB956" s="102">
        <f t="shared" si="195"/>
        <v>-2.5484987704904651</v>
      </c>
      <c r="BC956" s="60"/>
      <c r="BD956" s="60"/>
    </row>
    <row r="957" spans="1:56" ht="16.2">
      <c r="A957" s="95">
        <v>956</v>
      </c>
      <c r="B957" s="60">
        <v>0.3445188260304648</v>
      </c>
      <c r="C957" s="60">
        <v>0.87162157604251589</v>
      </c>
      <c r="D957" s="60">
        <v>0.3093609318555619</v>
      </c>
      <c r="E957" s="60">
        <v>5.9879782282923788E-2</v>
      </c>
      <c r="F957" s="60">
        <v>0.66451719592903991</v>
      </c>
      <c r="G957" s="60">
        <v>0.82926686781758518</v>
      </c>
      <c r="H957" s="60">
        <v>0.98737181206980784</v>
      </c>
      <c r="I957" s="60">
        <v>0.93866449208615244</v>
      </c>
      <c r="J957" s="60">
        <v>0.55778717562063007</v>
      </c>
      <c r="K957" s="104">
        <v>0.74056358024039648</v>
      </c>
      <c r="L957" s="105"/>
      <c r="M957" s="106">
        <v>956</v>
      </c>
      <c r="N957" s="136">
        <v>-0.400161387718731</v>
      </c>
      <c r="O957" s="136">
        <v>1.1340898806669717</v>
      </c>
      <c r="P957" s="136">
        <v>-0.49766261326173833</v>
      </c>
      <c r="Q957" s="136">
        <v>-1.5557835774381139</v>
      </c>
      <c r="R957" s="136">
        <v>0.4248231393244255</v>
      </c>
      <c r="S957" s="136">
        <v>0.95127210352562686</v>
      </c>
      <c r="T957" s="136">
        <v>2.2374586977668272</v>
      </c>
      <c r="U957" s="60">
        <v>1.5436587851084196</v>
      </c>
      <c r="V957" s="60">
        <v>0.14536126129533847</v>
      </c>
      <c r="W957" s="98">
        <v>0.64508386475287793</v>
      </c>
      <c r="X957" s="60"/>
      <c r="Y957" s="99">
        <v>956</v>
      </c>
      <c r="Z957" s="60">
        <f>(幕後結果!$AB$2+幕後結果!$AB$4*幕後結果_最佳化!$N1958)*12/3</f>
        <v>-4.8594771943625527E-2</v>
      </c>
      <c r="AA957" s="60">
        <f>(幕後結果!$AC$2+幕後結果!$AC$4*幕後結果_最佳化!$O1958)*12/3</f>
        <v>0.11849494889491936</v>
      </c>
      <c r="AB957" s="60">
        <f>(幕後結果!$AD$2+幕後結果!$AD$4*幕後結果_最佳化!$P1958)*12/3</f>
        <v>-5.5206635656174008E-2</v>
      </c>
      <c r="AC957" s="60">
        <f>(幕後結果!$AE$2+幕後結果!$AE$4*幕後結果_最佳化!$Q1958)*12/3</f>
        <v>-0.1546614014020197</v>
      </c>
      <c r="AD957" s="60">
        <f>(幕後結果!$AF$2+幕後結果!$AF$4*幕後結果_最佳化!$R1958)*12/3</f>
        <v>1.4030116433891295E-2</v>
      </c>
      <c r="AE957" s="60">
        <f>(幕後結果!$AG$2+幕後結果!$AG$4*幕後結果_最佳化!$S1958)*12/3</f>
        <v>3.8102608495992764E-2</v>
      </c>
      <c r="AF957" s="60">
        <f>(幕後結果!$AH$2+幕後結果!$AH$4*幕後結果_最佳化!$T1958)*12/3</f>
        <v>0.21403556789751796</v>
      </c>
      <c r="AG957" s="60">
        <f>(幕後結果!$AI$2+幕後結果!$AI$4*幕後結果_最佳化!$U1958)*12/3</f>
        <v>0.20930656566664751</v>
      </c>
      <c r="AH957" s="60">
        <f>(幕後結果!$AJ$2+幕後結果!$AJ$4*幕後結果_最佳化!$V1958)*12/3</f>
        <v>4.8623510957380871E-2</v>
      </c>
      <c r="AI957" s="100">
        <f>(幕後結果!$AK$2+幕後結果!$AK$4*幕後結果_最佳化!$W1958)*12/3</f>
        <v>0.23938987205332998</v>
      </c>
      <c r="AJ957" s="60"/>
      <c r="AK957" s="60"/>
      <c r="AL957" s="60"/>
      <c r="AM957" s="108">
        <v>956</v>
      </c>
      <c r="AN957" s="60">
        <f t="shared" si="183"/>
        <v>0.13438597847403269</v>
      </c>
      <c r="AO957" s="60">
        <f t="shared" si="184"/>
        <v>0.14446427336874759</v>
      </c>
      <c r="AP957" s="60">
        <f t="shared" si="185"/>
        <v>0.16111648725946567</v>
      </c>
      <c r="AQ957" s="60">
        <f t="shared" si="186"/>
        <v>0.17695563452733892</v>
      </c>
      <c r="AR957" s="60">
        <f t="shared" si="187"/>
        <v>1.5288954723348871E-2</v>
      </c>
      <c r="AS957" s="60">
        <f t="shared" si="188"/>
        <v>9.8275806035746746E-2</v>
      </c>
      <c r="AT957" s="60">
        <f t="shared" si="189"/>
        <v>7.433032327638622E-3</v>
      </c>
      <c r="AU957" s="60">
        <f t="shared" si="190"/>
        <v>0.11461904730864365</v>
      </c>
      <c r="AV957" s="60">
        <f t="shared" si="191"/>
        <v>3.0468029232642666E-2</v>
      </c>
      <c r="AW957" s="60">
        <f t="shared" si="192"/>
        <v>0.1169927567423948</v>
      </c>
      <c r="AX957" s="60">
        <f t="shared" si="193"/>
        <v>1.0000000000000002</v>
      </c>
      <c r="AY957" s="60">
        <f>SUMPRODUCT(AN957:AW957,幕後結果_最佳化!$Z$1005:$AI$1005)</f>
        <v>1.0672467835753769E-3</v>
      </c>
      <c r="AZ957" s="60">
        <f>(SUMPRODUCT(AN957:AW957,MMULT(AN957:AW957,幕後結果!$AB$9:$AK$18)))</f>
        <v>2.9682143612780917E-4</v>
      </c>
      <c r="BA957" s="60">
        <f t="shared" si="194"/>
        <v>1.722850649730873E-2</v>
      </c>
      <c r="BB957" s="102">
        <f t="shared" si="195"/>
        <v>-2.4281125716242049</v>
      </c>
      <c r="BC957" s="60"/>
      <c r="BD957" s="60"/>
    </row>
    <row r="958" spans="1:56" ht="16.2">
      <c r="A958" s="95">
        <v>957</v>
      </c>
      <c r="B958" s="60">
        <v>0.15443276526790251</v>
      </c>
      <c r="C958" s="60">
        <v>0.55923890673161814</v>
      </c>
      <c r="D958" s="60">
        <v>0.72416141796051181</v>
      </c>
      <c r="E958" s="60">
        <v>0.70700807386104869</v>
      </c>
      <c r="F958" s="60">
        <v>0.22891373748780564</v>
      </c>
      <c r="G958" s="60">
        <v>6.5157050505459724E-2</v>
      </c>
      <c r="H958" s="60">
        <v>0.62731831030704277</v>
      </c>
      <c r="I958" s="60">
        <v>0.6236485559462297</v>
      </c>
      <c r="J958" s="60">
        <v>0.46958132380085282</v>
      </c>
      <c r="K958" s="104">
        <v>0.15451408196407668</v>
      </c>
      <c r="L958" s="105"/>
      <c r="M958" s="106">
        <v>957</v>
      </c>
      <c r="N958" s="136">
        <v>-1.0176053779819609</v>
      </c>
      <c r="O958" s="136">
        <v>0.1490398523039399</v>
      </c>
      <c r="P958" s="136">
        <v>0.59524881578302535</v>
      </c>
      <c r="Q958" s="136">
        <v>0.54466512881358353</v>
      </c>
      <c r="R958" s="136">
        <v>-0.7424289661118274</v>
      </c>
      <c r="S958" s="136">
        <v>-1.5128644209941575</v>
      </c>
      <c r="T958" s="136">
        <v>0.3247591292221525</v>
      </c>
      <c r="U958" s="60">
        <v>0.31507739911719418</v>
      </c>
      <c r="V958" s="60">
        <v>-7.6322346696629864E-2</v>
      </c>
      <c r="W958" s="98">
        <v>-1.017263355579614</v>
      </c>
      <c r="X958" s="60"/>
      <c r="Y958" s="99">
        <v>957</v>
      </c>
      <c r="Z958" s="60">
        <f>(幕後結果!$AB$2+幕後結果!$AB$4*幕後結果_最佳化!$N1959)*12/3</f>
        <v>-0.144235414707506</v>
      </c>
      <c r="AA958" s="60">
        <f>(幕後結果!$AC$2+幕後結果!$AC$4*幕後結果_最佳化!$O1959)*12/3</f>
        <v>2.395222078925122E-2</v>
      </c>
      <c r="AB958" s="60">
        <f>(幕後結果!$AD$2+幕後結果!$AD$4*幕後結果_最佳化!$P1959)*12/3</f>
        <v>8.8404495828366139E-2</v>
      </c>
      <c r="AC958" s="60">
        <f>(幕後結果!$AE$2+幕後結果!$AE$4*幕後結果_最佳化!$Q1959)*12/3</f>
        <v>0.10106475751511255</v>
      </c>
      <c r="AD958" s="60">
        <f>(幕後結果!$AF$2+幕後結果!$AF$4*幕後結果_最佳化!$R1959)*12/3</f>
        <v>-2.3272362712574886E-3</v>
      </c>
      <c r="AE958" s="60">
        <f>(幕後結果!$AG$2+幕後結果!$AG$4*幕後結果_最佳化!$S1959)*12/3</f>
        <v>-4.9636746560979307E-2</v>
      </c>
      <c r="AF958" s="60">
        <f>(幕後結果!$AH$2+幕後結果!$AH$4*幕後結果_最佳化!$T1959)*12/3</f>
        <v>1.4652222440234779E-2</v>
      </c>
      <c r="AG958" s="60">
        <f>(幕後結果!$AI$2+幕後結果!$AI$4*幕後結果_最佳化!$U1959)*12/3</f>
        <v>1.7750125903500641E-2</v>
      </c>
      <c r="AH958" s="60">
        <f>(幕後結果!$AJ$2+幕後結果!$AJ$4*幕後結果_最佳化!$V1959)*12/3</f>
        <v>-2.2181554274379445E-2</v>
      </c>
      <c r="AI958" s="100">
        <f>(幕後結果!$AK$2+幕後結果!$AK$4*幕後結果_最佳化!$W1959)*12/3</f>
        <v>-0.13626251919257665</v>
      </c>
      <c r="AJ958" s="60"/>
      <c r="AK958" s="60"/>
      <c r="AL958" s="60"/>
      <c r="AM958" s="108">
        <v>957</v>
      </c>
      <c r="AN958" s="60">
        <f t="shared" si="183"/>
        <v>6.7761972177416002E-3</v>
      </c>
      <c r="AO958" s="60">
        <f t="shared" si="184"/>
        <v>0.18894548101864533</v>
      </c>
      <c r="AP958" s="60">
        <f t="shared" si="185"/>
        <v>2.1900985324258119E-3</v>
      </c>
      <c r="AQ958" s="60">
        <f t="shared" si="186"/>
        <v>8.4111146997155842E-2</v>
      </c>
      <c r="AR958" s="60">
        <f t="shared" si="187"/>
        <v>2.9154083112184172E-2</v>
      </c>
      <c r="AS958" s="60">
        <f t="shared" si="188"/>
        <v>6.1983738335390219E-2</v>
      </c>
      <c r="AT958" s="60">
        <f t="shared" si="189"/>
        <v>7.6649583855262798E-2</v>
      </c>
      <c r="AU958" s="60">
        <f t="shared" si="190"/>
        <v>0.19557095471791661</v>
      </c>
      <c r="AV958" s="60">
        <f t="shared" si="191"/>
        <v>0.2727804940773611</v>
      </c>
      <c r="AW958" s="60">
        <f t="shared" si="192"/>
        <v>8.1838222135916378E-2</v>
      </c>
      <c r="AX958" s="60">
        <f t="shared" si="193"/>
        <v>0.99999999999999978</v>
      </c>
      <c r="AY958" s="60">
        <f>SUMPRODUCT(AN958:AW958,幕後結果_最佳化!$Z$1005:$AI$1005)</f>
        <v>-2.9102637815379296E-3</v>
      </c>
      <c r="AZ958" s="60">
        <f>(SUMPRODUCT(AN958:AW958,MMULT(AN958:AW958,幕後結果!$AB$9:$AK$18)))</f>
        <v>2.1789910784546113E-4</v>
      </c>
      <c r="BA958" s="60">
        <f t="shared" si="194"/>
        <v>1.4761406025357514E-2</v>
      </c>
      <c r="BB958" s="102">
        <f t="shared" si="195"/>
        <v>-3.1033807824839927</v>
      </c>
      <c r="BC958" s="60"/>
      <c r="BD958" s="60"/>
    </row>
    <row r="959" spans="1:56" ht="16.2">
      <c r="A959" s="95">
        <v>958</v>
      </c>
      <c r="B959" s="60">
        <v>0.48818836327163706</v>
      </c>
      <c r="C959" s="60">
        <v>0.30483628745053748</v>
      </c>
      <c r="D959" s="60">
        <v>0.63954916966480013</v>
      </c>
      <c r="E959" s="60">
        <v>0.16753594333666744</v>
      </c>
      <c r="F959" s="60">
        <v>0.32476763695414079</v>
      </c>
      <c r="G959" s="60">
        <v>0.72341025461138919</v>
      </c>
      <c r="H959" s="60">
        <v>0.83538430532927199</v>
      </c>
      <c r="I959" s="60">
        <v>3.8668169591308921E-2</v>
      </c>
      <c r="J959" s="60">
        <v>0.61078443146981987</v>
      </c>
      <c r="K959" s="104">
        <v>0.79950662840096154</v>
      </c>
      <c r="L959" s="105"/>
      <c r="M959" s="106">
        <v>958</v>
      </c>
      <c r="N959" s="136">
        <v>-2.9611709544934091E-2</v>
      </c>
      <c r="O959" s="136">
        <v>-0.51054089060691377</v>
      </c>
      <c r="P959" s="136">
        <v>0.35725400361041776</v>
      </c>
      <c r="Q959" s="136">
        <v>-0.96394822009452852</v>
      </c>
      <c r="R959" s="136">
        <v>-0.45440789091939998</v>
      </c>
      <c r="S959" s="136">
        <v>0.59300248264418076</v>
      </c>
      <c r="T959" s="136">
        <v>0.97566320997338507</v>
      </c>
      <c r="U959" s="60">
        <v>-1.7663548239458635</v>
      </c>
      <c r="V959" s="60">
        <v>0.28136411734936578</v>
      </c>
      <c r="W959" s="98">
        <v>0.83986025716355484</v>
      </c>
      <c r="X959" s="60"/>
      <c r="Y959" s="99">
        <v>958</v>
      </c>
      <c r="Z959" s="60">
        <f>(幕後結果!$AB$2+幕後結果!$AB$4*幕後結果_最佳化!$N1960)*12/3</f>
        <v>8.8025142156944441E-3</v>
      </c>
      <c r="AA959" s="60">
        <f>(幕後結果!$AC$2+幕後結果!$AC$4*幕後結果_最佳化!$O1960)*12/3</f>
        <v>-4.2115375945729873E-2</v>
      </c>
      <c r="AB959" s="60">
        <f>(幕後結果!$AD$2+幕後結果!$AD$4*幕後結果_最佳化!$P1960)*12/3</f>
        <v>2.7640329307308541E-2</v>
      </c>
      <c r="AC959" s="60">
        <f>(幕後結果!$AE$2+幕後結果!$AE$4*幕後結果_最佳化!$Q1960)*12/3</f>
        <v>-5.9704685409563529E-2</v>
      </c>
      <c r="AD959" s="60">
        <f>(幕後結果!$AF$2+幕後結果!$AF$4*幕後結果_最佳化!$R1960)*12/3</f>
        <v>-5.1016421505801178E-2</v>
      </c>
      <c r="AE959" s="60">
        <f>(幕後結果!$AG$2+幕後結果!$AG$4*幕後結果_最佳化!$S1960)*12/3</f>
        <v>1.2590884393738913E-2</v>
      </c>
      <c r="AF959" s="60">
        <f>(幕後結果!$AH$2+幕後結果!$AH$4*幕後結果_最佳化!$T1960)*12/3</f>
        <v>7.6768881258716337E-2</v>
      </c>
      <c r="AG959" s="60">
        <f>(幕後結果!$AI$2+幕後結果!$AI$4*幕後結果_最佳化!$U1960)*12/3</f>
        <v>-0.16008198820643604</v>
      </c>
      <c r="AH959" s="60">
        <f>(幕後結果!$AJ$2+幕後結果!$AJ$4*幕後結果_最佳化!$V1960)*12/3</f>
        <v>-6.3606319646385238E-3</v>
      </c>
      <c r="AI959" s="100">
        <f>(幕後結果!$AK$2+幕後結果!$AK$4*幕後結果_最佳化!$W1960)*12/3</f>
        <v>0.11056161319455275</v>
      </c>
      <c r="AJ959" s="60"/>
      <c r="AK959" s="60"/>
      <c r="AL959" s="60"/>
      <c r="AM959" s="108">
        <v>958</v>
      </c>
      <c r="AN959" s="60">
        <f t="shared" si="183"/>
        <v>0.11270439429404427</v>
      </c>
      <c r="AO959" s="60">
        <f t="shared" si="184"/>
        <v>0.17298502530231266</v>
      </c>
      <c r="AP959" s="60">
        <f t="shared" si="185"/>
        <v>0.15023572932451149</v>
      </c>
      <c r="AQ959" s="60">
        <f t="shared" si="186"/>
        <v>9.3847565717480289E-4</v>
      </c>
      <c r="AR959" s="60">
        <f t="shared" si="187"/>
        <v>6.2546587452479652E-2</v>
      </c>
      <c r="AS959" s="60">
        <f t="shared" si="188"/>
        <v>0.11096393372513018</v>
      </c>
      <c r="AT959" s="60">
        <f t="shared" si="189"/>
        <v>6.3839776709102583E-2</v>
      </c>
      <c r="AU959" s="60">
        <f t="shared" si="190"/>
        <v>0.14797377143307816</v>
      </c>
      <c r="AV959" s="60">
        <f t="shared" si="191"/>
        <v>0.10064149007050456</v>
      </c>
      <c r="AW959" s="60">
        <f t="shared" si="192"/>
        <v>7.7170816031661454E-2</v>
      </c>
      <c r="AX959" s="60">
        <f t="shared" si="193"/>
        <v>0.99999999999999989</v>
      </c>
      <c r="AY959" s="60">
        <f>SUMPRODUCT(AN959:AW959,幕後結果_最佳化!$Z$1005:$AI$1005)</f>
        <v>-2.9257125306759901E-3</v>
      </c>
      <c r="AZ959" s="60">
        <f>(SUMPRODUCT(AN959:AW959,MMULT(AN959:AW959,幕後結果!$AB$9:$AK$18)))</f>
        <v>2.42038264506337E-4</v>
      </c>
      <c r="BA959" s="60">
        <f t="shared" si="194"/>
        <v>1.5557579005305968E-2</v>
      </c>
      <c r="BB959" s="102">
        <f t="shared" si="195"/>
        <v>-2.945555508029043</v>
      </c>
      <c r="BC959" s="60"/>
      <c r="BD959" s="60"/>
    </row>
    <row r="960" spans="1:56" ht="16.2">
      <c r="A960" s="95">
        <v>959</v>
      </c>
      <c r="B960" s="60">
        <v>0.3764891102237089</v>
      </c>
      <c r="C960" s="60">
        <v>0.44442460478024404</v>
      </c>
      <c r="D960" s="60">
        <v>0.218263794187886</v>
      </c>
      <c r="E960" s="60">
        <v>0.33523222188602464</v>
      </c>
      <c r="F960" s="60">
        <v>0.57190111968182866</v>
      </c>
      <c r="G960" s="60">
        <v>0.48728677596436998</v>
      </c>
      <c r="H960" s="60">
        <v>0.25647586074321138</v>
      </c>
      <c r="I960" s="60">
        <v>0.26801782893519266</v>
      </c>
      <c r="J960" s="60">
        <v>0.98075018886929377</v>
      </c>
      <c r="K960" s="104">
        <v>0.37505366600870538</v>
      </c>
      <c r="L960" s="105"/>
      <c r="M960" s="106">
        <v>959</v>
      </c>
      <c r="N960" s="136">
        <v>-0.31471478109201145</v>
      </c>
      <c r="O960" s="136">
        <v>-0.13976051744298207</v>
      </c>
      <c r="P960" s="136">
        <v>-0.77807026974612792</v>
      </c>
      <c r="Q960" s="136">
        <v>-0.42551067171940982</v>
      </c>
      <c r="R960" s="136">
        <v>0.18121635125653759</v>
      </c>
      <c r="S960" s="136">
        <v>-3.1872722433286427E-2</v>
      </c>
      <c r="T960" s="136">
        <v>-0.65424849683205877</v>
      </c>
      <c r="U960" s="60">
        <v>-0.61881891824235347</v>
      </c>
      <c r="V960" s="60">
        <v>2.0694954030118686</v>
      </c>
      <c r="W960" s="98">
        <v>-0.31849784109468071</v>
      </c>
      <c r="X960" s="60"/>
      <c r="Y960" s="99">
        <v>959</v>
      </c>
      <c r="Z960" s="60">
        <f>(幕後結果!$AB$2+幕後結果!$AB$4*幕後結果_最佳化!$N1961)*12/3</f>
        <v>-3.5359290655212747E-2</v>
      </c>
      <c r="AA960" s="60">
        <f>(幕後結果!$AC$2+幕後結果!$AC$4*幕後結果_最佳化!$O1961)*12/3</f>
        <v>-5.5085980662750852E-3</v>
      </c>
      <c r="AB960" s="60">
        <f>(幕後結果!$AD$2+幕後結果!$AD$4*幕後結果_最佳化!$P1961)*12/3</f>
        <v>-0.14300888215953286</v>
      </c>
      <c r="AC960" s="60">
        <f>(幕後結果!$AE$2+幕後結果!$AE$4*幕後結果_最佳化!$Q1961)*12/3</f>
        <v>-8.8121786965439056E-2</v>
      </c>
      <c r="AD960" s="60">
        <f>(幕後結果!$AF$2+幕後結果!$AF$4*幕後結果_最佳化!$R1961)*12/3</f>
        <v>-6.4473787251632012E-2</v>
      </c>
      <c r="AE960" s="60">
        <f>(幕後結果!$AG$2+幕後結果!$AG$4*幕後結果_最佳化!$S1961)*12/3</f>
        <v>-7.950888880980899E-3</v>
      </c>
      <c r="AF960" s="60">
        <f>(幕後結果!$AH$2+幕後結果!$AH$4*幕後結果_最佳化!$T1961)*12/3</f>
        <v>-8.9401596124248861E-2</v>
      </c>
      <c r="AG960" s="60">
        <f>(幕後結果!$AI$2+幕後結果!$AI$4*幕後結果_最佳化!$U1961)*12/3</f>
        <v>-0.13510482581539685</v>
      </c>
      <c r="AH960" s="60">
        <f>(幕後結果!$AJ$2+幕後結果!$AJ$4*幕後結果_最佳化!$V1961)*12/3</f>
        <v>9.4674721278371191E-2</v>
      </c>
      <c r="AI960" s="100">
        <f>(幕後結果!$AK$2+幕後結果!$AK$4*幕後結果_最佳化!$W1961)*12/3</f>
        <v>-7.1093800910013133E-2</v>
      </c>
      <c r="AJ960" s="60"/>
      <c r="AK960" s="60"/>
      <c r="AL960" s="60"/>
      <c r="AM960" s="108">
        <v>959</v>
      </c>
      <c r="AN960" s="60">
        <f t="shared" si="183"/>
        <v>8.2077393149601635E-2</v>
      </c>
      <c r="AO960" s="60">
        <f t="shared" si="184"/>
        <v>9.6671113823690258E-2</v>
      </c>
      <c r="AP960" s="60">
        <f t="shared" si="185"/>
        <v>9.5710427942902451E-2</v>
      </c>
      <c r="AQ960" s="60">
        <f t="shared" si="186"/>
        <v>6.353801148549397E-2</v>
      </c>
      <c r="AR960" s="60">
        <f t="shared" si="187"/>
        <v>0.10557681266880281</v>
      </c>
      <c r="AS960" s="60">
        <f t="shared" si="188"/>
        <v>0.11791079454984038</v>
      </c>
      <c r="AT960" s="60">
        <f t="shared" si="189"/>
        <v>0.14163210570722562</v>
      </c>
      <c r="AU960" s="60">
        <f t="shared" si="190"/>
        <v>0.11621581122902024</v>
      </c>
      <c r="AV960" s="60">
        <f t="shared" si="191"/>
        <v>3.7471334566524822E-2</v>
      </c>
      <c r="AW960" s="60">
        <f t="shared" si="192"/>
        <v>0.14319619487689783</v>
      </c>
      <c r="AX960" s="60">
        <f t="shared" si="193"/>
        <v>1</v>
      </c>
      <c r="AY960" s="60">
        <f>SUMPRODUCT(AN960:AW960,幕後結果_最佳化!$Z$1005:$AI$1005)</f>
        <v>-1.9505280765793657E-3</v>
      </c>
      <c r="AZ960" s="60">
        <f>(SUMPRODUCT(AN960:AW960,MMULT(AN960:AW960,幕後結果!$AB$9:$AK$18)))</f>
        <v>2.7423062616866969E-4</v>
      </c>
      <c r="BA960" s="60">
        <f t="shared" si="194"/>
        <v>1.6559910210163269E-2</v>
      </c>
      <c r="BB960" s="102">
        <f t="shared" si="195"/>
        <v>-2.7083799070995793</v>
      </c>
      <c r="BC960" s="60"/>
      <c r="BD960" s="60"/>
    </row>
    <row r="961" spans="1:56" ht="16.2">
      <c r="A961" s="95">
        <v>960</v>
      </c>
      <c r="B961" s="60">
        <v>0.82365383690740601</v>
      </c>
      <c r="C961" s="60">
        <v>0.97371544372107643</v>
      </c>
      <c r="D961" s="60">
        <v>0.62798125147154638</v>
      </c>
      <c r="E961" s="60">
        <v>0.47084807332406653</v>
      </c>
      <c r="F961" s="60">
        <v>0.91536928719735355</v>
      </c>
      <c r="G961" s="60">
        <v>0.56465346856306753</v>
      </c>
      <c r="H961" s="60">
        <v>0.4889459458908143</v>
      </c>
      <c r="I961" s="60">
        <v>6.1897742409939838E-2</v>
      </c>
      <c r="J961" s="60">
        <v>0.34453410011452212</v>
      </c>
      <c r="K961" s="104">
        <v>0.97691257072203008</v>
      </c>
      <c r="L961" s="105"/>
      <c r="M961" s="106">
        <v>960</v>
      </c>
      <c r="N961" s="136">
        <v>0.92937973502708282</v>
      </c>
      <c r="O961" s="136">
        <v>1.938443705933605</v>
      </c>
      <c r="P961" s="136">
        <v>0.32651135835843531</v>
      </c>
      <c r="Q961" s="136">
        <v>-7.3138196468630637E-2</v>
      </c>
      <c r="R961" s="136">
        <v>1.3745808607319845</v>
      </c>
      <c r="S961" s="136">
        <v>0.16277821311481119</v>
      </c>
      <c r="T961" s="136">
        <v>-2.771195107996189E-2</v>
      </c>
      <c r="U961" s="60">
        <v>-1.5390360940775065</v>
      </c>
      <c r="V961" s="60">
        <v>-0.40011991016767445</v>
      </c>
      <c r="W961" s="98">
        <v>1.9937913748740008</v>
      </c>
      <c r="X961" s="60"/>
      <c r="Y961" s="99">
        <v>960</v>
      </c>
      <c r="Z961" s="60">
        <f>(幕後結果!$AB$2+幕後結果!$AB$4*幕後結果_最佳化!$N1962)*12/3</f>
        <v>0.15734806589371519</v>
      </c>
      <c r="AA961" s="60">
        <f>(幕後結果!$AC$2+幕後結果!$AC$4*幕後結果_最佳化!$O1962)*12/3</f>
        <v>0.19406786415373056</v>
      </c>
      <c r="AB961" s="60">
        <f>(幕後結果!$AD$2+幕後結果!$AD$4*幕後結果_最佳化!$P1962)*12/3</f>
        <v>0.10413030210510581</v>
      </c>
      <c r="AC961" s="60">
        <f>(幕後結果!$AE$2+幕後結果!$AE$4*幕後結果_最佳化!$Q1962)*12/3</f>
        <v>0.10505695365726149</v>
      </c>
      <c r="AD961" s="60">
        <f>(幕後結果!$AF$2+幕後結果!$AF$4*幕後結果_最佳化!$R1962)*12/3</f>
        <v>0.2322229723559007</v>
      </c>
      <c r="AE961" s="60">
        <f>(幕後結果!$AG$2+幕後結果!$AG$4*幕後結果_最佳化!$S1962)*12/3</f>
        <v>2.2714135012308241E-3</v>
      </c>
      <c r="AF961" s="60">
        <f>(幕後結果!$AH$2+幕後結果!$AH$4*幕後結果_最佳化!$T1962)*12/3</f>
        <v>0.12056589488578856</v>
      </c>
      <c r="AG961" s="60">
        <f>(幕後結果!$AI$2+幕後結果!$AI$4*幕後結果_最佳化!$U1962)*12/3</f>
        <v>-0.12642027825546573</v>
      </c>
      <c r="AH961" s="60">
        <f>(幕後結果!$AJ$2+幕後結果!$AJ$4*幕後結果_最佳化!$V1962)*12/3</f>
        <v>6.4073285123680129E-4</v>
      </c>
      <c r="AI961" s="100">
        <f>(幕後結果!$AK$2+幕後結果!$AK$4*幕後結果_最佳化!$W1962)*12/3</f>
        <v>0.24272130372408118</v>
      </c>
      <c r="AJ961" s="60"/>
      <c r="AK961" s="60"/>
      <c r="AL961" s="60"/>
      <c r="AM961" s="108">
        <v>960</v>
      </c>
      <c r="AN961" s="60">
        <f t="shared" si="183"/>
        <v>0.15800669694892489</v>
      </c>
      <c r="AO961" s="60">
        <f t="shared" si="184"/>
        <v>9.6169517618941228E-2</v>
      </c>
      <c r="AP961" s="60">
        <f t="shared" si="185"/>
        <v>0.15883072829719513</v>
      </c>
      <c r="AQ961" s="60">
        <f t="shared" si="186"/>
        <v>9.7722746415009526E-2</v>
      </c>
      <c r="AR961" s="60">
        <f t="shared" si="187"/>
        <v>0.14924823616430957</v>
      </c>
      <c r="AS961" s="60">
        <f t="shared" si="188"/>
        <v>1.1316937799379366E-2</v>
      </c>
      <c r="AT961" s="60">
        <f t="shared" si="189"/>
        <v>8.3628420253678448E-2</v>
      </c>
      <c r="AU961" s="60">
        <f t="shared" si="190"/>
        <v>7.9711610171318975E-2</v>
      </c>
      <c r="AV961" s="60">
        <f t="shared" si="191"/>
        <v>0.14021035894522743</v>
      </c>
      <c r="AW961" s="60">
        <f t="shared" si="192"/>
        <v>2.5154747386015312E-2</v>
      </c>
      <c r="AX961" s="60">
        <f t="shared" si="193"/>
        <v>0.99999999999999989</v>
      </c>
      <c r="AY961" s="60">
        <f>SUMPRODUCT(AN961:AW961,幕後結果_最佳化!$Z$1005:$AI$1005)</f>
        <v>2.9661662443622185E-3</v>
      </c>
      <c r="AZ961" s="60">
        <f>(SUMPRODUCT(AN961:AW961,MMULT(AN961:AW961,幕後結果!$AB$9:$AK$18)))</f>
        <v>3.3025654373926348E-4</v>
      </c>
      <c r="BA961" s="60">
        <f t="shared" si="194"/>
        <v>1.8172961886804898E-2</v>
      </c>
      <c r="BB961" s="102">
        <f t="shared" si="195"/>
        <v>-2.1974312170121872</v>
      </c>
      <c r="BC961" s="60"/>
      <c r="BD961" s="60"/>
    </row>
    <row r="962" spans="1:56" ht="16.2">
      <c r="A962" s="95">
        <v>961</v>
      </c>
      <c r="B962" s="60">
        <v>0.57280575944447265</v>
      </c>
      <c r="C962" s="60">
        <v>4.3413428514086361E-2</v>
      </c>
      <c r="D962" s="60">
        <v>0.61232801797250636</v>
      </c>
      <c r="E962" s="60">
        <v>0.83194557522644508</v>
      </c>
      <c r="F962" s="60">
        <v>0.72684406160470294</v>
      </c>
      <c r="G962" s="60">
        <v>0.94377950371694119</v>
      </c>
      <c r="H962" s="60">
        <v>0.37827340555023614</v>
      </c>
      <c r="I962" s="60">
        <v>0.15092148799901417</v>
      </c>
      <c r="J962" s="60">
        <v>0.71308674577760156</v>
      </c>
      <c r="K962" s="104">
        <v>0.16369552909309748</v>
      </c>
      <c r="L962" s="105"/>
      <c r="M962" s="106">
        <v>961</v>
      </c>
      <c r="N962" s="136">
        <v>0.18352197106100676</v>
      </c>
      <c r="O962" s="136">
        <v>-1.7123789428938605</v>
      </c>
      <c r="P962" s="136">
        <v>0.28539183268037105</v>
      </c>
      <c r="Q962" s="136">
        <v>0.96188206326477121</v>
      </c>
      <c r="R962" s="136">
        <v>0.60329587473403712</v>
      </c>
      <c r="S962" s="136">
        <v>1.587316444809014</v>
      </c>
      <c r="T962" s="136">
        <v>-0.31001860115178309</v>
      </c>
      <c r="U962" s="60">
        <v>-1.0324892607503193</v>
      </c>
      <c r="V962" s="60">
        <v>0.56242497270058911</v>
      </c>
      <c r="W962" s="98">
        <v>-0.9793824239085146</v>
      </c>
      <c r="X962" s="60"/>
      <c r="Y962" s="99">
        <v>961</v>
      </c>
      <c r="Z962" s="60">
        <f>(幕後結果!$AB$2+幕後結果!$AB$4*幕後結果_最佳化!$N1963)*12/3</f>
        <v>4.1816427265675769E-2</v>
      </c>
      <c r="AA962" s="60">
        <f>(幕後結果!$AC$2+幕後結果!$AC$4*幕後結果_最佳化!$O1963)*12/3</f>
        <v>-0.15937007907679354</v>
      </c>
      <c r="AB962" s="60">
        <f>(幕後結果!$AD$2+幕後結果!$AD$4*幕後結果_最佳化!$P1963)*12/3</f>
        <v>-2.416273796836051E-2</v>
      </c>
      <c r="AC962" s="60">
        <f>(幕後結果!$AE$2+幕後結果!$AE$4*幕後結果_最佳化!$Q1963)*12/3</f>
        <v>0.10697562779139996</v>
      </c>
      <c r="AD962" s="60">
        <f>(幕後結果!$AF$2+幕後結果!$AF$4*幕後結果_最佳化!$R1963)*12/3</f>
        <v>2.1799174004211264E-2</v>
      </c>
      <c r="AE962" s="60">
        <f>(幕後結果!$AG$2+幕後結果!$AG$4*幕後結果_最佳化!$S1963)*12/3</f>
        <v>4.4341449164530776E-2</v>
      </c>
      <c r="AF962" s="60">
        <f>(幕後結果!$AH$2+幕後結果!$AH$4*幕後結果_最佳化!$T1963)*12/3</f>
        <v>-5.3015506591885607E-2</v>
      </c>
      <c r="AG962" s="60">
        <f>(幕後結果!$AI$2+幕後結果!$AI$4*幕後結果_最佳化!$U1963)*12/3</f>
        <v>-7.231861111895084E-2</v>
      </c>
      <c r="AH962" s="60">
        <f>(幕後結果!$AJ$2+幕後結果!$AJ$4*幕後結果_最佳化!$V1963)*12/3</f>
        <v>1.6925139422267615E-2</v>
      </c>
      <c r="AI962" s="100">
        <f>(幕後結果!$AK$2+幕後結果!$AK$4*幕後結果_最佳化!$W1963)*12/3</f>
        <v>-0.1873793160615973</v>
      </c>
      <c r="AJ962" s="60"/>
      <c r="AK962" s="60"/>
      <c r="AL962" s="60"/>
      <c r="AM962" s="108">
        <v>961</v>
      </c>
      <c r="AN962" s="60">
        <f t="shared" si="183"/>
        <v>3.7156705825049499E-2</v>
      </c>
      <c r="AO962" s="60">
        <f t="shared" si="184"/>
        <v>4.7612171559394553E-2</v>
      </c>
      <c r="AP962" s="60">
        <f t="shared" si="185"/>
        <v>0.12720138945666309</v>
      </c>
      <c r="AQ962" s="60">
        <f t="shared" si="186"/>
        <v>5.901176788422989E-2</v>
      </c>
      <c r="AR962" s="60">
        <f t="shared" si="187"/>
        <v>4.9337410239105726E-2</v>
      </c>
      <c r="AS962" s="60">
        <f t="shared" si="188"/>
        <v>0.20325231914898786</v>
      </c>
      <c r="AT962" s="60">
        <f t="shared" si="189"/>
        <v>4.2082345860543879E-2</v>
      </c>
      <c r="AU962" s="60">
        <f t="shared" si="190"/>
        <v>0.15482895137667912</v>
      </c>
      <c r="AV962" s="60">
        <f t="shared" si="191"/>
        <v>7.9622040944097541E-2</v>
      </c>
      <c r="AW962" s="60">
        <f t="shared" si="192"/>
        <v>0.19989489770524874</v>
      </c>
      <c r="AX962" s="60">
        <f t="shared" si="193"/>
        <v>0.99999999999999989</v>
      </c>
      <c r="AY962" s="60">
        <f>SUMPRODUCT(AN962:AW962,幕後結果_最佳化!$Z$1005:$AI$1005)</f>
        <v>-7.6472874851007192E-3</v>
      </c>
      <c r="AZ962" s="60">
        <f>(SUMPRODUCT(AN962:AW962,MMULT(AN962:AW962,幕後結果!$AB$9:$AK$18)))</f>
        <v>2.8409822604537419E-4</v>
      </c>
      <c r="BA962" s="60">
        <f t="shared" si="194"/>
        <v>1.6855213616130002E-2</v>
      </c>
      <c r="BB962" s="102">
        <f t="shared" si="195"/>
        <v>-2.9989111165419033</v>
      </c>
      <c r="BC962" s="60"/>
      <c r="BD962" s="60"/>
    </row>
    <row r="963" spans="1:56" ht="16.2">
      <c r="A963" s="95">
        <v>962</v>
      </c>
      <c r="B963" s="60">
        <v>0.32178903698806582</v>
      </c>
      <c r="C963" s="60">
        <v>0.73894541446784801</v>
      </c>
      <c r="D963" s="60">
        <v>4.4437200506227459E-2</v>
      </c>
      <c r="E963" s="60">
        <v>0.29273496030399637</v>
      </c>
      <c r="F963" s="60">
        <v>0.30068334566510235</v>
      </c>
      <c r="G963" s="60">
        <v>0.41847572150496237</v>
      </c>
      <c r="H963" s="60">
        <v>1.4937967341489555E-2</v>
      </c>
      <c r="I963" s="60">
        <v>0.32287839255725959</v>
      </c>
      <c r="J963" s="60">
        <v>0.72109668892538159</v>
      </c>
      <c r="K963" s="104">
        <v>0.53611752744932395</v>
      </c>
      <c r="L963" s="105"/>
      <c r="M963" s="106">
        <v>962</v>
      </c>
      <c r="N963" s="136">
        <v>-0.46270187520569322</v>
      </c>
      <c r="O963" s="136">
        <v>0.64009756638782767</v>
      </c>
      <c r="P963" s="136">
        <v>-1.7013653638004522</v>
      </c>
      <c r="Q963" s="136">
        <v>-0.54541239040447242</v>
      </c>
      <c r="R963" s="136">
        <v>-0.52243615058029713</v>
      </c>
      <c r="S963" s="136">
        <v>-0.20579449309124964</v>
      </c>
      <c r="T963" s="136">
        <v>-2.1717313201159518</v>
      </c>
      <c r="U963" s="60">
        <v>-0.45966487519667731</v>
      </c>
      <c r="V963" s="60">
        <v>0.58610252119062678</v>
      </c>
      <c r="W963" s="98">
        <v>9.0657243895605213E-2</v>
      </c>
      <c r="X963" s="60"/>
      <c r="Y963" s="99">
        <v>962</v>
      </c>
      <c r="Z963" s="60">
        <f>(幕後結果!$AB$2+幕後結果!$AB$4*幕後結果_最佳化!$N1964)*12/3</f>
        <v>-5.8282148477114E-2</v>
      </c>
      <c r="AA963" s="60">
        <f>(幕後結果!$AC$2+幕後結果!$AC$4*幕後結果_最佳化!$O1964)*12/3</f>
        <v>7.0595648010662149E-2</v>
      </c>
      <c r="AB963" s="60">
        <f>(幕後結果!$AD$2+幕後結果!$AD$4*幕後結果_最佳化!$P1964)*12/3</f>
        <v>-0.26584368943134118</v>
      </c>
      <c r="AC963" s="60">
        <f>(幕後結果!$AE$2+幕後結果!$AE$4*幕後結果_最佳化!$Q1964)*12/3</f>
        <v>-0.15469325593083894</v>
      </c>
      <c r="AD963" s="60">
        <f>(幕後結果!$AF$2+幕後結果!$AF$4*幕後結果_最佳化!$R1964)*12/3</f>
        <v>-0.17367829387609238</v>
      </c>
      <c r="AE963" s="60">
        <f>(幕後結果!$AG$2+幕後結果!$AG$4*幕後結果_最佳化!$S1964)*12/3</f>
        <v>-1.7980779806694089E-3</v>
      </c>
      <c r="AF963" s="60">
        <f>(幕後結果!$AH$2+幕後結果!$AH$4*幕後結果_最佳化!$T1964)*12/3</f>
        <v>-0.22189486560519245</v>
      </c>
      <c r="AG963" s="60">
        <f>(幕後結果!$AI$2+幕後結果!$AI$4*幕後結果_最佳化!$U1964)*12/3</f>
        <v>-0.21481222086095561</v>
      </c>
      <c r="AH963" s="60">
        <f>(幕後結果!$AJ$2+幕後結果!$AJ$4*幕後結果_最佳化!$V1964)*12/3</f>
        <v>6.760362372574942E-3</v>
      </c>
      <c r="AI963" s="100">
        <f>(幕後結果!$AK$2+幕後結果!$AK$4*幕後結果_最佳化!$W1964)*12/3</f>
        <v>-0.12341157560637762</v>
      </c>
      <c r="AJ963" s="60"/>
      <c r="AK963" s="60"/>
      <c r="AL963" s="60"/>
      <c r="AM963" s="108">
        <v>962</v>
      </c>
      <c r="AN963" s="60">
        <f t="shared" si="183"/>
        <v>9.4401738927845771E-2</v>
      </c>
      <c r="AO963" s="60">
        <f t="shared" si="184"/>
        <v>7.7364017416347575E-2</v>
      </c>
      <c r="AP963" s="60">
        <f t="shared" si="185"/>
        <v>0.15762069393061889</v>
      </c>
      <c r="AQ963" s="60">
        <f t="shared" si="186"/>
        <v>5.6835591082930119E-2</v>
      </c>
      <c r="AR963" s="60">
        <f t="shared" si="187"/>
        <v>0.14451935497049778</v>
      </c>
      <c r="AS963" s="60">
        <f t="shared" si="188"/>
        <v>3.4213377299770031E-2</v>
      </c>
      <c r="AT963" s="60">
        <f t="shared" si="189"/>
        <v>0.1561688330776077</v>
      </c>
      <c r="AU963" s="60">
        <f t="shared" si="190"/>
        <v>9.8168376673733182E-2</v>
      </c>
      <c r="AV963" s="60">
        <f t="shared" si="191"/>
        <v>0.15726819488456617</v>
      </c>
      <c r="AW963" s="60">
        <f t="shared" si="192"/>
        <v>2.3439821736082604E-2</v>
      </c>
      <c r="AX963" s="60">
        <f t="shared" si="193"/>
        <v>0.99999999999999989</v>
      </c>
      <c r="AY963" s="60">
        <f>SUMPRODUCT(AN963:AW963,幕後結果_最佳化!$Z$1005:$AI$1005)</f>
        <v>8.8760481169394758E-4</v>
      </c>
      <c r="AZ963" s="60">
        <f>(SUMPRODUCT(AN963:AW963,MMULT(AN963:AW963,幕後結果!$AB$9:$AK$18)))</f>
        <v>3.1286185086638012E-4</v>
      </c>
      <c r="BA963" s="60">
        <f t="shared" si="194"/>
        <v>1.7687901256688995E-2</v>
      </c>
      <c r="BB963" s="102">
        <f t="shared" si="195"/>
        <v>-2.3752052082729893</v>
      </c>
      <c r="BC963" s="60"/>
      <c r="BD963" s="60"/>
    </row>
    <row r="964" spans="1:56" ht="16.2">
      <c r="A964" s="95">
        <v>963</v>
      </c>
      <c r="B964" s="60">
        <v>0.65457954979664668</v>
      </c>
      <c r="C964" s="60">
        <v>0.5176468880233025</v>
      </c>
      <c r="D964" s="60">
        <v>0.67707244977802383</v>
      </c>
      <c r="E964" s="60">
        <v>0.73626670489865398</v>
      </c>
      <c r="F964" s="60">
        <v>0.77893520020812446</v>
      </c>
      <c r="G964" s="60">
        <v>0.81668213229215203</v>
      </c>
      <c r="H964" s="60">
        <v>0.60154537013562681</v>
      </c>
      <c r="I964" s="60">
        <v>0.35512318141222599</v>
      </c>
      <c r="J964" s="60">
        <v>0.88228146353652437</v>
      </c>
      <c r="K964" s="104">
        <v>0.93065161983542755</v>
      </c>
      <c r="L964" s="105"/>
      <c r="M964" s="106">
        <v>963</v>
      </c>
      <c r="N964" s="136">
        <v>0.39771415738098864</v>
      </c>
      <c r="O964" s="136">
        <v>4.4248623602175838E-2</v>
      </c>
      <c r="P964" s="136">
        <v>0.45952792932641962</v>
      </c>
      <c r="Q964" s="136">
        <v>0.63187801510481534</v>
      </c>
      <c r="R964" s="136">
        <v>0.76860203076509603</v>
      </c>
      <c r="S964" s="136">
        <v>0.90279305945034727</v>
      </c>
      <c r="T964" s="136">
        <v>0.2573491419728573</v>
      </c>
      <c r="U964" s="60">
        <v>-0.37152523654766872</v>
      </c>
      <c r="V964" s="60">
        <v>1.186469161713372</v>
      </c>
      <c r="W964" s="98">
        <v>1.4806616418954783</v>
      </c>
      <c r="X964" s="60"/>
      <c r="Y964" s="99">
        <v>963</v>
      </c>
      <c r="Z964" s="60">
        <f>(幕後結果!$AB$2+幕後結果!$AB$4*幕後結果_最佳化!$N1965)*12/3</f>
        <v>7.4994300396986846E-2</v>
      </c>
      <c r="AA964" s="60">
        <f>(幕後結果!$AC$2+幕後結果!$AC$4*幕後結果_最佳化!$O1965)*12/3</f>
        <v>1.0975118052544272E-2</v>
      </c>
      <c r="AB964" s="60">
        <f>(幕後結果!$AD$2+幕後結果!$AD$4*幕後結果_最佳化!$P1965)*12/3</f>
        <v>6.2514935144719341E-2</v>
      </c>
      <c r="AC964" s="60">
        <f>(幕後結果!$AE$2+幕後結果!$AE$4*幕後結果_最佳化!$Q1965)*12/3</f>
        <v>0.13096853268299163</v>
      </c>
      <c r="AD964" s="60">
        <f>(幕後結果!$AF$2+幕後結果!$AF$4*幕後結果_最佳化!$R1965)*12/3</f>
        <v>0.12054208170616622</v>
      </c>
      <c r="AE964" s="60">
        <f>(幕後結果!$AG$2+幕後結果!$AG$4*幕後結果_最佳化!$S1965)*12/3</f>
        <v>2.7711731359297869E-2</v>
      </c>
      <c r="AF964" s="60">
        <f>(幕後結果!$AH$2+幕後結果!$AH$4*幕後結果_最佳化!$T1965)*12/3</f>
        <v>6.8450434948614094E-2</v>
      </c>
      <c r="AG964" s="60">
        <f>(幕後結果!$AI$2+幕後結果!$AI$4*幕後結果_最佳化!$U1965)*12/3</f>
        <v>1.4563169507115427E-2</v>
      </c>
      <c r="AH964" s="60">
        <f>(幕後結果!$AJ$2+幕後結果!$AJ$4*幕後結果_最佳化!$V1965)*12/3</f>
        <v>8.7860574829505558E-2</v>
      </c>
      <c r="AI964" s="100">
        <f>(幕後結果!$AK$2+幕後結果!$AK$4*幕後結果_最佳化!$W1965)*12/3</f>
        <v>0.22744772571572192</v>
      </c>
      <c r="AJ964" s="60"/>
      <c r="AK964" s="60"/>
      <c r="AL964" s="60"/>
      <c r="AM964" s="108">
        <v>963</v>
      </c>
      <c r="AN964" s="60">
        <f t="shared" ref="AN964:AN1001" si="196">B1965/SUM($B1965:$K1965)</f>
        <v>6.6140518319227889E-2</v>
      </c>
      <c r="AO964" s="60">
        <f t="shared" ref="AO964:AO1001" si="197">C1965/SUM($B1965:$K1965)</f>
        <v>9.074256094339693E-2</v>
      </c>
      <c r="AP964" s="60">
        <f t="shared" ref="AP964:AP1001" si="198">D1965/SUM($B1965:$K1965)</f>
        <v>8.0873756003287819E-2</v>
      </c>
      <c r="AQ964" s="60">
        <f t="shared" ref="AQ964:AQ1001" si="199">E1965/SUM($B1965:$K1965)</f>
        <v>0.20087109671735831</v>
      </c>
      <c r="AR964" s="60">
        <f t="shared" ref="AR964:AR1001" si="200">F1965/SUM($B1965:$K1965)</f>
        <v>2.2355284428501623E-2</v>
      </c>
      <c r="AS964" s="60">
        <f t="shared" ref="AS964:AS1001" si="201">G1965/SUM($B1965:$K1965)</f>
        <v>8.3773337566188738E-2</v>
      </c>
      <c r="AT964" s="60">
        <f t="shared" ref="AT964:AT1001" si="202">H1965/SUM($B1965:$K1965)</f>
        <v>5.4935977738520284E-2</v>
      </c>
      <c r="AU964" s="60">
        <f t="shared" ref="AU964:AU1001" si="203">I1965/SUM($B1965:$K1965)</f>
        <v>6.8202375994686509E-2</v>
      </c>
      <c r="AV964" s="60">
        <f t="shared" ref="AV964:AV1001" si="204">J1965/SUM($B1965:$K1965)</f>
        <v>0.14611496430845525</v>
      </c>
      <c r="AW964" s="60">
        <f t="shared" ref="AW964:AW1001" si="205">K1965/SUM($B1965:$K1965)</f>
        <v>0.18599012798037678</v>
      </c>
      <c r="AX964" s="60">
        <f t="shared" ref="AX964:AX1001" si="206">SUM(AN964:AW964)</f>
        <v>1.0000000000000002</v>
      </c>
      <c r="AY964" s="60">
        <f>SUMPRODUCT(AN964:AW964,幕後結果_最佳化!$Z$1005:$AI$1005)</f>
        <v>-6.0559218735620722E-4</v>
      </c>
      <c r="AZ964" s="60">
        <f>(SUMPRODUCT(AN964:AW964,MMULT(AN964:AW964,幕後結果!$AB$9:$AK$18)))</f>
        <v>2.7360962410702053E-4</v>
      </c>
      <c r="BA964" s="60">
        <f t="shared" ref="BA964:BA1001" si="207">AZ964^0.5</f>
        <v>1.6541149419161308E-2</v>
      </c>
      <c r="BB964" s="102">
        <f t="shared" ref="BB964:BB1001" si="208">(AY964-$BC$2)/$BA964</f>
        <v>-2.6301432315797371</v>
      </c>
      <c r="BC964" s="60"/>
      <c r="BD964" s="60"/>
    </row>
    <row r="965" spans="1:56" ht="16.2">
      <c r="A965" s="95">
        <v>964</v>
      </c>
      <c r="B965" s="60">
        <v>0.62228362590779862</v>
      </c>
      <c r="C965" s="60">
        <v>0.93643376069402118</v>
      </c>
      <c r="D965" s="60">
        <v>0.14406726527893277</v>
      </c>
      <c r="E965" s="60">
        <v>0.13385293140400112</v>
      </c>
      <c r="F965" s="60">
        <v>0.68788462177477006</v>
      </c>
      <c r="G965" s="60">
        <v>0.37202081963688838</v>
      </c>
      <c r="H965" s="60">
        <v>0.39147156983812192</v>
      </c>
      <c r="I965" s="60">
        <v>0.43058803068490148</v>
      </c>
      <c r="J965" s="60">
        <v>8.6994059016898717E-2</v>
      </c>
      <c r="K965" s="104">
        <v>0.50866172584234848</v>
      </c>
      <c r="L965" s="105"/>
      <c r="M965" s="106">
        <v>964</v>
      </c>
      <c r="N965" s="136">
        <v>0.31148394251458428</v>
      </c>
      <c r="O965" s="136">
        <v>1.5255078438625547</v>
      </c>
      <c r="P965" s="136">
        <v>-1.0622228462525756</v>
      </c>
      <c r="Q965" s="136">
        <v>-1.1083611808235034</v>
      </c>
      <c r="R965" s="136">
        <v>0.48986312749907401</v>
      </c>
      <c r="S965" s="136">
        <v>-0.32650588262398694</v>
      </c>
      <c r="T965" s="136">
        <v>-0.27548566227777549</v>
      </c>
      <c r="U965" s="60">
        <v>-0.1748772821883855</v>
      </c>
      <c r="V965" s="60">
        <v>-1.3595002666945839</v>
      </c>
      <c r="W965" s="98">
        <v>2.1713432999731695E-2</v>
      </c>
      <c r="X965" s="60"/>
      <c r="Y965" s="99">
        <v>964</v>
      </c>
      <c r="Z965" s="60">
        <f>(幕後結果!$AB$2+幕後結果!$AB$4*幕後結果_最佳化!$N1966)*12/3</f>
        <v>6.1637440008768453E-2</v>
      </c>
      <c r="AA965" s="60">
        <f>(幕後結果!$AC$2+幕後結果!$AC$4*幕後結果_最佳化!$O1966)*12/3</f>
        <v>0.15514309044232474</v>
      </c>
      <c r="AB965" s="60">
        <f>(幕後結果!$AD$2+幕後結果!$AD$4*幕後結果_最佳化!$P1966)*12/3</f>
        <v>-0.13345077311900111</v>
      </c>
      <c r="AC965" s="60">
        <f>(幕後結果!$AE$2+幕後結果!$AE$4*幕後結果_最佳化!$Q1966)*12/3</f>
        <v>-0.12587429033883071</v>
      </c>
      <c r="AD965" s="60">
        <f>(幕後結果!$AF$2+幕後結果!$AF$4*幕後結果_最佳化!$R1966)*12/3</f>
        <v>-1.1071843548881642E-3</v>
      </c>
      <c r="AE965" s="60">
        <f>(幕後結果!$AG$2+幕後結果!$AG$4*幕後結果_最佳化!$S1966)*12/3</f>
        <v>-1.5671696040738429E-2</v>
      </c>
      <c r="AF965" s="60">
        <f>(幕後結果!$AH$2+幕後結果!$AH$4*幕後結果_最佳化!$T1966)*12/3</f>
        <v>1.463995125437083E-2</v>
      </c>
      <c r="AG965" s="60">
        <f>(幕後結果!$AI$2+幕後結果!$AI$4*幕後結果_最佳化!$U1966)*12/3</f>
        <v>-9.0528908486709025E-2</v>
      </c>
      <c r="AH965" s="60">
        <f>(幕後結果!$AJ$2+幕後結果!$AJ$4*幕後結果_最佳化!$V1966)*12/3</f>
        <v>-8.3864583482787594E-2</v>
      </c>
      <c r="AI965" s="100">
        <f>(幕後結果!$AK$2+幕後結果!$AK$4*幕後結果_最佳化!$W1966)*12/3</f>
        <v>-7.5088522677252648E-2</v>
      </c>
      <c r="AJ965" s="60"/>
      <c r="AK965" s="60"/>
      <c r="AL965" s="60"/>
      <c r="AM965" s="108">
        <v>964</v>
      </c>
      <c r="AN965" s="60">
        <f t="shared" si="196"/>
        <v>3.3439525837202978E-2</v>
      </c>
      <c r="AO965" s="60">
        <f t="shared" si="197"/>
        <v>0.13702879022580627</v>
      </c>
      <c r="AP965" s="60">
        <f t="shared" si="198"/>
        <v>0.12787863543351713</v>
      </c>
      <c r="AQ965" s="60">
        <f t="shared" si="199"/>
        <v>8.429626037275309E-2</v>
      </c>
      <c r="AR965" s="60">
        <f t="shared" si="200"/>
        <v>9.5785992577866019E-2</v>
      </c>
      <c r="AS965" s="60">
        <f t="shared" si="201"/>
        <v>2.4137386332200333E-2</v>
      </c>
      <c r="AT965" s="60">
        <f t="shared" si="202"/>
        <v>0.10171953544875444</v>
      </c>
      <c r="AU965" s="60">
        <f t="shared" si="203"/>
        <v>8.1254139067167316E-2</v>
      </c>
      <c r="AV965" s="60">
        <f t="shared" si="204"/>
        <v>0.13514994964221183</v>
      </c>
      <c r="AW965" s="60">
        <f t="shared" si="205"/>
        <v>0.17930978506252065</v>
      </c>
      <c r="AX965" s="60">
        <f t="shared" si="206"/>
        <v>1</v>
      </c>
      <c r="AY965" s="60">
        <f>SUMPRODUCT(AN965:AW965,幕後結果_最佳化!$Z$1005:$AI$1005)</f>
        <v>-3.4391139458936452E-3</v>
      </c>
      <c r="AZ965" s="60">
        <f>(SUMPRODUCT(AN965:AW965,MMULT(AN965:AW965,幕後結果!$AB$9:$AK$18)))</f>
        <v>3.2683321646462238E-4</v>
      </c>
      <c r="BA965" s="60">
        <f t="shared" si="207"/>
        <v>1.8078529156560896E-2</v>
      </c>
      <c r="BB965" s="102">
        <f t="shared" si="208"/>
        <v>-2.5632126122979795</v>
      </c>
      <c r="BC965" s="60"/>
      <c r="BD965" s="60"/>
    </row>
    <row r="966" spans="1:56" ht="16.2">
      <c r="A966" s="95">
        <v>965</v>
      </c>
      <c r="B966" s="60">
        <v>0.95986866247062874</v>
      </c>
      <c r="C966" s="60">
        <v>0.27114964281856624</v>
      </c>
      <c r="D966" s="60">
        <v>0.23700966316294259</v>
      </c>
      <c r="E966" s="60">
        <v>0.70141243027699351</v>
      </c>
      <c r="F966" s="60">
        <v>0.97178710914796906</v>
      </c>
      <c r="G966" s="60">
        <v>0.3230192055895913</v>
      </c>
      <c r="H966" s="60">
        <v>0.20085725283460754</v>
      </c>
      <c r="I966" s="60">
        <v>1.5780481064551655E-2</v>
      </c>
      <c r="J966" s="60">
        <v>0.23637870708938191</v>
      </c>
      <c r="K966" s="104">
        <v>3.7905927155421848E-2</v>
      </c>
      <c r="L966" s="105"/>
      <c r="M966" s="106">
        <v>965</v>
      </c>
      <c r="N966" s="136">
        <v>1.7491639994424679</v>
      </c>
      <c r="O966" s="136">
        <v>-0.60933971826574873</v>
      </c>
      <c r="P966" s="136">
        <v>-0.7159546912308381</v>
      </c>
      <c r="Q966" s="136">
        <v>0.52846715285925483</v>
      </c>
      <c r="R966" s="136">
        <v>1.9077326329984832</v>
      </c>
      <c r="S966" s="136">
        <v>-0.45927261424923799</v>
      </c>
      <c r="T966" s="136">
        <v>-0.83856313388684578</v>
      </c>
      <c r="U966" s="60">
        <v>-2.149927346497932</v>
      </c>
      <c r="V966" s="60">
        <v>-0.71799979343949638</v>
      </c>
      <c r="W966" s="98">
        <v>-1.7755212845275146</v>
      </c>
      <c r="X966" s="60"/>
      <c r="Y966" s="99">
        <v>965</v>
      </c>
      <c r="Z966" s="60">
        <f>(幕後結果!$AB$2+幕後結果!$AB$4*幕後結果_最佳化!$N1967)*12/3</f>
        <v>0.28433074806862263</v>
      </c>
      <c r="AA966" s="60">
        <f>(幕後結果!$AC$2+幕後結果!$AC$4*幕後結果_最佳化!$O1967)*12/3</f>
        <v>-5.522641661589419E-2</v>
      </c>
      <c r="AB966" s="60">
        <f>(幕後結果!$AD$2+幕後結果!$AD$4*幕後結果_最佳化!$P1967)*12/3</f>
        <v>-0.14939717461970409</v>
      </c>
      <c r="AC966" s="60">
        <f>(幕後結果!$AE$2+幕後結果!$AE$4*幕後結果_最佳化!$Q1967)*12/3</f>
        <v>5.0879018232945661E-2</v>
      </c>
      <c r="AD966" s="60">
        <f>(幕後結果!$AF$2+幕後結果!$AF$4*幕後結果_最佳化!$R1967)*12/3</f>
        <v>9.5939785631902516E-2</v>
      </c>
      <c r="AE966" s="60">
        <f>(幕後結果!$AG$2+幕後結果!$AG$4*幕後結果_最佳化!$S1967)*12/3</f>
        <v>-5.555761637837086E-2</v>
      </c>
      <c r="AF966" s="60">
        <f>(幕後結果!$AH$2+幕後結果!$AH$4*幕後結果_最佳化!$T1967)*12/3</f>
        <v>-4.6759753690823157E-2</v>
      </c>
      <c r="AG966" s="60">
        <f>(幕後結果!$AI$2+幕後結果!$AI$4*幕後結果_最佳化!$U1967)*12/3</f>
        <v>-0.27581903043449546</v>
      </c>
      <c r="AH966" s="60">
        <f>(幕後結果!$AJ$2+幕後結果!$AJ$4*幕後結果_最佳化!$V1967)*12/3</f>
        <v>-9.8044298247082898E-2</v>
      </c>
      <c r="AI966" s="100">
        <f>(幕後結果!$AK$2+幕後結果!$AK$4*幕後結果_最佳化!$W1967)*12/3</f>
        <v>-0.46433067667971678</v>
      </c>
      <c r="AJ966" s="60"/>
      <c r="AK966" s="60"/>
      <c r="AL966" s="60"/>
      <c r="AM966" s="108">
        <v>965</v>
      </c>
      <c r="AN966" s="60">
        <f t="shared" si="196"/>
        <v>0.12512918576822205</v>
      </c>
      <c r="AO966" s="60">
        <f t="shared" si="197"/>
        <v>7.4508159301411581E-2</v>
      </c>
      <c r="AP966" s="60">
        <f t="shared" si="198"/>
        <v>0.14239908117446134</v>
      </c>
      <c r="AQ966" s="60">
        <f t="shared" si="199"/>
        <v>5.7556948479507201E-2</v>
      </c>
      <c r="AR966" s="60">
        <f t="shared" si="200"/>
        <v>9.8724042464124487E-2</v>
      </c>
      <c r="AS966" s="60">
        <f t="shared" si="201"/>
        <v>0.13818842376266591</v>
      </c>
      <c r="AT966" s="60">
        <f t="shared" si="202"/>
        <v>5.6722486418042589E-2</v>
      </c>
      <c r="AU966" s="60">
        <f t="shared" si="203"/>
        <v>0.12884529648883328</v>
      </c>
      <c r="AV966" s="60">
        <f t="shared" si="204"/>
        <v>0.150050420478716</v>
      </c>
      <c r="AW966" s="60">
        <f t="shared" si="205"/>
        <v>2.7875955664015586E-2</v>
      </c>
      <c r="AX966" s="60">
        <f t="shared" si="206"/>
        <v>0.99999999999999989</v>
      </c>
      <c r="AY966" s="60">
        <f>SUMPRODUCT(AN966:AW966,幕後結果_最佳化!$Z$1005:$AI$1005)</f>
        <v>-6.3449585860657148E-4</v>
      </c>
      <c r="AZ966" s="60">
        <f>(SUMPRODUCT(AN966:AW966,MMULT(AN966:AW966,幕後結果!$AB$9:$AK$18)))</f>
        <v>2.4053916964720154E-4</v>
      </c>
      <c r="BA966" s="60">
        <f t="shared" si="207"/>
        <v>1.550932524796619E-2</v>
      </c>
      <c r="BB966" s="102">
        <f t="shared" si="208"/>
        <v>-2.8069883868297532</v>
      </c>
      <c r="BC966" s="60"/>
      <c r="BD966" s="60"/>
    </row>
    <row r="967" spans="1:56" ht="16.2">
      <c r="A967" s="95">
        <v>966</v>
      </c>
      <c r="B967" s="60">
        <v>0.78970661441287304</v>
      </c>
      <c r="C967" s="60">
        <v>0.62793519055422808</v>
      </c>
      <c r="D967" s="60">
        <v>0.77789395165719277</v>
      </c>
      <c r="E967" s="60">
        <v>0.50679889497326358</v>
      </c>
      <c r="F967" s="60">
        <v>0.14828789178934598</v>
      </c>
      <c r="G967" s="60">
        <v>0.56852522278492246</v>
      </c>
      <c r="H967" s="60">
        <v>0.56761422600989109</v>
      </c>
      <c r="I967" s="60">
        <v>0.21728949417442545</v>
      </c>
      <c r="J967" s="60">
        <v>0.33687424845694558</v>
      </c>
      <c r="K967" s="104">
        <v>0.28718235948027537</v>
      </c>
      <c r="L967" s="105"/>
      <c r="M967" s="106">
        <v>966</v>
      </c>
      <c r="N967" s="136">
        <v>0.80540367597423623</v>
      </c>
      <c r="O967" s="136">
        <v>0.32638958174871957</v>
      </c>
      <c r="P967" s="136">
        <v>0.76509983741343424</v>
      </c>
      <c r="Q967" s="136">
        <v>1.7043127421350213E-2</v>
      </c>
      <c r="R967" s="136">
        <v>-1.0438046418217872</v>
      </c>
      <c r="S967" s="136">
        <v>0.17262073241137052</v>
      </c>
      <c r="T967" s="136">
        <v>0.17030338668430842</v>
      </c>
      <c r="U967" s="60">
        <v>-0.78138007179083269</v>
      </c>
      <c r="V967" s="60">
        <v>-0.42100901779798289</v>
      </c>
      <c r="W967" s="98">
        <v>-0.56163501452312403</v>
      </c>
      <c r="X967" s="60"/>
      <c r="Y967" s="99">
        <v>966</v>
      </c>
      <c r="Z967" s="60">
        <f>(幕後結果!$AB$2+幕後結果!$AB$4*幕後結果_最佳化!$N1968)*12/3</f>
        <v>0.13814446174155218</v>
      </c>
      <c r="AA967" s="60">
        <f>(幕後結果!$AC$2+幕後結果!$AC$4*幕後結果_最佳化!$O1968)*12/3</f>
        <v>3.7599275338820876E-2</v>
      </c>
      <c r="AB967" s="60">
        <f>(幕後結果!$AD$2+幕後結果!$AD$4*幕後結果_最佳化!$P1968)*12/3</f>
        <v>0.12108381513007355</v>
      </c>
      <c r="AC967" s="60">
        <f>(幕後結果!$AE$2+幕後結果!$AE$4*幕後結果_最佳化!$Q1968)*12/3</f>
        <v>0.10769785176129065</v>
      </c>
      <c r="AD967" s="60">
        <f>(幕後結果!$AF$2+幕後結果!$AF$4*幕後結果_最佳化!$R1968)*12/3</f>
        <v>-1.3509185561660525E-2</v>
      </c>
      <c r="AE967" s="60">
        <f>(幕後結果!$AG$2+幕後結果!$AG$4*幕後結果_最佳化!$S1968)*12/3</f>
        <v>4.7028329205575327E-3</v>
      </c>
      <c r="AF967" s="60">
        <f>(幕後結果!$AH$2+幕後結果!$AH$4*幕後結果_最佳化!$T1968)*12/3</f>
        <v>8.302422566617107E-2</v>
      </c>
      <c r="AG967" s="60">
        <f>(幕後結果!$AI$2+幕後結果!$AI$4*幕後結果_最佳化!$U1968)*12/3</f>
        <v>-6.6104452248710657E-2</v>
      </c>
      <c r="AH967" s="60">
        <f>(幕後結果!$AJ$2+幕後結果!$AJ$4*幕後結果_最佳化!$V1968)*12/3</f>
        <v>-1.8911903703387942E-2</v>
      </c>
      <c r="AI967" s="100">
        <f>(幕後結果!$AK$2+幕後結果!$AK$4*幕後結果_最佳化!$W1968)*12/3</f>
        <v>-0.13168114552690247</v>
      </c>
      <c r="AJ967" s="60"/>
      <c r="AK967" s="60"/>
      <c r="AL967" s="60"/>
      <c r="AM967" s="108">
        <v>966</v>
      </c>
      <c r="AN967" s="60">
        <f t="shared" si="196"/>
        <v>6.5025069018956716E-2</v>
      </c>
      <c r="AO967" s="60">
        <f t="shared" si="197"/>
        <v>0.1725613450090363</v>
      </c>
      <c r="AP967" s="60">
        <f t="shared" si="198"/>
        <v>0.17419954591546535</v>
      </c>
      <c r="AQ967" s="60">
        <f t="shared" si="199"/>
        <v>0.12218485686153102</v>
      </c>
      <c r="AR967" s="60">
        <f t="shared" si="200"/>
        <v>1.6935111782120083E-3</v>
      </c>
      <c r="AS967" s="60">
        <f t="shared" si="201"/>
        <v>6.6832641197172041E-2</v>
      </c>
      <c r="AT967" s="60">
        <f t="shared" si="202"/>
        <v>4.6505011244237664E-2</v>
      </c>
      <c r="AU967" s="60">
        <f t="shared" si="203"/>
        <v>0.10963677354127997</v>
      </c>
      <c r="AV967" s="60">
        <f t="shared" si="204"/>
        <v>0.17301045894820091</v>
      </c>
      <c r="AW967" s="60">
        <f t="shared" si="205"/>
        <v>6.8350787085908082E-2</v>
      </c>
      <c r="AX967" s="60">
        <f t="shared" si="206"/>
        <v>1</v>
      </c>
      <c r="AY967" s="60">
        <f>SUMPRODUCT(AN967:AW967,幕後結果_最佳化!$Z$1005:$AI$1005)</f>
        <v>-5.4307127049627751E-4</v>
      </c>
      <c r="AZ967" s="60">
        <f>(SUMPRODUCT(AN967:AW967,MMULT(AN967:AW967,幕後結果!$AB$9:$AK$18)))</f>
        <v>2.696428294463791E-4</v>
      </c>
      <c r="BA967" s="60">
        <f t="shared" si="207"/>
        <v>1.6420804774625972E-2</v>
      </c>
      <c r="BB967" s="102">
        <f t="shared" si="208"/>
        <v>-2.6456115803548252</v>
      </c>
      <c r="BC967" s="60"/>
      <c r="BD967" s="60"/>
    </row>
    <row r="968" spans="1:56" ht="16.2">
      <c r="A968" s="95">
        <v>967</v>
      </c>
      <c r="B968" s="60">
        <v>0.36330520299725677</v>
      </c>
      <c r="C968" s="60">
        <v>0.49206941862499676</v>
      </c>
      <c r="D968" s="60">
        <v>0.61135796600489334</v>
      </c>
      <c r="E968" s="60">
        <v>0.95693017829838678</v>
      </c>
      <c r="F968" s="60">
        <v>7.2500048736608091E-2</v>
      </c>
      <c r="G968" s="60">
        <v>0.71680807340045272</v>
      </c>
      <c r="H968" s="60">
        <v>0.70027315599486539</v>
      </c>
      <c r="I968" s="60">
        <v>0.98565933575140141</v>
      </c>
      <c r="J968" s="60">
        <v>0.72651687806235277</v>
      </c>
      <c r="K968" s="104">
        <v>0.46561758850583801</v>
      </c>
      <c r="L968" s="105"/>
      <c r="M968" s="106">
        <v>967</v>
      </c>
      <c r="N968" s="136">
        <v>-0.34963797717852907</v>
      </c>
      <c r="O968" s="136">
        <v>-1.9880328973267622E-2</v>
      </c>
      <c r="P968" s="136">
        <v>0.28286011770357583</v>
      </c>
      <c r="Q968" s="136">
        <v>1.7161223935285348</v>
      </c>
      <c r="R968" s="136">
        <v>-1.4574213852657689</v>
      </c>
      <c r="S968" s="136">
        <v>0.57338528234839581</v>
      </c>
      <c r="T968" s="136">
        <v>0.52518629962147989</v>
      </c>
      <c r="U968" s="60">
        <v>2.1878390472033935</v>
      </c>
      <c r="V968" s="60">
        <v>0.60231234658195887</v>
      </c>
      <c r="W968" s="98">
        <v>-8.6290894000020046E-2</v>
      </c>
      <c r="X968" s="60"/>
      <c r="Y968" s="99">
        <v>967</v>
      </c>
      <c r="Z968" s="60">
        <f>(幕後結果!$AB$2+幕後結果!$AB$4*幕後結果_最佳化!$N1969)*12/3</f>
        <v>-4.0768812771801222E-2</v>
      </c>
      <c r="AA968" s="60">
        <f>(幕後結果!$AC$2+幕後結果!$AC$4*幕後結果_最佳化!$O1969)*12/3</f>
        <v>6.21418563942161E-3</v>
      </c>
      <c r="AB968" s="60">
        <f>(幕後結果!$AD$2+幕後結果!$AD$4*幕後結果_最佳化!$P1969)*12/3</f>
        <v>3.2138913362975641E-2</v>
      </c>
      <c r="AC968" s="60">
        <f>(幕後結果!$AE$2+幕後結果!$AE$4*幕後結果_最佳化!$Q1969)*12/3</f>
        <v>0.20784907750430381</v>
      </c>
      <c r="AD968" s="60">
        <f>(幕後結果!$AF$2+幕後結果!$AF$4*幕後結果_最佳化!$R1969)*12/3</f>
        <v>-7.6247308149761439E-2</v>
      </c>
      <c r="AE968" s="60">
        <f>(幕後結果!$AG$2+幕後結果!$AG$4*幕後結果_最佳化!$S1969)*12/3</f>
        <v>4.1301061415787099E-2</v>
      </c>
      <c r="AF968" s="60">
        <f>(幕後結果!$AH$2+幕後結果!$AH$4*幕後結果_最佳化!$T1969)*12/3</f>
        <v>6.5976705370034791E-2</v>
      </c>
      <c r="AG968" s="60">
        <f>(幕後結果!$AI$2+幕後結果!$AI$4*幕後結果_最佳化!$U1969)*12/3</f>
        <v>0.25412276138238549</v>
      </c>
      <c r="AH968" s="60">
        <f>(幕後結果!$AJ$2+幕後結果!$AJ$4*幕後結果_最佳化!$V1969)*12/3</f>
        <v>8.3546694791656204E-2</v>
      </c>
      <c r="AI968" s="100">
        <f>(幕後結果!$AK$2+幕後結果!$AK$4*幕後結果_最佳化!$W1969)*12/3</f>
        <v>2.3708803246494509E-2</v>
      </c>
      <c r="AJ968" s="60"/>
      <c r="AK968" s="60"/>
      <c r="AL968" s="60"/>
      <c r="AM968" s="108">
        <v>967</v>
      </c>
      <c r="AN968" s="60">
        <f t="shared" si="196"/>
        <v>8.0987300957449798E-2</v>
      </c>
      <c r="AO968" s="60">
        <f t="shared" si="197"/>
        <v>0.15899463263910971</v>
      </c>
      <c r="AP968" s="60">
        <f t="shared" si="198"/>
        <v>8.4972865749970067E-2</v>
      </c>
      <c r="AQ968" s="60">
        <f t="shared" si="199"/>
        <v>6.3874864343596599E-2</v>
      </c>
      <c r="AR968" s="60">
        <f t="shared" si="200"/>
        <v>8.2821003997262943E-2</v>
      </c>
      <c r="AS968" s="60">
        <f t="shared" si="201"/>
        <v>0.1666606030679797</v>
      </c>
      <c r="AT968" s="60">
        <f t="shared" si="202"/>
        <v>3.7586823132859749E-2</v>
      </c>
      <c r="AU968" s="60">
        <f t="shared" si="203"/>
        <v>1.9656224777631889E-2</v>
      </c>
      <c r="AV968" s="60">
        <f t="shared" si="204"/>
        <v>0.14960752091669183</v>
      </c>
      <c r="AW968" s="60">
        <f t="shared" si="205"/>
        <v>0.1548381604174478</v>
      </c>
      <c r="AX968" s="60">
        <f t="shared" si="206"/>
        <v>1</v>
      </c>
      <c r="AY968" s="60">
        <f>SUMPRODUCT(AN968:AW968,幕後結果_最佳化!$Z$1005:$AI$1005)</f>
        <v>-2.4373008920123384E-3</v>
      </c>
      <c r="AZ968" s="60">
        <f>(SUMPRODUCT(AN968:AW968,MMULT(AN968:AW968,幕後結果!$AB$9:$AK$18)))</f>
        <v>2.1147499819830208E-4</v>
      </c>
      <c r="BA968" s="60">
        <f t="shared" si="207"/>
        <v>1.45421799671955E-2</v>
      </c>
      <c r="BB968" s="102">
        <f t="shared" si="208"/>
        <v>-3.1176413023552865</v>
      </c>
      <c r="BC968" s="60"/>
      <c r="BD968" s="60"/>
    </row>
    <row r="969" spans="1:56" ht="16.2">
      <c r="A969" s="95">
        <v>968</v>
      </c>
      <c r="B969" s="60">
        <v>0.22843608340874955</v>
      </c>
      <c r="C969" s="60">
        <v>0.66208723767728372</v>
      </c>
      <c r="D969" s="60">
        <v>0.54806009701332581</v>
      </c>
      <c r="E969" s="60">
        <v>0.53253194321230768</v>
      </c>
      <c r="F969" s="60">
        <v>6.1927588536629052E-2</v>
      </c>
      <c r="G969" s="60">
        <v>0.66901177922951183</v>
      </c>
      <c r="H969" s="60">
        <v>0.74139147234711644</v>
      </c>
      <c r="I969" s="60">
        <v>0.18342005270735817</v>
      </c>
      <c r="J969" s="60">
        <v>0.39194960169392812</v>
      </c>
      <c r="K969" s="104">
        <v>0.50067492040323924</v>
      </c>
      <c r="L969" s="105"/>
      <c r="M969" s="106">
        <v>968</v>
      </c>
      <c r="N969" s="136">
        <v>-0.74400712138685676</v>
      </c>
      <c r="O969" s="136">
        <v>0.41816631175423091</v>
      </c>
      <c r="P969" s="136">
        <v>0.12076167604357119</v>
      </c>
      <c r="Q969" s="136">
        <v>8.1636074681948903E-2</v>
      </c>
      <c r="R969" s="136">
        <v>-1.5387916170055105</v>
      </c>
      <c r="S969" s="136">
        <v>0.43718602822941505</v>
      </c>
      <c r="T969" s="136">
        <v>0.64764118136019844</v>
      </c>
      <c r="U969" s="60">
        <v>-0.90240812720178065</v>
      </c>
      <c r="V969" s="60">
        <v>-0.27424128446953405</v>
      </c>
      <c r="W969" s="98">
        <v>1.6917753728906489E-3</v>
      </c>
      <c r="X969" s="60"/>
      <c r="Y969" s="99">
        <v>968</v>
      </c>
      <c r="Z969" s="60">
        <f>(幕後結果!$AB$2+幕後結果!$AB$4*幕後結果_最佳化!$N1970)*12/3</f>
        <v>-0.10185567900277066</v>
      </c>
      <c r="AA969" s="60">
        <f>(幕後結果!$AC$2+幕後結果!$AC$4*幕後結果_最佳化!$O1970)*12/3</f>
        <v>4.957552982340413E-2</v>
      </c>
      <c r="AB969" s="60">
        <f>(幕後結果!$AD$2+幕後結果!$AD$4*幕後結果_最佳化!$P1970)*12/3</f>
        <v>2.075947875945517E-2</v>
      </c>
      <c r="AC969" s="60">
        <f>(幕後結果!$AE$2+幕後結果!$AE$4*幕後結果_最佳化!$Q1970)*12/3</f>
        <v>3.180250758048013E-2</v>
      </c>
      <c r="AD969" s="60">
        <f>(幕後結果!$AF$2+幕後結果!$AF$4*幕後結果_最佳化!$R1970)*12/3</f>
        <v>-0.1095083642099679</v>
      </c>
      <c r="AE969" s="60">
        <f>(幕後結果!$AG$2+幕後結果!$AG$4*幕後結果_最佳化!$S1970)*12/3</f>
        <v>3.4904354070266208E-2</v>
      </c>
      <c r="AF969" s="60">
        <f>(幕後結果!$AH$2+幕後結果!$AH$4*幕後結果_最佳化!$T1970)*12/3</f>
        <v>6.1428524969281438E-2</v>
      </c>
      <c r="AG969" s="60">
        <f>(幕後結果!$AI$2+幕後結果!$AI$4*幕後結果_最佳化!$U1970)*12/3</f>
        <v>-9.1243129107727958E-2</v>
      </c>
      <c r="AH969" s="60">
        <f>(幕後結果!$AJ$2+幕後結果!$AJ$4*幕後結果_最佳化!$V1970)*12/3</f>
        <v>-4.4866514301330164E-3</v>
      </c>
      <c r="AI969" s="100">
        <f>(幕後結果!$AK$2+幕後結果!$AK$4*幕後結果_最佳化!$W1970)*12/3</f>
        <v>-1.3904846868251821E-2</v>
      </c>
      <c r="AJ969" s="60"/>
      <c r="AK969" s="60"/>
      <c r="AL969" s="60"/>
      <c r="AM969" s="108">
        <v>968</v>
      </c>
      <c r="AN969" s="60">
        <f t="shared" si="196"/>
        <v>0.16590709328658448</v>
      </c>
      <c r="AO969" s="60">
        <f t="shared" si="197"/>
        <v>9.4974685490572031E-2</v>
      </c>
      <c r="AP969" s="60">
        <f t="shared" si="198"/>
        <v>0.12249629569061045</v>
      </c>
      <c r="AQ969" s="60">
        <f t="shared" si="199"/>
        <v>8.6049942567800519E-2</v>
      </c>
      <c r="AR969" s="60">
        <f t="shared" si="200"/>
        <v>0.10573913554821492</v>
      </c>
      <c r="AS969" s="60">
        <f t="shared" si="201"/>
        <v>0.13811253938804416</v>
      </c>
      <c r="AT969" s="60">
        <f t="shared" si="202"/>
        <v>6.3457846270062152E-2</v>
      </c>
      <c r="AU969" s="60">
        <f t="shared" si="203"/>
        <v>4.4530314612334136E-2</v>
      </c>
      <c r="AV969" s="60">
        <f t="shared" si="204"/>
        <v>0.11355254774377146</v>
      </c>
      <c r="AW969" s="60">
        <f t="shared" si="205"/>
        <v>6.5179599402005628E-2</v>
      </c>
      <c r="AX969" s="60">
        <f t="shared" si="206"/>
        <v>0.99999999999999978</v>
      </c>
      <c r="AY969" s="60">
        <f>SUMPRODUCT(AN969:AW969,幕後結果_最佳化!$Z$1005:$AI$1005)</f>
        <v>1.8028060646089656E-3</v>
      </c>
      <c r="AZ969" s="60">
        <f>(SUMPRODUCT(AN969:AW969,MMULT(AN969:AW969,幕後結果!$AB$9:$AK$18)))</f>
        <v>2.3881650295950657E-4</v>
      </c>
      <c r="BA969" s="60">
        <f t="shared" si="207"/>
        <v>1.5453688975759366E-2</v>
      </c>
      <c r="BB969" s="102">
        <f t="shared" si="208"/>
        <v>-2.6593775764386116</v>
      </c>
      <c r="BC969" s="60"/>
      <c r="BD969" s="60"/>
    </row>
    <row r="970" spans="1:56" ht="16.2">
      <c r="A970" s="95">
        <v>969</v>
      </c>
      <c r="B970" s="60">
        <v>0.81905507364567165</v>
      </c>
      <c r="C970" s="60">
        <v>0.48008350527489863</v>
      </c>
      <c r="D970" s="60">
        <v>0.30257338337788564</v>
      </c>
      <c r="E970" s="60">
        <v>0.45041837482635594</v>
      </c>
      <c r="F970" s="60">
        <v>0.94663245184255107</v>
      </c>
      <c r="G970" s="60">
        <v>3.4028981675429115E-3</v>
      </c>
      <c r="H970" s="60">
        <v>0.45559845844808233</v>
      </c>
      <c r="I970" s="60">
        <v>0.66688610540712512</v>
      </c>
      <c r="J970" s="60">
        <v>0.48253828885808314</v>
      </c>
      <c r="K970" s="104">
        <v>0.34522778845241064</v>
      </c>
      <c r="L970" s="105"/>
      <c r="M970" s="106">
        <v>969</v>
      </c>
      <c r="N970" s="136">
        <v>0.9117699112062515</v>
      </c>
      <c r="O970" s="136">
        <v>-4.9944004460200184E-2</v>
      </c>
      <c r="P970" s="136">
        <v>-0.51701345438174828</v>
      </c>
      <c r="Q970" s="136">
        <v>-0.12460439393780752</v>
      </c>
      <c r="R970" s="136">
        <v>1.6130433211241326</v>
      </c>
      <c r="S970" s="136">
        <v>-2.7062003930057643</v>
      </c>
      <c r="T970" s="136">
        <v>-0.1115289413269394</v>
      </c>
      <c r="U970" s="60">
        <v>0.43133089505022654</v>
      </c>
      <c r="V970" s="60">
        <v>-4.3784004124026915E-2</v>
      </c>
      <c r="W970" s="98">
        <v>-0.39823688831581355</v>
      </c>
      <c r="X970" s="60"/>
      <c r="Y970" s="99">
        <v>969</v>
      </c>
      <c r="Z970" s="60">
        <f>(幕後結果!$AB$2+幕後結果!$AB$4*幕後結果_最佳化!$N1971)*12/3</f>
        <v>0.15462034500608457</v>
      </c>
      <c r="AA970" s="60">
        <f>(幕後結果!$AC$2+幕後結果!$AC$4*幕後結果_最佳化!$O1971)*12/3</f>
        <v>8.0499435886352902E-4</v>
      </c>
      <c r="AB970" s="60">
        <f>(幕後結果!$AD$2+幕後結果!$AD$4*幕後結果_最佳化!$P1971)*12/3</f>
        <v>-9.8331222209581071E-2</v>
      </c>
      <c r="AC970" s="60">
        <f>(幕後結果!$AE$2+幕後結果!$AE$4*幕後結果_最佳化!$Q1971)*12/3</f>
        <v>-7.4415022693792889E-3</v>
      </c>
      <c r="AD970" s="60">
        <f>(幕後結果!$AF$2+幕後結果!$AF$4*幕後結果_最佳化!$R1971)*12/3</f>
        <v>9.6579901800094278E-2</v>
      </c>
      <c r="AE970" s="60">
        <f>(幕後結果!$AG$2+幕後結果!$AG$4*幕後結果_最佳化!$S1971)*12/3</f>
        <v>-0.13813514513258429</v>
      </c>
      <c r="AF970" s="60">
        <f>(幕後結果!$AH$2+幕後結果!$AH$4*幕後結果_最佳化!$T1971)*12/3</f>
        <v>-7.5824167771536373E-3</v>
      </c>
      <c r="AG970" s="60">
        <f>(幕後結果!$AI$2+幕後結果!$AI$4*幕後結果_最佳化!$U1971)*12/3</f>
        <v>-3.5554080774730226E-2</v>
      </c>
      <c r="AH970" s="60">
        <f>(幕後結果!$AJ$2+幕後結果!$AJ$4*幕後結果_最佳化!$V1971)*12/3</f>
        <v>-6.7300018438225112E-2</v>
      </c>
      <c r="AI970" s="100">
        <f>(幕後結果!$AK$2+幕後結果!$AK$4*幕後結果_最佳化!$W1971)*12/3</f>
        <v>-0.15860717594451898</v>
      </c>
      <c r="AJ970" s="60"/>
      <c r="AK970" s="60"/>
      <c r="AL970" s="60"/>
      <c r="AM970" s="108">
        <v>969</v>
      </c>
      <c r="AN970" s="60">
        <f t="shared" si="196"/>
        <v>6.0680736635004465E-2</v>
      </c>
      <c r="AO970" s="60">
        <f t="shared" si="197"/>
        <v>0.12090371866815773</v>
      </c>
      <c r="AP970" s="60">
        <f t="shared" si="198"/>
        <v>3.750286128063042E-2</v>
      </c>
      <c r="AQ970" s="60">
        <f t="shared" si="199"/>
        <v>0.17958401135610344</v>
      </c>
      <c r="AR970" s="60">
        <f t="shared" si="200"/>
        <v>0.16427618880677669</v>
      </c>
      <c r="AS970" s="60">
        <f t="shared" si="201"/>
        <v>3.5814783671093142E-2</v>
      </c>
      <c r="AT970" s="60">
        <f t="shared" si="202"/>
        <v>0.14681913441113417</v>
      </c>
      <c r="AU970" s="60">
        <f t="shared" si="203"/>
        <v>6.8590885864717746E-2</v>
      </c>
      <c r="AV970" s="60">
        <f t="shared" si="204"/>
        <v>1.8970116835879403E-2</v>
      </c>
      <c r="AW970" s="60">
        <f t="shared" si="205"/>
        <v>0.16685756247050279</v>
      </c>
      <c r="AX970" s="60">
        <f t="shared" si="206"/>
        <v>0.99999999999999989</v>
      </c>
      <c r="AY970" s="60">
        <f>SUMPRODUCT(AN970:AW970,幕後結果_最佳化!$Z$1005:$AI$1005)</f>
        <v>2.1609147484011665E-3</v>
      </c>
      <c r="AZ970" s="60">
        <f>(SUMPRODUCT(AN970:AW970,MMULT(AN970:AW970,幕後結果!$AB$9:$AK$18)))</f>
        <v>3.343619151358519E-4</v>
      </c>
      <c r="BA970" s="60">
        <f t="shared" si="207"/>
        <v>1.8285565759249885E-2</v>
      </c>
      <c r="BB970" s="102">
        <f t="shared" si="208"/>
        <v>-2.2279368212050357</v>
      </c>
      <c r="BC970" s="60"/>
      <c r="BD970" s="60"/>
    </row>
    <row r="971" spans="1:56" ht="16.2">
      <c r="A971" s="95">
        <v>970</v>
      </c>
      <c r="B971" s="60">
        <v>0.33251484901750006</v>
      </c>
      <c r="C971" s="60">
        <v>0.87750085582794624</v>
      </c>
      <c r="D971" s="60">
        <v>5.5756134183949646E-2</v>
      </c>
      <c r="E971" s="60">
        <v>0.31395161214837497</v>
      </c>
      <c r="F971" s="60">
        <v>0.13814379692478607</v>
      </c>
      <c r="G971" s="60">
        <v>0.28297624927024834</v>
      </c>
      <c r="H971" s="60">
        <v>0.46525509810129106</v>
      </c>
      <c r="I971" s="60">
        <v>0.57996372108712779</v>
      </c>
      <c r="J971" s="60">
        <v>0.22740641051823229</v>
      </c>
      <c r="K971" s="104">
        <v>0.64031207363635989</v>
      </c>
      <c r="L971" s="105"/>
      <c r="M971" s="106">
        <v>970</v>
      </c>
      <c r="N971" s="136">
        <v>-0.43297945157938805</v>
      </c>
      <c r="O971" s="136">
        <v>1.1625840915360959</v>
      </c>
      <c r="P971" s="136">
        <v>-1.5914325296949525</v>
      </c>
      <c r="Q971" s="136">
        <v>-0.48468018516345185</v>
      </c>
      <c r="R971" s="136">
        <v>-1.088696844356916</v>
      </c>
      <c r="S971" s="136">
        <v>-0.57402261395750565</v>
      </c>
      <c r="T971" s="136">
        <v>-8.7202947896622543E-2</v>
      </c>
      <c r="U971" s="60">
        <v>0.20180066989160864</v>
      </c>
      <c r="V971" s="60">
        <v>-0.74741545187797143</v>
      </c>
      <c r="W971" s="98">
        <v>0.35929307710841663</v>
      </c>
      <c r="X971" s="60"/>
      <c r="Y971" s="99">
        <v>970</v>
      </c>
      <c r="Z971" s="60">
        <f>(幕後結果!$AB$2+幕後結果!$AB$4*幕後結果_最佳化!$N1972)*12/3</f>
        <v>-5.367821395844085E-2</v>
      </c>
      <c r="AA971" s="60">
        <f>(幕後結果!$AC$2+幕後結果!$AC$4*幕後結果_最佳化!$O1972)*12/3</f>
        <v>0.12132965707245065</v>
      </c>
      <c r="AB971" s="60">
        <f>(幕後結果!$AD$2+幕後結果!$AD$4*幕後結果_最佳化!$P1972)*12/3</f>
        <v>-0.2306726491507779</v>
      </c>
      <c r="AC971" s="60">
        <f>(幕後結果!$AE$2+幕後結果!$AE$4*幕後結果_最佳化!$Q1972)*12/3</f>
        <v>-0.12806539678872245</v>
      </c>
      <c r="AD971" s="60">
        <f>(幕後結果!$AF$2+幕後結果!$AF$4*幕後結果_最佳化!$R1972)*12/3</f>
        <v>-0.19125807085046034</v>
      </c>
      <c r="AE971" s="60">
        <f>(幕後結果!$AG$2+幕後結果!$AG$4*幕後結果_最佳化!$S1972)*12/3</f>
        <v>-8.3247118989095131E-3</v>
      </c>
      <c r="AF971" s="60">
        <f>(幕後結果!$AH$2+幕後結果!$AH$4*幕後結果_最佳化!$T1972)*12/3</f>
        <v>-1.8399442949948611E-2</v>
      </c>
      <c r="AG971" s="60">
        <f>(幕後結果!$AI$2+幕後結果!$AI$4*幕後結果_最佳化!$U1972)*12/3</f>
        <v>-9.197731768710464E-2</v>
      </c>
      <c r="AH971" s="60">
        <f>(幕後結果!$AJ$2+幕後結果!$AJ$4*幕後結果_最佳化!$V1972)*12/3</f>
        <v>-4.7794481170739804E-2</v>
      </c>
      <c r="AI971" s="100">
        <f>(幕後結果!$AK$2+幕後結果!$AK$4*幕後結果_最佳化!$W1972)*12/3</f>
        <v>-4.6142063749222716E-2</v>
      </c>
      <c r="AJ971" s="60"/>
      <c r="AK971" s="60"/>
      <c r="AL971" s="60"/>
      <c r="AM971" s="108">
        <v>970</v>
      </c>
      <c r="AN971" s="60">
        <f t="shared" si="196"/>
        <v>0.17291971472363921</v>
      </c>
      <c r="AO971" s="60">
        <f t="shared" si="197"/>
        <v>3.7082864176675535E-2</v>
      </c>
      <c r="AP971" s="60">
        <f t="shared" si="198"/>
        <v>5.0674143041659306E-2</v>
      </c>
      <c r="AQ971" s="60">
        <f t="shared" si="199"/>
        <v>0.1983098814007091</v>
      </c>
      <c r="AR971" s="60">
        <f t="shared" si="200"/>
        <v>0.20092924761384454</v>
      </c>
      <c r="AS971" s="60">
        <f t="shared" si="201"/>
        <v>1.3836536493962675E-2</v>
      </c>
      <c r="AT971" s="60">
        <f t="shared" si="202"/>
        <v>0.16051025482558226</v>
      </c>
      <c r="AU971" s="60">
        <f t="shared" si="203"/>
        <v>5.1944139864360542E-2</v>
      </c>
      <c r="AV971" s="60">
        <f t="shared" si="204"/>
        <v>4.448903435164743E-2</v>
      </c>
      <c r="AW971" s="60">
        <f t="shared" si="205"/>
        <v>6.9304183507919559E-2</v>
      </c>
      <c r="AX971" s="60">
        <f t="shared" si="206"/>
        <v>1</v>
      </c>
      <c r="AY971" s="60">
        <f>SUMPRODUCT(AN971:AW971,幕後結果_最佳化!$Z$1005:$AI$1005)</f>
        <v>7.2231232631130224E-3</v>
      </c>
      <c r="AZ971" s="60">
        <f>(SUMPRODUCT(AN971:AW971,MMULT(AN971:AW971,幕後結果!$AB$9:$AK$18)))</f>
        <v>3.6227041645198253E-4</v>
      </c>
      <c r="BA971" s="60">
        <f t="shared" si="207"/>
        <v>1.9033402650392876E-2</v>
      </c>
      <c r="BB971" s="102">
        <f t="shared" si="208"/>
        <v>-1.8744350336197273</v>
      </c>
      <c r="BC971" s="60"/>
      <c r="BD971" s="60"/>
    </row>
    <row r="972" spans="1:56" ht="16.2">
      <c r="A972" s="95">
        <v>971</v>
      </c>
      <c r="B972" s="60">
        <v>0.64081401252946635</v>
      </c>
      <c r="C972" s="60">
        <v>0.96149155907108508</v>
      </c>
      <c r="D972" s="60">
        <v>0.56343586349005537</v>
      </c>
      <c r="E972" s="60">
        <v>6.8374824508522947E-2</v>
      </c>
      <c r="F972" s="60">
        <v>0.63031460317518895</v>
      </c>
      <c r="G972" s="60">
        <v>0.3026160661822872</v>
      </c>
      <c r="H972" s="60">
        <v>0.43218748294290021</v>
      </c>
      <c r="I972" s="60">
        <v>0.58580611878184308</v>
      </c>
      <c r="J972" s="60">
        <v>9.9640719633545594E-2</v>
      </c>
      <c r="K972" s="104">
        <v>0.77858475962953633</v>
      </c>
      <c r="L972" s="105"/>
      <c r="M972" s="106">
        <v>971</v>
      </c>
      <c r="N972" s="136">
        <v>0.36063546339745256</v>
      </c>
      <c r="O972" s="136">
        <v>1.7682633861462844</v>
      </c>
      <c r="P972" s="136">
        <v>0.15968619896228767</v>
      </c>
      <c r="Q972" s="136">
        <v>-1.4880047194550248</v>
      </c>
      <c r="R972" s="136">
        <v>0.33268669527320416</v>
      </c>
      <c r="S972" s="136">
        <v>-0.51689116936634139</v>
      </c>
      <c r="T972" s="136">
        <v>-0.17080771073938897</v>
      </c>
      <c r="U972" s="60">
        <v>0.21676978207546438</v>
      </c>
      <c r="V972" s="60">
        <v>-1.2836014582326014</v>
      </c>
      <c r="W972" s="98">
        <v>0.7674222887590727</v>
      </c>
      <c r="X972" s="60"/>
      <c r="Y972" s="99">
        <v>971</v>
      </c>
      <c r="Z972" s="60">
        <f>(幕後結果!$AB$2+幕後結果!$AB$4*幕後結果_最佳化!$N1973)*12/3</f>
        <v>6.9250896652918031E-2</v>
      </c>
      <c r="AA972" s="60">
        <f>(幕後結果!$AC$2+幕後結果!$AC$4*幕後結果_最佳化!$O1973)*12/3</f>
        <v>0.17864524779952004</v>
      </c>
      <c r="AB972" s="60">
        <f>(幕後結果!$AD$2+幕後結果!$AD$4*幕後結果_最佳化!$P1973)*12/3</f>
        <v>7.1737448546879967E-2</v>
      </c>
      <c r="AC972" s="60">
        <f>(幕後結果!$AE$2+幕後結果!$AE$4*幕後結果_最佳化!$Q1973)*12/3</f>
        <v>-6.6951476814743116E-2</v>
      </c>
      <c r="AD972" s="60">
        <f>(幕後結果!$AF$2+幕後結果!$AF$4*幕後結果_最佳化!$R1973)*12/3</f>
        <v>9.0889218334961039E-2</v>
      </c>
      <c r="AE972" s="60">
        <f>(幕後結果!$AG$2+幕後結果!$AG$4*幕後結果_最佳化!$S1973)*12/3</f>
        <v>-2.3443931616494992E-2</v>
      </c>
      <c r="AF972" s="60">
        <f>(幕後結果!$AH$2+幕後結果!$AH$4*幕後結果_最佳化!$T1973)*12/3</f>
        <v>6.1018025398442109E-2</v>
      </c>
      <c r="AG972" s="60">
        <f>(幕後結果!$AI$2+幕後結果!$AI$4*幕後結果_最佳化!$U1973)*12/3</f>
        <v>-2.5397034205942009E-3</v>
      </c>
      <c r="AH972" s="60">
        <f>(幕後結果!$AJ$2+幕後結果!$AJ$4*幕後結果_最佳化!$V1973)*12/3</f>
        <v>-6.9994659396572387E-2</v>
      </c>
      <c r="AI972" s="100">
        <f>(幕後結果!$AK$2+幕後結果!$AK$4*幕後結果_最佳化!$W1973)*12/3</f>
        <v>0.10210598148254119</v>
      </c>
      <c r="AJ972" s="60"/>
      <c r="AK972" s="60"/>
      <c r="AL972" s="60"/>
      <c r="AM972" s="108">
        <v>971</v>
      </c>
      <c r="AN972" s="60">
        <f t="shared" si="196"/>
        <v>1.353168210026625E-2</v>
      </c>
      <c r="AO972" s="60">
        <f t="shared" si="197"/>
        <v>0.15323307250931198</v>
      </c>
      <c r="AP972" s="60">
        <f t="shared" si="198"/>
        <v>0.10210788254565369</v>
      </c>
      <c r="AQ972" s="60">
        <f t="shared" si="199"/>
        <v>7.9694019147517059E-2</v>
      </c>
      <c r="AR972" s="60">
        <f t="shared" si="200"/>
        <v>7.8661519749558609E-2</v>
      </c>
      <c r="AS972" s="60">
        <f t="shared" si="201"/>
        <v>7.5020814408804787E-2</v>
      </c>
      <c r="AT972" s="60">
        <f t="shared" si="202"/>
        <v>7.3154674917472476E-2</v>
      </c>
      <c r="AU972" s="60">
        <f t="shared" si="203"/>
        <v>0.16363101590314666</v>
      </c>
      <c r="AV972" s="60">
        <f t="shared" si="204"/>
        <v>0.15923740096703856</v>
      </c>
      <c r="AW972" s="60">
        <f t="shared" si="205"/>
        <v>0.10172791775122983</v>
      </c>
      <c r="AX972" s="60">
        <f t="shared" si="206"/>
        <v>0.99999999999999989</v>
      </c>
      <c r="AY972" s="60">
        <f>SUMPRODUCT(AN972:AW972,幕後結果_最佳化!$Z$1005:$AI$1005)</f>
        <v>-3.4394886043218262E-3</v>
      </c>
      <c r="AZ972" s="60">
        <f>(SUMPRODUCT(AN972:AW972,MMULT(AN972:AW972,幕後結果!$AB$9:$AK$18)))</f>
        <v>2.7236305458185962E-4</v>
      </c>
      <c r="BA972" s="60">
        <f t="shared" si="207"/>
        <v>1.650342554083423E-2</v>
      </c>
      <c r="BB972" s="102">
        <f t="shared" si="208"/>
        <v>-2.8078709168387244</v>
      </c>
      <c r="BC972" s="60"/>
      <c r="BD972" s="60"/>
    </row>
    <row r="973" spans="1:56" ht="16.2">
      <c r="A973" s="95">
        <v>972</v>
      </c>
      <c r="B973" s="60">
        <v>0.69739504046218537</v>
      </c>
      <c r="C973" s="60">
        <v>0.26745227159332119</v>
      </c>
      <c r="D973" s="60">
        <v>0.8169067019648617</v>
      </c>
      <c r="E973" s="60">
        <v>0.66350346248134029</v>
      </c>
      <c r="F973" s="60">
        <v>8.0458199624121596E-2</v>
      </c>
      <c r="G973" s="60">
        <v>0.52057778706916258</v>
      </c>
      <c r="H973" s="60">
        <v>0.19341512141434669</v>
      </c>
      <c r="I973" s="60">
        <v>0.46097809074915697</v>
      </c>
      <c r="J973" s="60">
        <v>0.53803340806169242</v>
      </c>
      <c r="K973" s="104">
        <v>0.57626817776114447</v>
      </c>
      <c r="L973" s="105"/>
      <c r="M973" s="106">
        <v>972</v>
      </c>
      <c r="N973" s="136">
        <v>0.51692298884147159</v>
      </c>
      <c r="O973" s="136">
        <v>-0.6205366338856646</v>
      </c>
      <c r="P973" s="136">
        <v>0.90363948679018047</v>
      </c>
      <c r="Q973" s="136">
        <v>0.42204376249759756</v>
      </c>
      <c r="R973" s="136">
        <v>-1.4019961403745145</v>
      </c>
      <c r="S973" s="136">
        <v>5.160375676904342E-2</v>
      </c>
      <c r="T973" s="136">
        <v>-0.86538002143984727</v>
      </c>
      <c r="U973" s="60">
        <v>-9.7969916599446219E-2</v>
      </c>
      <c r="V973" s="60">
        <v>9.5480492898623204E-2</v>
      </c>
      <c r="W973" s="98">
        <v>0.19235563125407837</v>
      </c>
      <c r="X973" s="60"/>
      <c r="Y973" s="99">
        <v>972</v>
      </c>
      <c r="Z973" s="60">
        <f>(幕後結果!$AB$2+幕後結果!$AB$4*幕後結果_最佳化!$N1974)*12/3</f>
        <v>9.3459472046242206E-2</v>
      </c>
      <c r="AA973" s="60">
        <f>(幕後結果!$AC$2+幕後結果!$AC$4*幕後結果_最佳化!$O1974)*12/3</f>
        <v>-5.3885796963285902E-2</v>
      </c>
      <c r="AB973" s="60">
        <f>(幕後結果!$AD$2+幕後結果!$AD$4*幕後結果_最佳化!$P1974)*12/3</f>
        <v>0.11190874319998627</v>
      </c>
      <c r="AC973" s="60">
        <f>(幕後結果!$AE$2+幕後結果!$AE$4*幕後結果_最佳化!$Q1974)*12/3</f>
        <v>0.13074061073476198</v>
      </c>
      <c r="AD973" s="60">
        <f>(幕後結果!$AF$2+幕後結果!$AF$4*幕後結果_最佳化!$R1974)*12/3</f>
        <v>-6.7273582195645151E-2</v>
      </c>
      <c r="AE973" s="60">
        <f>(幕後結果!$AG$2+幕後結果!$AG$4*幕後結果_最佳化!$S1974)*12/3</f>
        <v>-2.2561286437762611E-3</v>
      </c>
      <c r="AF973" s="60">
        <f>(幕後結果!$AH$2+幕後結果!$AH$4*幕後結果_最佳化!$T1974)*12/3</f>
        <v>-4.7879500735478649E-2</v>
      </c>
      <c r="AG973" s="60">
        <f>(幕後結果!$AI$2+幕後結果!$AI$4*幕後結果_最佳化!$U1974)*12/3</f>
        <v>-2.8469270718160897E-2</v>
      </c>
      <c r="AH973" s="60">
        <f>(幕後結果!$AJ$2+幕後結果!$AJ$4*幕後結果_最佳化!$V1974)*12/3</f>
        <v>-6.4268942202129961E-3</v>
      </c>
      <c r="AI973" s="100">
        <f>(幕後結果!$AK$2+幕後結果!$AK$4*幕後結果_最佳化!$W1974)*12/3</f>
        <v>-4.5552446962413264E-2</v>
      </c>
      <c r="AJ973" s="60"/>
      <c r="AK973" s="60"/>
      <c r="AL973" s="60"/>
      <c r="AM973" s="108">
        <v>972</v>
      </c>
      <c r="AN973" s="60">
        <f t="shared" si="196"/>
        <v>9.2263005210728471E-2</v>
      </c>
      <c r="AO973" s="60">
        <f t="shared" si="197"/>
        <v>2.4074008699455453E-2</v>
      </c>
      <c r="AP973" s="60">
        <f t="shared" si="198"/>
        <v>6.5987440466380942E-2</v>
      </c>
      <c r="AQ973" s="60">
        <f t="shared" si="199"/>
        <v>9.4146714017264863E-2</v>
      </c>
      <c r="AR973" s="60">
        <f t="shared" si="200"/>
        <v>0.12746105740830219</v>
      </c>
      <c r="AS973" s="60">
        <f t="shared" si="201"/>
        <v>0.12313062393553631</v>
      </c>
      <c r="AT973" s="60">
        <f t="shared" si="202"/>
        <v>0.1381546688990439</v>
      </c>
      <c r="AU973" s="60">
        <f t="shared" si="203"/>
        <v>0.1701570056412709</v>
      </c>
      <c r="AV973" s="60">
        <f t="shared" si="204"/>
        <v>5.6845284125783047E-2</v>
      </c>
      <c r="AW973" s="60">
        <f t="shared" si="205"/>
        <v>0.10778019159623395</v>
      </c>
      <c r="AX973" s="60">
        <f t="shared" si="206"/>
        <v>1</v>
      </c>
      <c r="AY973" s="60">
        <f>SUMPRODUCT(AN973:AW973,幕後結果_最佳化!$Z$1005:$AI$1005)</f>
        <v>-1.186211667303735E-3</v>
      </c>
      <c r="AZ973" s="60">
        <f>(SUMPRODUCT(AN973:AW973,MMULT(AN973:AW973,幕後結果!$AB$9:$AK$18)))</f>
        <v>2.7462008603692574E-4</v>
      </c>
      <c r="BA973" s="60">
        <f t="shared" si="207"/>
        <v>1.6571665155829262E-2</v>
      </c>
      <c r="BB973" s="102">
        <f t="shared" si="208"/>
        <v>-2.6603368613078651</v>
      </c>
      <c r="BC973" s="60"/>
      <c r="BD973" s="60"/>
    </row>
    <row r="974" spans="1:56" ht="16.2">
      <c r="A974" s="95">
        <v>973</v>
      </c>
      <c r="B974" s="60">
        <v>4.3024977845597556E-2</v>
      </c>
      <c r="C974" s="60">
        <v>0.46378223836968746</v>
      </c>
      <c r="D974" s="60">
        <v>0.37570546764792012</v>
      </c>
      <c r="E974" s="60">
        <v>0.35443117714745132</v>
      </c>
      <c r="F974" s="60">
        <v>4.8588194875731627E-3</v>
      </c>
      <c r="G974" s="60">
        <v>0.41986061412869646</v>
      </c>
      <c r="H974" s="60">
        <v>0.88510337934294059</v>
      </c>
      <c r="I974" s="60">
        <v>0.47335386569322657</v>
      </c>
      <c r="J974" s="60">
        <v>0.45822918802044277</v>
      </c>
      <c r="K974" s="104">
        <v>0.1716892491607247</v>
      </c>
      <c r="L974" s="105"/>
      <c r="M974" s="106">
        <v>973</v>
      </c>
      <c r="N974" s="136">
        <v>-1.7166127261123858</v>
      </c>
      <c r="O974" s="136">
        <v>-9.0909531217855444E-2</v>
      </c>
      <c r="P974" s="136">
        <v>-0.31677948030777836</v>
      </c>
      <c r="Q974" s="136">
        <v>-0.37338441890116786</v>
      </c>
      <c r="R974" s="136">
        <v>-2.585718034873711</v>
      </c>
      <c r="S974" s="136">
        <v>-0.20225007431847258</v>
      </c>
      <c r="T974" s="136">
        <v>1.2008916303586037</v>
      </c>
      <c r="U974" s="60">
        <v>-6.6841693009970893E-2</v>
      </c>
      <c r="V974" s="60">
        <v>-0.10489594575436949</v>
      </c>
      <c r="W974" s="98">
        <v>-0.94751091239279384</v>
      </c>
      <c r="X974" s="60"/>
      <c r="Y974" s="99">
        <v>973</v>
      </c>
      <c r="Z974" s="60">
        <f>(幕後結果!$AB$2+幕後結果!$AB$4*幕後結果_最佳化!$N1975)*12/3</f>
        <v>-0.25251003252890269</v>
      </c>
      <c r="AA974" s="60">
        <f>(幕後結果!$AC$2+幕後結果!$AC$4*幕後結果_最佳化!$O1975)*12/3</f>
        <v>2.0039153490720727E-3</v>
      </c>
      <c r="AB974" s="60">
        <f>(幕後結果!$AD$2+幕後結果!$AD$4*幕後結果_最佳化!$P1975)*12/3</f>
        <v>-6.6476584069448175E-2</v>
      </c>
      <c r="AC974" s="60">
        <f>(幕後結果!$AE$2+幕後結果!$AE$4*幕後結果_最佳化!$Q1975)*12/3</f>
        <v>-8.0811265661515183E-2</v>
      </c>
      <c r="AD974" s="60">
        <f>(幕後結果!$AF$2+幕後結果!$AF$4*幕後結果_最佳化!$R1975)*12/3</f>
        <v>-0.27145490823146712</v>
      </c>
      <c r="AE974" s="60">
        <f>(幕後結果!$AG$2+幕後結果!$AG$4*幕後結果_最佳化!$S1975)*12/3</f>
        <v>1.6880414284946726E-2</v>
      </c>
      <c r="AF974" s="60">
        <f>(幕後結果!$AH$2+幕後結果!$AH$4*幕後結果_最佳化!$T1975)*12/3</f>
        <v>3.7055134029118642E-2</v>
      </c>
      <c r="AG974" s="60">
        <f>(幕後結果!$AI$2+幕後結果!$AI$4*幕後結果_最佳化!$U1975)*12/3</f>
        <v>-4.4282358946995469E-2</v>
      </c>
      <c r="AH974" s="60">
        <f>(幕後結果!$AJ$2+幕後結果!$AJ$4*幕後結果_最佳化!$V1975)*12/3</f>
        <v>-1.3030957751473907E-2</v>
      </c>
      <c r="AI974" s="100">
        <f>(幕後結果!$AK$2+幕後結果!$AK$4*幕後結果_最佳化!$W1975)*12/3</f>
        <v>-0.11743711703776566</v>
      </c>
      <c r="AJ974" s="60"/>
      <c r="AK974" s="60"/>
      <c r="AL974" s="60"/>
      <c r="AM974" s="108">
        <v>973</v>
      </c>
      <c r="AN974" s="60">
        <f t="shared" si="196"/>
        <v>2.0183444741211067E-2</v>
      </c>
      <c r="AO974" s="60">
        <f t="shared" si="197"/>
        <v>7.4347651698266473E-2</v>
      </c>
      <c r="AP974" s="60">
        <f t="shared" si="198"/>
        <v>0.11786371080410309</v>
      </c>
      <c r="AQ974" s="60">
        <f t="shared" si="199"/>
        <v>5.8700576705391291E-2</v>
      </c>
      <c r="AR974" s="60">
        <f t="shared" si="200"/>
        <v>0.14584043984538753</v>
      </c>
      <c r="AS974" s="60">
        <f t="shared" si="201"/>
        <v>7.9337598940528331E-2</v>
      </c>
      <c r="AT974" s="60">
        <f t="shared" si="202"/>
        <v>0.10590230929243317</v>
      </c>
      <c r="AU974" s="60">
        <f t="shared" si="203"/>
        <v>7.6236876448887325E-2</v>
      </c>
      <c r="AV974" s="60">
        <f t="shared" si="204"/>
        <v>0.15849954175384615</v>
      </c>
      <c r="AW974" s="60">
        <f t="shared" si="205"/>
        <v>0.16308784976994553</v>
      </c>
      <c r="AX974" s="60">
        <f t="shared" si="206"/>
        <v>1</v>
      </c>
      <c r="AY974" s="60">
        <f>SUMPRODUCT(AN974:AW974,幕後結果_最佳化!$Z$1005:$AI$1005)</f>
        <v>-4.5099203984691107E-3</v>
      </c>
      <c r="AZ974" s="60">
        <f>(SUMPRODUCT(AN974:AW974,MMULT(AN974:AW974,幕後結果!$AB$9:$AK$18)))</f>
        <v>3.1194995863957506E-4</v>
      </c>
      <c r="BA974" s="60">
        <f t="shared" si="207"/>
        <v>1.7662105158773544E-2</v>
      </c>
      <c r="BB974" s="102">
        <f t="shared" si="208"/>
        <v>-2.684273475459324</v>
      </c>
      <c r="BC974" s="60"/>
      <c r="BD974" s="60"/>
    </row>
    <row r="975" spans="1:56" ht="16.2">
      <c r="A975" s="95">
        <v>974</v>
      </c>
      <c r="B975" s="60">
        <v>0.79874960148640772</v>
      </c>
      <c r="C975" s="60">
        <v>0.61638108583701023</v>
      </c>
      <c r="D975" s="60">
        <v>0.7194907212818249</v>
      </c>
      <c r="E975" s="60">
        <v>3.4537208645211148E-2</v>
      </c>
      <c r="F975" s="60">
        <v>0.7368232070313252</v>
      </c>
      <c r="G975" s="60">
        <v>5.1822457256083254E-2</v>
      </c>
      <c r="H975" s="60">
        <v>0.15315299321316078</v>
      </c>
      <c r="I975" s="60">
        <v>0.9904656507500289</v>
      </c>
      <c r="J975" s="60">
        <v>2.4937619182498816E-2</v>
      </c>
      <c r="K975" s="104">
        <v>0.89566439026833811</v>
      </c>
      <c r="L975" s="105"/>
      <c r="M975" s="106">
        <v>974</v>
      </c>
      <c r="N975" s="136">
        <v>0.83716327577727079</v>
      </c>
      <c r="O975" s="136">
        <v>0.29598985587764881</v>
      </c>
      <c r="P975" s="136">
        <v>0.58132926958764819</v>
      </c>
      <c r="Q975" s="136">
        <v>-1.8179327154129941</v>
      </c>
      <c r="R975" s="136">
        <v>0.63358209956413458</v>
      </c>
      <c r="S975" s="136">
        <v>-1.6274341924329152</v>
      </c>
      <c r="T975" s="136">
        <v>-1.0230039326195939</v>
      </c>
      <c r="U975" s="60">
        <v>2.3441852324094263</v>
      </c>
      <c r="V975" s="60">
        <v>-1.9610324436848467</v>
      </c>
      <c r="W975" s="98">
        <v>1.25722763420277</v>
      </c>
      <c r="X975" s="60"/>
      <c r="Y975" s="99">
        <v>974</v>
      </c>
      <c r="Z975" s="60">
        <f>(幕後結果!$AB$2+幕後結果!$AB$4*幕後結果_最佳化!$N1976)*12/3</f>
        <v>0.14306395012752041</v>
      </c>
      <c r="AA975" s="60">
        <f>(幕後結果!$AC$2+幕後結果!$AC$4*幕後結果_最佳化!$O1976)*12/3</f>
        <v>3.4581412443381726E-2</v>
      </c>
      <c r="AB975" s="60">
        <f>(幕後結果!$AD$2+幕後結果!$AD$4*幕後結果_最佳化!$P1976)*12/3</f>
        <v>9.0414546347481861E-2</v>
      </c>
      <c r="AC975" s="60">
        <f>(幕後結果!$AE$2+幕後結果!$AE$4*幕後結果_最佳化!$Q1976)*12/3</f>
        <v>-9.0495889889042433E-2</v>
      </c>
      <c r="AD975" s="60">
        <f>(幕後結果!$AF$2+幕後結果!$AF$4*幕後結果_最佳化!$R1976)*12/3</f>
        <v>8.4846820880040349E-2</v>
      </c>
      <c r="AE975" s="60">
        <f>(幕後結果!$AG$2+幕後結果!$AG$4*幕後結果_最佳化!$S1976)*12/3</f>
        <v>-9.2563594497147947E-2</v>
      </c>
      <c r="AF975" s="60">
        <f>(幕後結果!$AH$2+幕後結果!$AH$4*幕後結果_最佳化!$T1976)*12/3</f>
        <v>-5.4507531002705334E-2</v>
      </c>
      <c r="AG975" s="60">
        <f>(幕後結果!$AI$2+幕後結果!$AI$4*幕後結果_最佳化!$U1976)*12/3</f>
        <v>0.17802585833845141</v>
      </c>
      <c r="AH975" s="60">
        <f>(幕後結果!$AJ$2+幕後結果!$AJ$4*幕後結果_最佳化!$V1976)*12/3</f>
        <v>-0.15496285280885369</v>
      </c>
      <c r="AI975" s="100">
        <f>(幕後結果!$AK$2+幕後結果!$AK$4*幕後結果_最佳化!$W1976)*12/3</f>
        <v>0.14547350480647722</v>
      </c>
      <c r="AJ975" s="60"/>
      <c r="AK975" s="60"/>
      <c r="AL975" s="60"/>
      <c r="AM975" s="108">
        <v>974</v>
      </c>
      <c r="AN975" s="60">
        <f t="shared" si="196"/>
        <v>0.11932419341226846</v>
      </c>
      <c r="AO975" s="60">
        <f t="shared" si="197"/>
        <v>0.13320315940647992</v>
      </c>
      <c r="AP975" s="60">
        <f t="shared" si="198"/>
        <v>5.2297143990310734E-2</v>
      </c>
      <c r="AQ975" s="60">
        <f t="shared" si="199"/>
        <v>0.12653340975970268</v>
      </c>
      <c r="AR975" s="60">
        <f t="shared" si="200"/>
        <v>0.11445146116364215</v>
      </c>
      <c r="AS975" s="60">
        <f t="shared" si="201"/>
        <v>0.14636196120594538</v>
      </c>
      <c r="AT975" s="60">
        <f t="shared" si="202"/>
        <v>9.7422567949013231E-2</v>
      </c>
      <c r="AU975" s="60">
        <f t="shared" si="203"/>
        <v>3.2312198567476899E-2</v>
      </c>
      <c r="AV975" s="60">
        <f t="shared" si="204"/>
        <v>0.14121884206487195</v>
      </c>
      <c r="AW975" s="60">
        <f t="shared" si="205"/>
        <v>3.6875062480288538E-2</v>
      </c>
      <c r="AX975" s="60">
        <f t="shared" si="206"/>
        <v>1</v>
      </c>
      <c r="AY975" s="60">
        <f>SUMPRODUCT(AN975:AW975,幕後結果_最佳化!$Z$1005:$AI$1005)</f>
        <v>4.0514222794849957E-3</v>
      </c>
      <c r="AZ975" s="60">
        <f>(SUMPRODUCT(AN975:AW975,MMULT(AN975:AW975,幕後結果!$AB$9:$AK$18)))</f>
        <v>2.1121552046321504E-4</v>
      </c>
      <c r="BA975" s="60">
        <f t="shared" si="207"/>
        <v>1.453325567322116E-2</v>
      </c>
      <c r="BB975" s="102">
        <f t="shared" si="208"/>
        <v>-2.6730815581877518</v>
      </c>
      <c r="BC975" s="60"/>
      <c r="BD975" s="60"/>
    </row>
    <row r="976" spans="1:56" ht="16.2">
      <c r="A976" s="95">
        <v>975</v>
      </c>
      <c r="B976" s="60">
        <v>0.60558321766587508</v>
      </c>
      <c r="C976" s="60">
        <v>0.69382372833449324</v>
      </c>
      <c r="D976" s="60">
        <v>0.44824946505568852</v>
      </c>
      <c r="E976" s="60">
        <v>0.81835223049932693</v>
      </c>
      <c r="F976" s="60">
        <v>6.2243210073619437E-2</v>
      </c>
      <c r="G976" s="60">
        <v>0.56255795628897975</v>
      </c>
      <c r="H976" s="60">
        <v>0.22110395289474605</v>
      </c>
      <c r="I976" s="60">
        <v>0.71386027559154597</v>
      </c>
      <c r="J976" s="60">
        <v>0.85095490785576322</v>
      </c>
      <c r="K976" s="104">
        <v>0.39146025085098946</v>
      </c>
      <c r="L976" s="105"/>
      <c r="M976" s="106">
        <v>975</v>
      </c>
      <c r="N976" s="136">
        <v>0.26782559966358033</v>
      </c>
      <c r="O976" s="136">
        <v>0.50671822175394199</v>
      </c>
      <c r="P976" s="136">
        <v>-0.13008531274197493</v>
      </c>
      <c r="Q976" s="136">
        <v>0.90910341717892706</v>
      </c>
      <c r="R976" s="136">
        <v>-1.5362118927198927</v>
      </c>
      <c r="S976" s="136">
        <v>0.15745776988503685</v>
      </c>
      <c r="T976" s="136">
        <v>-0.76847017059050193</v>
      </c>
      <c r="U976" s="60">
        <v>0.56469762663752066</v>
      </c>
      <c r="V976" s="60">
        <v>1.0405376440534271</v>
      </c>
      <c r="W976" s="98">
        <v>-0.27551513220597984</v>
      </c>
      <c r="X976" s="60"/>
      <c r="Y976" s="99">
        <v>975</v>
      </c>
      <c r="Z976" s="60">
        <f>(幕後結果!$AB$2+幕後結果!$AB$4*幕後結果_最佳化!$N1977)*12/3</f>
        <v>5.487486390774305E-2</v>
      </c>
      <c r="AA976" s="60">
        <f>(幕後結果!$AC$2+幕後結果!$AC$4*幕後結果_最佳化!$O1977)*12/3</f>
        <v>5.6189328017416405E-2</v>
      </c>
      <c r="AB976" s="60">
        <f>(幕後結果!$AD$2+幕後結果!$AD$4*幕後結果_最佳化!$P1977)*12/3</f>
        <v>-1.7101596339670119E-2</v>
      </c>
      <c r="AC976" s="60">
        <f>(幕後結果!$AE$2+幕後結果!$AE$4*幕後結果_最佳化!$Q1977)*12/3</f>
        <v>0.12242603180982008</v>
      </c>
      <c r="AD976" s="60">
        <f>(幕後結果!$AF$2+幕後結果!$AF$4*幕後結果_最佳化!$R1977)*12/3</f>
        <v>-0.10917194523019329</v>
      </c>
      <c r="AE976" s="60">
        <f>(幕後結果!$AG$2+幕後結果!$AG$4*幕後結果_最佳化!$S1977)*12/3</f>
        <v>1.9537376757192224E-2</v>
      </c>
      <c r="AF976" s="60">
        <f>(幕後結果!$AH$2+幕後結果!$AH$4*幕後結果_最佳化!$T1977)*12/3</f>
        <v>-2.5354269164084047E-2</v>
      </c>
      <c r="AG976" s="60">
        <f>(幕後結果!$AI$2+幕後結果!$AI$4*幕後結果_最佳化!$U1977)*12/3</f>
        <v>1.1242804227544013E-2</v>
      </c>
      <c r="AH976" s="60">
        <f>(幕後結果!$AJ$2+幕後結果!$AJ$4*幕後結果_最佳化!$V1977)*12/3</f>
        <v>8.356169936902702E-2</v>
      </c>
      <c r="AI976" s="100">
        <f>(幕後結果!$AK$2+幕後結果!$AK$4*幕後結果_最佳化!$W1977)*12/3</f>
        <v>-9.462483987398361E-2</v>
      </c>
      <c r="AJ976" s="60"/>
      <c r="AK976" s="60"/>
      <c r="AL976" s="60"/>
      <c r="AM976" s="108">
        <v>975</v>
      </c>
      <c r="AN976" s="60">
        <f t="shared" si="196"/>
        <v>9.1175885551724789E-2</v>
      </c>
      <c r="AO976" s="60">
        <f t="shared" si="197"/>
        <v>2.5359681351567114E-2</v>
      </c>
      <c r="AP976" s="60">
        <f t="shared" si="198"/>
        <v>0.13879098101236456</v>
      </c>
      <c r="AQ976" s="60">
        <f t="shared" si="199"/>
        <v>0.12429291593211993</v>
      </c>
      <c r="AR976" s="60">
        <f t="shared" si="200"/>
        <v>0.11884018192461512</v>
      </c>
      <c r="AS976" s="60">
        <f t="shared" si="201"/>
        <v>0.11464788190077857</v>
      </c>
      <c r="AT976" s="60">
        <f t="shared" si="202"/>
        <v>0.14041637695901787</v>
      </c>
      <c r="AU976" s="60">
        <f t="shared" si="203"/>
        <v>0.13452818592952698</v>
      </c>
      <c r="AV976" s="60">
        <f t="shared" si="204"/>
        <v>1.1945790084614648E-2</v>
      </c>
      <c r="AW976" s="60">
        <f t="shared" si="205"/>
        <v>0.10000211935367032</v>
      </c>
      <c r="AX976" s="60">
        <f t="shared" si="206"/>
        <v>0.99999999999999989</v>
      </c>
      <c r="AY976" s="60">
        <f>SUMPRODUCT(AN976:AW976,幕後結果_最佳化!$Z$1005:$AI$1005)</f>
        <v>4.1887485358063636E-5</v>
      </c>
      <c r="AZ976" s="60">
        <f>(SUMPRODUCT(AN976:AW976,MMULT(AN976:AW976,幕後結果!$AB$9:$AK$18)))</f>
        <v>3.3134198068655971E-4</v>
      </c>
      <c r="BA976" s="60">
        <f t="shared" si="207"/>
        <v>1.8202801451605181E-2</v>
      </c>
      <c r="BB976" s="102">
        <f t="shared" si="208"/>
        <v>-2.3544789316406334</v>
      </c>
      <c r="BC976" s="60"/>
      <c r="BD976" s="60"/>
    </row>
    <row r="977" spans="1:56" ht="16.2">
      <c r="A977" s="95">
        <v>976</v>
      </c>
      <c r="B977" s="60">
        <v>0.78957330049760222</v>
      </c>
      <c r="C977" s="60">
        <v>0.36447247570605201</v>
      </c>
      <c r="D977" s="60">
        <v>0.98323528259891901</v>
      </c>
      <c r="E977" s="60">
        <v>0.77326251029923654</v>
      </c>
      <c r="F977" s="60">
        <v>0.46336090074880065</v>
      </c>
      <c r="G977" s="60">
        <v>0.39612652687029426</v>
      </c>
      <c r="H977" s="60">
        <v>0.18834159033832409</v>
      </c>
      <c r="I977" s="60">
        <v>0.38228372398512578</v>
      </c>
      <c r="J977" s="60">
        <v>0.56716529188329212</v>
      </c>
      <c r="K977" s="104">
        <v>0.32509760779622288</v>
      </c>
      <c r="L977" s="105"/>
      <c r="M977" s="106">
        <v>976</v>
      </c>
      <c r="N977" s="136">
        <v>0.80494156890091728</v>
      </c>
      <c r="O977" s="136">
        <v>-0.34652932263360164</v>
      </c>
      <c r="P977" s="136">
        <v>2.1256857432665077</v>
      </c>
      <c r="Q977" s="136">
        <v>0.74963431240411649</v>
      </c>
      <c r="R977" s="136">
        <v>-9.197009260923919E-2</v>
      </c>
      <c r="S977" s="136">
        <v>-0.26338603427227086</v>
      </c>
      <c r="T977" s="136">
        <v>-0.88402414192913992</v>
      </c>
      <c r="U977" s="60">
        <v>-0.29948836538941603</v>
      </c>
      <c r="V977" s="60">
        <v>0.16916174871672032</v>
      </c>
      <c r="W977" s="98">
        <v>-0.45349100972398987</v>
      </c>
      <c r="X977" s="60"/>
      <c r="Y977" s="99">
        <v>976</v>
      </c>
      <c r="Z977" s="60">
        <f>(幕後結果!$AB$2+幕後結果!$AB$4*幕後結果_最佳化!$N1978)*12/3</f>
        <v>0.13807288242712867</v>
      </c>
      <c r="AA977" s="60">
        <f>(幕後結果!$AC$2+幕後結果!$AC$4*幕後結果_最佳化!$O1978)*12/3</f>
        <v>-2.7816431260834228E-2</v>
      </c>
      <c r="AB977" s="60">
        <f>(幕後結果!$AD$2+幕後結果!$AD$4*幕後結果_最佳化!$P1978)*12/3</f>
        <v>0.3180787845824054</v>
      </c>
      <c r="AC977" s="60">
        <f>(幕後結果!$AE$2+幕後結果!$AE$4*幕後結果_最佳化!$Q1978)*12/3</f>
        <v>0.2671970387814474</v>
      </c>
      <c r="AD977" s="60">
        <f>(幕後結果!$AF$2+幕後結果!$AF$4*幕後結果_最佳化!$R1978)*12/3</f>
        <v>0.17013348153608374</v>
      </c>
      <c r="AE977" s="60">
        <f>(幕後結果!$AG$2+幕後結果!$AG$4*幕後結果_最佳化!$S1978)*12/3</f>
        <v>-2.2974707105501802E-2</v>
      </c>
      <c r="AF977" s="60">
        <f>(幕後結果!$AH$2+幕後結果!$AH$4*幕後結果_最佳化!$T1978)*12/3</f>
        <v>2.0159209298142838E-3</v>
      </c>
      <c r="AG977" s="60">
        <f>(幕後結果!$AI$2+幕後結果!$AI$4*幕後結果_最佳化!$U1978)*12/3</f>
        <v>2.0678756113530969E-2</v>
      </c>
      <c r="AH977" s="60">
        <f>(幕後結果!$AJ$2+幕後結果!$AJ$4*幕後結果_最佳化!$V1978)*12/3</f>
        <v>3.5876498092881175E-3</v>
      </c>
      <c r="AI977" s="100">
        <f>(幕後結果!$AK$2+幕後結果!$AK$4*幕後結果_最佳化!$W1978)*12/3</f>
        <v>-7.9322535255486576E-2</v>
      </c>
      <c r="AJ977" s="60"/>
      <c r="AK977" s="60"/>
      <c r="AL977" s="60"/>
      <c r="AM977" s="108">
        <v>976</v>
      </c>
      <c r="AN977" s="60">
        <f t="shared" si="196"/>
        <v>0.11058614597406102</v>
      </c>
      <c r="AO977" s="60">
        <f t="shared" si="197"/>
        <v>6.1297038181198214E-2</v>
      </c>
      <c r="AP977" s="60">
        <f t="shared" si="198"/>
        <v>3.2952232735326561E-2</v>
      </c>
      <c r="AQ977" s="60">
        <f t="shared" si="199"/>
        <v>8.291797640883853E-3</v>
      </c>
      <c r="AR977" s="60">
        <f t="shared" si="200"/>
        <v>0.14592748671981415</v>
      </c>
      <c r="AS977" s="60">
        <f t="shared" si="201"/>
        <v>8.0729905283303996E-2</v>
      </c>
      <c r="AT977" s="60">
        <f t="shared" si="202"/>
        <v>7.329977307366134E-2</v>
      </c>
      <c r="AU977" s="60">
        <f t="shared" si="203"/>
        <v>0.18507949649688912</v>
      </c>
      <c r="AV977" s="60">
        <f t="shared" si="204"/>
        <v>0.13105346483381489</v>
      </c>
      <c r="AW977" s="60">
        <f t="shared" si="205"/>
        <v>0.17078265906104678</v>
      </c>
      <c r="AX977" s="60">
        <f t="shared" si="206"/>
        <v>1</v>
      </c>
      <c r="AY977" s="60">
        <f>SUMPRODUCT(AN977:AW977,幕後結果_最佳化!$Z$1005:$AI$1005)</f>
        <v>-5.5011741315620115E-3</v>
      </c>
      <c r="AZ977" s="60">
        <f>(SUMPRODUCT(AN977:AW977,MMULT(AN977:AW977,幕後結果!$AB$9:$AK$18)))</f>
        <v>2.607262484696591E-4</v>
      </c>
      <c r="BA977" s="60">
        <f t="shared" si="207"/>
        <v>1.6147019801488419E-2</v>
      </c>
      <c r="BB977" s="102">
        <f t="shared" si="208"/>
        <v>-2.9975298678397873</v>
      </c>
      <c r="BC977" s="60"/>
      <c r="BD977" s="60"/>
    </row>
    <row r="978" spans="1:56" ht="16.2">
      <c r="A978" s="95">
        <v>977</v>
      </c>
      <c r="B978" s="60">
        <v>0.80004076477468677</v>
      </c>
      <c r="C978" s="60">
        <v>0.74790003489293699</v>
      </c>
      <c r="D978" s="60">
        <v>0.1583995177140507</v>
      </c>
      <c r="E978" s="60">
        <v>0.16366392085350334</v>
      </c>
      <c r="F978" s="60">
        <v>9.0641889039807744E-2</v>
      </c>
      <c r="G978" s="60">
        <v>0.57762289678512357</v>
      </c>
      <c r="H978" s="60">
        <v>0.84038673213412052</v>
      </c>
      <c r="I978" s="60">
        <v>0.78671045876325452</v>
      </c>
      <c r="J978" s="60">
        <v>1.3594647318035724E-2</v>
      </c>
      <c r="K978" s="104">
        <v>0.71306964920412086</v>
      </c>
      <c r="L978" s="105"/>
      <c r="M978" s="106">
        <v>977</v>
      </c>
      <c r="N978" s="136">
        <v>0.84176685077962787</v>
      </c>
      <c r="O978" s="136">
        <v>0.66789607937799678</v>
      </c>
      <c r="P978" s="136">
        <v>-1.0010574481822854</v>
      </c>
      <c r="Q978" s="136">
        <v>-0.97951042182855896</v>
      </c>
      <c r="R978" s="136">
        <v>-1.3368127139166794</v>
      </c>
      <c r="S978" s="136">
        <v>0.19581597430977227</v>
      </c>
      <c r="T978" s="136">
        <v>0.99604859256555012</v>
      </c>
      <c r="U978" s="60">
        <v>0.79505917243526847</v>
      </c>
      <c r="V978" s="60">
        <v>-2.2087893718593388</v>
      </c>
      <c r="W978" s="98">
        <v>0.56237477529195157</v>
      </c>
      <c r="X978" s="60"/>
      <c r="Y978" s="99">
        <v>977</v>
      </c>
      <c r="Z978" s="60">
        <f>(幕後結果!$AB$2+幕後結果!$AB$4*幕後結果_最佳化!$N1979)*12/3</f>
        <v>0.14377703322360733</v>
      </c>
      <c r="AA978" s="60">
        <f>(幕後結果!$AC$2+幕後結果!$AC$4*幕後結果_最佳化!$O1979)*12/3</f>
        <v>7.0726541213865096E-2</v>
      </c>
      <c r="AB978" s="60">
        <f>(幕後結果!$AD$2+幕後結果!$AD$4*幕後結果_最佳化!$P1979)*12/3</f>
        <v>-0.15241176820652216</v>
      </c>
      <c r="AC978" s="60">
        <f>(幕後結果!$AE$2+幕後結果!$AE$4*幕後結果_最佳化!$Q1979)*12/3</f>
        <v>-0.1149651360291532</v>
      </c>
      <c r="AD978" s="60">
        <f>(幕後結果!$AF$2+幕後結果!$AF$4*幕後結果_最佳化!$R1979)*12/3</f>
        <v>-0.19162895983224212</v>
      </c>
      <c r="AE978" s="60">
        <f>(幕後結果!$AG$2+幕後結果!$AG$4*幕後結果_最佳化!$S1979)*12/3</f>
        <v>5.9058612118752752E-3</v>
      </c>
      <c r="AF978" s="60">
        <f>(幕後結果!$AH$2+幕後結果!$AH$4*幕後結果_最佳化!$T1979)*12/3</f>
        <v>0.11695843846396105</v>
      </c>
      <c r="AG978" s="60">
        <f>(幕後結果!$AI$2+幕後結果!$AI$4*幕後結果_最佳化!$U1979)*12/3</f>
        <v>3.2011833978996207E-2</v>
      </c>
      <c r="AH978" s="60">
        <f>(幕後結果!$AJ$2+幕後結果!$AJ$4*幕後結果_最佳化!$V1979)*12/3</f>
        <v>-0.12151270844236602</v>
      </c>
      <c r="AI978" s="100">
        <f>(幕後結果!$AK$2+幕後結果!$AK$4*幕後結果_最佳化!$W1979)*12/3</f>
        <v>-1.6050569462773105E-2</v>
      </c>
      <c r="AJ978" s="60"/>
      <c r="AK978" s="60"/>
      <c r="AL978" s="60"/>
      <c r="AM978" s="108">
        <v>977</v>
      </c>
      <c r="AN978" s="60">
        <f t="shared" si="196"/>
        <v>0.15079709587656961</v>
      </c>
      <c r="AO978" s="60">
        <f t="shared" si="197"/>
        <v>1.2080422572575404E-4</v>
      </c>
      <c r="AP978" s="60">
        <f t="shared" si="198"/>
        <v>0.13562085295589976</v>
      </c>
      <c r="AQ978" s="60">
        <f t="shared" si="199"/>
        <v>6.669673032786036E-2</v>
      </c>
      <c r="AR978" s="60">
        <f t="shared" si="200"/>
        <v>0.26620779201226924</v>
      </c>
      <c r="AS978" s="60">
        <f t="shared" si="201"/>
        <v>0.13605717228018149</v>
      </c>
      <c r="AT978" s="60">
        <f t="shared" si="202"/>
        <v>4.6613531890571408E-2</v>
      </c>
      <c r="AU978" s="60">
        <f t="shared" si="203"/>
        <v>7.4896699024612975E-2</v>
      </c>
      <c r="AV978" s="60">
        <f t="shared" si="204"/>
        <v>0.10016905602965361</v>
      </c>
      <c r="AW978" s="60">
        <f t="shared" si="205"/>
        <v>2.282026537665582E-2</v>
      </c>
      <c r="AX978" s="60">
        <f t="shared" si="206"/>
        <v>1</v>
      </c>
      <c r="AY978" s="60">
        <f>SUMPRODUCT(AN978:AW978,幕後結果_最佳化!$Z$1005:$AI$1005)</f>
        <v>1.0489059165118017E-3</v>
      </c>
      <c r="AZ978" s="60">
        <f>(SUMPRODUCT(AN978:AW978,MMULT(AN978:AW978,幕後結果!$AB$9:$AK$18)))</f>
        <v>3.25934922628371E-4</v>
      </c>
      <c r="BA978" s="60">
        <f t="shared" si="207"/>
        <v>1.8053667844190859E-2</v>
      </c>
      <c r="BB978" s="102">
        <f t="shared" si="208"/>
        <v>-2.3181491121182147</v>
      </c>
      <c r="BC978" s="60"/>
      <c r="BD978" s="60"/>
    </row>
    <row r="979" spans="1:56" ht="16.2">
      <c r="A979" s="95">
        <v>978</v>
      </c>
      <c r="B979" s="60">
        <v>0.75121873579215204</v>
      </c>
      <c r="C979" s="60">
        <v>4.8648464641404709E-2</v>
      </c>
      <c r="D979" s="60">
        <v>0.11648281828820073</v>
      </c>
      <c r="E979" s="60">
        <v>0.11391610114319528</v>
      </c>
      <c r="F979" s="60">
        <v>0.48560837299611959</v>
      </c>
      <c r="G979" s="60">
        <v>0.5533629458125775</v>
      </c>
      <c r="H979" s="60">
        <v>0.1363307939786893</v>
      </c>
      <c r="I979" s="60">
        <v>0.23308523336606468</v>
      </c>
      <c r="J979" s="60">
        <v>0.39948241787084893</v>
      </c>
      <c r="K979" s="104">
        <v>0.17026924881440197</v>
      </c>
      <c r="L979" s="105"/>
      <c r="M979" s="106">
        <v>978</v>
      </c>
      <c r="N979" s="136">
        <v>0.67832992576461815</v>
      </c>
      <c r="O979" s="136">
        <v>-1.658101757259228</v>
      </c>
      <c r="P979" s="136">
        <v>-1.1927542391842942</v>
      </c>
      <c r="Q979" s="136">
        <v>-1.2059618456392196</v>
      </c>
      <c r="R979" s="136">
        <v>-3.6082287081099097E-2</v>
      </c>
      <c r="S979" s="136">
        <v>0.13416246213981231</v>
      </c>
      <c r="T979" s="136">
        <v>-1.0969538014691189</v>
      </c>
      <c r="U979" s="60">
        <v>-0.72872406894170227</v>
      </c>
      <c r="V979" s="60">
        <v>-0.25468702844804858</v>
      </c>
      <c r="W979" s="98">
        <v>-0.95310179327786348</v>
      </c>
      <c r="X979" s="60"/>
      <c r="Y979" s="99">
        <v>978</v>
      </c>
      <c r="Z979" s="60">
        <f>(幕後結果!$AB$2+幕後結果!$AB$4*幕後結果_最佳化!$N1980)*12/3</f>
        <v>0.11846103241011857</v>
      </c>
      <c r="AA979" s="60">
        <f>(幕後結果!$AC$2+幕後結果!$AC$4*幕後結果_最佳化!$O1980)*12/3</f>
        <v>-0.15506903016416063</v>
      </c>
      <c r="AB979" s="60">
        <f>(幕後結果!$AD$2+幕後結果!$AD$4*幕後結果_最佳化!$P1980)*12/3</f>
        <v>-0.26095453760167547</v>
      </c>
      <c r="AC979" s="60">
        <f>(幕後結果!$AE$2+幕後結果!$AE$4*幕後結果_最佳化!$Q1980)*12/3</f>
        <v>-0.20776565497400465</v>
      </c>
      <c r="AD979" s="60">
        <f>(幕後結果!$AF$2+幕後結果!$AF$4*幕後結果_最佳化!$R1980)*12/3</f>
        <v>-0.19610718501414034</v>
      </c>
      <c r="AE979" s="60">
        <f>(幕後結果!$AG$2+幕後結果!$AG$4*幕後結果_最佳化!$S1980)*12/3</f>
        <v>-2.7559477606379241E-2</v>
      </c>
      <c r="AF979" s="60">
        <f>(幕後結果!$AH$2+幕後結果!$AH$4*幕後結果_最佳化!$T1980)*12/3</f>
        <v>-0.16855261449023576</v>
      </c>
      <c r="AG979" s="60">
        <f>(幕後結果!$AI$2+幕後結果!$AI$4*幕後結果_最佳化!$U1980)*12/3</f>
        <v>-0.1964353543995272</v>
      </c>
      <c r="AH979" s="60">
        <f>(幕後結果!$AJ$2+幕後結果!$AJ$4*幕後結果_最佳化!$V1980)*12/3</f>
        <v>-8.9963484711840028E-2</v>
      </c>
      <c r="AI979" s="100">
        <f>(幕後結果!$AK$2+幕後結果!$AK$4*幕後結果_最佳化!$W1980)*12/3</f>
        <v>-0.29816732830336373</v>
      </c>
      <c r="AJ979" s="60"/>
      <c r="AK979" s="60"/>
      <c r="AL979" s="60"/>
      <c r="AM979" s="108">
        <v>978</v>
      </c>
      <c r="AN979" s="60">
        <f t="shared" si="196"/>
        <v>9.6842877464995883E-2</v>
      </c>
      <c r="AO979" s="60">
        <f t="shared" si="197"/>
        <v>0.14830617366107182</v>
      </c>
      <c r="AP979" s="60">
        <f t="shared" si="198"/>
        <v>6.8503191088481186E-2</v>
      </c>
      <c r="AQ979" s="60">
        <f t="shared" si="199"/>
        <v>0.16642651779469711</v>
      </c>
      <c r="AR979" s="60">
        <f t="shared" si="200"/>
        <v>4.7060166968908662E-2</v>
      </c>
      <c r="AS979" s="60">
        <f t="shared" si="201"/>
        <v>5.951838059755122E-2</v>
      </c>
      <c r="AT979" s="60">
        <f t="shared" si="202"/>
        <v>0.16313629192020351</v>
      </c>
      <c r="AU979" s="60">
        <f t="shared" si="203"/>
        <v>0.12962151964729945</v>
      </c>
      <c r="AV979" s="60">
        <f t="shared" si="204"/>
        <v>4.6089963257028715E-2</v>
      </c>
      <c r="AW979" s="60">
        <f t="shared" si="205"/>
        <v>7.4494917599762553E-2</v>
      </c>
      <c r="AX979" s="60">
        <f t="shared" si="206"/>
        <v>1.0000000000000002</v>
      </c>
      <c r="AY979" s="60">
        <f>SUMPRODUCT(AN979:AW979,幕後結果_最佳化!$Z$1005:$AI$1005)</f>
        <v>3.7924295946126004E-3</v>
      </c>
      <c r="AZ979" s="60">
        <f>(SUMPRODUCT(AN979:AW979,MMULT(AN979:AW979,幕後結果!$AB$9:$AK$18)))</f>
        <v>2.7496040892065112E-4</v>
      </c>
      <c r="BA979" s="60">
        <f t="shared" si="207"/>
        <v>1.6581930192853037E-2</v>
      </c>
      <c r="BB979" s="102">
        <f t="shared" si="208"/>
        <v>-2.3584450031181001</v>
      </c>
      <c r="BC979" s="60"/>
      <c r="BD979" s="60"/>
    </row>
    <row r="980" spans="1:56" ht="16.2">
      <c r="A980" s="95">
        <v>979</v>
      </c>
      <c r="B980" s="60">
        <v>0.44574059999055105</v>
      </c>
      <c r="C980" s="60">
        <v>0.6576678428601237</v>
      </c>
      <c r="D980" s="60">
        <v>0.90433027264289745</v>
      </c>
      <c r="E980" s="60">
        <v>0.52076478583405184</v>
      </c>
      <c r="F980" s="60">
        <v>0.83157263650954927</v>
      </c>
      <c r="G980" s="60">
        <v>0.88791364153911956</v>
      </c>
      <c r="H980" s="60">
        <v>0.56245806046936653</v>
      </c>
      <c r="I980" s="60">
        <v>0.12824985755352136</v>
      </c>
      <c r="J980" s="60">
        <v>0.51644368087379866</v>
      </c>
      <c r="K980" s="104">
        <v>0.78664447257354198</v>
      </c>
      <c r="L980" s="105"/>
      <c r="M980" s="106">
        <v>979</v>
      </c>
      <c r="N980" s="136">
        <v>-0.13643020094490116</v>
      </c>
      <c r="O980" s="136">
        <v>0.40610654862768236</v>
      </c>
      <c r="P980" s="136">
        <v>1.3066269041806382</v>
      </c>
      <c r="Q980" s="136">
        <v>5.2073123387835443E-2</v>
      </c>
      <c r="R980" s="136">
        <v>0.96039843197434416</v>
      </c>
      <c r="S980" s="136">
        <v>1.215507167082525</v>
      </c>
      <c r="T980" s="136">
        <v>0.15720424983868542</v>
      </c>
      <c r="U980" s="60">
        <v>-1.1347031546506814</v>
      </c>
      <c r="V980" s="60">
        <v>4.1229873566707494E-2</v>
      </c>
      <c r="W980" s="98">
        <v>0.79483230783334513</v>
      </c>
      <c r="X980" s="60"/>
      <c r="Y980" s="99">
        <v>979</v>
      </c>
      <c r="Z980" s="60">
        <f>(幕後結果!$AB$2+幕後結果!$AB$4*幕後結果_最佳化!$N1981)*12/3</f>
        <v>-7.7434224808559625E-3</v>
      </c>
      <c r="AA980" s="60">
        <f>(幕後結果!$AC$2+幕後結果!$AC$4*幕後結果_最佳化!$O1981)*12/3</f>
        <v>4.7205449282081417E-2</v>
      </c>
      <c r="AB980" s="60">
        <f>(幕後結果!$AD$2+幕後結果!$AD$4*幕後結果_最佳化!$P1981)*12/3</f>
        <v>0.21142754451207271</v>
      </c>
      <c r="AC980" s="60">
        <f>(幕後結果!$AE$2+幕後結果!$AE$4*幕後結果_最佳化!$Q1981)*12/3</f>
        <v>0.13081995221066045</v>
      </c>
      <c r="AD980" s="60">
        <f>(幕後結果!$AF$2+幕後結果!$AF$4*幕後結果_最佳化!$R1981)*12/3</f>
        <v>0.21233735200426893</v>
      </c>
      <c r="AE980" s="60">
        <f>(幕後結果!$AG$2+幕後結果!$AG$4*幕後結果_最佳化!$S1981)*12/3</f>
        <v>4.4206962208381877E-2</v>
      </c>
      <c r="AF980" s="60">
        <f>(幕後結果!$AH$2+幕後結果!$AH$4*幕後結果_最佳化!$T1981)*12/3</f>
        <v>7.4253381482439387E-2</v>
      </c>
      <c r="AG980" s="60">
        <f>(幕後結果!$AI$2+幕後結果!$AI$4*幕後結果_最佳化!$U1981)*12/3</f>
        <v>-2.4714680585659499E-2</v>
      </c>
      <c r="AH980" s="60">
        <f>(幕後結果!$AJ$2+幕後結果!$AJ$4*幕後結果_最佳化!$V1981)*12/3</f>
        <v>2.3311263013529714E-2</v>
      </c>
      <c r="AI980" s="100">
        <f>(幕後結果!$AK$2+幕後結果!$AK$4*幕後結果_最佳化!$W1981)*12/3</f>
        <v>0.17110242391843813</v>
      </c>
      <c r="AJ980" s="60"/>
      <c r="AK980" s="60"/>
      <c r="AL980" s="60"/>
      <c r="AM980" s="108">
        <v>979</v>
      </c>
      <c r="AN980" s="60">
        <f t="shared" si="196"/>
        <v>1.017828113415626E-2</v>
      </c>
      <c r="AO980" s="60">
        <f t="shared" si="197"/>
        <v>3.8501322042364831E-2</v>
      </c>
      <c r="AP980" s="60">
        <f t="shared" si="198"/>
        <v>3.8562526006891654E-2</v>
      </c>
      <c r="AQ980" s="60">
        <f t="shared" si="199"/>
        <v>8.6398113658444478E-2</v>
      </c>
      <c r="AR980" s="60">
        <f t="shared" si="200"/>
        <v>9.472620123863558E-2</v>
      </c>
      <c r="AS980" s="60">
        <f t="shared" si="201"/>
        <v>0.24223436365444925</v>
      </c>
      <c r="AT980" s="60">
        <f t="shared" si="202"/>
        <v>0.14069383185913925</v>
      </c>
      <c r="AU980" s="60">
        <f t="shared" si="203"/>
        <v>3.5804049799651759E-2</v>
      </c>
      <c r="AV980" s="60">
        <f t="shared" si="204"/>
        <v>0.24240208454644963</v>
      </c>
      <c r="AW980" s="60">
        <f t="shared" si="205"/>
        <v>7.0499226059817371E-2</v>
      </c>
      <c r="AX980" s="60">
        <f t="shared" si="206"/>
        <v>1</v>
      </c>
      <c r="AY980" s="60">
        <f>SUMPRODUCT(AN980:AW980,幕後結果_最佳化!$Z$1005:$AI$1005)</f>
        <v>-1.3282988171166913E-3</v>
      </c>
      <c r="AZ980" s="60">
        <f>(SUMPRODUCT(AN980:AW980,MMULT(AN980:AW980,幕後結果!$AB$9:$AK$18)))</f>
        <v>1.7753812983099996E-4</v>
      </c>
      <c r="BA980" s="60">
        <f t="shared" si="207"/>
        <v>1.3324343504690951E-2</v>
      </c>
      <c r="BB980" s="102">
        <f t="shared" si="208"/>
        <v>-3.3193604474055878</v>
      </c>
      <c r="BC980" s="60"/>
      <c r="BD980" s="60"/>
    </row>
    <row r="981" spans="1:56" ht="16.2">
      <c r="A981" s="95">
        <v>980</v>
      </c>
      <c r="B981" s="60">
        <v>0.85703022259123518</v>
      </c>
      <c r="C981" s="60">
        <v>0.15129371098335698</v>
      </c>
      <c r="D981" s="60">
        <v>0.52128673155315619</v>
      </c>
      <c r="E981" s="60">
        <v>0.34206737342595606</v>
      </c>
      <c r="F981" s="60">
        <v>0.65955812696519733</v>
      </c>
      <c r="G981" s="60">
        <v>9.3012622364037068E-3</v>
      </c>
      <c r="H981" s="60">
        <v>0.80294930343377513</v>
      </c>
      <c r="I981" s="60">
        <v>0.96289747764913036</v>
      </c>
      <c r="J981" s="60">
        <v>0.3556050535958839</v>
      </c>
      <c r="K981" s="104">
        <v>0.37937885879810174</v>
      </c>
      <c r="L981" s="105"/>
      <c r="M981" s="106">
        <v>980</v>
      </c>
      <c r="N981" s="136">
        <v>1.0670714899333573</v>
      </c>
      <c r="O981" s="136">
        <v>-1.0309006282687314</v>
      </c>
      <c r="P981" s="136">
        <v>5.3383267385329759E-2</v>
      </c>
      <c r="Q981" s="136">
        <v>-0.40682741917463067</v>
      </c>
      <c r="R981" s="136">
        <v>0.41125747762332204</v>
      </c>
      <c r="S981" s="136">
        <v>-2.3534017245457646</v>
      </c>
      <c r="T981" s="136">
        <v>0.85220306979179916</v>
      </c>
      <c r="U981" s="60">
        <v>1.7853470309082018</v>
      </c>
      <c r="V981" s="60">
        <v>-0.37023136674938711</v>
      </c>
      <c r="W981" s="98">
        <v>-0.30711253410629619</v>
      </c>
      <c r="X981" s="60"/>
      <c r="Y981" s="99">
        <v>980</v>
      </c>
      <c r="Z981" s="60">
        <f>(幕後結果!$AB$2+幕後結果!$AB$4*幕後結果_最佳化!$N1982)*12/3</f>
        <v>0.17867619953853142</v>
      </c>
      <c r="AA981" s="60">
        <f>(幕後結果!$AC$2+幕後結果!$AC$4*幕後結果_最佳化!$O1982)*12/3</f>
        <v>-9.4863108529678275E-2</v>
      </c>
      <c r="AB981" s="60">
        <f>(幕後結果!$AD$2+幕後結果!$AD$4*幕後結果_最佳化!$P1982)*12/3</f>
        <v>-3.9138673862202669E-2</v>
      </c>
      <c r="AC981" s="60">
        <f>(幕後結果!$AE$2+幕後結果!$AE$4*幕後結果_最佳化!$Q1982)*12/3</f>
        <v>-1.180122436140379E-2</v>
      </c>
      <c r="AD981" s="60">
        <f>(幕後結果!$AF$2+幕後結果!$AF$4*幕後結果_最佳化!$R1982)*12/3</f>
        <v>-9.3035256770290526E-3</v>
      </c>
      <c r="AE981" s="60">
        <f>(幕後結果!$AG$2+幕後結果!$AG$4*幕後結果_最佳化!$S1982)*12/3</f>
        <v>-0.12814715418873779</v>
      </c>
      <c r="AF981" s="60">
        <f>(幕後結果!$AH$2+幕後結果!$AH$4*幕後結果_最佳化!$T1982)*12/3</f>
        <v>5.8348445279159993E-2</v>
      </c>
      <c r="AG981" s="60">
        <f>(幕後結果!$AI$2+幕後結果!$AI$4*幕後結果_最佳化!$U1982)*12/3</f>
        <v>0.14032011341216377</v>
      </c>
      <c r="AH981" s="60">
        <f>(幕後結果!$AJ$2+幕後結果!$AJ$4*幕後結果_最佳化!$V1982)*12/3</f>
        <v>-8.2030249061879237E-2</v>
      </c>
      <c r="AI981" s="100">
        <f>(幕後結果!$AK$2+幕後結果!$AK$4*幕後結果_最佳化!$W1982)*12/3</f>
        <v>-9.7769754481358398E-2</v>
      </c>
      <c r="AJ981" s="60"/>
      <c r="AK981" s="60"/>
      <c r="AL981" s="60"/>
      <c r="AM981" s="108">
        <v>980</v>
      </c>
      <c r="AN981" s="60">
        <f t="shared" si="196"/>
        <v>0.1010282381164356</v>
      </c>
      <c r="AO981" s="60">
        <f t="shared" si="197"/>
        <v>1.1693862126890473E-2</v>
      </c>
      <c r="AP981" s="60">
        <f t="shared" si="198"/>
        <v>0.16405646504115004</v>
      </c>
      <c r="AQ981" s="60">
        <f t="shared" si="199"/>
        <v>6.0381193395838063E-2</v>
      </c>
      <c r="AR981" s="60">
        <f t="shared" si="200"/>
        <v>0.14441559130553491</v>
      </c>
      <c r="AS981" s="60">
        <f t="shared" si="201"/>
        <v>2.3543692906534359E-2</v>
      </c>
      <c r="AT981" s="60">
        <f t="shared" si="202"/>
        <v>4.9144429090253738E-3</v>
      </c>
      <c r="AU981" s="60">
        <f t="shared" si="203"/>
        <v>0.21024980458497519</v>
      </c>
      <c r="AV981" s="60">
        <f t="shared" si="204"/>
        <v>6.450036097415178E-2</v>
      </c>
      <c r="AW981" s="60">
        <f t="shared" si="205"/>
        <v>0.21521634863946429</v>
      </c>
      <c r="AX981" s="60">
        <f t="shared" si="206"/>
        <v>1.0000000000000002</v>
      </c>
      <c r="AY981" s="60">
        <f>SUMPRODUCT(AN981:AW981,幕後結果_最佳化!$Z$1005:$AI$1005)</f>
        <v>-7.5441106628332992E-3</v>
      </c>
      <c r="AZ981" s="60">
        <f>(SUMPRODUCT(AN981:AW981,MMULT(AN981:AW981,幕後結果!$AB$9:$AK$18)))</f>
        <v>4.2521976260243249E-4</v>
      </c>
      <c r="BA981" s="60">
        <f t="shared" si="207"/>
        <v>2.0620857465256687E-2</v>
      </c>
      <c r="BB981" s="102">
        <f t="shared" si="208"/>
        <v>-2.4462663954602615</v>
      </c>
      <c r="BC981" s="60"/>
      <c r="BD981" s="60"/>
    </row>
    <row r="982" spans="1:56" ht="16.2">
      <c r="A982" s="95">
        <v>981</v>
      </c>
      <c r="B982" s="60">
        <v>0.18445366338824898</v>
      </c>
      <c r="C982" s="60">
        <v>0.13200690035468177</v>
      </c>
      <c r="D982" s="60">
        <v>0.98082860593433652</v>
      </c>
      <c r="E982" s="60">
        <v>6.592635572403549E-2</v>
      </c>
      <c r="F982" s="60">
        <v>0.5393528128408589</v>
      </c>
      <c r="G982" s="60">
        <v>0.81470215649486333</v>
      </c>
      <c r="H982" s="60">
        <v>0.67326598789440428</v>
      </c>
      <c r="I982" s="60">
        <v>2.2059032129773115E-2</v>
      </c>
      <c r="J982" s="60">
        <v>0.62598861326923227</v>
      </c>
      <c r="K982" s="104">
        <v>0.54249381425249155</v>
      </c>
      <c r="L982" s="105"/>
      <c r="M982" s="106">
        <v>981</v>
      </c>
      <c r="N982" s="136">
        <v>-0.89852199060606763</v>
      </c>
      <c r="O982" s="136">
        <v>-1.1169544519064336</v>
      </c>
      <c r="P982" s="136">
        <v>2.0711713268537757</v>
      </c>
      <c r="Q982" s="136">
        <v>-1.5068359530624464</v>
      </c>
      <c r="R982" s="136">
        <v>9.8803393170694198E-2</v>
      </c>
      <c r="S982" s="136">
        <v>0.89535810801250215</v>
      </c>
      <c r="T982" s="136">
        <v>0.44894958655245071</v>
      </c>
      <c r="U982" s="60">
        <v>-2.0129673504080356</v>
      </c>
      <c r="V982" s="60">
        <v>0.32124758565682093</v>
      </c>
      <c r="W982" s="98">
        <v>0.10671841687140145</v>
      </c>
      <c r="X982" s="60"/>
      <c r="Y982" s="99">
        <v>981</v>
      </c>
      <c r="Z982" s="60">
        <f>(幕後結果!$AB$2+幕後結果!$AB$4*幕後結果_最佳化!$N1983)*12/3</f>
        <v>-0.12578967405615538</v>
      </c>
      <c r="AA982" s="60">
        <f>(幕後結果!$AC$2+幕後結果!$AC$4*幕後結果_最佳化!$O1983)*12/3</f>
        <v>-9.9353917886706347E-2</v>
      </c>
      <c r="AB982" s="60">
        <f>(幕後結果!$AD$2+幕後結果!$AD$4*幕後結果_最佳化!$P1983)*12/3</f>
        <v>0.28415535248350915</v>
      </c>
      <c r="AC982" s="60">
        <f>(幕後結果!$AE$2+幕後結果!$AE$4*幕後結果_最佳化!$Q1983)*12/3</f>
        <v>-2.1459115804709574E-2</v>
      </c>
      <c r="AD982" s="60">
        <f>(幕後結果!$AF$2+幕後結果!$AF$4*幕後結果_最佳化!$R1983)*12/3</f>
        <v>0.10426526366101056</v>
      </c>
      <c r="AE982" s="60">
        <f>(幕後結果!$AG$2+幕後結果!$AG$4*幕後結果_最佳化!$S1983)*12/3</f>
        <v>1.970370903470418E-2</v>
      </c>
      <c r="AF982" s="60">
        <f>(幕後結果!$AH$2+幕後結果!$AH$4*幕後結果_最佳化!$T1983)*12/3</f>
        <v>1.834986689175383E-2</v>
      </c>
      <c r="AG982" s="60">
        <f>(幕後結果!$AI$2+幕後結果!$AI$4*幕後結果_最佳化!$U1983)*12/3</f>
        <v>-0.12033577391870608</v>
      </c>
      <c r="AH982" s="60">
        <f>(幕後結果!$AJ$2+幕後結果!$AJ$4*幕後結果_最佳化!$V1983)*12/3</f>
        <v>-1.6062011357412496E-2</v>
      </c>
      <c r="AI982" s="100">
        <f>(幕後結果!$AK$2+幕後結果!$AK$4*幕後結果_最佳化!$W1983)*12/3</f>
        <v>0.11533036121908873</v>
      </c>
      <c r="AJ982" s="60"/>
      <c r="AK982" s="60"/>
      <c r="AL982" s="60"/>
      <c r="AM982" s="108">
        <v>981</v>
      </c>
      <c r="AN982" s="60">
        <f t="shared" si="196"/>
        <v>7.5696569947620029E-2</v>
      </c>
      <c r="AO982" s="60">
        <f t="shared" si="197"/>
        <v>2.3872480670603807E-2</v>
      </c>
      <c r="AP982" s="60">
        <f t="shared" si="198"/>
        <v>0.15583172840553083</v>
      </c>
      <c r="AQ982" s="60">
        <f t="shared" si="199"/>
        <v>3.6161697293771951E-2</v>
      </c>
      <c r="AR982" s="60">
        <f t="shared" si="200"/>
        <v>6.9432207544686514E-2</v>
      </c>
      <c r="AS982" s="60">
        <f t="shared" si="201"/>
        <v>0.16560044959066139</v>
      </c>
      <c r="AT982" s="60">
        <f t="shared" si="202"/>
        <v>0.12674899503262271</v>
      </c>
      <c r="AU982" s="60">
        <f t="shared" si="203"/>
        <v>6.2548924079351031E-2</v>
      </c>
      <c r="AV982" s="60">
        <f t="shared" si="204"/>
        <v>0.14243608659995347</v>
      </c>
      <c r="AW982" s="60">
        <f t="shared" si="205"/>
        <v>0.14167086083519817</v>
      </c>
      <c r="AX982" s="60">
        <f t="shared" si="206"/>
        <v>0.99999999999999978</v>
      </c>
      <c r="AY982" s="60">
        <f>SUMPRODUCT(AN982:AW982,幕後結果_最佳化!$Z$1005:$AI$1005)</f>
        <v>-4.1427862043281619E-3</v>
      </c>
      <c r="AZ982" s="60">
        <f>(SUMPRODUCT(AN982:AW982,MMULT(AN982:AW982,幕後結果!$AB$9:$AK$18)))</f>
        <v>2.5588322887823515E-4</v>
      </c>
      <c r="BA982" s="60">
        <f t="shared" si="207"/>
        <v>1.5996350486227637E-2</v>
      </c>
      <c r="BB982" s="102">
        <f t="shared" si="208"/>
        <v>-2.9408449286498533</v>
      </c>
      <c r="BC982" s="60"/>
      <c r="BD982" s="60"/>
    </row>
    <row r="983" spans="1:56" ht="16.2">
      <c r="A983" s="95">
        <v>982</v>
      </c>
      <c r="B983" s="60">
        <v>0.32996367250128156</v>
      </c>
      <c r="C983" s="60">
        <v>0.15608096245304992</v>
      </c>
      <c r="D983" s="60">
        <v>0.83991663851009513</v>
      </c>
      <c r="E983" s="60">
        <v>0.27519549590480197</v>
      </c>
      <c r="F983" s="60">
        <v>0.19600267202338761</v>
      </c>
      <c r="G983" s="60">
        <v>0.41680864823126607</v>
      </c>
      <c r="H983" s="60">
        <v>0.6991065104698726</v>
      </c>
      <c r="I983" s="60">
        <v>0.51262330855602833</v>
      </c>
      <c r="J983" s="60">
        <v>0.96615229745945097</v>
      </c>
      <c r="K983" s="104">
        <v>0.78133185733609212</v>
      </c>
      <c r="L983" s="105"/>
      <c r="M983" s="106">
        <v>982</v>
      </c>
      <c r="N983" s="136">
        <v>-0.44001347888321085</v>
      </c>
      <c r="O983" s="136">
        <v>-1.0106960568349967</v>
      </c>
      <c r="P983" s="136">
        <v>0.99411532968842942</v>
      </c>
      <c r="Q983" s="136">
        <v>-0.59717433595063707</v>
      </c>
      <c r="R983" s="136">
        <v>-0.85598632412741527</v>
      </c>
      <c r="S983" s="136">
        <v>-0.21006454575601941</v>
      </c>
      <c r="T983" s="136">
        <v>0.52183247131975641</v>
      </c>
      <c r="U983" s="60">
        <v>3.1647224048339417E-2</v>
      </c>
      <c r="V983" s="60">
        <v>1.8270290274906946</v>
      </c>
      <c r="W983" s="98">
        <v>0.77669915533022882</v>
      </c>
      <c r="X983" s="60"/>
      <c r="Y983" s="99">
        <v>982</v>
      </c>
      <c r="Z983" s="60">
        <f>(幕後結果!$AB$2+幕後結果!$AB$4*幕後結果_最佳化!$N1984)*12/3</f>
        <v>-5.4767768481871378E-2</v>
      </c>
      <c r="AA983" s="60">
        <f>(幕後結果!$AC$2+幕後結果!$AC$4*幕後結果_最佳化!$O1984)*12/3</f>
        <v>-8.9928051078236579E-2</v>
      </c>
      <c r="AB983" s="60">
        <f>(幕後結果!$AD$2+幕後結果!$AD$4*幕後結果_最佳化!$P1984)*12/3</f>
        <v>0.11380959391683813</v>
      </c>
      <c r="AC983" s="60">
        <f>(幕後結果!$AE$2+幕後結果!$AE$4*幕後結果_最佳化!$Q1984)*12/3</f>
        <v>3.5040757291341998E-3</v>
      </c>
      <c r="AD983" s="60">
        <f>(幕後結果!$AF$2+幕後結果!$AF$4*幕後結果_最佳化!$R1984)*12/3</f>
        <v>-4.8654976122511601E-2</v>
      </c>
      <c r="AE983" s="60">
        <f>(幕後結果!$AG$2+幕後結果!$AG$4*幕後結果_最佳化!$S1984)*12/3</f>
        <v>-1.7604491215466308E-2</v>
      </c>
      <c r="AF983" s="60">
        <f>(幕後結果!$AH$2+幕後結果!$AH$4*幕後結果_最佳化!$T1984)*12/3</f>
        <v>1.6851485758265766E-2</v>
      </c>
      <c r="AG983" s="60">
        <f>(幕後結果!$AI$2+幕後結果!$AI$4*幕後結果_最佳化!$U1984)*12/3</f>
        <v>1.8997998690886822E-2</v>
      </c>
      <c r="AH983" s="60">
        <f>(幕後結果!$AJ$2+幕後結果!$AJ$4*幕後結果_最佳化!$V1984)*12/3</f>
        <v>8.0772033354276657E-2</v>
      </c>
      <c r="AI983" s="100">
        <f>(幕後結果!$AK$2+幕後結果!$AK$4*幕後結果_最佳化!$W1984)*12/3</f>
        <v>0.17561596701949514</v>
      </c>
      <c r="AJ983" s="60"/>
      <c r="AK983" s="60"/>
      <c r="AL983" s="60"/>
      <c r="AM983" s="108">
        <v>982</v>
      </c>
      <c r="AN983" s="60">
        <f t="shared" si="196"/>
        <v>0.15737546149221754</v>
      </c>
      <c r="AO983" s="60">
        <f t="shared" si="197"/>
        <v>0.12382894513253578</v>
      </c>
      <c r="AP983" s="60">
        <f t="shared" si="198"/>
        <v>0.14256046650478102</v>
      </c>
      <c r="AQ983" s="60">
        <f t="shared" si="199"/>
        <v>0.14670248186720908</v>
      </c>
      <c r="AR983" s="60">
        <f t="shared" si="200"/>
        <v>1.1507312453332469E-2</v>
      </c>
      <c r="AS983" s="60">
        <f t="shared" si="201"/>
        <v>6.4694165742350249E-2</v>
      </c>
      <c r="AT983" s="60">
        <f t="shared" si="202"/>
        <v>0.1738309533714105</v>
      </c>
      <c r="AU983" s="60">
        <f t="shared" si="203"/>
        <v>0.12097775943174066</v>
      </c>
      <c r="AV983" s="60">
        <f t="shared" si="204"/>
        <v>9.2363133041601809E-3</v>
      </c>
      <c r="AW983" s="60">
        <f t="shared" si="205"/>
        <v>4.9286140700262507E-2</v>
      </c>
      <c r="AX983" s="60">
        <f t="shared" si="206"/>
        <v>1</v>
      </c>
      <c r="AY983" s="60">
        <f>SUMPRODUCT(AN983:AW983,幕後結果_最佳化!$Z$1005:$AI$1005)</f>
        <v>4.6972966931643802E-3</v>
      </c>
      <c r="AZ983" s="60">
        <f>(SUMPRODUCT(AN983:AW983,MMULT(AN983:AW983,幕後結果!$AB$9:$AK$18)))</f>
        <v>3.1116575303566059E-4</v>
      </c>
      <c r="BA983" s="60">
        <f t="shared" si="207"/>
        <v>1.7639890958723658E-2</v>
      </c>
      <c r="BB983" s="102">
        <f t="shared" si="208"/>
        <v>-2.1656995157298744</v>
      </c>
      <c r="BC983" s="60"/>
      <c r="BD983" s="60"/>
    </row>
    <row r="984" spans="1:56" ht="16.2">
      <c r="A984" s="95">
        <v>983</v>
      </c>
      <c r="B984" s="60">
        <v>0.79696907151951546</v>
      </c>
      <c r="C984" s="60">
        <v>0.36655097796843328</v>
      </c>
      <c r="D984" s="60">
        <v>0.46914306257101579</v>
      </c>
      <c r="E984" s="60">
        <v>0.40413638927329876</v>
      </c>
      <c r="F984" s="60">
        <v>0.33406293027827361</v>
      </c>
      <c r="G984" s="60">
        <v>0.49055393685007442</v>
      </c>
      <c r="H984" s="60">
        <v>0.86914848208944839</v>
      </c>
      <c r="I984" s="60">
        <v>0.63784903270940907</v>
      </c>
      <c r="J984" s="60">
        <v>0.82930948487726086</v>
      </c>
      <c r="K984" s="104">
        <v>0.92228484995376747</v>
      </c>
      <c r="L984" s="105"/>
      <c r="M984" s="106">
        <v>983</v>
      </c>
      <c r="N984" s="136">
        <v>0.83084383285989327</v>
      </c>
      <c r="O984" s="136">
        <v>-0.34100215962122926</v>
      </c>
      <c r="P984" s="136">
        <v>-7.7424155505073283E-2</v>
      </c>
      <c r="Q984" s="136">
        <v>-0.24265486042456802</v>
      </c>
      <c r="R984" s="136">
        <v>-0.42872157109426073</v>
      </c>
      <c r="S984" s="136">
        <v>-2.3679981847672074E-2</v>
      </c>
      <c r="T984" s="136">
        <v>1.1223749850315994</v>
      </c>
      <c r="U984" s="60">
        <v>0.35271523777052011</v>
      </c>
      <c r="V984" s="60">
        <v>0.95144006461935737</v>
      </c>
      <c r="W984" s="98">
        <v>1.4206095517827384</v>
      </c>
      <c r="X984" s="60"/>
      <c r="Y984" s="99">
        <v>983</v>
      </c>
      <c r="Z984" s="60">
        <f>(幕後結果!$AB$2+幕後結果!$AB$4*幕後結果_最佳化!$N1985)*12/3</f>
        <v>0.14208508306903633</v>
      </c>
      <c r="AA984" s="60">
        <f>(幕後結果!$AC$2+幕後結果!$AC$4*幕後結果_最佳化!$O1985)*12/3</f>
        <v>-2.7330178862384303E-2</v>
      </c>
      <c r="AB984" s="60">
        <f>(幕後結果!$AD$2+幕後結果!$AD$4*幕後結果_最佳化!$P1985)*12/3</f>
        <v>-3.7115536134603416E-2</v>
      </c>
      <c r="AC984" s="60">
        <f>(幕後結果!$AE$2+幕後結果!$AE$4*幕後結果_最佳化!$Q1985)*12/3</f>
        <v>4.8359885281913165E-3</v>
      </c>
      <c r="AD984" s="60">
        <f>(幕後結果!$AF$2+幕後結果!$AF$4*幕後結果_最佳化!$R1985)*12/3</f>
        <v>-6.2860176098653422E-2</v>
      </c>
      <c r="AE984" s="60">
        <f>(幕後結果!$AG$2+幕後結果!$AG$4*幕後結果_最佳化!$S1985)*12/3</f>
        <v>-1.5337350661398444E-2</v>
      </c>
      <c r="AF984" s="60">
        <f>(幕後結果!$AH$2+幕後結果!$AH$4*幕後結果_最佳化!$T1985)*12/3</f>
        <v>0.11609595931008827</v>
      </c>
      <c r="AG984" s="60">
        <f>(幕後結果!$AI$2+幕後結果!$AI$4*幕後結果_最佳化!$U1985)*12/3</f>
        <v>4.0716232807972291E-2</v>
      </c>
      <c r="AH984" s="60">
        <f>(幕後結果!$AJ$2+幕後結果!$AJ$4*幕後結果_最佳化!$V1985)*12/3</f>
        <v>5.0495974620551165E-2</v>
      </c>
      <c r="AI984" s="100">
        <f>(幕後結果!$AK$2+幕後結果!$AK$4*幕後結果_最佳化!$W1985)*12/3</f>
        <v>0.18796927945005484</v>
      </c>
      <c r="AJ984" s="60"/>
      <c r="AK984" s="60"/>
      <c r="AL984" s="60"/>
      <c r="AM984" s="108">
        <v>983</v>
      </c>
      <c r="AN984" s="60">
        <f t="shared" si="196"/>
        <v>7.6260648324676508E-2</v>
      </c>
      <c r="AO984" s="60">
        <f t="shared" si="197"/>
        <v>3.1155749931050733E-2</v>
      </c>
      <c r="AP984" s="60">
        <f t="shared" si="198"/>
        <v>8.0384533264551694E-2</v>
      </c>
      <c r="AQ984" s="60">
        <f t="shared" si="199"/>
        <v>0.14788512423167782</v>
      </c>
      <c r="AR984" s="60">
        <f t="shared" si="200"/>
        <v>9.1046292551595256E-2</v>
      </c>
      <c r="AS984" s="60">
        <f t="shared" si="201"/>
        <v>4.5261851344160414E-2</v>
      </c>
      <c r="AT984" s="60">
        <f t="shared" si="202"/>
        <v>0.20954943291359243</v>
      </c>
      <c r="AU984" s="60">
        <f t="shared" si="203"/>
        <v>4.1831999282405316E-2</v>
      </c>
      <c r="AV984" s="60">
        <f t="shared" si="204"/>
        <v>0.2265935428416678</v>
      </c>
      <c r="AW984" s="60">
        <f t="shared" si="205"/>
        <v>5.0030825314621968E-2</v>
      </c>
      <c r="AX984" s="60">
        <f t="shared" si="206"/>
        <v>0.99999999999999989</v>
      </c>
      <c r="AY984" s="60">
        <f>SUMPRODUCT(AN984:AW984,幕後結果_最佳化!$Z$1005:$AI$1005)</f>
        <v>3.473366352941723E-3</v>
      </c>
      <c r="AZ984" s="60">
        <f>(SUMPRODUCT(AN984:AW984,MMULT(AN984:AW984,幕後結果!$AB$9:$AK$18)))</f>
        <v>2.6979921643929052E-4</v>
      </c>
      <c r="BA984" s="60">
        <f t="shared" si="207"/>
        <v>1.6425565939695672E-2</v>
      </c>
      <c r="BB984" s="102">
        <f t="shared" si="208"/>
        <v>-2.4003211695601863</v>
      </c>
      <c r="BC984" s="60"/>
      <c r="BD984" s="60"/>
    </row>
    <row r="985" spans="1:56" ht="16.2">
      <c r="A985" s="95">
        <v>984</v>
      </c>
      <c r="B985" s="60">
        <v>0.33673328648608036</v>
      </c>
      <c r="C985" s="60">
        <v>0.68327457005788261</v>
      </c>
      <c r="D985" s="60">
        <v>6.2715170870761838E-2</v>
      </c>
      <c r="E985" s="60">
        <v>0.34068146987638537</v>
      </c>
      <c r="F985" s="60">
        <v>0.55221207404287842</v>
      </c>
      <c r="G985" s="60">
        <v>0.55145934184013878</v>
      </c>
      <c r="H985" s="60">
        <v>0.9854455472549275</v>
      </c>
      <c r="I985" s="60">
        <v>0.14841742726177065</v>
      </c>
      <c r="J985" s="60">
        <v>0.42631728270249325</v>
      </c>
      <c r="K985" s="104">
        <v>0.87428370097613284</v>
      </c>
      <c r="L985" s="105"/>
      <c r="M985" s="106">
        <v>984</v>
      </c>
      <c r="N985" s="136">
        <v>-0.42139513242098903</v>
      </c>
      <c r="O985" s="136">
        <v>0.47687538647913008</v>
      </c>
      <c r="P985" s="136">
        <v>-1.5323733022446269</v>
      </c>
      <c r="Q985" s="136">
        <v>-0.41060398694712552</v>
      </c>
      <c r="R985" s="136">
        <v>0.13125213873844058</v>
      </c>
      <c r="S985" s="136">
        <v>0.12934923298658721</v>
      </c>
      <c r="T985" s="136">
        <v>2.1820084988816411</v>
      </c>
      <c r="U985" s="60">
        <v>-1.0432449617612525</v>
      </c>
      <c r="V985" s="60">
        <v>-0.18575797059740701</v>
      </c>
      <c r="W985" s="98">
        <v>1.1468766652580602</v>
      </c>
      <c r="X985" s="60"/>
      <c r="Y985" s="99">
        <v>984</v>
      </c>
      <c r="Z985" s="60">
        <f>(幕後結果!$AB$2+幕後結果!$AB$4*幕後結果_最佳化!$N1986)*12/3</f>
        <v>-5.1883829774996316E-2</v>
      </c>
      <c r="AA985" s="60">
        <f>(幕後結果!$AC$2+幕後結果!$AC$4*幕後結果_最佳化!$O1986)*12/3</f>
        <v>5.4646865654633218E-2</v>
      </c>
      <c r="AB985" s="60">
        <f>(幕後結果!$AD$2+幕後結果!$AD$4*幕後結果_最佳化!$P1986)*12/3</f>
        <v>-0.24405012294173681</v>
      </c>
      <c r="AC985" s="60">
        <f>(幕後結果!$AE$2+幕後結果!$AE$4*幕後結果_最佳化!$Q1986)*12/3</f>
        <v>-0.13127197248274661</v>
      </c>
      <c r="AD985" s="60">
        <f>(幕後結果!$AF$2+幕後結果!$AF$4*幕後結果_最佳化!$R1986)*12/3</f>
        <v>-0.10577338322484359</v>
      </c>
      <c r="AE985" s="60">
        <f>(幕後結果!$AG$2+幕後結果!$AG$4*幕後結果_最佳化!$S1986)*12/3</f>
        <v>6.5403040513460449E-3</v>
      </c>
      <c r="AF985" s="60">
        <f>(幕後結果!$AH$2+幕後結果!$AH$4*幕後結果_最佳化!$T1986)*12/3</f>
        <v>0.16037918934908912</v>
      </c>
      <c r="AG985" s="60">
        <f>(幕後結果!$AI$2+幕後結果!$AI$4*幕後結果_最佳化!$U1986)*12/3</f>
        <v>-0.12118899844626639</v>
      </c>
      <c r="AH985" s="60">
        <f>(幕後結果!$AJ$2+幕後結果!$AJ$4*幕後結果_最佳化!$V1986)*12/3</f>
        <v>-1.5007005049108632E-2</v>
      </c>
      <c r="AI985" s="100">
        <f>(幕後結果!$AK$2+幕後結果!$AK$4*幕後結果_最佳化!$W1986)*12/3</f>
        <v>0.13029720313447316</v>
      </c>
      <c r="AJ985" s="60"/>
      <c r="AK985" s="60"/>
      <c r="AL985" s="60"/>
      <c r="AM985" s="108">
        <v>984</v>
      </c>
      <c r="AN985" s="60">
        <f t="shared" si="196"/>
        <v>0.11641036758335063</v>
      </c>
      <c r="AO985" s="60">
        <f t="shared" si="197"/>
        <v>8.0115243568710762E-2</v>
      </c>
      <c r="AP985" s="60">
        <f t="shared" si="198"/>
        <v>0.133046264611212</v>
      </c>
      <c r="AQ985" s="60">
        <f t="shared" si="199"/>
        <v>8.0102117372937043E-2</v>
      </c>
      <c r="AR985" s="60">
        <f t="shared" si="200"/>
        <v>5.8184856327355351E-2</v>
      </c>
      <c r="AS985" s="60">
        <f t="shared" si="201"/>
        <v>0.14158789749579179</v>
      </c>
      <c r="AT985" s="60">
        <f t="shared" si="202"/>
        <v>0.11338704822323016</v>
      </c>
      <c r="AU985" s="60">
        <f t="shared" si="203"/>
        <v>6.288048441347005E-2</v>
      </c>
      <c r="AV985" s="60">
        <f t="shared" si="204"/>
        <v>0.11302581918859994</v>
      </c>
      <c r="AW985" s="60">
        <f t="shared" si="205"/>
        <v>0.10125990121534229</v>
      </c>
      <c r="AX985" s="60">
        <f t="shared" si="206"/>
        <v>1.0000000000000002</v>
      </c>
      <c r="AY985" s="60">
        <f>SUMPRODUCT(AN985:AW985,幕後結果_最佳化!$Z$1005:$AI$1005)</f>
        <v>-3.1569220621860145E-4</v>
      </c>
      <c r="AZ985" s="60">
        <f>(SUMPRODUCT(AN985:AW985,MMULT(AN985:AW985,幕後結果!$AB$9:$AK$18)))</f>
        <v>2.37838464838648E-4</v>
      </c>
      <c r="BA985" s="60">
        <f t="shared" si="207"/>
        <v>1.5422012347247294E-2</v>
      </c>
      <c r="BB985" s="102">
        <f t="shared" si="208"/>
        <v>-2.8022083780741012</v>
      </c>
      <c r="BC985" s="60"/>
      <c r="BD985" s="60"/>
    </row>
    <row r="986" spans="1:56" ht="16.2">
      <c r="A986" s="95">
        <v>985</v>
      </c>
      <c r="B986" s="60">
        <v>0.95880577902932962</v>
      </c>
      <c r="C986" s="60">
        <v>0.33913173002869401</v>
      </c>
      <c r="D986" s="60">
        <v>2.424138866451786E-2</v>
      </c>
      <c r="E986" s="60">
        <v>0.65807309085688392</v>
      </c>
      <c r="F986" s="60">
        <v>0.82771768897741338</v>
      </c>
      <c r="G986" s="60">
        <v>0.90013043687595684</v>
      </c>
      <c r="H986" s="60">
        <v>5.3079437030634447E-2</v>
      </c>
      <c r="I986" s="60">
        <v>0.45647119149837279</v>
      </c>
      <c r="J986" s="60">
        <v>0.4956486573172143</v>
      </c>
      <c r="K986" s="104">
        <v>0.15691250471438845</v>
      </c>
      <c r="L986" s="105"/>
      <c r="M986" s="106">
        <v>985</v>
      </c>
      <c r="N986" s="136">
        <v>1.7369927989288227</v>
      </c>
      <c r="O986" s="136">
        <v>-0.41483395611078105</v>
      </c>
      <c r="P986" s="136">
        <v>-1.9731122288260201</v>
      </c>
      <c r="Q986" s="136">
        <v>0.40720991734818773</v>
      </c>
      <c r="R986" s="136">
        <v>0.94518463560075816</v>
      </c>
      <c r="S986" s="136">
        <v>1.2822951569301737</v>
      </c>
      <c r="T986" s="136">
        <v>-1.6157014651800767</v>
      </c>
      <c r="U986" s="60">
        <v>-0.10932794441642837</v>
      </c>
      <c r="V986" s="60">
        <v>-1.0907414876366844E-2</v>
      </c>
      <c r="W986" s="98">
        <v>-1.0072284392717261</v>
      </c>
      <c r="X986" s="60"/>
      <c r="Y986" s="99">
        <v>985</v>
      </c>
      <c r="Z986" s="60">
        <f>(幕後結果!$AB$2+幕後結果!$AB$4*幕後結果_最佳化!$N1987)*12/3</f>
        <v>0.28244545732372961</v>
      </c>
      <c r="AA986" s="60">
        <f>(幕後結果!$AC$2+幕後結果!$AC$4*幕後結果_最佳化!$O1987)*12/3</f>
        <v>-3.6293890995386636E-2</v>
      </c>
      <c r="AB986" s="60">
        <f>(幕後結果!$AD$2+幕後結果!$AD$4*幕後結果_最佳化!$P1987)*12/3</f>
        <v>-0.34568136915056752</v>
      </c>
      <c r="AC986" s="60">
        <f>(幕後結果!$AE$2+幕後結果!$AE$4*幕後結果_最佳化!$Q1987)*12/3</f>
        <v>-5.0420739462666703E-2</v>
      </c>
      <c r="AD986" s="60">
        <f>(幕後結果!$AF$2+幕後結果!$AF$4*幕後結果_最佳化!$R1987)*12/3</f>
        <v>-8.910049900187951E-2</v>
      </c>
      <c r="AE986" s="60">
        <f>(幕後結果!$AG$2+幕後結果!$AG$4*幕後結果_最佳化!$S1987)*12/3</f>
        <v>2.5618083423600103E-2</v>
      </c>
      <c r="AF986" s="60">
        <f>(幕後結果!$AH$2+幕後結果!$AH$4*幕後結果_最佳化!$T1987)*12/3</f>
        <v>-0.12689977093702057</v>
      </c>
      <c r="AG986" s="60">
        <f>(幕後結果!$AI$2+幕後結果!$AI$4*幕後結果_最佳化!$U1987)*12/3</f>
        <v>-0.11590828555891651</v>
      </c>
      <c r="AH986" s="60">
        <f>(幕後結果!$AJ$2+幕後結果!$AJ$4*幕後結果_最佳化!$V1987)*12/3</f>
        <v>-1.2879457024095367E-2</v>
      </c>
      <c r="AI986" s="100">
        <f>(幕後結果!$AK$2+幕後結果!$AK$4*幕後結果_最佳化!$W1987)*12/3</f>
        <v>-0.34484777031330505</v>
      </c>
      <c r="AJ986" s="60"/>
      <c r="AK986" s="60"/>
      <c r="AL986" s="60"/>
      <c r="AM986" s="108">
        <v>985</v>
      </c>
      <c r="AN986" s="60">
        <f t="shared" si="196"/>
        <v>0.15984140382045822</v>
      </c>
      <c r="AO986" s="60">
        <f t="shared" si="197"/>
        <v>8.1565929327314005E-2</v>
      </c>
      <c r="AP986" s="60">
        <f t="shared" si="198"/>
        <v>0.13520997598628778</v>
      </c>
      <c r="AQ986" s="60">
        <f t="shared" si="199"/>
        <v>0.14407135368772672</v>
      </c>
      <c r="AR986" s="60">
        <f t="shared" si="200"/>
        <v>4.238927712552857E-3</v>
      </c>
      <c r="AS986" s="60">
        <f t="shared" si="201"/>
        <v>1.7138855216326636E-3</v>
      </c>
      <c r="AT986" s="60">
        <f t="shared" si="202"/>
        <v>0.14569148940316803</v>
      </c>
      <c r="AU986" s="60">
        <f t="shared" si="203"/>
        <v>0.12109643812104999</v>
      </c>
      <c r="AV986" s="60">
        <f t="shared" si="204"/>
        <v>5.3127001509993117E-2</v>
      </c>
      <c r="AW986" s="60">
        <f t="shared" si="205"/>
        <v>0.15344359490981657</v>
      </c>
      <c r="AX986" s="60">
        <f t="shared" si="206"/>
        <v>1</v>
      </c>
      <c r="AY986" s="60">
        <f>SUMPRODUCT(AN986:AW986,幕後結果_最佳化!$Z$1005:$AI$1005)</f>
        <v>1.2325412516998452E-3</v>
      </c>
      <c r="AZ986" s="60">
        <f>(SUMPRODUCT(AN986:AW986,MMULT(AN986:AW986,幕後結果!$AB$9:$AK$18)))</f>
        <v>3.2975152239413238E-4</v>
      </c>
      <c r="BA986" s="60">
        <f t="shared" si="207"/>
        <v>1.8159061715687087E-2</v>
      </c>
      <c r="BB986" s="102">
        <f t="shared" si="208"/>
        <v>-2.2945821431018567</v>
      </c>
      <c r="BC986" s="60"/>
      <c r="BD986" s="60"/>
    </row>
    <row r="987" spans="1:56" ht="16.2">
      <c r="A987" s="95">
        <v>986</v>
      </c>
      <c r="B987" s="60">
        <v>0.11206681066572566</v>
      </c>
      <c r="C987" s="60">
        <v>0.67706447992609453</v>
      </c>
      <c r="D987" s="60">
        <v>0.3073665827847285</v>
      </c>
      <c r="E987" s="60">
        <v>0.79984559073789097</v>
      </c>
      <c r="F987" s="60">
        <v>0.92346841799055457</v>
      </c>
      <c r="G987" s="60">
        <v>0.23099189080371874</v>
      </c>
      <c r="H987" s="60">
        <v>0.35987110248593512</v>
      </c>
      <c r="I987" s="60">
        <v>0.92276453359016508</v>
      </c>
      <c r="J987" s="60">
        <v>0.57768597024397272</v>
      </c>
      <c r="K987" s="104">
        <v>0.3178114005134598</v>
      </c>
      <c r="L987" s="105"/>
      <c r="M987" s="106">
        <v>986</v>
      </c>
      <c r="N987" s="136">
        <v>-1.2156097418746132</v>
      </c>
      <c r="O987" s="136">
        <v>0.45950572732796952</v>
      </c>
      <c r="P987" s="136">
        <v>-0.50332873684763191</v>
      </c>
      <c r="Q987" s="136">
        <v>0.84106982485431547</v>
      </c>
      <c r="R987" s="136">
        <v>1.4287949968036866</v>
      </c>
      <c r="S987" s="136">
        <v>-0.73558419886918502</v>
      </c>
      <c r="T987" s="136">
        <v>-0.35880335188807216</v>
      </c>
      <c r="U987" s="60">
        <v>1.4239155052836512</v>
      </c>
      <c r="V987" s="60">
        <v>0.19597713892948579</v>
      </c>
      <c r="W987" s="98">
        <v>-0.47382767036981566</v>
      </c>
      <c r="X987" s="60"/>
      <c r="Y987" s="99">
        <v>986</v>
      </c>
      <c r="Z987" s="60">
        <f>(幕後結果!$AB$2+幕後結果!$AB$4*幕後結果_最佳化!$N1988)*12/3</f>
        <v>-0.17490583167062712</v>
      </c>
      <c r="AA987" s="60">
        <f>(幕後結果!$AC$2+幕後結果!$AC$4*幕後結果_最佳化!$O1988)*12/3</f>
        <v>5.4523934665435432E-2</v>
      </c>
      <c r="AB987" s="60">
        <f>(幕後結果!$AD$2+幕後結果!$AD$4*幕後結果_最佳化!$P1988)*12/3</f>
        <v>-7.836221857183201E-2</v>
      </c>
      <c r="AC987" s="60">
        <f>(幕後結果!$AE$2+幕後結果!$AE$4*幕後結果_最佳化!$Q1988)*12/3</f>
        <v>5.1731503182683568E-2</v>
      </c>
      <c r="AD987" s="60">
        <f>(幕後結果!$AF$2+幕後結果!$AF$4*幕後結果_最佳化!$R1988)*12/3</f>
        <v>0.11691613658970218</v>
      </c>
      <c r="AE987" s="60">
        <f>(幕後結果!$AG$2+幕後結果!$AG$4*幕後結果_最佳化!$S1988)*12/3</f>
        <v>-2.4640350499253592E-2</v>
      </c>
      <c r="AF987" s="60">
        <f>(幕後結果!$AH$2+幕後結果!$AH$4*幕後結果_最佳化!$T1988)*12/3</f>
        <v>-5.9148562947800791E-2</v>
      </c>
      <c r="AG987" s="60">
        <f>(幕後結果!$AI$2+幕後結果!$AI$4*幕後結果_最佳化!$U1988)*12/3</f>
        <v>0.11962788847499552</v>
      </c>
      <c r="AH987" s="60">
        <f>(幕後結果!$AJ$2+幕後結果!$AJ$4*幕後結果_最佳化!$V1988)*12/3</f>
        <v>9.9922102002801636E-3</v>
      </c>
      <c r="AI987" s="100">
        <f>(幕後結果!$AK$2+幕後結果!$AK$4*幕後結果_最佳化!$W1988)*12/3</f>
        <v>-3.8582614851938285E-2</v>
      </c>
      <c r="AJ987" s="60"/>
      <c r="AK987" s="60"/>
      <c r="AL987" s="60"/>
      <c r="AM987" s="108">
        <v>986</v>
      </c>
      <c r="AN987" s="60">
        <f t="shared" si="196"/>
        <v>0.15254845519586921</v>
      </c>
      <c r="AO987" s="60">
        <f t="shared" si="197"/>
        <v>7.617242992667117E-2</v>
      </c>
      <c r="AP987" s="60">
        <f t="shared" si="198"/>
        <v>7.4067432023389612E-2</v>
      </c>
      <c r="AQ987" s="60">
        <f t="shared" si="199"/>
        <v>4.8267755932344121E-2</v>
      </c>
      <c r="AR987" s="60">
        <f t="shared" si="200"/>
        <v>0.16003096087157023</v>
      </c>
      <c r="AS987" s="60">
        <f t="shared" si="201"/>
        <v>0.14739560823262104</v>
      </c>
      <c r="AT987" s="60">
        <f t="shared" si="202"/>
        <v>9.9524284331384341E-2</v>
      </c>
      <c r="AU987" s="60">
        <f t="shared" si="203"/>
        <v>4.2723823218809222E-2</v>
      </c>
      <c r="AV987" s="60">
        <f t="shared" si="204"/>
        <v>0.17017080880135194</v>
      </c>
      <c r="AW987" s="60">
        <f t="shared" si="205"/>
        <v>2.9098441465989177E-2</v>
      </c>
      <c r="AX987" s="60">
        <f t="shared" si="206"/>
        <v>1.0000000000000002</v>
      </c>
      <c r="AY987" s="60">
        <f>SUMPRODUCT(AN987:AW987,幕後結果_最佳化!$Z$1005:$AI$1005)</f>
        <v>1.9592344879344002E-3</v>
      </c>
      <c r="AZ987" s="60">
        <f>(SUMPRODUCT(AN987:AW987,MMULT(AN987:AW987,幕後結果!$AB$9:$AK$18)))</f>
        <v>2.1431640055385288E-4</v>
      </c>
      <c r="BA987" s="60">
        <f t="shared" si="207"/>
        <v>1.4639549192302776E-2</v>
      </c>
      <c r="BB987" s="102">
        <f t="shared" si="208"/>
        <v>-2.7965864914468512</v>
      </c>
      <c r="BC987" s="60"/>
      <c r="BD987" s="60"/>
    </row>
    <row r="988" spans="1:56" ht="16.2">
      <c r="A988" s="95">
        <v>987</v>
      </c>
      <c r="B988" s="60">
        <v>0.75349719984197927</v>
      </c>
      <c r="C988" s="60">
        <v>0.66389306233705514</v>
      </c>
      <c r="D988" s="60">
        <v>0.51537919310813174</v>
      </c>
      <c r="E988" s="60">
        <v>6.4990438672569706E-2</v>
      </c>
      <c r="F988" s="60">
        <v>0.13709842605421185</v>
      </c>
      <c r="G988" s="60">
        <v>0.44662007222381561</v>
      </c>
      <c r="H988" s="60">
        <v>0.70201820496389966</v>
      </c>
      <c r="I988" s="60">
        <v>0.50553580713897039</v>
      </c>
      <c r="J988" s="60">
        <v>0.3744724189263402</v>
      </c>
      <c r="K988" s="104">
        <v>0.57021531752456989</v>
      </c>
      <c r="L988" s="105"/>
      <c r="M988" s="106">
        <v>987</v>
      </c>
      <c r="N988" s="136">
        <v>0.68553623992981905</v>
      </c>
      <c r="O988" s="136">
        <v>0.42311155072572548</v>
      </c>
      <c r="P988" s="136">
        <v>3.8559473404689036E-2</v>
      </c>
      <c r="Q988" s="136">
        <v>-1.51417730022592</v>
      </c>
      <c r="R988" s="136">
        <v>-1.0934486750841943</v>
      </c>
      <c r="S988" s="136">
        <v>-0.13420541456080196</v>
      </c>
      <c r="T988" s="136">
        <v>0.53021396444017876</v>
      </c>
      <c r="U988" s="60">
        <v>1.3876656036392264E-2</v>
      </c>
      <c r="V988" s="60">
        <v>-0.32003099066638607</v>
      </c>
      <c r="W988" s="98">
        <v>0.17692237271008465</v>
      </c>
      <c r="X988" s="60"/>
      <c r="Y988" s="99">
        <v>987</v>
      </c>
      <c r="Z988" s="60">
        <f>(幕後結果!$AB$2+幕後結果!$AB$4*幕後結果_最佳化!$N1989)*12/3</f>
        <v>0.11957727376898974</v>
      </c>
      <c r="AA988" s="60">
        <f>(幕後結果!$AC$2+幕後結果!$AC$4*幕後結果_最佳化!$O1989)*12/3</f>
        <v>4.7238223794820004E-2</v>
      </c>
      <c r="AB988" s="60">
        <f>(幕後結果!$AD$2+幕後結果!$AD$4*幕後結果_最佳化!$P1989)*12/3</f>
        <v>7.1624288748239201E-3</v>
      </c>
      <c r="AC988" s="60">
        <f>(幕後結果!$AE$2+幕後結果!$AE$4*幕後結果_最佳化!$Q1989)*12/3</f>
        <v>-0.10090066650300461</v>
      </c>
      <c r="AD988" s="60">
        <f>(幕後結果!$AF$2+幕後結果!$AF$4*幕後結果_最佳化!$R1989)*12/3</f>
        <v>-0.10346216918925329</v>
      </c>
      <c r="AE988" s="60">
        <f>(幕後結果!$AG$2+幕後結果!$AG$4*幕後結果_最佳化!$S1989)*12/3</f>
        <v>-1.3990490362205557E-2</v>
      </c>
      <c r="AF988" s="60">
        <f>(幕後結果!$AH$2+幕後結果!$AH$4*幕後結果_最佳化!$T1989)*12/3</f>
        <v>8.0718469785470301E-2</v>
      </c>
      <c r="AG988" s="60">
        <f>(幕後結果!$AI$2+幕後結果!$AI$4*幕後結果_最佳化!$U1989)*12/3</f>
        <v>-2.9043958731245531E-2</v>
      </c>
      <c r="AH988" s="60">
        <f>(幕後結果!$AJ$2+幕後結果!$AJ$4*幕後結果_最佳化!$V1989)*12/3</f>
        <v>-2.8565376531510964E-2</v>
      </c>
      <c r="AI988" s="100">
        <f>(幕後結果!$AK$2+幕後結果!$AK$4*幕後結果_最佳化!$W1989)*12/3</f>
        <v>-1.1624687297100839E-4</v>
      </c>
      <c r="AJ988" s="60"/>
      <c r="AK988" s="60"/>
      <c r="AL988" s="60"/>
      <c r="AM988" s="108">
        <v>987</v>
      </c>
      <c r="AN988" s="60">
        <f t="shared" si="196"/>
        <v>6.6613075726706814E-2</v>
      </c>
      <c r="AO988" s="60">
        <f t="shared" si="197"/>
        <v>9.3601116490989705E-2</v>
      </c>
      <c r="AP988" s="60">
        <f t="shared" si="198"/>
        <v>0.19858439063534133</v>
      </c>
      <c r="AQ988" s="60">
        <f t="shared" si="199"/>
        <v>0.19248940294155231</v>
      </c>
      <c r="AR988" s="60">
        <f t="shared" si="200"/>
        <v>8.4450806771077351E-3</v>
      </c>
      <c r="AS988" s="60">
        <f t="shared" si="201"/>
        <v>0.12382346161783774</v>
      </c>
      <c r="AT988" s="60">
        <f t="shared" si="202"/>
        <v>9.8834466767830143E-2</v>
      </c>
      <c r="AU988" s="60">
        <f t="shared" si="203"/>
        <v>4.6328331792088527E-2</v>
      </c>
      <c r="AV988" s="60">
        <f t="shared" si="204"/>
        <v>2.3170738568839777E-2</v>
      </c>
      <c r="AW988" s="60">
        <f t="shared" si="205"/>
        <v>0.14810993478170581</v>
      </c>
      <c r="AX988" s="60">
        <f t="shared" si="206"/>
        <v>0.99999999999999978</v>
      </c>
      <c r="AY988" s="60">
        <f>SUMPRODUCT(AN988:AW988,幕後結果_最佳化!$Z$1005:$AI$1005)</f>
        <v>5.8341699305749107E-4</v>
      </c>
      <c r="AZ988" s="60">
        <f>(SUMPRODUCT(AN988:AW988,MMULT(AN988:AW988,幕後結果!$AB$9:$AK$18)))</f>
        <v>3.4245779709500752E-4</v>
      </c>
      <c r="BA988" s="60">
        <f t="shared" si="207"/>
        <v>1.8505615285502059E-2</v>
      </c>
      <c r="BB988" s="102">
        <f t="shared" si="208"/>
        <v>-2.2866887890020489</v>
      </c>
      <c r="BC988" s="60"/>
      <c r="BD988" s="60"/>
    </row>
    <row r="989" spans="1:56" ht="16.2">
      <c r="A989" s="95">
        <v>988</v>
      </c>
      <c r="B989" s="60">
        <v>0.98411475775172863</v>
      </c>
      <c r="C989" s="60">
        <v>0.70847250483677304</v>
      </c>
      <c r="D989" s="60">
        <v>7.3991649424963724E-2</v>
      </c>
      <c r="E989" s="60">
        <v>0.42869214381634713</v>
      </c>
      <c r="F989" s="60">
        <v>0.43321562964450977</v>
      </c>
      <c r="G989" s="60">
        <v>0.58009778789143773</v>
      </c>
      <c r="H989" s="60">
        <v>0.84646392620021471</v>
      </c>
      <c r="I989" s="60">
        <v>0.63397713703149039</v>
      </c>
      <c r="J989" s="60">
        <v>0.90103885153815799</v>
      </c>
      <c r="K989" s="104">
        <v>0.65364015069980153</v>
      </c>
      <c r="L989" s="105"/>
      <c r="M989" s="106">
        <v>988</v>
      </c>
      <c r="N989" s="136">
        <v>2.1472864424111662</v>
      </c>
      <c r="O989" s="136">
        <v>0.54892781281315861</v>
      </c>
      <c r="P989" s="136">
        <v>-1.4466916688660816</v>
      </c>
      <c r="Q989" s="136">
        <v>-0.17970484751854607</v>
      </c>
      <c r="R989" s="136">
        <v>-0.16819323948979961</v>
      </c>
      <c r="S989" s="136">
        <v>0.20214365023237524</v>
      </c>
      <c r="T989" s="136">
        <v>1.0213848344574825</v>
      </c>
      <c r="U989" s="60">
        <v>0.34240553195326723</v>
      </c>
      <c r="V989" s="60">
        <v>1.287493605647962</v>
      </c>
      <c r="W989" s="98">
        <v>0.39516692750359395</v>
      </c>
      <c r="X989" s="60"/>
      <c r="Y989" s="99">
        <v>988</v>
      </c>
      <c r="Z989" s="60">
        <f>(幕後結果!$AB$2+幕後結果!$AB$4*幕後結果_最佳化!$N1990)*12/3</f>
        <v>0.34599899157686331</v>
      </c>
      <c r="AA989" s="60">
        <f>(幕後結果!$AC$2+幕後結果!$AC$4*幕後結果_最佳化!$O1990)*12/3</f>
        <v>5.6587690739287606E-2</v>
      </c>
      <c r="AB989" s="60">
        <f>(幕後結果!$AD$2+幕後結果!$AD$4*幕後結果_最佳化!$P1990)*12/3</f>
        <v>-0.22872634453458673</v>
      </c>
      <c r="AC989" s="60">
        <f>(幕後結果!$AE$2+幕後結果!$AE$4*幕後結果_最佳化!$Q1990)*12/3</f>
        <v>-3.923576368847892E-2</v>
      </c>
      <c r="AD989" s="60">
        <f>(幕後結果!$AF$2+幕後結果!$AF$4*幕後結果_最佳化!$R1990)*12/3</f>
        <v>-0.11278560330042008</v>
      </c>
      <c r="AE989" s="60">
        <f>(幕後結果!$AG$2+幕後結果!$AG$4*幕後結果_最佳化!$S1990)*12/3</f>
        <v>-1.0081449477771575E-2</v>
      </c>
      <c r="AF989" s="60">
        <f>(幕後結果!$AH$2+幕後結果!$AH$4*幕後結果_最佳化!$T1990)*12/3</f>
        <v>0.1547125397529458</v>
      </c>
      <c r="AG989" s="60">
        <f>(幕後結果!$AI$2+幕後結果!$AI$4*幕後結果_最佳化!$U1990)*12/3</f>
        <v>-9.5505546150482356E-3</v>
      </c>
      <c r="AH989" s="60">
        <f>(幕後結果!$AJ$2+幕後結果!$AJ$4*幕後結果_最佳化!$V1990)*12/3</f>
        <v>8.8102112604499114E-2</v>
      </c>
      <c r="AI989" s="100">
        <f>(幕後結果!$AK$2+幕後結果!$AK$4*幕後結果_最佳化!$W1990)*12/3</f>
        <v>-3.5875594162007127E-2</v>
      </c>
      <c r="AJ989" s="60"/>
      <c r="AK989" s="60"/>
      <c r="AL989" s="60"/>
      <c r="AM989" s="108">
        <v>988</v>
      </c>
      <c r="AN989" s="60">
        <f t="shared" si="196"/>
        <v>8.2628446586954077E-2</v>
      </c>
      <c r="AO989" s="60">
        <f t="shared" si="197"/>
        <v>5.9376295015413368E-2</v>
      </c>
      <c r="AP989" s="60">
        <f t="shared" si="198"/>
        <v>5.1961793737311093E-2</v>
      </c>
      <c r="AQ989" s="60">
        <f t="shared" si="199"/>
        <v>6.1922281294604371E-2</v>
      </c>
      <c r="AR989" s="60">
        <f t="shared" si="200"/>
        <v>0.21949246599390232</v>
      </c>
      <c r="AS989" s="60">
        <f t="shared" si="201"/>
        <v>5.1241164352096948E-2</v>
      </c>
      <c r="AT989" s="60">
        <f t="shared" si="202"/>
        <v>7.5127175813614611E-2</v>
      </c>
      <c r="AU989" s="60">
        <f t="shared" si="203"/>
        <v>0.1489205548413686</v>
      </c>
      <c r="AV989" s="60">
        <f t="shared" si="204"/>
        <v>2.765936963503807E-2</v>
      </c>
      <c r="AW989" s="60">
        <f t="shared" si="205"/>
        <v>0.22167045272969652</v>
      </c>
      <c r="AX989" s="60">
        <f t="shared" si="206"/>
        <v>1</v>
      </c>
      <c r="AY989" s="60">
        <f>SUMPRODUCT(AN989:AW989,幕後結果_最佳化!$Z$1005:$AI$1005)</f>
        <v>-4.7347166324664854E-3</v>
      </c>
      <c r="AZ989" s="60">
        <f>(SUMPRODUCT(AN989:AW989,MMULT(AN989:AW989,幕後結果!$AB$9:$AK$18)))</f>
        <v>3.6168433731801995E-4</v>
      </c>
      <c r="BA989" s="60">
        <f t="shared" si="207"/>
        <v>1.9018000350142492E-2</v>
      </c>
      <c r="BB989" s="102">
        <f t="shared" si="208"/>
        <v>-2.5047174127383789</v>
      </c>
      <c r="BC989" s="60"/>
      <c r="BD989" s="60"/>
    </row>
    <row r="990" spans="1:56" ht="16.2">
      <c r="A990" s="95">
        <v>989</v>
      </c>
      <c r="B990" s="60">
        <v>0.40367541855517142</v>
      </c>
      <c r="C990" s="60">
        <v>0.55558583758146773</v>
      </c>
      <c r="D990" s="60">
        <v>0.39369713278291707</v>
      </c>
      <c r="E990" s="60">
        <v>0.25462059878389143</v>
      </c>
      <c r="F990" s="60">
        <v>0.9912719846624789</v>
      </c>
      <c r="G990" s="60">
        <v>2.6835605381103633E-3</v>
      </c>
      <c r="H990" s="60">
        <v>0.61728669111641588</v>
      </c>
      <c r="I990" s="60">
        <v>0.35944087278770653</v>
      </c>
      <c r="J990" s="60">
        <v>0.20888947439499939</v>
      </c>
      <c r="K990" s="104">
        <v>0.21493233011630308</v>
      </c>
      <c r="L990" s="105"/>
      <c r="M990" s="106">
        <v>989</v>
      </c>
      <c r="N990" s="136">
        <v>-0.24384503869328658</v>
      </c>
      <c r="O990" s="136">
        <v>0.13978694950268283</v>
      </c>
      <c r="P990" s="136">
        <v>-0.26969583432431682</v>
      </c>
      <c r="Q990" s="136">
        <v>-0.66001968414136314</v>
      </c>
      <c r="R990" s="136">
        <v>2.3769589493168692</v>
      </c>
      <c r="S990" s="136">
        <v>-2.7841318547451253</v>
      </c>
      <c r="T990" s="136">
        <v>0.29836235486341828</v>
      </c>
      <c r="U990" s="60">
        <v>-0.35995371658016911</v>
      </c>
      <c r="V990" s="60">
        <v>-0.81028055450162506</v>
      </c>
      <c r="W990" s="98">
        <v>-0.78942326913803473</v>
      </c>
      <c r="X990" s="60"/>
      <c r="Y990" s="99">
        <v>989</v>
      </c>
      <c r="Z990" s="60">
        <f>(幕後結果!$AB$2+幕後結果!$AB$4*幕後結果_最佳化!$N1991)*12/3</f>
        <v>-2.4381731844355981E-2</v>
      </c>
      <c r="AA990" s="60">
        <f>(幕後結果!$AC$2+幕後結果!$AC$4*幕後結果_最佳化!$O1991)*12/3</f>
        <v>2.1527408003333633E-2</v>
      </c>
      <c r="AB990" s="60">
        <f>(幕後結果!$AD$2+幕後結果!$AD$4*幕後結果_最佳化!$P1991)*12/3</f>
        <v>-5.1695376073419168E-2</v>
      </c>
      <c r="AC990" s="60">
        <f>(幕後結果!$AE$2+幕後結果!$AE$4*幕後結果_最佳化!$Q1991)*12/3</f>
        <v>-6.6129798187018321E-2</v>
      </c>
      <c r="AD990" s="60">
        <f>(幕後結果!$AF$2+幕後結果!$AF$4*幕後結果_最佳化!$R1991)*12/3</f>
        <v>0.18114600148818027</v>
      </c>
      <c r="AE990" s="60">
        <f>(幕後結果!$AG$2+幕後結果!$AG$4*幕後結果_最佳化!$S1991)*12/3</f>
        <v>-0.13718568243450152</v>
      </c>
      <c r="AF990" s="60">
        <f>(幕後結果!$AH$2+幕後結果!$AH$4*幕後結果_最佳化!$T1991)*12/3</f>
        <v>-2.9813428518886049E-3</v>
      </c>
      <c r="AG990" s="60">
        <f>(幕後結果!$AI$2+幕後結果!$AI$4*幕後結果_最佳化!$U1991)*12/3</f>
        <v>-8.9502522530196749E-2</v>
      </c>
      <c r="AH990" s="60">
        <f>(幕後結果!$AJ$2+幕後結果!$AJ$4*幕後結果_最佳化!$V1991)*12/3</f>
        <v>-0.1227505285198936</v>
      </c>
      <c r="AI990" s="100">
        <f>(幕後結果!$AK$2+幕後結果!$AK$4*幕後結果_最佳化!$W1991)*12/3</f>
        <v>-0.15838852068187029</v>
      </c>
      <c r="AJ990" s="60"/>
      <c r="AK990" s="60"/>
      <c r="AL990" s="60"/>
      <c r="AM990" s="108">
        <v>989</v>
      </c>
      <c r="AN990" s="60">
        <f t="shared" si="196"/>
        <v>4.7758314866456306E-2</v>
      </c>
      <c r="AO990" s="60">
        <f t="shared" si="197"/>
        <v>0.12775184871940992</v>
      </c>
      <c r="AP990" s="60">
        <f t="shared" si="198"/>
        <v>0.12673426405024471</v>
      </c>
      <c r="AQ990" s="60">
        <f t="shared" si="199"/>
        <v>0.10308432034776351</v>
      </c>
      <c r="AR990" s="60">
        <f t="shared" si="200"/>
        <v>5.8099335135564194E-2</v>
      </c>
      <c r="AS990" s="60">
        <f t="shared" si="201"/>
        <v>0.14230410035733126</v>
      </c>
      <c r="AT990" s="60">
        <f t="shared" si="202"/>
        <v>0.13637768030280653</v>
      </c>
      <c r="AU990" s="60">
        <f t="shared" si="203"/>
        <v>5.4191527740772582E-4</v>
      </c>
      <c r="AV990" s="60">
        <f t="shared" si="204"/>
        <v>9.7357038949809446E-2</v>
      </c>
      <c r="AW990" s="60">
        <f t="shared" si="205"/>
        <v>0.15999118199320644</v>
      </c>
      <c r="AX990" s="60">
        <f t="shared" si="206"/>
        <v>1</v>
      </c>
      <c r="AY990" s="60">
        <f>SUMPRODUCT(AN990:AW990,幕後結果_最佳化!$Z$1005:$AI$1005)</f>
        <v>-9.5699699359329433E-4</v>
      </c>
      <c r="AZ990" s="60">
        <f>(SUMPRODUCT(AN990:AW990,MMULT(AN990:AW990,幕後結果!$AB$9:$AK$18)))</f>
        <v>2.6579330204066094E-4</v>
      </c>
      <c r="BA990" s="60">
        <f t="shared" si="207"/>
        <v>1.6303168466303135E-2</v>
      </c>
      <c r="BB990" s="102">
        <f t="shared" si="208"/>
        <v>-2.6900904007856452</v>
      </c>
      <c r="BC990" s="60"/>
      <c r="BD990" s="60"/>
    </row>
    <row r="991" spans="1:56" ht="16.2">
      <c r="A991" s="95">
        <v>990</v>
      </c>
      <c r="B991" s="60">
        <v>0.96332940249715171</v>
      </c>
      <c r="C991" s="60">
        <v>0.25355838915611639</v>
      </c>
      <c r="D991" s="60">
        <v>0.21708749775696501</v>
      </c>
      <c r="E991" s="60">
        <v>0.24583519935829057</v>
      </c>
      <c r="F991" s="60">
        <v>0.76355634530271566</v>
      </c>
      <c r="G991" s="60">
        <v>0.74865148498094691</v>
      </c>
      <c r="H991" s="60">
        <v>5.9468946417394086E-2</v>
      </c>
      <c r="I991" s="60">
        <v>0.20823693217380246</v>
      </c>
      <c r="J991" s="60">
        <v>0.8939620050740964</v>
      </c>
      <c r="K991" s="104">
        <v>0.11529706302465814</v>
      </c>
      <c r="L991" s="105"/>
      <c r="M991" s="106">
        <v>990</v>
      </c>
      <c r="N991" s="136">
        <v>1.7907015864621725</v>
      </c>
      <c r="O991" s="136">
        <v>-0.66333382408760921</v>
      </c>
      <c r="P991" s="136">
        <v>-0.78206734677594536</v>
      </c>
      <c r="Q991" s="136">
        <v>-0.68765446886815085</v>
      </c>
      <c r="R991" s="136">
        <v>0.71778914181925269</v>
      </c>
      <c r="S991" s="136">
        <v>0.67025220427362664</v>
      </c>
      <c r="T991" s="136">
        <v>-1.5592471596815269</v>
      </c>
      <c r="U991" s="60">
        <v>-0.81255391273268662</v>
      </c>
      <c r="V991" s="60">
        <v>1.2478773135800807</v>
      </c>
      <c r="W991" s="98">
        <v>-1.198829816912008</v>
      </c>
      <c r="X991" s="60"/>
      <c r="Y991" s="99">
        <v>990</v>
      </c>
      <c r="Z991" s="60">
        <f>(幕後結果!$AB$2+幕後結果!$AB$4*幕後結果_最佳化!$N1992)*12/3</f>
        <v>0.29076482400761028</v>
      </c>
      <c r="AA991" s="60">
        <f>(幕後結果!$AC$2+幕後結果!$AC$4*幕後結果_最佳化!$O1992)*12/3</f>
        <v>-6.0557240579070672E-2</v>
      </c>
      <c r="AB991" s="60">
        <f>(幕後結果!$AD$2+幕後結果!$AD$4*幕後結果_最佳化!$P1992)*12/3</f>
        <v>-0.16187918011830746</v>
      </c>
      <c r="AC991" s="60">
        <f>(幕後結果!$AE$2+幕後結果!$AE$4*幕後結果_最佳化!$Q1992)*12/3</f>
        <v>-7.6617603845952495E-2</v>
      </c>
      <c r="AD991" s="60">
        <f>(幕後結果!$AF$2+幕後結果!$AF$4*幕後結果_最佳化!$R1992)*12/3</f>
        <v>-4.0240601083124487E-2</v>
      </c>
      <c r="AE991" s="60">
        <f>(幕後結果!$AG$2+幕後結果!$AG$4*幕後結果_最佳化!$S1992)*12/3</f>
        <v>-8.107059521658971E-3</v>
      </c>
      <c r="AF991" s="60">
        <f>(幕後結果!$AH$2+幕後結果!$AH$4*幕後結果_最佳化!$T1992)*12/3</f>
        <v>-0.11351186785900926</v>
      </c>
      <c r="AG991" s="60">
        <f>(幕後結果!$AI$2+幕後結果!$AI$4*幕後結果_最佳化!$U1992)*12/3</f>
        <v>-0.16662937392934773</v>
      </c>
      <c r="AH991" s="60">
        <f>(幕後結果!$AJ$2+幕後結果!$AJ$4*幕後結果_最佳化!$V1992)*12/3</f>
        <v>3.7022831176053678E-2</v>
      </c>
      <c r="AI991" s="100">
        <f>(幕後結果!$AK$2+幕後結果!$AK$4*幕後結果_最佳化!$W1992)*12/3</f>
        <v>-0.30328266206569426</v>
      </c>
      <c r="AJ991" s="60"/>
      <c r="AK991" s="60"/>
      <c r="AL991" s="60"/>
      <c r="AM991" s="108">
        <v>990</v>
      </c>
      <c r="AN991" s="60">
        <f t="shared" si="196"/>
        <v>8.5773305594597393E-2</v>
      </c>
      <c r="AO991" s="60">
        <f t="shared" si="197"/>
        <v>8.824160737391698E-2</v>
      </c>
      <c r="AP991" s="60">
        <f t="shared" si="198"/>
        <v>0.10589205123731057</v>
      </c>
      <c r="AQ991" s="60">
        <f t="shared" si="199"/>
        <v>3.0009222339685476E-2</v>
      </c>
      <c r="AR991" s="60">
        <f t="shared" si="200"/>
        <v>1.9545933708638108E-2</v>
      </c>
      <c r="AS991" s="60">
        <f t="shared" si="201"/>
        <v>0.13492280680239163</v>
      </c>
      <c r="AT991" s="60">
        <f t="shared" si="202"/>
        <v>0.14922949108414699</v>
      </c>
      <c r="AU991" s="60">
        <f t="shared" si="203"/>
        <v>0.11376613796377191</v>
      </c>
      <c r="AV991" s="60">
        <f t="shared" si="204"/>
        <v>0.12773024201547661</v>
      </c>
      <c r="AW991" s="60">
        <f t="shared" si="205"/>
        <v>0.14488920188006449</v>
      </c>
      <c r="AX991" s="60">
        <f t="shared" si="206"/>
        <v>1.0000000000000002</v>
      </c>
      <c r="AY991" s="60">
        <f>SUMPRODUCT(AN991:AW991,幕後結果_最佳化!$Z$1005:$AI$1005)</f>
        <v>-3.634364173423648E-3</v>
      </c>
      <c r="AZ991" s="60">
        <f>(SUMPRODUCT(AN991:AW991,MMULT(AN991:AW991,幕後結果!$AB$9:$AK$18)))</f>
        <v>2.3112270872715905E-4</v>
      </c>
      <c r="BA991" s="60">
        <f t="shared" si="207"/>
        <v>1.5202720438367571E-2</v>
      </c>
      <c r="BB991" s="102">
        <f t="shared" si="208"/>
        <v>-3.0609234947176591</v>
      </c>
      <c r="BC991" s="60"/>
      <c r="BD991" s="60"/>
    </row>
    <row r="992" spans="1:56" ht="16.2">
      <c r="A992" s="95">
        <v>991</v>
      </c>
      <c r="B992" s="60">
        <v>2.4455292803367001E-2</v>
      </c>
      <c r="C992" s="60">
        <v>0.81625223205373931</v>
      </c>
      <c r="D992" s="60">
        <v>0.12595428198737912</v>
      </c>
      <c r="E992" s="60">
        <v>0.56383488375417268</v>
      </c>
      <c r="F992" s="60">
        <v>0.29640013728042836</v>
      </c>
      <c r="G992" s="60">
        <v>0.29531855585223354</v>
      </c>
      <c r="H992" s="60">
        <v>0.31076910423245563</v>
      </c>
      <c r="I992" s="60">
        <v>0.98481139124661321</v>
      </c>
      <c r="J992" s="60">
        <v>0.37001523953426596</v>
      </c>
      <c r="K992" s="104">
        <v>2.7191998661937333E-2</v>
      </c>
      <c r="L992" s="105"/>
      <c r="M992" s="106">
        <v>991</v>
      </c>
      <c r="N992" s="136">
        <v>-1.9693702836338478</v>
      </c>
      <c r="O992" s="136">
        <v>0.90117452054603331</v>
      </c>
      <c r="P992" s="136">
        <v>-1.1457259477489639</v>
      </c>
      <c r="Q992" s="136">
        <v>0.16069931053298153</v>
      </c>
      <c r="R992" s="136">
        <v>-0.53478248692834729</v>
      </c>
      <c r="S992" s="136">
        <v>-0.53791300193861225</v>
      </c>
      <c r="T992" s="136">
        <v>-0.49367148237097364</v>
      </c>
      <c r="U992" s="60">
        <v>2.1651367087020654</v>
      </c>
      <c r="V992" s="60">
        <v>-0.33181298446104773</v>
      </c>
      <c r="W992" s="98">
        <v>-1.9237653911851109</v>
      </c>
      <c r="X992" s="60"/>
      <c r="Y992" s="99">
        <v>991</v>
      </c>
      <c r="Z992" s="60">
        <f>(幕後結果!$AB$2+幕後結果!$AB$4*幕後結果_最佳化!$N1993)*12/3</f>
        <v>-0.29166159225900107</v>
      </c>
      <c r="AA992" s="60">
        <f>(幕後結果!$AC$2+幕後結果!$AC$4*幕後結果_最佳化!$O1993)*12/3</f>
        <v>9.8945865684485337E-2</v>
      </c>
      <c r="AB992" s="60">
        <f>(幕後結果!$AD$2+幕後結果!$AD$4*幕後結果_最佳化!$P1993)*12/3</f>
        <v>-0.16696828543113859</v>
      </c>
      <c r="AC992" s="60">
        <f>(幕後結果!$AE$2+幕後結果!$AE$4*幕後結果_最佳化!$Q1993)*12/3</f>
        <v>-7.2325202226204158E-2</v>
      </c>
      <c r="AD992" s="60">
        <f>(幕後結果!$AF$2+幕後結果!$AF$4*幕後結果_最佳化!$R1993)*12/3</f>
        <v>-0.10680750602845919</v>
      </c>
      <c r="AE992" s="60">
        <f>(幕後結果!$AG$2+幕後結果!$AG$4*幕後結果_最佳化!$S1993)*12/3</f>
        <v>4.4762447625573973E-3</v>
      </c>
      <c r="AF992" s="60">
        <f>(幕後結果!$AH$2+幕後結果!$AH$4*幕後結果_最佳化!$T1993)*12/3</f>
        <v>-9.9798435236758423E-2</v>
      </c>
      <c r="AG992" s="60">
        <f>(幕後結果!$AI$2+幕後結果!$AI$4*幕後結果_最佳化!$U1993)*12/3</f>
        <v>0.13615098132449327</v>
      </c>
      <c r="AH992" s="60">
        <f>(幕後結果!$AJ$2+幕後結果!$AJ$4*幕後結果_最佳化!$V1993)*12/3</f>
        <v>-9.0490646366336875E-3</v>
      </c>
      <c r="AI992" s="100">
        <f>(幕後結果!$AK$2+幕後結果!$AK$4*幕後結果_最佳化!$W1993)*12/3</f>
        <v>-0.24255649470902274</v>
      </c>
      <c r="AJ992" s="60"/>
      <c r="AK992" s="60"/>
      <c r="AL992" s="60"/>
      <c r="AM992" s="108">
        <v>991</v>
      </c>
      <c r="AN992" s="60">
        <f t="shared" si="196"/>
        <v>5.7302246313926324E-2</v>
      </c>
      <c r="AO992" s="60">
        <f t="shared" si="197"/>
        <v>0.20544029752226067</v>
      </c>
      <c r="AP992" s="60">
        <f t="shared" si="198"/>
        <v>0.10965277815103693</v>
      </c>
      <c r="AQ992" s="60">
        <f t="shared" si="199"/>
        <v>1.8260988251226722E-2</v>
      </c>
      <c r="AR992" s="60">
        <f t="shared" si="200"/>
        <v>0.20517324295054573</v>
      </c>
      <c r="AS992" s="60">
        <f t="shared" si="201"/>
        <v>3.2114744442424348E-2</v>
      </c>
      <c r="AT992" s="60">
        <f t="shared" si="202"/>
        <v>0.18147466941096738</v>
      </c>
      <c r="AU992" s="60">
        <f t="shared" si="203"/>
        <v>3.0022603277779672E-3</v>
      </c>
      <c r="AV992" s="60">
        <f t="shared" si="204"/>
        <v>0.11939855206138614</v>
      </c>
      <c r="AW992" s="60">
        <f t="shared" si="205"/>
        <v>6.8180220568447775E-2</v>
      </c>
      <c r="AX992" s="60">
        <f t="shared" si="206"/>
        <v>0.99999999999999989</v>
      </c>
      <c r="AY992" s="60">
        <f>SUMPRODUCT(AN992:AW992,幕後結果_最佳化!$Z$1005:$AI$1005)</f>
        <v>1.3396522074915498E-3</v>
      </c>
      <c r="AZ992" s="60">
        <f>(SUMPRODUCT(AN992:AW992,MMULT(AN992:AW992,幕後結果!$AB$9:$AK$18)))</f>
        <v>3.1275429012417967E-4</v>
      </c>
      <c r="BA992" s="60">
        <f t="shared" si="207"/>
        <v>1.7684860477939306E-2</v>
      </c>
      <c r="BB992" s="102">
        <f t="shared" si="208"/>
        <v>-2.3500523424740747</v>
      </c>
      <c r="BC992" s="60"/>
      <c r="BD992" s="60"/>
    </row>
    <row r="993" spans="1:56" ht="16.2">
      <c r="A993" s="95">
        <v>992</v>
      </c>
      <c r="B993" s="60">
        <v>0.50066688166621409</v>
      </c>
      <c r="C993" s="60">
        <v>0.96116654693746861</v>
      </c>
      <c r="D993" s="60">
        <v>0.56043603325648439</v>
      </c>
      <c r="E993" s="60">
        <v>0.91224460834442289</v>
      </c>
      <c r="F993" s="60">
        <v>0.56569648946654438</v>
      </c>
      <c r="G993" s="60">
        <v>0.31591485471218617</v>
      </c>
      <c r="H993" s="60">
        <v>0.3825578240019154</v>
      </c>
      <c r="I993" s="60">
        <v>0.44427574299656714</v>
      </c>
      <c r="J993" s="60">
        <v>0.71678091408109923</v>
      </c>
      <c r="K993" s="104">
        <v>0.12466557402862466</v>
      </c>
      <c r="L993" s="105"/>
      <c r="M993" s="106">
        <v>992</v>
      </c>
      <c r="N993" s="136">
        <v>1.6716252188772758E-3</v>
      </c>
      <c r="O993" s="136">
        <v>1.7643866388844265</v>
      </c>
      <c r="P993" s="136">
        <v>0.15207480787562166</v>
      </c>
      <c r="Q993" s="136">
        <v>1.3547074500745551</v>
      </c>
      <c r="R993" s="136">
        <v>0.16542812121480258</v>
      </c>
      <c r="S993" s="136">
        <v>-0.47915310977066466</v>
      </c>
      <c r="T993" s="136">
        <v>-0.29876986177885084</v>
      </c>
      <c r="U993" s="60">
        <v>-0.14013733066741677</v>
      </c>
      <c r="V993" s="60">
        <v>0.57330504243111513</v>
      </c>
      <c r="W993" s="98">
        <v>-1.1519754831802302</v>
      </c>
      <c r="X993" s="60"/>
      <c r="Y993" s="99">
        <v>992</v>
      </c>
      <c r="Z993" s="60">
        <f>(幕後結果!$AB$2+幕後結果!$AB$4*幕後結果_最佳化!$N1994)*12/3</f>
        <v>1.3648230251140878E-2</v>
      </c>
      <c r="AA993" s="60">
        <f>(幕後結果!$AC$2+幕後結果!$AC$4*幕後結果_最佳化!$O1994)*12/3</f>
        <v>0.17897599955326796</v>
      </c>
      <c r="AB993" s="60">
        <f>(幕後結果!$AD$2+幕後結果!$AD$4*幕後結果_最佳化!$P1994)*12/3</f>
        <v>7.050646041564676E-2</v>
      </c>
      <c r="AC993" s="60">
        <f>(幕後結果!$AE$2+幕後結果!$AE$4*幕後結果_最佳化!$Q1994)*12/3</f>
        <v>0.20995215180546223</v>
      </c>
      <c r="AD993" s="60">
        <f>(幕後結果!$AF$2+幕後結果!$AF$4*幕後結果_最佳化!$R1994)*12/3</f>
        <v>0.12735903052435682</v>
      </c>
      <c r="AE993" s="60">
        <f>(幕後結果!$AG$2+幕後結果!$AG$4*幕後結果_最佳化!$S1994)*12/3</f>
        <v>-1.4802545461164631E-3</v>
      </c>
      <c r="AF993" s="60">
        <f>(幕後結果!$AH$2+幕後結果!$AH$4*幕後結果_最佳化!$T1994)*12/3</f>
        <v>6.1204054463529133E-2</v>
      </c>
      <c r="AG993" s="60">
        <f>(幕後結果!$AI$2+幕後結果!$AI$4*幕後結果_最佳化!$U1994)*12/3</f>
        <v>-1.2548314711471506E-2</v>
      </c>
      <c r="AH993" s="60">
        <f>(幕後結果!$AJ$2+幕後結果!$AJ$4*幕後結果_最佳化!$V1994)*12/3</f>
        <v>7.0175113881820517E-2</v>
      </c>
      <c r="AI993" s="100">
        <f>(幕後結果!$AK$2+幕後結果!$AK$4*幕後結果_最佳化!$W1994)*12/3</f>
        <v>-0.17744748985231421</v>
      </c>
      <c r="AJ993" s="60"/>
      <c r="AK993" s="60"/>
      <c r="AL993" s="60"/>
      <c r="AM993" s="108">
        <v>992</v>
      </c>
      <c r="AN993" s="60">
        <f t="shared" si="196"/>
        <v>6.0428697404829992E-2</v>
      </c>
      <c r="AO993" s="60">
        <f t="shared" si="197"/>
        <v>0.10710796593307664</v>
      </c>
      <c r="AP993" s="60">
        <f t="shared" si="198"/>
        <v>2.4858755376330029E-2</v>
      </c>
      <c r="AQ993" s="60">
        <f t="shared" si="199"/>
        <v>0.14146415580528224</v>
      </c>
      <c r="AR993" s="60">
        <f t="shared" si="200"/>
        <v>0.10067656715247332</v>
      </c>
      <c r="AS993" s="60">
        <f t="shared" si="201"/>
        <v>7.1013262312933673E-2</v>
      </c>
      <c r="AT993" s="60">
        <f t="shared" si="202"/>
        <v>0.13824081503122918</v>
      </c>
      <c r="AU993" s="60">
        <f t="shared" si="203"/>
        <v>3.4312613937947337E-2</v>
      </c>
      <c r="AV993" s="60">
        <f t="shared" si="204"/>
        <v>0.17667659045064144</v>
      </c>
      <c r="AW993" s="60">
        <f t="shared" si="205"/>
        <v>0.14522057659525606</v>
      </c>
      <c r="AX993" s="60">
        <f t="shared" si="206"/>
        <v>1</v>
      </c>
      <c r="AY993" s="60">
        <f>SUMPRODUCT(AN993:AW993,幕後結果_最佳化!$Z$1005:$AI$1005)</f>
        <v>9.1162355803852454E-4</v>
      </c>
      <c r="AZ993" s="60">
        <f>(SUMPRODUCT(AN993:AW993,MMULT(AN993:AW993,幕後結果!$AB$9:$AK$18)))</f>
        <v>2.4204946988638226E-4</v>
      </c>
      <c r="BA993" s="60">
        <f t="shared" si="207"/>
        <v>1.555793912722319E-2</v>
      </c>
      <c r="BB993" s="102">
        <f t="shared" si="208"/>
        <v>-2.6988392291939531</v>
      </c>
      <c r="BC993" s="60"/>
      <c r="BD993" s="60"/>
    </row>
    <row r="994" spans="1:56" ht="16.2">
      <c r="A994" s="95">
        <v>993</v>
      </c>
      <c r="B994" s="60">
        <v>0.74234997730482077</v>
      </c>
      <c r="C994" s="60">
        <v>0.54254093107090751</v>
      </c>
      <c r="D994" s="60">
        <v>0.44326434325429487</v>
      </c>
      <c r="E994" s="60">
        <v>0.94431542700572213</v>
      </c>
      <c r="F994" s="60">
        <v>0.42994054430335482</v>
      </c>
      <c r="G994" s="60">
        <v>0.63537874706571307</v>
      </c>
      <c r="H994" s="60">
        <v>0.36690999361221377</v>
      </c>
      <c r="I994" s="60">
        <v>0.37354876790613956</v>
      </c>
      <c r="J994" s="60">
        <v>0.883479175739037</v>
      </c>
      <c r="K994" s="104">
        <v>0.29549381996332857</v>
      </c>
      <c r="L994" s="105"/>
      <c r="M994" s="106">
        <v>993</v>
      </c>
      <c r="N994" s="136">
        <v>0.65060725575732514</v>
      </c>
      <c r="O994" s="136">
        <v>0.10683719642685323</v>
      </c>
      <c r="P994" s="136">
        <v>-0.14269801242529137</v>
      </c>
      <c r="Q994" s="136">
        <v>1.5920692476816076</v>
      </c>
      <c r="R994" s="136">
        <v>-0.1765255363065634</v>
      </c>
      <c r="S994" s="136">
        <v>0.34613334358205028</v>
      </c>
      <c r="T994" s="136">
        <v>-0.34004852244167766</v>
      </c>
      <c r="U994" s="60">
        <v>-0.32246884565049255</v>
      </c>
      <c r="V994" s="60">
        <v>1.1925602315523116</v>
      </c>
      <c r="W994" s="98">
        <v>-0.53740536257493743</v>
      </c>
      <c r="X994" s="60"/>
      <c r="Y994" s="99">
        <v>993</v>
      </c>
      <c r="Z994" s="60">
        <f>(幕後結果!$AB$2+幕後結果!$AB$4*幕後結果_最佳化!$N1995)*12/3</f>
        <v>0.1141668550913012</v>
      </c>
      <c r="AA994" s="60">
        <f>(幕後結果!$AC$2+幕後結果!$AC$4*幕後結果_最佳化!$O1995)*12/3</f>
        <v>1.6561028762647336E-2</v>
      </c>
      <c r="AB994" s="60">
        <f>(幕後結果!$AD$2+幕後結果!$AD$4*幕後結果_最佳化!$P1995)*12/3</f>
        <v>-3.262506636357479E-2</v>
      </c>
      <c r="AC994" s="60">
        <f>(幕後結果!$AE$2+幕後結果!$AE$4*幕後結果_最佳化!$Q1995)*12/3</f>
        <v>0.19035487185625469</v>
      </c>
      <c r="AD994" s="60">
        <f>(幕後結果!$AF$2+幕後結果!$AF$4*幕後結果_最佳化!$R1995)*12/3</f>
        <v>6.9978732888222638E-3</v>
      </c>
      <c r="AE994" s="60">
        <f>(幕後結果!$AG$2+幕後結果!$AG$4*幕後結果_最佳化!$S1995)*12/3</f>
        <v>1.4776334686521439E-2</v>
      </c>
      <c r="AF994" s="60">
        <f>(幕後結果!$AH$2+幕後結果!$AH$4*幕後結果_最佳化!$T1995)*12/3</f>
        <v>1.6260711801469149E-2</v>
      </c>
      <c r="AG994" s="60">
        <f>(幕後結果!$AI$2+幕後結果!$AI$4*幕後結果_最佳化!$U1995)*12/3</f>
        <v>-3.9853524480717009E-2</v>
      </c>
      <c r="AH994" s="60">
        <f>(幕後結果!$AJ$2+幕後結果!$AJ$4*幕後結果_最佳化!$V1995)*12/3</f>
        <v>8.6274096229071853E-2</v>
      </c>
      <c r="AI994" s="100">
        <f>(幕後結果!$AK$2+幕後結果!$AK$4*幕後結果_最佳化!$W1995)*12/3</f>
        <v>-0.1476280856963933</v>
      </c>
      <c r="AJ994" s="60"/>
      <c r="AK994" s="60"/>
      <c r="AL994" s="60"/>
      <c r="AM994" s="108">
        <v>993</v>
      </c>
      <c r="AN994" s="60">
        <f t="shared" si="196"/>
        <v>0.16835526336800094</v>
      </c>
      <c r="AO994" s="60">
        <f t="shared" si="197"/>
        <v>0.15528044492130869</v>
      </c>
      <c r="AP994" s="60">
        <f t="shared" si="198"/>
        <v>0.15471258698561455</v>
      </c>
      <c r="AQ994" s="60">
        <f t="shared" si="199"/>
        <v>5.2926678929857675E-2</v>
      </c>
      <c r="AR994" s="60">
        <f t="shared" si="200"/>
        <v>0.13043872073385099</v>
      </c>
      <c r="AS994" s="60">
        <f t="shared" si="201"/>
        <v>0.1305783186575066</v>
      </c>
      <c r="AT994" s="60">
        <f t="shared" si="202"/>
        <v>6.6129937529045196E-2</v>
      </c>
      <c r="AU994" s="60">
        <f t="shared" si="203"/>
        <v>2.3992482692003599E-2</v>
      </c>
      <c r="AV994" s="60">
        <f t="shared" si="204"/>
        <v>8.9520520090165132E-2</v>
      </c>
      <c r="AW994" s="60">
        <f t="shared" si="205"/>
        <v>2.8065046092646487E-2</v>
      </c>
      <c r="AX994" s="60">
        <f t="shared" si="206"/>
        <v>0.99999999999999978</v>
      </c>
      <c r="AY994" s="60">
        <f>SUMPRODUCT(AN994:AW994,幕後結果_最佳化!$Z$1005:$AI$1005)</f>
        <v>2.7165154057987939E-3</v>
      </c>
      <c r="AZ994" s="60">
        <f>(SUMPRODUCT(AN994:AW994,MMULT(AN994:AW994,幕後結果!$AB$9:$AK$18)))</f>
        <v>2.6190478798970818E-4</v>
      </c>
      <c r="BA994" s="60">
        <f t="shared" si="207"/>
        <v>1.6183472680166892E-2</v>
      </c>
      <c r="BB994" s="102">
        <f t="shared" si="208"/>
        <v>-2.482995175902309</v>
      </c>
      <c r="BC994" s="60"/>
      <c r="BD994" s="60"/>
    </row>
    <row r="995" spans="1:56" ht="16.2">
      <c r="A995" s="95">
        <v>994</v>
      </c>
      <c r="B995" s="60">
        <v>0.56381452798334619</v>
      </c>
      <c r="C995" s="60">
        <v>0.30226098504631693</v>
      </c>
      <c r="D995" s="60">
        <v>0.49006741218747796</v>
      </c>
      <c r="E995" s="60">
        <v>0.78874535731316908</v>
      </c>
      <c r="F995" s="60">
        <v>9.6490403997972152E-2</v>
      </c>
      <c r="G995" s="60">
        <v>4.0434104364028389E-2</v>
      </c>
      <c r="H995" s="60">
        <v>0.7374582821694069</v>
      </c>
      <c r="I995" s="60">
        <v>4.5275702762501036E-2</v>
      </c>
      <c r="J995" s="60">
        <v>0.25824045911499005</v>
      </c>
      <c r="K995" s="104">
        <v>0.76428464281048036</v>
      </c>
      <c r="L995" s="105"/>
      <c r="M995" s="106">
        <v>994</v>
      </c>
      <c r="N995" s="136">
        <v>0.16064762329181129</v>
      </c>
      <c r="O995" s="136">
        <v>-0.51790870224194641</v>
      </c>
      <c r="P995" s="136">
        <v>-2.4899878215596236E-2</v>
      </c>
      <c r="Q995" s="136">
        <v>0.80207550136764738</v>
      </c>
      <c r="R995" s="136">
        <v>-1.301811568987</v>
      </c>
      <c r="S995" s="136">
        <v>-1.7456705878381515</v>
      </c>
      <c r="T995" s="136">
        <v>0.63552903594897747</v>
      </c>
      <c r="U995" s="60">
        <v>-1.6924961921999904</v>
      </c>
      <c r="V995" s="60">
        <v>-0.64877948687858888</v>
      </c>
      <c r="W995" s="98">
        <v>0.72015313625387656</v>
      </c>
      <c r="X995" s="60"/>
      <c r="Y995" s="99">
        <v>994</v>
      </c>
      <c r="Z995" s="60">
        <f>(幕後結果!$AB$2+幕後結果!$AB$4*幕後結果_最佳化!$N1996)*12/3</f>
        <v>3.8273243822400667E-2</v>
      </c>
      <c r="AA995" s="60">
        <f>(幕後結果!$AC$2+幕後結果!$AC$4*幕後結果_最佳化!$O1996)*12/3</f>
        <v>-4.320668155337249E-2</v>
      </c>
      <c r="AB995" s="60">
        <f>(幕後結果!$AD$2+幕後結果!$AD$4*幕後結果_最佳化!$P1996)*12/3</f>
        <v>-3.4315466194501792E-2</v>
      </c>
      <c r="AC995" s="60">
        <f>(幕後結果!$AE$2+幕後結果!$AE$4*幕後結果_最佳化!$Q1996)*12/3</f>
        <v>9.4032302906614726E-2</v>
      </c>
      <c r="AD995" s="60">
        <f>(幕後結果!$AF$2+幕後結果!$AF$4*幕後結果_最佳化!$R1996)*12/3</f>
        <v>-0.12553713647047812</v>
      </c>
      <c r="AE995" s="60">
        <f>(幕後結果!$AG$2+幕後結果!$AG$4*幕後結果_最佳化!$S1996)*12/3</f>
        <v>-7.1137896264885661E-2</v>
      </c>
      <c r="AF995" s="60">
        <f>(幕後結果!$AH$2+幕後結果!$AH$4*幕後結果_最佳化!$T1996)*12/3</f>
        <v>4.1075857851358831E-2</v>
      </c>
      <c r="AG995" s="60">
        <f>(幕後結果!$AI$2+幕後結果!$AI$4*幕後結果_最佳化!$U1996)*12/3</f>
        <v>-0.22507173518437873</v>
      </c>
      <c r="AH995" s="60">
        <f>(幕後結果!$AJ$2+幕後結果!$AJ$4*幕後結果_最佳化!$V1996)*12/3</f>
        <v>-8.7795142736636619E-2</v>
      </c>
      <c r="AI995" s="100">
        <f>(幕後結果!$AK$2+幕後結果!$AK$4*幕後結果_最佳化!$W1996)*12/3</f>
        <v>-5.7067883360847865E-2</v>
      </c>
      <c r="AJ995" s="60"/>
      <c r="AK995" s="60"/>
      <c r="AL995" s="60"/>
      <c r="AM995" s="108">
        <v>994</v>
      </c>
      <c r="AN995" s="60">
        <f t="shared" si="196"/>
        <v>3.8555551597751189E-2</v>
      </c>
      <c r="AO995" s="60">
        <f t="shared" si="197"/>
        <v>0.31007657341141126</v>
      </c>
      <c r="AP995" s="60">
        <f t="shared" si="198"/>
        <v>8.9885526435689159E-2</v>
      </c>
      <c r="AQ995" s="60">
        <f t="shared" si="199"/>
        <v>0.19681324353792934</v>
      </c>
      <c r="AR995" s="60">
        <f t="shared" si="200"/>
        <v>5.1796104155634418E-2</v>
      </c>
      <c r="AS995" s="60">
        <f t="shared" si="201"/>
        <v>6.223047156972588E-2</v>
      </c>
      <c r="AT995" s="60">
        <f t="shared" si="202"/>
        <v>1.8235187751594682E-2</v>
      </c>
      <c r="AU995" s="60">
        <f t="shared" si="203"/>
        <v>5.8881122411226783E-2</v>
      </c>
      <c r="AV995" s="60">
        <f t="shared" si="204"/>
        <v>1.344915355633452E-2</v>
      </c>
      <c r="AW995" s="60">
        <f t="shared" si="205"/>
        <v>0.1600770655727029</v>
      </c>
      <c r="AX995" s="60">
        <f t="shared" si="206"/>
        <v>1</v>
      </c>
      <c r="AY995" s="60">
        <f>SUMPRODUCT(AN995:AW995,幕後結果_最佳化!$Z$1005:$AI$1005)</f>
        <v>1.7040695280915365E-3</v>
      </c>
      <c r="AZ995" s="60">
        <f>(SUMPRODUCT(AN995:AW995,MMULT(AN995:AW995,幕後結果!$AB$9:$AK$18)))</f>
        <v>3.1285165522833443E-4</v>
      </c>
      <c r="BA995" s="60">
        <f t="shared" si="207"/>
        <v>1.7687613044962695E-2</v>
      </c>
      <c r="BB995" s="102">
        <f t="shared" si="208"/>
        <v>-2.3290836568612501</v>
      </c>
      <c r="BC995" s="60"/>
      <c r="BD995" s="60"/>
    </row>
    <row r="996" spans="1:56" ht="16.2">
      <c r="A996" s="95">
        <v>995</v>
      </c>
      <c r="B996" s="60">
        <v>0.16083773159109693</v>
      </c>
      <c r="C996" s="60">
        <v>0.63248286320558522</v>
      </c>
      <c r="D996" s="60">
        <v>0.82318598016515376</v>
      </c>
      <c r="E996" s="60">
        <v>0.57547703920415927</v>
      </c>
      <c r="F996" s="60">
        <v>0.43276980356950712</v>
      </c>
      <c r="G996" s="60">
        <v>0.77210360162699088</v>
      </c>
      <c r="H996" s="60">
        <v>0.52604395295804363</v>
      </c>
      <c r="I996" s="60">
        <v>0.12025853939069031</v>
      </c>
      <c r="J996" s="60">
        <v>0.81297670234691921</v>
      </c>
      <c r="K996" s="104">
        <v>0.77220615779581303</v>
      </c>
      <c r="L996" s="105"/>
      <c r="M996" s="106">
        <v>995</v>
      </c>
      <c r="N996" s="136">
        <v>-0.99102071934417901</v>
      </c>
      <c r="O996" s="136">
        <v>0.338436498109007</v>
      </c>
      <c r="P996" s="136">
        <v>0.92757505996507694</v>
      </c>
      <c r="Q996" s="136">
        <v>0.19033590266907896</v>
      </c>
      <c r="R996" s="136">
        <v>-0.1693267870931697</v>
      </c>
      <c r="S996" s="136">
        <v>0.74579245779934078</v>
      </c>
      <c r="T996" s="136">
        <v>6.5328948393652428E-2</v>
      </c>
      <c r="U996" s="60">
        <v>-1.1736953367173757</v>
      </c>
      <c r="V996" s="60">
        <v>0.88891903369292813</v>
      </c>
      <c r="W996" s="98">
        <v>0.7461319934644558</v>
      </c>
      <c r="X996" s="60"/>
      <c r="Y996" s="99">
        <v>995</v>
      </c>
      <c r="Z996" s="60">
        <f>(幕後結果!$AB$2+幕後結果!$AB$4*幕後結果_最佳化!$N1997)*12/3</f>
        <v>-0.14011751271174464</v>
      </c>
      <c r="AA996" s="60">
        <f>(幕後結果!$AC$2+幕後結果!$AC$4*幕後結果_最佳化!$O1997)*12/3</f>
        <v>4.2311673577702692E-2</v>
      </c>
      <c r="AB996" s="60">
        <f>(幕後結果!$AD$2+幕後結果!$AD$4*幕後結果_最佳化!$P1997)*12/3</f>
        <v>0.14832567848088613</v>
      </c>
      <c r="AC996" s="60">
        <f>(幕後結果!$AE$2+幕後結果!$AE$4*幕後結果_最佳化!$Q1997)*12/3</f>
        <v>9.4892704574517026E-2</v>
      </c>
      <c r="AD996" s="60">
        <f>(幕後結果!$AF$2+幕後結果!$AF$4*幕後結果_最佳化!$R1997)*12/3</f>
        <v>7.8082588166713721E-2</v>
      </c>
      <c r="AE996" s="60">
        <f>(幕後結果!$AG$2+幕後結果!$AG$4*幕後結果_最佳化!$S1997)*12/3</f>
        <v>4.0323745226586702E-2</v>
      </c>
      <c r="AF996" s="60">
        <f>(幕後結果!$AH$2+幕後結果!$AH$4*幕後結果_最佳化!$T1997)*12/3</f>
        <v>2.2529412345541788E-2</v>
      </c>
      <c r="AG996" s="60">
        <f>(幕後結果!$AI$2+幕後結果!$AI$4*幕後結果_最佳化!$U1997)*12/3</f>
        <v>-7.3383392449996337E-2</v>
      </c>
      <c r="AH996" s="60">
        <f>(幕後結果!$AJ$2+幕後結果!$AJ$4*幕後結果_最佳化!$V1997)*12/3</f>
        <v>6.5330681954598069E-2</v>
      </c>
      <c r="AI996" s="100">
        <f>(幕後結果!$AK$2+幕後結果!$AK$4*幕後結果_最佳化!$W1997)*12/3</f>
        <v>0.16362919810312487</v>
      </c>
      <c r="AJ996" s="60"/>
      <c r="AK996" s="60"/>
      <c r="AL996" s="60"/>
      <c r="AM996" s="108">
        <v>995</v>
      </c>
      <c r="AN996" s="60">
        <f t="shared" si="196"/>
        <v>0.17141175702046205</v>
      </c>
      <c r="AO996" s="60">
        <f t="shared" si="197"/>
        <v>8.1172813183302578E-2</v>
      </c>
      <c r="AP996" s="60">
        <f t="shared" si="198"/>
        <v>0.11392707316891425</v>
      </c>
      <c r="AQ996" s="60">
        <f t="shared" si="199"/>
        <v>2.7131068090365095E-2</v>
      </c>
      <c r="AR996" s="60">
        <f t="shared" si="200"/>
        <v>3.7289569979689158E-2</v>
      </c>
      <c r="AS996" s="60">
        <f t="shared" si="201"/>
        <v>0.22378891511869767</v>
      </c>
      <c r="AT996" s="60">
        <f t="shared" si="202"/>
        <v>0.17426310603386538</v>
      </c>
      <c r="AU996" s="60">
        <f t="shared" si="203"/>
        <v>6.9249026466287847E-2</v>
      </c>
      <c r="AV996" s="60">
        <f t="shared" si="204"/>
        <v>8.0677612364281004E-2</v>
      </c>
      <c r="AW996" s="60">
        <f t="shared" si="205"/>
        <v>2.1089058574134841E-2</v>
      </c>
      <c r="AX996" s="60">
        <f t="shared" si="206"/>
        <v>0.99999999999999978</v>
      </c>
      <c r="AY996" s="60">
        <f>SUMPRODUCT(AN996:AW996,幕後結果_最佳化!$Z$1005:$AI$1005)</f>
        <v>2.1156982905503117E-3</v>
      </c>
      <c r="AZ996" s="60">
        <f>(SUMPRODUCT(AN996:AW996,MMULT(AN996:AW996,幕後結果!$AB$9:$AK$18)))</f>
        <v>2.0354651694852124E-4</v>
      </c>
      <c r="BA996" s="60">
        <f t="shared" si="207"/>
        <v>1.4266972942727593E-2</v>
      </c>
      <c r="BB996" s="102">
        <f t="shared" si="208"/>
        <v>-2.8586513672642075</v>
      </c>
      <c r="BC996" s="60"/>
      <c r="BD996" s="60"/>
    </row>
    <row r="997" spans="1:56" ht="16.2">
      <c r="A997" s="95">
        <v>996</v>
      </c>
      <c r="B997" s="60">
        <v>0.92311806608442493</v>
      </c>
      <c r="C997" s="60">
        <v>0.33711372776487059</v>
      </c>
      <c r="D997" s="60">
        <v>0.47528068426105685</v>
      </c>
      <c r="E997" s="60">
        <v>0.4224465924760219</v>
      </c>
      <c r="F997" s="60">
        <v>0.87519340488781339</v>
      </c>
      <c r="G997" s="60">
        <v>0.69808001046225376</v>
      </c>
      <c r="H997" s="60">
        <v>0.39064730771111589</v>
      </c>
      <c r="I997" s="60">
        <v>0.67469542563260765</v>
      </c>
      <c r="J997" s="60">
        <v>0.70465212909385122</v>
      </c>
      <c r="K997" s="104">
        <v>0.48223817852580075</v>
      </c>
      <c r="L997" s="105"/>
      <c r="M997" s="106">
        <v>996</v>
      </c>
      <c r="N997" s="136">
        <v>1.4263620302911895</v>
      </c>
      <c r="O997" s="136">
        <v>-0.42035319419127648</v>
      </c>
      <c r="P997" s="136">
        <v>-6.2001837730085142E-2</v>
      </c>
      <c r="Q997" s="136">
        <v>-0.19563842198955755</v>
      </c>
      <c r="R997" s="136">
        <v>1.1512894152929485</v>
      </c>
      <c r="S997" s="136">
        <v>0.51888637584235875</v>
      </c>
      <c r="T997" s="136">
        <v>-0.2776323251088072</v>
      </c>
      <c r="U997" s="60">
        <v>0.45291611176284469</v>
      </c>
      <c r="V997" s="60">
        <v>0.53782808343093991</v>
      </c>
      <c r="W997" s="98">
        <v>-4.4537003058789576E-2</v>
      </c>
      <c r="X997" s="60"/>
      <c r="Y997" s="99">
        <v>996</v>
      </c>
      <c r="Z997" s="60">
        <f>(幕後結果!$AB$2+幕後結果!$AB$4*幕後結果_最佳化!$N1998)*12/3</f>
        <v>0.23432947135053075</v>
      </c>
      <c r="AA997" s="60">
        <f>(幕後結果!$AC$2+幕後結果!$AC$4*幕後結果_最佳化!$O1998)*12/3</f>
        <v>-3.6218089709116816E-2</v>
      </c>
      <c r="AB997" s="60">
        <f>(幕後結果!$AD$2+幕後結果!$AD$4*幕後結果_最佳化!$P1998)*12/3</f>
        <v>-3.7487266163941241E-2</v>
      </c>
      <c r="AC997" s="60">
        <f>(幕後結果!$AE$2+幕後結果!$AE$4*幕後結果_最佳化!$Q1998)*12/3</f>
        <v>2.3043940513990262E-2</v>
      </c>
      <c r="AD997" s="60">
        <f>(幕後結果!$AF$2+幕後結果!$AF$4*幕後結果_最佳化!$R1998)*12/3</f>
        <v>7.7557393035578681E-2</v>
      </c>
      <c r="AE997" s="60">
        <f>(幕後結果!$AG$2+幕後結果!$AG$4*幕後結果_最佳化!$S1998)*12/3</f>
        <v>-9.2355739621585355E-3</v>
      </c>
      <c r="AF997" s="60">
        <f>(幕後結果!$AH$2+幕後結果!$AH$4*幕後結果_最佳化!$T1998)*12/3</f>
        <v>1.6152649030598341E-2</v>
      </c>
      <c r="AG997" s="60">
        <f>(幕後結果!$AI$2+幕後結果!$AI$4*幕後結果_最佳化!$U1998)*12/3</f>
        <v>4.5182850904977569E-2</v>
      </c>
      <c r="AH997" s="60">
        <f>(幕後結果!$AJ$2+幕後結果!$AJ$4*幕後結果_最佳化!$V1998)*12/3</f>
        <v>2.2250100640210334E-2</v>
      </c>
      <c r="AI997" s="100">
        <f>(幕後結果!$AK$2+幕後結果!$AK$4*幕後結果_最佳化!$W1998)*12/3</f>
        <v>-4.7880904377113474E-2</v>
      </c>
      <c r="AJ997" s="60"/>
      <c r="AK997" s="60"/>
      <c r="AL997" s="60"/>
      <c r="AM997" s="108">
        <v>996</v>
      </c>
      <c r="AN997" s="60">
        <f t="shared" si="196"/>
        <v>4.895733358025252E-3</v>
      </c>
      <c r="AO997" s="60">
        <f t="shared" si="197"/>
        <v>4.4168160499766823E-2</v>
      </c>
      <c r="AP997" s="60">
        <f t="shared" si="198"/>
        <v>9.5538527028719393E-3</v>
      </c>
      <c r="AQ997" s="60">
        <f t="shared" si="199"/>
        <v>0.13623706549508172</v>
      </c>
      <c r="AR997" s="60">
        <f t="shared" si="200"/>
        <v>9.680010754264548E-2</v>
      </c>
      <c r="AS997" s="60">
        <f t="shared" si="201"/>
        <v>0.1739473998453813</v>
      </c>
      <c r="AT997" s="60">
        <f t="shared" si="202"/>
        <v>0.1764308692723052</v>
      </c>
      <c r="AU997" s="60">
        <f t="shared" si="203"/>
        <v>0.1758935922211656</v>
      </c>
      <c r="AV997" s="60">
        <f t="shared" si="204"/>
        <v>0.16449306276373815</v>
      </c>
      <c r="AW997" s="60">
        <f t="shared" si="205"/>
        <v>1.7580156299018584E-2</v>
      </c>
      <c r="AX997" s="60">
        <f t="shared" si="206"/>
        <v>1</v>
      </c>
      <c r="AY997" s="60">
        <f>SUMPRODUCT(AN997:AW997,幕後結果_最佳化!$Z$1005:$AI$1005)</f>
        <v>7.8416803459096965E-4</v>
      </c>
      <c r="AZ997" s="60">
        <f>(SUMPRODUCT(AN997:AW997,MMULT(AN997:AW997,幕後結果!$AB$9:$AK$18)))</f>
        <v>2.2463639971599881E-4</v>
      </c>
      <c r="BA997" s="60">
        <f t="shared" si="207"/>
        <v>1.4987875090085279E-2</v>
      </c>
      <c r="BB997" s="102">
        <f t="shared" si="208"/>
        <v>-2.8099935255845128</v>
      </c>
      <c r="BC997" s="60"/>
      <c r="BD997" s="60"/>
    </row>
    <row r="998" spans="1:56" ht="16.2">
      <c r="A998" s="95">
        <v>997</v>
      </c>
      <c r="B998" s="60">
        <v>0.74692817848540294</v>
      </c>
      <c r="C998" s="60">
        <v>0.7410968483643654</v>
      </c>
      <c r="D998" s="60">
        <v>0.75064745193024751</v>
      </c>
      <c r="E998" s="60">
        <v>0.78415200491195236</v>
      </c>
      <c r="F998" s="60">
        <v>0.10080621250646149</v>
      </c>
      <c r="G998" s="60">
        <v>0.26643042657930938</v>
      </c>
      <c r="H998" s="60">
        <v>0.71024613567361894</v>
      </c>
      <c r="I998" s="60">
        <v>0.76074165368831581</v>
      </c>
      <c r="J998" s="60">
        <v>0.41638838252541088</v>
      </c>
      <c r="K998" s="104">
        <v>2.0517573395232303E-2</v>
      </c>
      <c r="L998" s="105"/>
      <c r="M998" s="106">
        <v>997</v>
      </c>
      <c r="N998" s="136">
        <v>0.6648543704543709</v>
      </c>
      <c r="O998" s="136">
        <v>0.64673061820835676</v>
      </c>
      <c r="P998" s="136">
        <v>0.67652859672700494</v>
      </c>
      <c r="Q998" s="136">
        <v>0.7862927649218987</v>
      </c>
      <c r="R998" s="136">
        <v>-1.2769711721605927</v>
      </c>
      <c r="S998" s="136">
        <v>-0.62364484406133369</v>
      </c>
      <c r="T998" s="136">
        <v>0.55410391837119521</v>
      </c>
      <c r="U998" s="60">
        <v>0.70869028866672579</v>
      </c>
      <c r="V998" s="60">
        <v>-0.21114161886054122</v>
      </c>
      <c r="W998" s="98">
        <v>-2.0431747051079205</v>
      </c>
      <c r="X998" s="60"/>
      <c r="Y998" s="99">
        <v>997</v>
      </c>
      <c r="Z998" s="60">
        <f>(幕後結果!$AB$2+幕後結果!$AB$4*幕後結果_最佳化!$N1999)*12/3</f>
        <v>0.11637370013092219</v>
      </c>
      <c r="AA998" s="60">
        <f>(幕後結果!$AC$2+幕後結果!$AC$4*幕後結果_最佳化!$O1999)*12/3</f>
        <v>6.9017724767676911E-2</v>
      </c>
      <c r="AB998" s="60">
        <f>(幕後結果!$AD$2+幕後結果!$AD$4*幕後結果_最佳化!$P1999)*12/3</f>
        <v>0.11754445135879572</v>
      </c>
      <c r="AC998" s="60">
        <f>(幕後結果!$AE$2+幕後結果!$AE$4*幕後結果_最佳化!$Q1999)*12/3</f>
        <v>0.18236686366032359</v>
      </c>
      <c r="AD998" s="60">
        <f>(幕後結果!$AF$2+幕後結果!$AF$4*幕後結果_最佳化!$R1999)*12/3</f>
        <v>-1.3943403240024138E-2</v>
      </c>
      <c r="AE998" s="60">
        <f>(幕後結果!$AG$2+幕後結果!$AG$4*幕後結果_最佳化!$S1999)*12/3</f>
        <v>-1.8239839260309029E-2</v>
      </c>
      <c r="AF998" s="60">
        <f>(幕後結果!$AH$2+幕後結果!$AH$4*幕後結果_最佳化!$T1999)*12/3</f>
        <v>0.12233964473662433</v>
      </c>
      <c r="AG998" s="60">
        <f>(幕後結果!$AI$2+幕後結果!$AI$4*幕後結果_最佳化!$U1999)*12/3</f>
        <v>8.5928090470922883E-2</v>
      </c>
      <c r="AH998" s="60">
        <f>(幕後結果!$AJ$2+幕後結果!$AJ$4*幕後結果_最佳化!$V1999)*12/3</f>
        <v>8.7951625237922704E-3</v>
      </c>
      <c r="AI998" s="100">
        <f>(幕後結果!$AK$2+幕後結果!$AK$4*幕後結果_最佳化!$W1999)*12/3</f>
        <v>-0.31009930650516676</v>
      </c>
      <c r="AJ998" s="60"/>
      <c r="AK998" s="60"/>
      <c r="AL998" s="60"/>
      <c r="AM998" s="108">
        <v>997</v>
      </c>
      <c r="AN998" s="60">
        <f t="shared" si="196"/>
        <v>0.10646197087057301</v>
      </c>
      <c r="AO998" s="60">
        <f t="shared" si="197"/>
        <v>9.8517763147654924E-2</v>
      </c>
      <c r="AP998" s="60">
        <f t="shared" si="198"/>
        <v>0.20467784616308135</v>
      </c>
      <c r="AQ998" s="60">
        <f t="shared" si="199"/>
        <v>4.4364480878276449E-2</v>
      </c>
      <c r="AR998" s="60">
        <f t="shared" si="200"/>
        <v>0.16454460922865616</v>
      </c>
      <c r="AS998" s="60">
        <f t="shared" si="201"/>
        <v>4.3922266954969966E-2</v>
      </c>
      <c r="AT998" s="60">
        <f t="shared" si="202"/>
        <v>4.6807936343247245E-2</v>
      </c>
      <c r="AU998" s="60">
        <f t="shared" si="203"/>
        <v>0.10167908319815334</v>
      </c>
      <c r="AV998" s="60">
        <f t="shared" si="204"/>
        <v>8.7767626868230142E-2</v>
      </c>
      <c r="AW998" s="60">
        <f t="shared" si="205"/>
        <v>0.10125641634715743</v>
      </c>
      <c r="AX998" s="60">
        <f t="shared" si="206"/>
        <v>0.99999999999999989</v>
      </c>
      <c r="AY998" s="60">
        <f>SUMPRODUCT(AN998:AW998,幕後結果_最佳化!$Z$1005:$AI$1005)</f>
        <v>-2.5227794068709043E-3</v>
      </c>
      <c r="AZ998" s="60">
        <f>(SUMPRODUCT(AN998:AW998,MMULT(AN998:AW998,幕後結果!$AB$9:$AK$18)))</f>
        <v>3.6221967074727656E-4</v>
      </c>
      <c r="BA998" s="60">
        <f t="shared" si="207"/>
        <v>1.9032069534006976E-2</v>
      </c>
      <c r="BB998" s="102">
        <f t="shared" si="208"/>
        <v>-2.3866442546202533</v>
      </c>
      <c r="BC998" s="60"/>
      <c r="BD998" s="60"/>
    </row>
    <row r="999" spans="1:56" ht="16.2">
      <c r="A999" s="95">
        <v>998</v>
      </c>
      <c r="B999" s="60">
        <v>0.28797759635274578</v>
      </c>
      <c r="C999" s="60">
        <v>0.19870745226462394</v>
      </c>
      <c r="D999" s="60">
        <v>0.96114488645421825</v>
      </c>
      <c r="E999" s="60">
        <v>0.83905203633644265</v>
      </c>
      <c r="F999" s="60">
        <v>0.10222137108730855</v>
      </c>
      <c r="G999" s="60">
        <v>0.83655749691534931</v>
      </c>
      <c r="H999" s="60">
        <v>0.75923452887987297</v>
      </c>
      <c r="I999" s="60">
        <v>0.52476239552122639</v>
      </c>
      <c r="J999" s="60">
        <v>0.34777890865148842</v>
      </c>
      <c r="K999" s="104">
        <v>0.99306432854152793</v>
      </c>
      <c r="L999" s="105"/>
      <c r="M999" s="106">
        <v>998</v>
      </c>
      <c r="N999" s="136">
        <v>-0.55930264179791367</v>
      </c>
      <c r="O999" s="136">
        <v>-0.84624711297328004</v>
      </c>
      <c r="P999" s="136">
        <v>1.7641292131948672</v>
      </c>
      <c r="Q999" s="136">
        <v>0.99056931485499955</v>
      </c>
      <c r="R999" s="136">
        <v>-1.2689952949229431</v>
      </c>
      <c r="S999" s="136">
        <v>0.9804075059098819</v>
      </c>
      <c r="T999" s="136">
        <v>0.703842373139143</v>
      </c>
      <c r="U999" s="60">
        <v>6.2110030852599508E-2</v>
      </c>
      <c r="V999" s="60">
        <v>-0.39132392386168058</v>
      </c>
      <c r="W999" s="98">
        <v>2.4605779665266141</v>
      </c>
      <c r="X999" s="60"/>
      <c r="Y999" s="99">
        <v>998</v>
      </c>
      <c r="Z999" s="60">
        <f>(幕後結果!$AB$2+幕後結果!$AB$4*幕後結果_最佳化!$N2000)*12/3</f>
        <v>-7.3245383287165011E-2</v>
      </c>
      <c r="AA999" s="60">
        <f>(幕後結果!$AC$2+幕後結果!$AC$4*幕後結果_最佳化!$O2000)*12/3</f>
        <v>-7.3706284850506204E-2</v>
      </c>
      <c r="AB999" s="60">
        <f>(幕後結果!$AD$2+幕後結果!$AD$4*幕後結果_最佳化!$P2000)*12/3</f>
        <v>0.24354955922505953</v>
      </c>
      <c r="AC999" s="60">
        <f>(幕後結果!$AE$2+幕後結果!$AE$4*幕後結果_最佳化!$Q2000)*12/3</f>
        <v>0.22117861029156979</v>
      </c>
      <c r="AD999" s="60">
        <f>(幕後結果!$AF$2+幕後結果!$AF$4*幕後結果_最佳化!$R2000)*12/3</f>
        <v>1.5567077736940415E-2</v>
      </c>
      <c r="AE999" s="60">
        <f>(幕後結果!$AG$2+幕後結果!$AG$4*幕後結果_最佳化!$S2000)*12/3</f>
        <v>4.6131618908290824E-2</v>
      </c>
      <c r="AF999" s="60">
        <f>(幕後結果!$AH$2+幕後結果!$AH$4*幕後結果_最佳化!$T2000)*12/3</f>
        <v>7.6509885549451886E-2</v>
      </c>
      <c r="AG999" s="60">
        <f>(幕後結果!$AI$2+幕後結果!$AI$4*幕後結果_最佳化!$U2000)*12/3</f>
        <v>0.1018850849091701</v>
      </c>
      <c r="AH999" s="60">
        <f>(幕後結果!$AJ$2+幕後結果!$AJ$4*幕後結果_最佳化!$V2000)*12/3</f>
        <v>-3.6100263338337529E-3</v>
      </c>
      <c r="AI999" s="100">
        <f>(幕後結果!$AK$2+幕後結果!$AK$4*幕後結果_最佳化!$W2000)*12/3</f>
        <v>0.3879293668312272</v>
      </c>
      <c r="AJ999" s="60"/>
      <c r="AK999" s="60"/>
      <c r="AL999" s="60"/>
      <c r="AM999" s="108">
        <v>998</v>
      </c>
      <c r="AN999" s="60">
        <f t="shared" si="196"/>
        <v>2.1296891945344242E-2</v>
      </c>
      <c r="AO999" s="60">
        <f t="shared" si="197"/>
        <v>0.14559071155500519</v>
      </c>
      <c r="AP999" s="60">
        <f t="shared" si="198"/>
        <v>0.17161127590815572</v>
      </c>
      <c r="AQ999" s="60">
        <f t="shared" si="199"/>
        <v>5.7195975838524371E-2</v>
      </c>
      <c r="AR999" s="60">
        <f t="shared" si="200"/>
        <v>6.527119168420073E-2</v>
      </c>
      <c r="AS999" s="60">
        <f t="shared" si="201"/>
        <v>4.0446816930233422E-2</v>
      </c>
      <c r="AT999" s="60">
        <f t="shared" si="202"/>
        <v>0.16274185765900626</v>
      </c>
      <c r="AU999" s="60">
        <f t="shared" si="203"/>
        <v>4.2471510979312663E-2</v>
      </c>
      <c r="AV999" s="60">
        <f t="shared" si="204"/>
        <v>0.185652945585499</v>
      </c>
      <c r="AW999" s="60">
        <f t="shared" si="205"/>
        <v>0.10772082191471848</v>
      </c>
      <c r="AX999" s="60">
        <f t="shared" si="206"/>
        <v>1.0000000000000002</v>
      </c>
      <c r="AY999" s="60">
        <f>SUMPRODUCT(AN999:AW999,幕後結果_最佳化!$Z$1005:$AI$1005)</f>
        <v>-1.9004230775494688E-3</v>
      </c>
      <c r="AZ999" s="60">
        <f>(SUMPRODUCT(AN999:AW999,MMULT(AN999:AW999,幕後結果!$AB$9:$AK$18)))</f>
        <v>3.0386898769913119E-4</v>
      </c>
      <c r="BA999" s="60">
        <f t="shared" si="207"/>
        <v>1.7431838333897293E-2</v>
      </c>
      <c r="BB999" s="102">
        <f t="shared" si="208"/>
        <v>-2.5700343371377112</v>
      </c>
      <c r="BC999" s="60"/>
      <c r="BD999" s="60"/>
    </row>
    <row r="1000" spans="1:56" ht="16.2">
      <c r="A1000" s="95">
        <v>999</v>
      </c>
      <c r="B1000" s="60">
        <v>0.65033434910086751</v>
      </c>
      <c r="C1000" s="60">
        <v>0.82622079754022648</v>
      </c>
      <c r="D1000" s="60">
        <v>0.46998491041634538</v>
      </c>
      <c r="E1000" s="60">
        <v>0.94436151636282339</v>
      </c>
      <c r="F1000" s="60">
        <v>0.16096579521870069</v>
      </c>
      <c r="G1000" s="60">
        <v>4.6316941504705778E-2</v>
      </c>
      <c r="H1000" s="60">
        <v>0.8729611783544784</v>
      </c>
      <c r="I1000" s="60">
        <v>0.62184671384081436</v>
      </c>
      <c r="J1000" s="60">
        <v>0.15485847395503538</v>
      </c>
      <c r="K1000" s="104">
        <v>0.56500545888915799</v>
      </c>
      <c r="L1000" s="105"/>
      <c r="M1000" s="106">
        <v>999</v>
      </c>
      <c r="N1000" s="136">
        <v>0.38622329633470903</v>
      </c>
      <c r="O1000" s="136">
        <v>0.9393357192984102</v>
      </c>
      <c r="P1000" s="136">
        <v>-7.5307793429790548E-2</v>
      </c>
      <c r="Q1000" s="136">
        <v>1.5924796711832285</v>
      </c>
      <c r="R1000" s="136">
        <v>-0.99049631293007923</v>
      </c>
      <c r="S1000" s="136">
        <v>-1.6816646678953524</v>
      </c>
      <c r="T1000" s="136">
        <v>1.1405009832645594</v>
      </c>
      <c r="U1000" s="60">
        <v>0.31033453392945853</v>
      </c>
      <c r="V1000" s="60">
        <v>-1.015816141623211</v>
      </c>
      <c r="W1000" s="98">
        <v>0.16367235413618225</v>
      </c>
      <c r="X1000" s="60"/>
      <c r="Y1000" s="99">
        <v>999</v>
      </c>
      <c r="Z1000" s="60">
        <f>(幕後結果!$AB$2+幕後結果!$AB$4*幕後結果_最佳化!$N2001)*12/3</f>
        <v>7.3214392658459665E-2</v>
      </c>
      <c r="AA1000" s="60">
        <f>(幕後結果!$AC$2+幕後結果!$AC$4*幕後結果_最佳化!$O2001)*12/3</f>
        <v>9.8012074050962503E-2</v>
      </c>
      <c r="AB1000" s="60">
        <f>(幕後結果!$AD$2+幕後結果!$AD$4*幕後結果_最佳化!$P2001)*12/3</f>
        <v>6.1402467803588871E-3</v>
      </c>
      <c r="AC1000" s="60">
        <f>(幕後結果!$AE$2+幕後結果!$AE$4*幕後結果_最佳化!$Q2001)*12/3</f>
        <v>0.20771623849160972</v>
      </c>
      <c r="AD1000" s="60">
        <f>(幕後結果!$AF$2+幕後結果!$AF$4*幕後結果_最佳化!$R2001)*12/3</f>
        <v>-2.4612556867695926E-2</v>
      </c>
      <c r="AE1000" s="60">
        <f>(幕後結果!$AG$2+幕後結果!$AG$4*幕後結果_最佳化!$S2001)*12/3</f>
        <v>-5.4048562913826044E-2</v>
      </c>
      <c r="AF1000" s="60">
        <f>(幕後結果!$AH$2+幕後結果!$AH$4*幕後結果_最佳化!$T2001)*12/3</f>
        <v>0.15514094808462062</v>
      </c>
      <c r="AG1000" s="60">
        <f>(幕後結果!$AI$2+幕後結果!$AI$4*幕後結果_最佳化!$U2001)*12/3</f>
        <v>2.0117108091075753E-2</v>
      </c>
      <c r="AH1000" s="60">
        <f>(幕後結果!$AJ$2+幕後結果!$AJ$4*幕後結果_最佳化!$V2001)*12/3</f>
        <v>-4.9277417986699802E-2</v>
      </c>
      <c r="AI1000" s="100">
        <f>(幕後結果!$AK$2+幕後結果!$AK$4*幕後結果_最佳化!$W2001)*12/3</f>
        <v>-7.0349106560537542E-2</v>
      </c>
      <c r="AJ1000" s="60"/>
      <c r="AK1000" s="60"/>
      <c r="AL1000" s="60"/>
      <c r="AM1000" s="108">
        <v>999</v>
      </c>
      <c r="AN1000" s="60">
        <f t="shared" si="196"/>
        <v>2.9934346868262549E-2</v>
      </c>
      <c r="AO1000" s="60">
        <f t="shared" si="197"/>
        <v>0.11531724531109169</v>
      </c>
      <c r="AP1000" s="60">
        <f t="shared" si="198"/>
        <v>0.13516199165161155</v>
      </c>
      <c r="AQ1000" s="60">
        <f t="shared" si="199"/>
        <v>6.1075595733032485E-2</v>
      </c>
      <c r="AR1000" s="60">
        <f t="shared" si="200"/>
        <v>2.5385156085171508E-2</v>
      </c>
      <c r="AS1000" s="60">
        <f t="shared" si="201"/>
        <v>3.6980299197210534E-2</v>
      </c>
      <c r="AT1000" s="60">
        <f t="shared" si="202"/>
        <v>0.21351182485930562</v>
      </c>
      <c r="AU1000" s="60">
        <f t="shared" si="203"/>
        <v>1.1205564815670289E-2</v>
      </c>
      <c r="AV1000" s="60">
        <f t="shared" si="204"/>
        <v>0.19170132924768482</v>
      </c>
      <c r="AW1000" s="60">
        <f t="shared" si="205"/>
        <v>0.17972664623095899</v>
      </c>
      <c r="AX1000" s="60">
        <f t="shared" si="206"/>
        <v>1</v>
      </c>
      <c r="AY1000" s="60">
        <f>SUMPRODUCT(AN1000:AW1000,幕後結果_最佳化!$Z$1005:$AI$1005)</f>
        <v>-2.55312592192095E-3</v>
      </c>
      <c r="AZ1000" s="60">
        <f>(SUMPRODUCT(AN1000:AW1000,MMULT(AN1000:AW1000,幕後結果!$AB$9:$AK$18)))</f>
        <v>2.9991856561545685E-4</v>
      </c>
      <c r="BA1000" s="60">
        <f t="shared" si="207"/>
        <v>1.7318157107944737E-2</v>
      </c>
      <c r="BB1000" s="102">
        <f t="shared" si="208"/>
        <v>-2.6245936931169913</v>
      </c>
      <c r="BC1000" s="60"/>
      <c r="BD1000" s="60"/>
    </row>
    <row r="1001" spans="1:56" ht="16.8" thickBot="1">
      <c r="A1001" s="131">
        <v>1000</v>
      </c>
      <c r="B1001" s="60">
        <v>0.41250759092307221</v>
      </c>
      <c r="C1001" s="60">
        <v>0.38205561115819364</v>
      </c>
      <c r="D1001" s="60">
        <v>0.86248485230266203</v>
      </c>
      <c r="E1001" s="60">
        <v>0.41361608069404565</v>
      </c>
      <c r="F1001" s="60">
        <v>0.42403255039058774</v>
      </c>
      <c r="G1001" s="60">
        <v>0.5503300014478949</v>
      </c>
      <c r="H1001" s="60">
        <v>0.4633926761495506</v>
      </c>
      <c r="I1001" s="60">
        <v>0.22289955793301686</v>
      </c>
      <c r="J1001" s="60">
        <v>0.44982012837158258</v>
      </c>
      <c r="K1001" s="104">
        <v>0.39295865901598903</v>
      </c>
      <c r="L1001" s="105"/>
      <c r="M1001" s="109">
        <v>1000</v>
      </c>
      <c r="N1001" s="136">
        <v>-0.22109921452132908</v>
      </c>
      <c r="O1001" s="136">
        <v>-0.30008643978387556</v>
      </c>
      <c r="P1001" s="136">
        <v>1.0915514735800784</v>
      </c>
      <c r="Q1001" s="136">
        <v>-0.21825278289479996</v>
      </c>
      <c r="R1001" s="136">
        <v>-0.19158779858331371</v>
      </c>
      <c r="S1001" s="136">
        <v>0.12649513843366147</v>
      </c>
      <c r="T1001" s="136">
        <v>-9.1890106216122286E-2</v>
      </c>
      <c r="U1001" s="60">
        <v>-0.76243719191948767</v>
      </c>
      <c r="V1001" s="60">
        <v>-0.12611580505019368</v>
      </c>
      <c r="W1001" s="98">
        <v>-0.271615970838465</v>
      </c>
      <c r="X1001" s="60"/>
      <c r="Y1001" s="110">
        <v>1000</v>
      </c>
      <c r="Z1001" s="111">
        <f>(幕後結果!$AB$2+幕後結果!$AB$4*幕後結果_最佳化!$N2002)*12/3</f>
        <v>-2.0858456408356041E-2</v>
      </c>
      <c r="AA1001" s="111">
        <f>(幕後結果!$AC$2+幕後結果!$AC$4*幕後結果_最佳化!$O2002)*12/3</f>
        <v>-2.1278941893092599E-2</v>
      </c>
      <c r="AB1001" s="111">
        <f>(幕後結果!$AD$2+幕後結果!$AD$4*幕後結果_最佳化!$P2002)*12/3</f>
        <v>0.15318088847966746</v>
      </c>
      <c r="AC1001" s="111">
        <f>(幕後結果!$AE$2+幕後結果!$AE$4*幕後結果_最佳化!$Q2002)*12/3</f>
        <v>6.9906714253039001E-2</v>
      </c>
      <c r="AD1001" s="111">
        <f>(幕後結果!$AF$2+幕後結果!$AF$4*幕後結果_最佳化!$R2002)*12/3</f>
        <v>5.6465590879673427E-2</v>
      </c>
      <c r="AE1001" s="111">
        <f>(幕後結果!$AG$2+幕後結果!$AG$4*幕後結果_最佳化!$S2002)*12/3</f>
        <v>-1.0463196880129014E-3</v>
      </c>
      <c r="AF1001" s="111">
        <f>(幕後結果!$AH$2+幕後結果!$AH$4*幕後結果_最佳化!$T2002)*12/3</f>
        <v>6.529892505409242E-3</v>
      </c>
      <c r="AG1001" s="111">
        <f>(幕後結果!$AI$2+幕後結果!$AI$4*幕後結果_最佳化!$U2002)*12/3</f>
        <v>-5.1804157788321668E-2</v>
      </c>
      <c r="AH1001" s="111">
        <f>(幕後結果!$AJ$2+幕後結果!$AJ$4*幕後結果_最佳化!$V2002)*12/3</f>
        <v>-2.2242527856151342E-2</v>
      </c>
      <c r="AI1001" s="112">
        <f>(幕後結果!$AK$2+幕後結果!$AK$4*幕後結果_最佳化!$W2002)*12/3</f>
        <v>-3.2360906420679673E-2</v>
      </c>
      <c r="AJ1001" s="60"/>
      <c r="AK1001" s="60"/>
      <c r="AL1001" s="60"/>
      <c r="AM1001" s="113">
        <v>1000</v>
      </c>
      <c r="AN1001" s="114">
        <f t="shared" si="196"/>
        <v>1.7924718064560502E-2</v>
      </c>
      <c r="AO1001" s="114">
        <f t="shared" si="197"/>
        <v>3.8861896837340634E-2</v>
      </c>
      <c r="AP1001" s="114">
        <f t="shared" si="198"/>
        <v>0.11010710291332707</v>
      </c>
      <c r="AQ1001" s="114">
        <f t="shared" si="199"/>
        <v>4.7860836125145391E-3</v>
      </c>
      <c r="AR1001" s="114">
        <f t="shared" si="200"/>
        <v>5.180702780497895E-2</v>
      </c>
      <c r="AS1001" s="114">
        <f t="shared" si="201"/>
        <v>4.1557742667377842E-2</v>
      </c>
      <c r="AT1001" s="114">
        <f t="shared" si="202"/>
        <v>0.2819463136799889</v>
      </c>
      <c r="AU1001" s="114">
        <f t="shared" si="203"/>
        <v>0.2091972367144026</v>
      </c>
      <c r="AV1001" s="114">
        <f t="shared" si="204"/>
        <v>0.174167436137902</v>
      </c>
      <c r="AW1001" s="114">
        <f t="shared" si="205"/>
        <v>6.9644441567607046E-2</v>
      </c>
      <c r="AX1001" s="114">
        <f t="shared" si="206"/>
        <v>1</v>
      </c>
      <c r="AY1001" s="114">
        <f>SUMPRODUCT(AN1001:AW1001,幕後結果_最佳化!$Z$1005:$AI$1005)</f>
        <v>-3.6496150333679049E-3</v>
      </c>
      <c r="AZ1001" s="114">
        <f>(SUMPRODUCT(AN1001:AW1001,MMULT(AN1001:AW1001,幕後結果!$AB$9:$AK$18)))</f>
        <v>3.068718380659006E-4</v>
      </c>
      <c r="BA1001" s="114">
        <f t="shared" si="207"/>
        <v>1.7517757792191915E-2</v>
      </c>
      <c r="BB1001" s="115">
        <f t="shared" si="208"/>
        <v>-2.6572815759626605</v>
      </c>
      <c r="BC1001" s="60"/>
      <c r="BD1001" s="60"/>
    </row>
    <row r="1002" spans="1:56" ht="16.8" thickTop="1">
      <c r="A1002" s="132"/>
      <c r="B1002" s="74" t="s">
        <v>762</v>
      </c>
      <c r="C1002" s="75" t="s">
        <v>763</v>
      </c>
      <c r="D1002" s="76" t="s">
        <v>764</v>
      </c>
      <c r="E1002" s="75" t="s">
        <v>765</v>
      </c>
      <c r="F1002" s="76" t="s">
        <v>742</v>
      </c>
      <c r="G1002" s="74" t="s">
        <v>766</v>
      </c>
      <c r="H1002" s="75" t="s">
        <v>767</v>
      </c>
      <c r="I1002" s="76" t="s">
        <v>768</v>
      </c>
      <c r="J1002" s="75" t="s">
        <v>769</v>
      </c>
      <c r="K1002" s="77" t="s">
        <v>743</v>
      </c>
      <c r="M1002" s="56" t="s">
        <v>708</v>
      </c>
      <c r="N1002" s="126" t="s">
        <v>754</v>
      </c>
      <c r="O1002" s="127" t="s">
        <v>755</v>
      </c>
      <c r="P1002" s="128" t="s">
        <v>756</v>
      </c>
      <c r="Q1002" s="127" t="s">
        <v>757</v>
      </c>
      <c r="R1002" s="128" t="s">
        <v>740</v>
      </c>
      <c r="S1002" s="126" t="s">
        <v>758</v>
      </c>
      <c r="T1002" s="127" t="s">
        <v>759</v>
      </c>
      <c r="U1002" s="128" t="s">
        <v>760</v>
      </c>
      <c r="V1002" s="127" t="s">
        <v>761</v>
      </c>
      <c r="W1002" s="129" t="s">
        <v>741</v>
      </c>
    </row>
    <row r="1003" spans="1:56" ht="16.2" thickBot="1">
      <c r="A1003" s="130"/>
      <c r="B1003" s="46">
        <v>0</v>
      </c>
      <c r="C1003" s="46">
        <v>0</v>
      </c>
      <c r="D1003" s="46">
        <v>0</v>
      </c>
      <c r="E1003" s="46">
        <v>0</v>
      </c>
      <c r="F1003" s="46">
        <v>0</v>
      </c>
      <c r="G1003" s="46">
        <v>0</v>
      </c>
      <c r="H1003" s="46">
        <v>0</v>
      </c>
      <c r="I1003" s="46">
        <v>0</v>
      </c>
      <c r="J1003" s="46">
        <v>0</v>
      </c>
      <c r="K1003" s="58">
        <v>0</v>
      </c>
      <c r="M1003" s="51">
        <v>1</v>
      </c>
      <c r="N1003" s="46" cm="1">
        <f t="array" ref="N1003:W1003">(TRANSPOSE(MMULT(幕後結果!$AB$37:$AK$46, TRANSPOSE(N2:W2))))</f>
        <v>-0.71785646404532144</v>
      </c>
      <c r="O1003" s="46">
        <v>0.50293132164888987</v>
      </c>
      <c r="P1003" s="46">
        <v>0.67228803282933258</v>
      </c>
      <c r="Q1003" s="46">
        <v>1.6208223712880159</v>
      </c>
      <c r="R1003" s="46">
        <v>2.1489262621877536</v>
      </c>
      <c r="S1003" s="46">
        <v>-0.20701456272527546</v>
      </c>
      <c r="T1003" s="46">
        <v>0.32235218876966337</v>
      </c>
      <c r="U1003" s="46">
        <v>0.97245020504922475</v>
      </c>
      <c r="V1003" s="46">
        <v>1.5058177347485624</v>
      </c>
      <c r="W1003" s="50">
        <v>0.42176804987524075</v>
      </c>
    </row>
    <row r="1004" spans="1:56" ht="16.8" thickTop="1">
      <c r="A1004" s="130"/>
      <c r="B1004" s="46">
        <v>0.11057746369335675</v>
      </c>
      <c r="C1004" s="46">
        <v>0.17654512032657999</v>
      </c>
      <c r="D1004" s="46">
        <v>0.43102320751652412</v>
      </c>
      <c r="E1004" s="46">
        <v>0.96038439217280769</v>
      </c>
      <c r="F1004" s="46">
        <v>0.32220448140647329</v>
      </c>
      <c r="G1004" s="46">
        <v>0.94497266891570142</v>
      </c>
      <c r="H1004" s="46">
        <v>0.66595271294175329</v>
      </c>
      <c r="I1004" s="46">
        <v>0.96471198493464239</v>
      </c>
      <c r="J1004" s="46">
        <v>0.38310467252532665</v>
      </c>
      <c r="K1004" s="58">
        <v>0.38890033541544633</v>
      </c>
      <c r="M1004" s="51">
        <v>2</v>
      </c>
      <c r="N1004" s="46" cm="1">
        <f t="array" ref="N1004:W1004">(TRANSPOSE(MMULT(幕後結果!$AB$37:$AK$46, TRANSPOSE(N3:W3))))</f>
        <v>-1.4646549678287148</v>
      </c>
      <c r="O1004" s="46">
        <v>1.5544594613471341</v>
      </c>
      <c r="P1004" s="46">
        <v>-0.76038584106717888</v>
      </c>
      <c r="Q1004" s="46">
        <v>0.37650903387480694</v>
      </c>
      <c r="R1004" s="46">
        <v>-0.66914246327534477</v>
      </c>
      <c r="S1004" s="46">
        <v>1.9744464508199879</v>
      </c>
      <c r="T1004" s="46">
        <v>-0.10047602946790007</v>
      </c>
      <c r="U1004" s="46">
        <v>0.8665062173109519</v>
      </c>
      <c r="V1004" s="46">
        <v>0.32427817177713281</v>
      </c>
      <c r="W1004" s="50">
        <v>0.5452543520416897</v>
      </c>
      <c r="Y1004" s="55"/>
      <c r="Z1004" s="84" t="s">
        <v>762</v>
      </c>
      <c r="AA1004" s="85" t="s">
        <v>763</v>
      </c>
      <c r="AB1004" s="86" t="s">
        <v>764</v>
      </c>
      <c r="AC1004" s="85" t="s">
        <v>765</v>
      </c>
      <c r="AD1004" s="86" t="s">
        <v>742</v>
      </c>
      <c r="AE1004" s="84" t="s">
        <v>766</v>
      </c>
      <c r="AF1004" s="85" t="s">
        <v>767</v>
      </c>
      <c r="AG1004" s="86" t="s">
        <v>768</v>
      </c>
      <c r="AH1004" s="85" t="s">
        <v>769</v>
      </c>
      <c r="AI1004" s="87" t="s">
        <v>743</v>
      </c>
    </row>
    <row r="1005" spans="1:56" ht="16.2" thickBot="1">
      <c r="A1005" s="130"/>
      <c r="B1005" s="46">
        <v>0.8572113693818495</v>
      </c>
      <c r="C1005" s="46">
        <v>0.75974914963947193</v>
      </c>
      <c r="D1005" s="46">
        <v>0.81586557931442494</v>
      </c>
      <c r="E1005" s="46">
        <v>0.23175647894875673</v>
      </c>
      <c r="F1005" s="46">
        <v>0.82426618320876011</v>
      </c>
      <c r="G1005" s="46">
        <v>8.9130949377017155E-2</v>
      </c>
      <c r="H1005" s="46">
        <v>0.90988270958235362</v>
      </c>
      <c r="I1005" s="46">
        <v>0.49440270618000559</v>
      </c>
      <c r="J1005" s="46">
        <v>0.73760184746114987</v>
      </c>
      <c r="K1005" s="58">
        <v>0.26369129440992833</v>
      </c>
      <c r="M1005" s="51">
        <v>3</v>
      </c>
      <c r="N1005" s="46" cm="1">
        <f t="array" ref="N1005:W1005">(TRANSPOSE(MMULT(幕後結果!$AB$37:$AK$46, TRANSPOSE(N4:W4))))</f>
        <v>0.14462453934238473</v>
      </c>
      <c r="O1005" s="46">
        <v>-0.1767071798957576</v>
      </c>
      <c r="P1005" s="46">
        <v>-2.8848091942142804</v>
      </c>
      <c r="Q1005" s="46">
        <v>-2.4954310121641297</v>
      </c>
      <c r="R1005" s="46">
        <v>-3.4743936355644527</v>
      </c>
      <c r="S1005" s="46">
        <v>-9.3973906044167749E-2</v>
      </c>
      <c r="T1005" s="46">
        <v>-1.2825161986852143</v>
      </c>
      <c r="U1005" s="46">
        <v>-2.6612476995223067</v>
      </c>
      <c r="V1005" s="46">
        <v>-1.5469787711724541</v>
      </c>
      <c r="W1005" s="50">
        <v>-0.73523608230238713</v>
      </c>
      <c r="Y1005" s="54" t="s">
        <v>707</v>
      </c>
      <c r="Z1005" s="53">
        <f>AVERAGE(Z2:Z1001)</f>
        <v>1.9053500885055776E-2</v>
      </c>
      <c r="AA1005" s="53">
        <f t="shared" ref="AA1005:AI1005" si="209">AVERAGE(AA2:AA1001)</f>
        <v>7.0050873862267443E-3</v>
      </c>
      <c r="AB1005" s="53">
        <f t="shared" si="209"/>
        <v>-9.3301586693597116E-3</v>
      </c>
      <c r="AC1005" s="53">
        <f t="shared" si="209"/>
        <v>2.6357832004833468E-2</v>
      </c>
      <c r="AD1005" s="53">
        <f t="shared" si="209"/>
        <v>1.2341922380239877E-3</v>
      </c>
      <c r="AE1005" s="53">
        <f t="shared" si="209"/>
        <v>-5.1634328038609976E-3</v>
      </c>
      <c r="AF1005" s="53">
        <f t="shared" si="209"/>
        <v>1.1103440683266035E-2</v>
      </c>
      <c r="AG1005" s="53">
        <f t="shared" si="209"/>
        <v>-1.5455114101074922E-2</v>
      </c>
      <c r="AH1005" s="53">
        <f t="shared" si="209"/>
        <v>-6.615348402800196E-3</v>
      </c>
      <c r="AI1005" s="52">
        <f t="shared" si="209"/>
        <v>-2.8096953716910632E-2</v>
      </c>
    </row>
    <row r="1006" spans="1:56" ht="16.2" thickTop="1">
      <c r="A1006" s="130"/>
      <c r="B1006" s="46">
        <v>0.28904085887780484</v>
      </c>
      <c r="C1006" s="46">
        <v>0.10111596277578982</v>
      </c>
      <c r="D1006" s="46">
        <v>0.70793328469897121</v>
      </c>
      <c r="E1006" s="46">
        <v>0.67939887901676554</v>
      </c>
      <c r="F1006" s="46">
        <v>0.90372421070438236</v>
      </c>
      <c r="G1006" s="46">
        <v>0.98331812531574503</v>
      </c>
      <c r="H1006" s="46">
        <v>8.9855431361547389E-2</v>
      </c>
      <c r="I1006" s="46">
        <v>0.29833305575746039</v>
      </c>
      <c r="J1006" s="46">
        <v>0.1994781209049703</v>
      </c>
      <c r="K1006" s="58">
        <v>0.80691571824018626</v>
      </c>
      <c r="M1006" s="51">
        <v>4</v>
      </c>
      <c r="N1006" s="46" cm="1">
        <f t="array" ref="N1006:W1006">(TRANSPOSE(MMULT(幕後結果!$AB$37:$AK$46, TRANSPOSE(N5:W5))))</f>
        <v>-2.1618110892788378</v>
      </c>
      <c r="O1006" s="46">
        <v>-0.61601158023725877</v>
      </c>
      <c r="P1006" s="46">
        <v>0.10098739167906459</v>
      </c>
      <c r="Q1006" s="46">
        <v>-0.60223145173709702</v>
      </c>
      <c r="R1006" s="46">
        <v>1.7795615742286552E-2</v>
      </c>
      <c r="S1006" s="46">
        <v>0.11633937272104287</v>
      </c>
      <c r="T1006" s="46">
        <v>-0.81854716445353159</v>
      </c>
      <c r="U1006" s="46">
        <v>0.25495735484102305</v>
      </c>
      <c r="V1006" s="46">
        <v>-0.34758262821738395</v>
      </c>
      <c r="W1006" s="50">
        <v>-4.5277331689538847E-2</v>
      </c>
    </row>
    <row r="1007" spans="1:56">
      <c r="A1007" s="130"/>
      <c r="B1007" s="46">
        <v>0.32433088451498415</v>
      </c>
      <c r="C1007" s="46">
        <v>0.99414354188175724</v>
      </c>
      <c r="D1007" s="46">
        <v>0.37954430490566304</v>
      </c>
      <c r="E1007" s="46">
        <v>0.43376088905779109</v>
      </c>
      <c r="F1007" s="46">
        <v>0.19348436684093029</v>
      </c>
      <c r="G1007" s="46">
        <v>0.21530915681929441</v>
      </c>
      <c r="H1007" s="46">
        <v>0.72101973406296227</v>
      </c>
      <c r="I1007" s="46">
        <v>0.68684275342545353</v>
      </c>
      <c r="J1007" s="46">
        <v>0.44975669655723705</v>
      </c>
      <c r="K1007" s="58">
        <v>1.1211452835095059E-2</v>
      </c>
      <c r="M1007" s="51">
        <v>5</v>
      </c>
      <c r="N1007" s="46" cm="1">
        <f t="array" ref="N1007:W1007">(TRANSPOSE(MMULT(幕後結果!$AB$37:$AK$46, TRANSPOSE(N6:W6))))</f>
        <v>0.44889293004920744</v>
      </c>
      <c r="O1007" s="46">
        <v>1.0121407768140607</v>
      </c>
      <c r="P1007" s="46">
        <v>-1.5525024632446344E-2</v>
      </c>
      <c r="Q1007" s="46">
        <v>0.8863511727539396</v>
      </c>
      <c r="R1007" s="46">
        <v>-1.1835109905616821</v>
      </c>
      <c r="S1007" s="46">
        <v>-0.84012352871776053</v>
      </c>
      <c r="T1007" s="46">
        <v>-9.3981605528658307E-2</v>
      </c>
      <c r="U1007" s="46">
        <v>-1.0039660411004321</v>
      </c>
      <c r="V1007" s="46">
        <v>0.38358147912528201</v>
      </c>
      <c r="W1007" s="50">
        <v>-0.63255120734208992</v>
      </c>
    </row>
    <row r="1008" spans="1:56">
      <c r="A1008" s="130"/>
      <c r="B1008" s="46">
        <v>0.13121720008553073</v>
      </c>
      <c r="C1008" s="46">
        <v>0.5881160896566513</v>
      </c>
      <c r="D1008" s="46">
        <v>6.861887632294783E-3</v>
      </c>
      <c r="E1008" s="46">
        <v>0.49948553248456262</v>
      </c>
      <c r="F1008" s="46">
        <v>0.15467577063668547</v>
      </c>
      <c r="G1008" s="46">
        <v>0.32788820622588655</v>
      </c>
      <c r="H1008" s="46">
        <v>0.73934042430169566</v>
      </c>
      <c r="I1008" s="46">
        <v>0.20340863336304427</v>
      </c>
      <c r="J1008" s="46">
        <v>0.76959364179730727</v>
      </c>
      <c r="K1008" s="58">
        <v>0.26030581874566217</v>
      </c>
      <c r="M1008" s="51">
        <v>6</v>
      </c>
      <c r="N1008" s="46" cm="1">
        <f t="array" ref="N1008:W1008">(TRANSPOSE(MMULT(幕後結果!$AB$37:$AK$46, TRANSPOSE(N7:W7))))</f>
        <v>0.50143257241954919</v>
      </c>
      <c r="O1008" s="46">
        <v>-1.4485141738251557</v>
      </c>
      <c r="P1008" s="46">
        <v>-1.0734630769447928</v>
      </c>
      <c r="Q1008" s="46">
        <v>-0.69110611695763591</v>
      </c>
      <c r="R1008" s="46">
        <v>-1.0050523616645022</v>
      </c>
      <c r="S1008" s="46">
        <v>-1.0526571635484891</v>
      </c>
      <c r="T1008" s="46">
        <v>-0.22534630928201937</v>
      </c>
      <c r="U1008" s="46">
        <v>-1.0292197295667829</v>
      </c>
      <c r="V1008" s="46">
        <v>1.1766533895969271</v>
      </c>
      <c r="W1008" s="50">
        <v>-0.23579086717738632</v>
      </c>
    </row>
    <row r="1009" spans="1:23">
      <c r="A1009" s="130"/>
      <c r="B1009" s="46">
        <v>0.32474348896759953</v>
      </c>
      <c r="C1009" s="46">
        <v>2.8331570182274834E-2</v>
      </c>
      <c r="D1009" s="46">
        <v>0.84430299812425491</v>
      </c>
      <c r="E1009" s="46">
        <v>0.47469545524751555</v>
      </c>
      <c r="F1009" s="46">
        <v>0.19313346828135924</v>
      </c>
      <c r="G1009" s="46">
        <v>0.77638025608794337</v>
      </c>
      <c r="H1009" s="46">
        <v>0.29604874940911108</v>
      </c>
      <c r="I1009" s="46">
        <v>0.96449381580756111</v>
      </c>
      <c r="J1009" s="46">
        <v>0.85277589274017829</v>
      </c>
      <c r="K1009" s="58">
        <v>0.61216882043929965</v>
      </c>
      <c r="M1009" s="51">
        <v>7</v>
      </c>
      <c r="N1009" s="46" cm="1">
        <f t="array" ref="N1009:W1009">(TRANSPOSE(MMULT(幕後結果!$AB$37:$AK$46, TRANSPOSE(N8:W8))))</f>
        <v>1.304041744535744</v>
      </c>
      <c r="O1009" s="46">
        <v>-1.036148117142603</v>
      </c>
      <c r="P1009" s="46">
        <v>-1.5928399985017503</v>
      </c>
      <c r="Q1009" s="46">
        <v>-1.0529562433340789</v>
      </c>
      <c r="R1009" s="46">
        <v>-1.5183800717281533</v>
      </c>
      <c r="S1009" s="46">
        <v>-0.33720818175098599</v>
      </c>
      <c r="T1009" s="46">
        <v>-0.2351665949542851</v>
      </c>
      <c r="U1009" s="46">
        <v>-3.1434855613076671</v>
      </c>
      <c r="V1009" s="46">
        <v>-2.2305767373174161</v>
      </c>
      <c r="W1009" s="50">
        <v>-3.4657094116131351</v>
      </c>
    </row>
    <row r="1010" spans="1:23">
      <c r="A1010" s="130"/>
      <c r="B1010" s="46">
        <v>0.24030991598438289</v>
      </c>
      <c r="C1010" s="46">
        <v>0.87406310760113626</v>
      </c>
      <c r="D1010" s="46">
        <v>0.25887217820689279</v>
      </c>
      <c r="E1010" s="46">
        <v>2.495430256991038E-2</v>
      </c>
      <c r="F1010" s="46">
        <v>0.19862052330888491</v>
      </c>
      <c r="G1010" s="46">
        <v>0.24805130669719988</v>
      </c>
      <c r="H1010" s="46">
        <v>0.50569754945372547</v>
      </c>
      <c r="I1010" s="46">
        <v>0.79112254378736413</v>
      </c>
      <c r="J1010" s="46">
        <v>0.28726198914553103</v>
      </c>
      <c r="K1010" s="58">
        <v>3.783687256321655E-2</v>
      </c>
      <c r="M1010" s="51">
        <v>8</v>
      </c>
      <c r="N1010" s="46" cm="1">
        <f t="array" ref="N1010:W1010">(TRANSPOSE(MMULT(幕後結果!$AB$37:$AK$46, TRANSPOSE(N9:W9))))</f>
        <v>-1.4878684175245485</v>
      </c>
      <c r="O1010" s="46">
        <v>0.81379434226913372</v>
      </c>
      <c r="P1010" s="46">
        <v>0.62464939706805978</v>
      </c>
      <c r="Q1010" s="46">
        <v>-0.11112165593191722</v>
      </c>
      <c r="R1010" s="46">
        <v>0.63875285113342473</v>
      </c>
      <c r="S1010" s="46">
        <v>1.1063033123426742</v>
      </c>
      <c r="T1010" s="46">
        <v>-0.72637097078151214</v>
      </c>
      <c r="U1010" s="46">
        <v>-0.37718189744245079</v>
      </c>
      <c r="V1010" s="46">
        <v>-0.43202521411804484</v>
      </c>
      <c r="W1010" s="50">
        <v>1.5616771012367594</v>
      </c>
    </row>
    <row r="1011" spans="1:23">
      <c r="A1011" s="130"/>
      <c r="B1011" s="46">
        <v>0.87213277764110742</v>
      </c>
      <c r="C1011" s="46">
        <v>0.79453184511692476</v>
      </c>
      <c r="D1011" s="46">
        <v>0.48341141756889705</v>
      </c>
      <c r="E1011" s="46">
        <v>4.9685686457512368E-2</v>
      </c>
      <c r="F1011" s="46">
        <v>0.61686539743512214</v>
      </c>
      <c r="G1011" s="46">
        <v>7.0972479128507127E-2</v>
      </c>
      <c r="H1011" s="46">
        <v>0.53648369119699812</v>
      </c>
      <c r="I1011" s="46">
        <v>0.75173555008739745</v>
      </c>
      <c r="J1011" s="46">
        <v>0.5480946409155727</v>
      </c>
      <c r="K1011" s="58">
        <v>0.74917780005875323</v>
      </c>
      <c r="M1011" s="51">
        <v>9</v>
      </c>
      <c r="N1011" s="46" cm="1">
        <f t="array" ref="N1011:W1011">(TRANSPOSE(MMULT(幕後結果!$AB$37:$AK$46, TRANSPOSE(N10:W10))))</f>
        <v>1.4808856276458653</v>
      </c>
      <c r="O1011" s="46">
        <v>-0.62183173589294749</v>
      </c>
      <c r="P1011" s="46">
        <v>-0.32539001773529891</v>
      </c>
      <c r="Q1011" s="46">
        <v>0.65472582260983447</v>
      </c>
      <c r="R1011" s="46">
        <v>-4.3531301155590119E-2</v>
      </c>
      <c r="S1011" s="46">
        <v>-1.2897582447547582</v>
      </c>
      <c r="T1011" s="46">
        <v>-0.24887445211885467</v>
      </c>
      <c r="U1011" s="46">
        <v>-0.54921172624224412</v>
      </c>
      <c r="V1011" s="46">
        <v>-6.3198289729319568E-2</v>
      </c>
      <c r="W1011" s="50">
        <v>-0.18235833258943712</v>
      </c>
    </row>
    <row r="1012" spans="1:23">
      <c r="A1012" s="130"/>
      <c r="B1012" s="46">
        <v>0.93148083892679212</v>
      </c>
      <c r="C1012" s="46">
        <v>0.90040493742396888</v>
      </c>
      <c r="D1012" s="46">
        <v>0.31738253457207444</v>
      </c>
      <c r="E1012" s="46">
        <v>0.8724496565534432</v>
      </c>
      <c r="F1012" s="46">
        <v>0.21934891551862323</v>
      </c>
      <c r="G1012" s="46">
        <v>0.74598139378424899</v>
      </c>
      <c r="H1012" s="46">
        <v>0.26616910982544706</v>
      </c>
      <c r="I1012" s="46">
        <v>0.69960364200043745</v>
      </c>
      <c r="J1012" s="46">
        <v>0.88694259948192755</v>
      </c>
      <c r="K1012" s="58">
        <v>0.97937298420046481</v>
      </c>
      <c r="M1012" s="51">
        <v>10</v>
      </c>
      <c r="N1012" s="46" cm="1">
        <f t="array" ref="N1012:W1012">(TRANSPOSE(MMULT(幕後結果!$AB$37:$AK$46, TRANSPOSE(N11:W11))))</f>
        <v>-0.97671739870748553</v>
      </c>
      <c r="O1012" s="46">
        <v>1.5362408268613219</v>
      </c>
      <c r="P1012" s="46">
        <v>9.6887850399278441E-2</v>
      </c>
      <c r="Q1012" s="46">
        <v>-0.70450032761010972</v>
      </c>
      <c r="R1012" s="46">
        <v>-0.55063882778791151</v>
      </c>
      <c r="S1012" s="46">
        <v>-0.16943680922870741</v>
      </c>
      <c r="T1012" s="46">
        <v>1.0785035275703194</v>
      </c>
      <c r="U1012" s="46">
        <v>-0.11200371433531528</v>
      </c>
      <c r="V1012" s="46">
        <v>0.84566445627194486</v>
      </c>
      <c r="W1012" s="50">
        <v>-0.29255506594146308</v>
      </c>
    </row>
    <row r="1013" spans="1:23">
      <c r="A1013" s="130"/>
      <c r="B1013" s="46">
        <v>0.80626451665697307</v>
      </c>
      <c r="C1013" s="46">
        <v>0.7959662836262984</v>
      </c>
      <c r="D1013" s="46">
        <v>0.93998555638555525</v>
      </c>
      <c r="E1013" s="46">
        <v>0.38500949031619935</v>
      </c>
      <c r="F1013" s="46">
        <v>0.40061641751434474</v>
      </c>
      <c r="G1013" s="46">
        <v>0.36405066949812159</v>
      </c>
      <c r="H1013" s="46">
        <v>0.25543566710994003</v>
      </c>
      <c r="I1013" s="46">
        <v>0.76175775379618793</v>
      </c>
      <c r="J1013" s="46">
        <v>0.5579061845177733</v>
      </c>
      <c r="K1013" s="58">
        <v>0.64475129698799538</v>
      </c>
      <c r="M1013" s="51">
        <v>11</v>
      </c>
      <c r="N1013" s="46" cm="1">
        <f t="array" ref="N1013:W1013">(TRANSPOSE(MMULT(幕後結果!$AB$37:$AK$46, TRANSPOSE(N12:W12))))</f>
        <v>1.1744182522557221</v>
      </c>
      <c r="O1013" s="46">
        <v>-0.66202929525491938</v>
      </c>
      <c r="P1013" s="46">
        <v>-0.82430867850568479</v>
      </c>
      <c r="Q1013" s="46">
        <v>-2.115058751340305</v>
      </c>
      <c r="R1013" s="46">
        <v>-0.72040655313390689</v>
      </c>
      <c r="S1013" s="46">
        <v>0.14486289867907343</v>
      </c>
      <c r="T1013" s="46">
        <v>-0.88453053465970011</v>
      </c>
      <c r="U1013" s="46">
        <v>-1.2999232239527259</v>
      </c>
      <c r="V1013" s="46">
        <v>0.13967843808613922</v>
      </c>
      <c r="W1013" s="50">
        <v>0.56781165627029928</v>
      </c>
    </row>
    <row r="1014" spans="1:23">
      <c r="A1014" s="130"/>
      <c r="B1014" s="46">
        <v>0.98913349188324506</v>
      </c>
      <c r="C1014" s="46">
        <v>0.29101441565032382</v>
      </c>
      <c r="D1014" s="46">
        <v>0.43746897330212886</v>
      </c>
      <c r="E1014" s="46">
        <v>0.86639448078864101</v>
      </c>
      <c r="F1014" s="46">
        <v>0.60330899865322341</v>
      </c>
      <c r="G1014" s="46">
        <v>0.65515701229600154</v>
      </c>
      <c r="H1014" s="46">
        <v>0.50860209011826907</v>
      </c>
      <c r="I1014" s="46">
        <v>0.13617443773794502</v>
      </c>
      <c r="J1014" s="46">
        <v>0.55974995086880464</v>
      </c>
      <c r="K1014" s="58">
        <v>0.58556196862064103</v>
      </c>
      <c r="M1014" s="51">
        <v>12</v>
      </c>
      <c r="N1014" s="46" cm="1">
        <f t="array" ref="N1014:W1014">(TRANSPOSE(MMULT(幕後結果!$AB$37:$AK$46, TRANSPOSE(N13:W13))))</f>
        <v>-2.299182542337217</v>
      </c>
      <c r="O1014" s="46">
        <v>-2.0920010925461971</v>
      </c>
      <c r="P1014" s="46">
        <v>-0.87938906684929474</v>
      </c>
      <c r="Q1014" s="46">
        <v>-1.0516042783572668</v>
      </c>
      <c r="R1014" s="46">
        <v>-0.58022358762763537</v>
      </c>
      <c r="S1014" s="46">
        <v>-0.44235284211035042</v>
      </c>
      <c r="T1014" s="46">
        <v>-1.8507493432949322</v>
      </c>
      <c r="U1014" s="46">
        <v>-0.80049481829147362</v>
      </c>
      <c r="V1014" s="46">
        <v>-1.6048729359100369</v>
      </c>
      <c r="W1014" s="50">
        <v>6.3369594841042653E-2</v>
      </c>
    </row>
    <row r="1015" spans="1:23">
      <c r="A1015" s="130"/>
      <c r="B1015" s="46">
        <v>0.87132902954913538</v>
      </c>
      <c r="C1015" s="46">
        <v>0.68548309635020854</v>
      </c>
      <c r="D1015" s="46">
        <v>0.40136026976598504</v>
      </c>
      <c r="E1015" s="46">
        <v>0.35956125316843268</v>
      </c>
      <c r="F1015" s="46">
        <v>0.49581584399353318</v>
      </c>
      <c r="G1015" s="46">
        <v>0.67112555227037007</v>
      </c>
      <c r="H1015" s="46">
        <v>0.69134924195840197</v>
      </c>
      <c r="I1015" s="46">
        <v>0.95473393220139369</v>
      </c>
      <c r="J1015" s="46">
        <v>0.77157479985681388</v>
      </c>
      <c r="K1015" s="58">
        <v>0.96321492364851391</v>
      </c>
      <c r="M1015" s="51">
        <v>13</v>
      </c>
      <c r="N1015" s="46" cm="1">
        <f t="array" ref="N1015:W1015">(TRANSPOSE(MMULT(幕後結果!$AB$37:$AK$46, TRANSPOSE(N14:W14))))</f>
        <v>0.30999004271769276</v>
      </c>
      <c r="O1015" s="46">
        <v>-0.18509147086263922</v>
      </c>
      <c r="P1015" s="46">
        <v>-2.4532116057367497</v>
      </c>
      <c r="Q1015" s="46">
        <v>-1.5783923289715223</v>
      </c>
      <c r="R1015" s="46">
        <v>0.32351238081214873</v>
      </c>
      <c r="S1015" s="46">
        <v>-0.7919805227802641</v>
      </c>
      <c r="T1015" s="46">
        <v>-1.7381938420973537</v>
      </c>
      <c r="U1015" s="46">
        <v>0.66551681925219996</v>
      </c>
      <c r="V1015" s="46">
        <v>-0.31105064851873687</v>
      </c>
      <c r="W1015" s="50">
        <v>-0.84831495810976465</v>
      </c>
    </row>
    <row r="1016" spans="1:23">
      <c r="A1016" s="130"/>
      <c r="B1016" s="46">
        <v>0.10918315431402204</v>
      </c>
      <c r="C1016" s="46">
        <v>0.35185086573176139</v>
      </c>
      <c r="D1016" s="46">
        <v>0.25990952328169992</v>
      </c>
      <c r="E1016" s="46">
        <v>0.65897523729548446</v>
      </c>
      <c r="F1016" s="46">
        <v>0.51804132157029215</v>
      </c>
      <c r="G1016" s="46">
        <v>0.91252565655912243</v>
      </c>
      <c r="H1016" s="46">
        <v>0.68392418608181349</v>
      </c>
      <c r="I1016" s="46">
        <v>0.31180786635298952</v>
      </c>
      <c r="J1016" s="46">
        <v>0.12313287045430754</v>
      </c>
      <c r="K1016" s="58">
        <v>0.91130126538337564</v>
      </c>
      <c r="M1016" s="51">
        <v>14</v>
      </c>
      <c r="N1016" s="46" cm="1">
        <f t="array" ref="N1016:W1016">(TRANSPOSE(MMULT(幕後結果!$AB$37:$AK$46, TRANSPOSE(N15:W15))))</f>
        <v>-0.53638630363467099</v>
      </c>
      <c r="O1016" s="46">
        <v>0.28543994166199849</v>
      </c>
      <c r="P1016" s="46">
        <v>0.82024694202447956</v>
      </c>
      <c r="Q1016" s="46">
        <v>1.0281356687647314</v>
      </c>
      <c r="R1016" s="46">
        <v>1.1250464789712362</v>
      </c>
      <c r="S1016" s="46">
        <v>-0.73000330207678887</v>
      </c>
      <c r="T1016" s="46">
        <v>0.70708292641363479</v>
      </c>
      <c r="U1016" s="46">
        <v>3.6476462247062635E-2</v>
      </c>
      <c r="V1016" s="46">
        <v>0.79277747813343735</v>
      </c>
      <c r="W1016" s="50">
        <v>1.178198067378559</v>
      </c>
    </row>
    <row r="1017" spans="1:23">
      <c r="A1017" s="130"/>
      <c r="B1017" s="46">
        <v>0.88243253302783842</v>
      </c>
      <c r="C1017" s="46">
        <v>0.9492394419046124</v>
      </c>
      <c r="D1017" s="46">
        <v>0.13012251897655913</v>
      </c>
      <c r="E1017" s="46">
        <v>0.48087358627900434</v>
      </c>
      <c r="F1017" s="46">
        <v>0.1254136860453261</v>
      </c>
      <c r="G1017" s="46">
        <v>3.6371104530616538E-2</v>
      </c>
      <c r="H1017" s="46">
        <v>0.76753226023150667</v>
      </c>
      <c r="I1017" s="46">
        <v>0.82983320023684848</v>
      </c>
      <c r="J1017" s="46">
        <v>0.67033768834023966</v>
      </c>
      <c r="K1017" s="58">
        <v>0.72085409598188832</v>
      </c>
      <c r="M1017" s="51">
        <v>15</v>
      </c>
      <c r="N1017" s="46" cm="1">
        <f t="array" ref="N1017:W1017">(TRANSPOSE(MMULT(幕後結果!$AB$37:$AK$46, TRANSPOSE(N16:W16))))</f>
        <v>-0.36798915947113564</v>
      </c>
      <c r="O1017" s="46">
        <v>-4.4791590312851626E-2</v>
      </c>
      <c r="P1017" s="46">
        <v>-0.42089501721249467</v>
      </c>
      <c r="Q1017" s="46">
        <v>-0.39746769977075341</v>
      </c>
      <c r="R1017" s="46">
        <v>-1.053693935026903</v>
      </c>
      <c r="S1017" s="46">
        <v>-1.1818304627260363</v>
      </c>
      <c r="T1017" s="46">
        <v>6.6916169594998576E-2</v>
      </c>
      <c r="U1017" s="46">
        <v>0.54189238599640943</v>
      </c>
      <c r="V1017" s="46">
        <v>1.5789004529864701</v>
      </c>
      <c r="W1017" s="50">
        <v>0.98158229082850346</v>
      </c>
    </row>
    <row r="1018" spans="1:23">
      <c r="A1018" s="130"/>
      <c r="B1018" s="46">
        <v>0.95519372114840095</v>
      </c>
      <c r="C1018" s="46">
        <v>0.25285290491547907</v>
      </c>
      <c r="D1018" s="46">
        <v>0.14228231199330854</v>
      </c>
      <c r="E1018" s="46">
        <v>0.45932572298097507</v>
      </c>
      <c r="F1018" s="46">
        <v>0.20651365263121746</v>
      </c>
      <c r="G1018" s="46">
        <v>0.66671492239831687</v>
      </c>
      <c r="H1018" s="46">
        <v>0.55031929253023937</v>
      </c>
      <c r="I1018" s="46">
        <v>0.68630366506300788</v>
      </c>
      <c r="J1018" s="46">
        <v>0.49591905937964098</v>
      </c>
      <c r="K1018" s="58">
        <v>0.53118435037881095</v>
      </c>
      <c r="M1018" s="51">
        <v>16</v>
      </c>
      <c r="N1018" s="46" cm="1">
        <f t="array" ref="N1018:W1018">(TRANSPOSE(MMULT(幕後結果!$AB$37:$AK$46, TRANSPOSE(N17:W17))))</f>
        <v>-0.39159626582460888</v>
      </c>
      <c r="O1018" s="46">
        <v>-1.4565144957382135</v>
      </c>
      <c r="P1018" s="46">
        <v>-0.63562760227355664</v>
      </c>
      <c r="Q1018" s="46">
        <v>4.5131745615116348E-2</v>
      </c>
      <c r="R1018" s="46">
        <v>-0.60519243236409148</v>
      </c>
      <c r="S1018" s="46">
        <v>-0.49711371260241127</v>
      </c>
      <c r="T1018" s="46">
        <v>-0.52987429354006077</v>
      </c>
      <c r="U1018" s="46">
        <v>0.15547550493745407</v>
      </c>
      <c r="V1018" s="46">
        <v>-0.92513494840501909</v>
      </c>
      <c r="W1018" s="50">
        <v>-1.100025533582258</v>
      </c>
    </row>
    <row r="1019" spans="1:23">
      <c r="A1019" s="130"/>
      <c r="B1019" s="46">
        <v>0.66073022488348365</v>
      </c>
      <c r="C1019" s="46">
        <v>0.49290009522656697</v>
      </c>
      <c r="D1019" s="46">
        <v>0.10319058369863954</v>
      </c>
      <c r="E1019" s="46">
        <v>0.99732512412182728</v>
      </c>
      <c r="F1019" s="46">
        <v>0.18115307081602672</v>
      </c>
      <c r="G1019" s="46">
        <v>0.3672575621600529</v>
      </c>
      <c r="H1019" s="46">
        <v>0.79650281892693409</v>
      </c>
      <c r="I1019" s="46">
        <v>0.54913691769159967</v>
      </c>
      <c r="J1019" s="46">
        <v>0.77735760876159254</v>
      </c>
      <c r="K1019" s="58">
        <v>0.46972489013759811</v>
      </c>
      <c r="M1019" s="51">
        <v>17</v>
      </c>
      <c r="N1019" s="46" cm="1">
        <f t="array" ref="N1019:W1019">(TRANSPOSE(MMULT(幕後結果!$AB$37:$AK$46, TRANSPOSE(N18:W18))))</f>
        <v>0.97770261585995877</v>
      </c>
      <c r="O1019" s="46">
        <v>-0.59340494019359136</v>
      </c>
      <c r="P1019" s="46">
        <v>-0.57511146011524827</v>
      </c>
      <c r="Q1019" s="46">
        <v>-0.33645118171348593</v>
      </c>
      <c r="R1019" s="46">
        <v>-0.28835620830490194</v>
      </c>
      <c r="S1019" s="46">
        <v>-1.9637763461787157</v>
      </c>
      <c r="T1019" s="46">
        <v>0.1021198979290979</v>
      </c>
      <c r="U1019" s="46">
        <v>0.24389089291888655</v>
      </c>
      <c r="V1019" s="46">
        <v>-1.39496388155791</v>
      </c>
      <c r="W1019" s="50">
        <v>-8.5660658509310539E-2</v>
      </c>
    </row>
    <row r="1020" spans="1:23">
      <c r="A1020" s="130"/>
      <c r="B1020" s="46">
        <v>0.68522276238549651</v>
      </c>
      <c r="C1020" s="46">
        <v>0.62435442139577368</v>
      </c>
      <c r="D1020" s="46">
        <v>0.8832371176219711</v>
      </c>
      <c r="E1020" s="46">
        <v>0.34485471282448721</v>
      </c>
      <c r="F1020" s="46">
        <v>0.9055818811808598</v>
      </c>
      <c r="G1020" s="46">
        <v>0.4535067147240035</v>
      </c>
      <c r="H1020" s="46">
        <v>0.93087306897252309</v>
      </c>
      <c r="I1020" s="46">
        <v>0.3132311587363632</v>
      </c>
      <c r="J1020" s="46">
        <v>0.18053865126236768</v>
      </c>
      <c r="K1020" s="58">
        <v>0.31249079984708938</v>
      </c>
      <c r="M1020" s="51">
        <v>18</v>
      </c>
      <c r="N1020" s="46" cm="1">
        <f t="array" ref="N1020:W1020">(TRANSPOSE(MMULT(幕後結果!$AB$37:$AK$46, TRANSPOSE(N19:W19))))</f>
        <v>-0.88123544445445257</v>
      </c>
      <c r="O1020" s="46">
        <v>-0.90775986127414632</v>
      </c>
      <c r="P1020" s="46">
        <v>0.39995607564321289</v>
      </c>
      <c r="Q1020" s="46">
        <v>8.0636070838960745E-3</v>
      </c>
      <c r="R1020" s="46">
        <v>0.12691988072468657</v>
      </c>
      <c r="S1020" s="46">
        <v>0.65652810161351638</v>
      </c>
      <c r="T1020" s="46">
        <v>-0.93185679238354691</v>
      </c>
      <c r="U1020" s="46">
        <v>0.61006273798395882</v>
      </c>
      <c r="V1020" s="46">
        <v>-0.29077251958996214</v>
      </c>
      <c r="W1020" s="50">
        <v>4.3020625759210507E-2</v>
      </c>
    </row>
    <row r="1021" spans="1:23">
      <c r="A1021" s="130"/>
      <c r="B1021" s="46">
        <v>0.19845855482486519</v>
      </c>
      <c r="C1021" s="46">
        <v>0.21057720935895352</v>
      </c>
      <c r="D1021" s="46">
        <v>0.27211957714588353</v>
      </c>
      <c r="E1021" s="46">
        <v>0.43293172228624921</v>
      </c>
      <c r="F1021" s="46">
        <v>0.47104839974460422</v>
      </c>
      <c r="G1021" s="46">
        <v>0.9280462603131967</v>
      </c>
      <c r="H1021" s="46">
        <v>0.79131511121019149</v>
      </c>
      <c r="I1021" s="46">
        <v>0.98214938211432856</v>
      </c>
      <c r="J1021" s="46">
        <v>0.62050569237556696</v>
      </c>
      <c r="K1021" s="58">
        <v>0.7163495903653776</v>
      </c>
      <c r="M1021" s="51">
        <v>19</v>
      </c>
      <c r="N1021" s="46" cm="1">
        <f t="array" ref="N1021:W1021">(TRANSPOSE(MMULT(幕後結果!$AB$37:$AK$46, TRANSPOSE(N20:W20))))</f>
        <v>-0.48851634229595736</v>
      </c>
      <c r="O1021" s="46">
        <v>-0.35235224372351936</v>
      </c>
      <c r="P1021" s="46">
        <v>0.75615093925522814</v>
      </c>
      <c r="Q1021" s="46">
        <v>0.20541181119254384</v>
      </c>
      <c r="R1021" s="46">
        <v>1.3930890430497149</v>
      </c>
      <c r="S1021" s="46">
        <v>-0.26887731507731588</v>
      </c>
      <c r="T1021" s="46">
        <v>-4.1155629763242843E-2</v>
      </c>
      <c r="U1021" s="46">
        <v>0.71255122850438868</v>
      </c>
      <c r="V1021" s="46">
        <v>0.59193048438028695</v>
      </c>
      <c r="W1021" s="50">
        <v>0.88439444018394242</v>
      </c>
    </row>
    <row r="1022" spans="1:23">
      <c r="A1022" s="130"/>
      <c r="B1022" s="46">
        <v>0.87064942198159812</v>
      </c>
      <c r="C1022" s="46">
        <v>1.0480497825853474E-2</v>
      </c>
      <c r="D1022" s="46">
        <v>0.82649402411832762</v>
      </c>
      <c r="E1022" s="46">
        <v>0.92157735746600267</v>
      </c>
      <c r="F1022" s="46">
        <v>0.46268658841565924</v>
      </c>
      <c r="G1022" s="46">
        <v>0.88882554632676203</v>
      </c>
      <c r="H1022" s="46">
        <v>0.51780690280463815</v>
      </c>
      <c r="I1022" s="46">
        <v>0.19715287569949047</v>
      </c>
      <c r="J1022" s="46">
        <v>0.89566965011191768</v>
      </c>
      <c r="K1022" s="58">
        <v>0.80979272598824914</v>
      </c>
      <c r="M1022" s="51">
        <v>20</v>
      </c>
      <c r="N1022" s="46" cm="1">
        <f t="array" ref="N1022:W1022">(TRANSPOSE(MMULT(幕後結果!$AB$37:$AK$46, TRANSPOSE(N21:W21))))</f>
        <v>1.6554624019823394</v>
      </c>
      <c r="O1022" s="46">
        <v>2.8501322247207379</v>
      </c>
      <c r="P1022" s="46">
        <v>2.8566772370603593</v>
      </c>
      <c r="Q1022" s="46">
        <v>2.239064180222555</v>
      </c>
      <c r="R1022" s="46">
        <v>2.1150691928068182</v>
      </c>
      <c r="S1022" s="46">
        <v>-1.5834892318316289</v>
      </c>
      <c r="T1022" s="46">
        <v>2.0350366729381868</v>
      </c>
      <c r="U1022" s="46">
        <v>1.2165861217759035</v>
      </c>
      <c r="V1022" s="46">
        <v>0.72205344937675209</v>
      </c>
      <c r="W1022" s="50">
        <v>0.31066206529918095</v>
      </c>
    </row>
    <row r="1023" spans="1:23">
      <c r="A1023" s="130"/>
      <c r="B1023" s="46">
        <v>0.84498219506097461</v>
      </c>
      <c r="C1023" s="46">
        <v>0.91853094120224865</v>
      </c>
      <c r="D1023" s="46">
        <v>0.91300316412836291</v>
      </c>
      <c r="E1023" s="46">
        <v>0.4136268512752892</v>
      </c>
      <c r="F1023" s="46">
        <v>8.9259434485434053E-2</v>
      </c>
      <c r="G1023" s="46">
        <v>0.79548170864564272</v>
      </c>
      <c r="H1023" s="46">
        <v>0.34247872173479044</v>
      </c>
      <c r="I1023" s="46">
        <v>0.30624179369444571</v>
      </c>
      <c r="J1023" s="46">
        <v>0.59426411221499986</v>
      </c>
      <c r="K1023" s="58">
        <v>0.88524599091664702</v>
      </c>
      <c r="M1023" s="51">
        <v>21</v>
      </c>
      <c r="N1023" s="46" cm="1">
        <f t="array" ref="N1023:W1023">(TRANSPOSE(MMULT(幕後結果!$AB$37:$AK$46, TRANSPOSE(N22:W22))))</f>
        <v>-1.8308056226494769</v>
      </c>
      <c r="O1023" s="46">
        <v>-0.76025906324011494</v>
      </c>
      <c r="P1023" s="46">
        <v>-0.37510710167830341</v>
      </c>
      <c r="Q1023" s="46">
        <v>-0.74206497181412034</v>
      </c>
      <c r="R1023" s="46">
        <v>-1.2426074922137951</v>
      </c>
      <c r="S1023" s="46">
        <v>1.3311856133006461</v>
      </c>
      <c r="T1023" s="46">
        <v>-0.18395180083269391</v>
      </c>
      <c r="U1023" s="46">
        <v>-0.52093943552966349</v>
      </c>
      <c r="V1023" s="46">
        <v>-0.6551588438777397</v>
      </c>
      <c r="W1023" s="50">
        <v>-0.20077677855760881</v>
      </c>
    </row>
    <row r="1024" spans="1:23">
      <c r="A1024" s="130"/>
      <c r="B1024" s="46">
        <v>0.42194396004764756</v>
      </c>
      <c r="C1024" s="46">
        <v>0.19733108161275181</v>
      </c>
      <c r="D1024" s="46">
        <v>0.66864402867043582</v>
      </c>
      <c r="E1024" s="46">
        <v>0.48569338523925887</v>
      </c>
      <c r="F1024" s="46">
        <v>6.2011176998040263E-2</v>
      </c>
      <c r="G1024" s="46">
        <v>0.72773367202466233</v>
      </c>
      <c r="H1024" s="46">
        <v>0.6570518090700177</v>
      </c>
      <c r="I1024" s="46">
        <v>0.16004083801904478</v>
      </c>
      <c r="J1024" s="46">
        <v>0.26599381865109506</v>
      </c>
      <c r="K1024" s="58">
        <v>0.2245236421250647</v>
      </c>
      <c r="M1024" s="51">
        <v>22</v>
      </c>
      <c r="N1024" s="46" cm="1">
        <f t="array" ref="N1024:W1024">(TRANSPOSE(MMULT(幕後結果!$AB$37:$AK$46, TRANSPOSE(N23:W23))))</f>
        <v>-0.54855816802811486</v>
      </c>
      <c r="O1024" s="46">
        <v>-0.9412063309460017</v>
      </c>
      <c r="P1024" s="46">
        <v>0.81341191320053796</v>
      </c>
      <c r="Q1024" s="46">
        <v>1.0347901959546479</v>
      </c>
      <c r="R1024" s="46">
        <v>0.21283128353563391</v>
      </c>
      <c r="S1024" s="46">
        <v>-0.72565601823424242</v>
      </c>
      <c r="T1024" s="46">
        <v>-1.6255487854925856</v>
      </c>
      <c r="U1024" s="46">
        <v>-0.84148786122585639</v>
      </c>
      <c r="V1024" s="46">
        <v>0.39205397813872245</v>
      </c>
      <c r="W1024" s="50">
        <v>-0.12111680272217361</v>
      </c>
    </row>
    <row r="1025" spans="1:23">
      <c r="A1025" s="130"/>
      <c r="B1025" s="46">
        <v>0.68579459864782577</v>
      </c>
      <c r="C1025" s="46">
        <v>0.26231494627403062</v>
      </c>
      <c r="D1025" s="46">
        <v>0.58217219064684045</v>
      </c>
      <c r="E1025" s="46">
        <v>0.23873155655866118</v>
      </c>
      <c r="F1025" s="46">
        <v>0.74740567497875676</v>
      </c>
      <c r="G1025" s="46">
        <v>0.86363422346636143</v>
      </c>
      <c r="H1025" s="46">
        <v>0.47035405747521564</v>
      </c>
      <c r="I1025" s="46">
        <v>9.1948161505589043E-2</v>
      </c>
      <c r="J1025" s="46">
        <v>0.46221421330790835</v>
      </c>
      <c r="K1025" s="58">
        <v>0.7393984144134329</v>
      </c>
      <c r="M1025" s="51">
        <v>23</v>
      </c>
      <c r="N1025" s="46" cm="1">
        <f t="array" ref="N1025:W1025">(TRANSPOSE(MMULT(幕後結果!$AB$37:$AK$46, TRANSPOSE(N24:W24))))</f>
        <v>2.1713498558115911</v>
      </c>
      <c r="O1025" s="46">
        <v>-0.8182104661014804</v>
      </c>
      <c r="P1025" s="46">
        <v>-0.12462027101469546</v>
      </c>
      <c r="Q1025" s="46">
        <v>9.4695089202892546E-2</v>
      </c>
      <c r="R1025" s="46">
        <v>-0.10498813019248382</v>
      </c>
      <c r="S1025" s="46">
        <v>-1.9031289530880711</v>
      </c>
      <c r="T1025" s="46">
        <v>0.23202331800136961</v>
      </c>
      <c r="U1025" s="46">
        <v>-1.2158719349468703</v>
      </c>
      <c r="V1025" s="46">
        <v>-0.60942173077685369</v>
      </c>
      <c r="W1025" s="50">
        <v>0.27593953867350274</v>
      </c>
    </row>
    <row r="1026" spans="1:23">
      <c r="A1026" s="130"/>
      <c r="B1026" s="46">
        <v>0.65522930545083691</v>
      </c>
      <c r="C1026" s="46">
        <v>0.11502556624805882</v>
      </c>
      <c r="D1026" s="46">
        <v>9.8775287596265304E-2</v>
      </c>
      <c r="E1026" s="46">
        <v>7.9732830080085915E-2</v>
      </c>
      <c r="F1026" s="46">
        <v>0.75159765617886043</v>
      </c>
      <c r="G1026" s="46">
        <v>0.29407512552744497</v>
      </c>
      <c r="H1026" s="46">
        <v>0.82469676039267115</v>
      </c>
      <c r="I1026" s="46">
        <v>0.18302991887571518</v>
      </c>
      <c r="J1026" s="46">
        <v>0.27591817771844895</v>
      </c>
      <c r="K1026" s="58">
        <v>0.61758704382211382</v>
      </c>
      <c r="M1026" s="51">
        <v>24</v>
      </c>
      <c r="N1026" s="46" cm="1">
        <f t="array" ref="N1026:W1026">(TRANSPOSE(MMULT(幕後結果!$AB$37:$AK$46, TRANSPOSE(N25:W25))))</f>
        <v>0.36852382517026921</v>
      </c>
      <c r="O1026" s="46">
        <v>0.19696578994291716</v>
      </c>
      <c r="P1026" s="46">
        <v>1.1495951194506291</v>
      </c>
      <c r="Q1026" s="46">
        <v>-5.7402617587521965E-3</v>
      </c>
      <c r="R1026" s="46">
        <v>0.95997820435071779</v>
      </c>
      <c r="S1026" s="46">
        <v>0.99047077186380372</v>
      </c>
      <c r="T1026" s="46">
        <v>7.6745351003097984E-2</v>
      </c>
      <c r="U1026" s="46">
        <v>-1.4034684633040906</v>
      </c>
      <c r="V1026" s="46">
        <v>0.77478950364114951</v>
      </c>
      <c r="W1026" s="50">
        <v>-0.76291100441192383</v>
      </c>
    </row>
    <row r="1027" spans="1:23">
      <c r="A1027" s="130"/>
      <c r="B1027" s="46">
        <v>0.6986091408493782</v>
      </c>
      <c r="C1027" s="46">
        <v>4.0025433599173876E-2</v>
      </c>
      <c r="D1027" s="46">
        <v>0.25987376880464064</v>
      </c>
      <c r="E1027" s="46">
        <v>0.3380667959444621</v>
      </c>
      <c r="F1027" s="46">
        <v>0.71391385320173506</v>
      </c>
      <c r="G1027" s="46">
        <v>0.94584319165160724</v>
      </c>
      <c r="H1027" s="46">
        <v>0.45054845757030448</v>
      </c>
      <c r="I1027" s="46">
        <v>0.28458330534840814</v>
      </c>
      <c r="J1027" s="46">
        <v>0.42376716897294253</v>
      </c>
      <c r="K1027" s="58">
        <v>0.22361657459639761</v>
      </c>
      <c r="M1027" s="51">
        <v>25</v>
      </c>
      <c r="N1027" s="46" cm="1">
        <f t="array" ref="N1027:W1027">(TRANSPOSE(MMULT(幕後結果!$AB$37:$AK$46, TRANSPOSE(N26:W26))))</f>
        <v>-1.4143469716204649</v>
      </c>
      <c r="O1027" s="46">
        <v>0.32204948153931534</v>
      </c>
      <c r="P1027" s="46">
        <v>0.42888452179286551</v>
      </c>
      <c r="Q1027" s="46">
        <v>-1.0683021005244873</v>
      </c>
      <c r="R1027" s="46">
        <v>-0.17068201187056717</v>
      </c>
      <c r="S1027" s="46">
        <v>0.44433344613000164</v>
      </c>
      <c r="T1027" s="46">
        <v>-1.3106623734078544</v>
      </c>
      <c r="U1027" s="46">
        <v>-1.9606186491102062</v>
      </c>
      <c r="V1027" s="46">
        <v>6.7378911582260614E-2</v>
      </c>
      <c r="W1027" s="50">
        <v>0.94875282893901858</v>
      </c>
    </row>
    <row r="1028" spans="1:23">
      <c r="A1028" s="130"/>
      <c r="B1028" s="46">
        <v>0.16673075984878594</v>
      </c>
      <c r="C1028" s="46">
        <v>0.48904075915282275</v>
      </c>
      <c r="D1028" s="46">
        <v>0.33502088435981281</v>
      </c>
      <c r="E1028" s="46">
        <v>0.67840674516807908</v>
      </c>
      <c r="F1028" s="46">
        <v>0.84150438315909559</v>
      </c>
      <c r="G1028" s="46">
        <v>0.62709247387070155</v>
      </c>
      <c r="H1028" s="46">
        <v>0.3620684819329516</v>
      </c>
      <c r="I1028" s="46">
        <v>0.37948115908907765</v>
      </c>
      <c r="J1028" s="46">
        <v>0.58775612035486668</v>
      </c>
      <c r="K1028" s="58">
        <v>0.7644846812640691</v>
      </c>
      <c r="M1028" s="51">
        <v>26</v>
      </c>
      <c r="N1028" s="46" cm="1">
        <f t="array" ref="N1028:W1028">(TRANSPOSE(MMULT(幕後結果!$AB$37:$AK$46, TRANSPOSE(N27:W27))))</f>
        <v>-1.5054859707260233</v>
      </c>
      <c r="O1028" s="46">
        <v>1.2550574318580781</v>
      </c>
      <c r="P1028" s="46">
        <v>0.70712171921207623</v>
      </c>
      <c r="Q1028" s="46">
        <v>0.48064945808044446</v>
      </c>
      <c r="R1028" s="46">
        <v>1.1828997474054954</v>
      </c>
      <c r="S1028" s="46">
        <v>-1.211582222054181</v>
      </c>
      <c r="T1028" s="46">
        <v>8.2780000653564528E-2</v>
      </c>
      <c r="U1028" s="46">
        <v>0.7133305523927802</v>
      </c>
      <c r="V1028" s="46">
        <v>-0.44177707368996871</v>
      </c>
      <c r="W1028" s="50">
        <v>2.4725392302884921</v>
      </c>
    </row>
    <row r="1029" spans="1:23">
      <c r="A1029" s="130"/>
      <c r="B1029" s="46">
        <v>0.5505891254956583</v>
      </c>
      <c r="C1029" s="46">
        <v>3.3197981467488313E-2</v>
      </c>
      <c r="D1029" s="46">
        <v>1.8885980826890414E-3</v>
      </c>
      <c r="E1029" s="46">
        <v>0.37022094851471388</v>
      </c>
      <c r="F1029" s="46">
        <v>0.93160563206776459</v>
      </c>
      <c r="G1029" s="46">
        <v>6.4804596128092973E-2</v>
      </c>
      <c r="H1029" s="46">
        <v>0.21627780356494464</v>
      </c>
      <c r="I1029" s="46">
        <v>0.41730952755422601</v>
      </c>
      <c r="J1029" s="46">
        <v>0.6534460072524082</v>
      </c>
      <c r="K1029" s="58">
        <v>0.38476828117632822</v>
      </c>
      <c r="M1029" s="51">
        <v>27</v>
      </c>
      <c r="N1029" s="46" cm="1">
        <f t="array" ref="N1029:W1029">(TRANSPOSE(MMULT(幕後結果!$AB$37:$AK$46, TRANSPOSE(N28:W28))))</f>
        <v>-0.98540307243147918</v>
      </c>
      <c r="O1029" s="46">
        <v>1.3004582094697905</v>
      </c>
      <c r="P1029" s="46">
        <v>-0.28835440779898353</v>
      </c>
      <c r="Q1029" s="46">
        <v>-1.0413417498914883</v>
      </c>
      <c r="R1029" s="46">
        <v>0.84345718802114455</v>
      </c>
      <c r="S1029" s="46">
        <v>8.779791074330634E-4</v>
      </c>
      <c r="T1029" s="46">
        <v>0.71646843659974158</v>
      </c>
      <c r="U1029" s="46">
        <v>0.263601448822814</v>
      </c>
      <c r="V1029" s="46">
        <v>-0.51149691224059246</v>
      </c>
      <c r="W1029" s="50">
        <v>0.7287128056257528</v>
      </c>
    </row>
    <row r="1030" spans="1:23">
      <c r="A1030" s="130"/>
      <c r="B1030" s="46">
        <v>0.63817450993507618</v>
      </c>
      <c r="C1030" s="46">
        <v>0.81003363391766747</v>
      </c>
      <c r="D1030" s="46">
        <v>0.11914077832326164</v>
      </c>
      <c r="E1030" s="46">
        <v>0.23627041508927626</v>
      </c>
      <c r="F1030" s="46">
        <v>0.61570738873418951</v>
      </c>
      <c r="G1030" s="46">
        <v>0.26375162752745185</v>
      </c>
      <c r="H1030" s="46">
        <v>0.31248064681270216</v>
      </c>
      <c r="I1030" s="46">
        <v>0.20679471488103562</v>
      </c>
      <c r="J1030" s="46">
        <v>0.80037241213109089</v>
      </c>
      <c r="K1030" s="58">
        <v>0.30310057955338165</v>
      </c>
      <c r="M1030" s="51">
        <v>28</v>
      </c>
      <c r="N1030" s="46" cm="1">
        <f t="array" ref="N1030:W1030">(TRANSPOSE(MMULT(幕後結果!$AB$37:$AK$46, TRANSPOSE(N29:W29))))</f>
        <v>0.27817526971038586</v>
      </c>
      <c r="O1030" s="46">
        <v>-0.32747041239035984</v>
      </c>
      <c r="P1030" s="46">
        <v>-0.12108025747570977</v>
      </c>
      <c r="Q1030" s="46">
        <v>0.40134235144389263</v>
      </c>
      <c r="R1030" s="46">
        <v>-1.8989267171590303</v>
      </c>
      <c r="S1030" s="46">
        <v>0.37498361003285735</v>
      </c>
      <c r="T1030" s="46">
        <v>-1.0753967646299554</v>
      </c>
      <c r="U1030" s="46">
        <v>-0.48825230079077653</v>
      </c>
      <c r="V1030" s="46">
        <v>-1.4348310118840204</v>
      </c>
      <c r="W1030" s="50">
        <v>-0.89500812044952294</v>
      </c>
    </row>
    <row r="1031" spans="1:23">
      <c r="A1031" s="130"/>
      <c r="B1031" s="46">
        <v>0.32195638730419263</v>
      </c>
      <c r="C1031" s="46">
        <v>0.85815406410328743</v>
      </c>
      <c r="D1031" s="46">
        <v>5.2706933250529442E-2</v>
      </c>
      <c r="E1031" s="46">
        <v>0.20826445117559933</v>
      </c>
      <c r="F1031" s="46">
        <v>0.76475498299998912</v>
      </c>
      <c r="G1031" s="46">
        <v>2.0326955425090665E-2</v>
      </c>
      <c r="H1031" s="46">
        <v>0.86392283564554639</v>
      </c>
      <c r="I1031" s="46">
        <v>0.88872741733104355</v>
      </c>
      <c r="J1031" s="46">
        <v>0.28736750488185248</v>
      </c>
      <c r="K1031" s="58">
        <v>0.68498230907657609</v>
      </c>
      <c r="M1031" s="51">
        <v>29</v>
      </c>
      <c r="N1031" s="46" cm="1">
        <f t="array" ref="N1031:W1031">(TRANSPOSE(MMULT(幕後結果!$AB$37:$AK$46, TRANSPOSE(N30:W30))))</f>
        <v>-0.33404521529996467</v>
      </c>
      <c r="O1031" s="46">
        <v>-0.15617033438759334</v>
      </c>
      <c r="P1031" s="46">
        <v>0.94902738484310434</v>
      </c>
      <c r="Q1031" s="46">
        <v>0.23721854103589091</v>
      </c>
      <c r="R1031" s="46">
        <v>1.1577246581079979</v>
      </c>
      <c r="S1031" s="46">
        <v>0.77152484514918429</v>
      </c>
      <c r="T1031" s="46">
        <v>0.36135484755911257</v>
      </c>
      <c r="U1031" s="46">
        <v>0.14112968793682446</v>
      </c>
      <c r="V1031" s="46">
        <v>0.36855994946231929</v>
      </c>
      <c r="W1031" s="50">
        <v>0.37606369929082417</v>
      </c>
    </row>
    <row r="1032" spans="1:23">
      <c r="A1032" s="130"/>
      <c r="B1032" s="46">
        <v>0.96128719777438887</v>
      </c>
      <c r="C1032" s="46">
        <v>0.23532041727683795</v>
      </c>
      <c r="D1032" s="46">
        <v>0.62641115533390002</v>
      </c>
      <c r="E1032" s="46">
        <v>0.16345272287363599</v>
      </c>
      <c r="F1032" s="46">
        <v>9.9840220083476927E-2</v>
      </c>
      <c r="G1032" s="46">
        <v>0.69936220213996458</v>
      </c>
      <c r="H1032" s="46">
        <v>0.52255022740977353</v>
      </c>
      <c r="I1032" s="46">
        <v>3.2684446189702676E-2</v>
      </c>
      <c r="J1032" s="46">
        <v>0.91315162583729892</v>
      </c>
      <c r="K1032" s="58">
        <v>9.051329085978832E-2</v>
      </c>
      <c r="M1032" s="51">
        <v>30</v>
      </c>
      <c r="N1032" s="46" cm="1">
        <f t="array" ref="N1032:W1032">(TRANSPOSE(MMULT(幕後結果!$AB$37:$AK$46, TRANSPOSE(N31:W31))))</f>
        <v>0.10421162390663734</v>
      </c>
      <c r="O1032" s="46">
        <v>0.76693438800243285</v>
      </c>
      <c r="P1032" s="46">
        <v>-1.1906900771356264</v>
      </c>
      <c r="Q1032" s="46">
        <v>-0.27852782761373801</v>
      </c>
      <c r="R1032" s="46">
        <v>-0.34986243122875127</v>
      </c>
      <c r="S1032" s="46">
        <v>-1.3940750698904969</v>
      </c>
      <c r="T1032" s="46">
        <v>0.18937124498363161</v>
      </c>
      <c r="U1032" s="46">
        <v>0.51727660895240812</v>
      </c>
      <c r="V1032" s="46">
        <v>-1.0753397440508334</v>
      </c>
      <c r="W1032" s="50">
        <v>-0.74937207885151902</v>
      </c>
    </row>
    <row r="1033" spans="1:23">
      <c r="A1033" s="130"/>
      <c r="B1033" s="46">
        <v>0.30639239706579224</v>
      </c>
      <c r="C1033" s="46">
        <v>0.57700565152674521</v>
      </c>
      <c r="D1033" s="46">
        <v>0.2224572882082485</v>
      </c>
      <c r="E1033" s="46">
        <v>0.42401365308115579</v>
      </c>
      <c r="F1033" s="46">
        <v>0.3881252029233575</v>
      </c>
      <c r="G1033" s="46">
        <v>0.14806825535217816</v>
      </c>
      <c r="H1033" s="46">
        <v>0.11307110030114886</v>
      </c>
      <c r="I1033" s="46">
        <v>0.72592105858146083</v>
      </c>
      <c r="J1033" s="46">
        <v>0.79377437732057454</v>
      </c>
      <c r="K1033" s="58">
        <v>0.77435371808710496</v>
      </c>
      <c r="M1033" s="51">
        <v>31</v>
      </c>
      <c r="N1033" s="46" cm="1">
        <f t="array" ref="N1033:W1033">(TRANSPOSE(MMULT(幕後結果!$AB$37:$AK$46, TRANSPOSE(N32:W32))))</f>
        <v>0.57180713101571989</v>
      </c>
      <c r="O1033" s="46">
        <v>-0.68242826653199273</v>
      </c>
      <c r="P1033" s="46">
        <v>6.0733883844768466E-2</v>
      </c>
      <c r="Q1033" s="46">
        <v>-1.1183007032837744</v>
      </c>
      <c r="R1033" s="46">
        <v>-1.2986585761698326</v>
      </c>
      <c r="S1033" s="46">
        <v>-0.51394510810527561</v>
      </c>
      <c r="T1033" s="46">
        <v>-0.35755313968951208</v>
      </c>
      <c r="U1033" s="46">
        <v>-1.1757307103764099</v>
      </c>
      <c r="V1033" s="46">
        <v>-1.3924174455170855</v>
      </c>
      <c r="W1033" s="50">
        <v>-2.0149060200506179</v>
      </c>
    </row>
    <row r="1034" spans="1:23">
      <c r="A1034" s="130"/>
      <c r="B1034" s="46">
        <v>0.83108584193666757</v>
      </c>
      <c r="C1034" s="46">
        <v>0.28142155013090608</v>
      </c>
      <c r="D1034" s="46">
        <v>0.91456802914547519</v>
      </c>
      <c r="E1034" s="46">
        <v>0.69487584586712003</v>
      </c>
      <c r="F1034" s="46">
        <v>0.81882398157189118</v>
      </c>
      <c r="G1034" s="46">
        <v>0.90916324895790335</v>
      </c>
      <c r="H1034" s="46">
        <v>0.6174592953094189</v>
      </c>
      <c r="I1034" s="46">
        <v>0.85932689425962971</v>
      </c>
      <c r="J1034" s="46">
        <v>6.5065591620529828E-2</v>
      </c>
      <c r="K1034" s="58">
        <v>0.54907140517011155</v>
      </c>
      <c r="M1034" s="51">
        <v>32</v>
      </c>
      <c r="N1034" s="46" cm="1">
        <f t="array" ref="N1034:W1034">(TRANSPOSE(MMULT(幕後結果!$AB$37:$AK$46, TRANSPOSE(N33:W33))))</f>
        <v>0.42941091152766303</v>
      </c>
      <c r="O1034" s="46">
        <v>-0.22181056562057291</v>
      </c>
      <c r="P1034" s="46">
        <v>1.7064208712482356</v>
      </c>
      <c r="Q1034" s="46">
        <v>1.3445696971371839</v>
      </c>
      <c r="R1034" s="46">
        <v>1.337788633342218</v>
      </c>
      <c r="S1034" s="46">
        <v>0.1346059053010274</v>
      </c>
      <c r="T1034" s="46">
        <v>1.2958973183686715</v>
      </c>
      <c r="U1034" s="46">
        <v>2.5793505573608626</v>
      </c>
      <c r="V1034" s="46">
        <v>2.1613521075314699</v>
      </c>
      <c r="W1034" s="50">
        <v>0.45246041588318675</v>
      </c>
    </row>
    <row r="1035" spans="1:23">
      <c r="A1035" s="130"/>
      <c r="B1035" s="46">
        <v>0.67890120685362487</v>
      </c>
      <c r="C1035" s="46">
        <v>0.39749934124814779</v>
      </c>
      <c r="D1035" s="46">
        <v>0.45474902624361846</v>
      </c>
      <c r="E1035" s="46">
        <v>0.10011185652241883</v>
      </c>
      <c r="F1035" s="46">
        <v>0.81039295183784499</v>
      </c>
      <c r="G1035" s="46">
        <v>0.15907034625360827</v>
      </c>
      <c r="H1035" s="46">
        <v>9.0199521285264872E-2</v>
      </c>
      <c r="I1035" s="46">
        <v>0.67704314671507282</v>
      </c>
      <c r="J1035" s="46">
        <v>0.17849410692277812</v>
      </c>
      <c r="K1035" s="58">
        <v>0.34688261918667296</v>
      </c>
      <c r="M1035" s="51">
        <v>33</v>
      </c>
      <c r="N1035" s="46" cm="1">
        <f t="array" ref="N1035:W1035">(TRANSPOSE(MMULT(幕後結果!$AB$37:$AK$46, TRANSPOSE(N34:W34))))</f>
        <v>0.92530212938096112</v>
      </c>
      <c r="O1035" s="46">
        <v>0.54347994296836977</v>
      </c>
      <c r="P1035" s="46">
        <v>-0.3943408846137868</v>
      </c>
      <c r="Q1035" s="46">
        <v>-0.92221663249147889</v>
      </c>
      <c r="R1035" s="46">
        <v>-1.9738236466309567E-2</v>
      </c>
      <c r="S1035" s="46">
        <v>0.67327592782420465</v>
      </c>
      <c r="T1035" s="46">
        <v>1.2687715293910617</v>
      </c>
      <c r="U1035" s="46">
        <v>-0.5859762727064769</v>
      </c>
      <c r="V1035" s="46">
        <v>-1.3336244255429339</v>
      </c>
      <c r="W1035" s="50">
        <v>0.54176487104290594</v>
      </c>
    </row>
    <row r="1036" spans="1:23">
      <c r="A1036" s="130"/>
      <c r="B1036" s="46">
        <v>0.17102474642791998</v>
      </c>
      <c r="C1036" s="46">
        <v>0.74900661784173006</v>
      </c>
      <c r="D1036" s="46">
        <v>0.53901549206196164</v>
      </c>
      <c r="E1036" s="46">
        <v>0.92411813585520863</v>
      </c>
      <c r="F1036" s="46">
        <v>2.8432415879298567E-2</v>
      </c>
      <c r="G1036" s="46">
        <v>0.44718182054323008</v>
      </c>
      <c r="H1036" s="46">
        <v>0.51977276571404984</v>
      </c>
      <c r="I1036" s="46">
        <v>9.2682739087448951E-2</v>
      </c>
      <c r="J1036" s="46">
        <v>0.98906068273689707</v>
      </c>
      <c r="K1036" s="58">
        <v>0.66501355468442447</v>
      </c>
      <c r="M1036" s="51">
        <v>34</v>
      </c>
      <c r="N1036" s="46" cm="1">
        <f t="array" ref="N1036:W1036">(TRANSPOSE(MMULT(幕後結果!$AB$37:$AK$46, TRANSPOSE(N35:W35))))</f>
        <v>0.93642995893092629</v>
      </c>
      <c r="O1036" s="46">
        <v>1.8204128157313763E-2</v>
      </c>
      <c r="P1036" s="46">
        <v>-0.75287471542021622</v>
      </c>
      <c r="Q1036" s="46">
        <v>0.42708413110416082</v>
      </c>
      <c r="R1036" s="46">
        <v>-0.79990345560678155</v>
      </c>
      <c r="S1036" s="46">
        <v>-1.4214315310640284</v>
      </c>
      <c r="T1036" s="46">
        <v>0.14376191936901742</v>
      </c>
      <c r="U1036" s="46">
        <v>-0.49566873694431607</v>
      </c>
      <c r="V1036" s="46">
        <v>-0.40811409226564033</v>
      </c>
      <c r="W1036" s="50">
        <v>-1.1486778637389354</v>
      </c>
    </row>
    <row r="1037" spans="1:23">
      <c r="A1037" s="130"/>
      <c r="B1037" s="46">
        <v>0.76110989636532911</v>
      </c>
      <c r="C1037" s="46">
        <v>0.96173017803532113</v>
      </c>
      <c r="D1037" s="46">
        <v>0.93879641341607911</v>
      </c>
      <c r="E1037" s="46">
        <v>0.86559536655286573</v>
      </c>
      <c r="F1037" s="46">
        <v>0.84920076438645697</v>
      </c>
      <c r="G1037" s="46">
        <v>0.25195929973091813</v>
      </c>
      <c r="H1037" s="46">
        <v>0.84668552505277073</v>
      </c>
      <c r="I1037" s="46">
        <v>0.3135468154669363</v>
      </c>
      <c r="J1037" s="46">
        <v>0.86372234130233028</v>
      </c>
      <c r="K1037" s="58">
        <v>0.22015086810529683</v>
      </c>
      <c r="M1037" s="51">
        <v>35</v>
      </c>
      <c r="N1037" s="46" cm="1">
        <f t="array" ref="N1037:W1037">(TRANSPOSE(MMULT(幕後結果!$AB$37:$AK$46, TRANSPOSE(N36:W36))))</f>
        <v>-0.11107819499750057</v>
      </c>
      <c r="O1037" s="46">
        <v>2.2817655951865454</v>
      </c>
      <c r="P1037" s="46">
        <v>0.91094263924541852</v>
      </c>
      <c r="Q1037" s="46">
        <v>0.39011531842402902</v>
      </c>
      <c r="R1037" s="46">
        <v>0.45782254146540613</v>
      </c>
      <c r="S1037" s="46">
        <v>1.9146481026142581</v>
      </c>
      <c r="T1037" s="46">
        <v>0.16546727021056173</v>
      </c>
      <c r="U1037" s="46">
        <v>0.23987594698815301</v>
      </c>
      <c r="V1037" s="46">
        <v>1.1277082355663934</v>
      </c>
      <c r="W1037" s="50">
        <v>-0.5570939159943461</v>
      </c>
    </row>
    <row r="1038" spans="1:23">
      <c r="A1038" s="130"/>
      <c r="B1038" s="46">
        <v>0.39761104694299299</v>
      </c>
      <c r="C1038" s="46">
        <v>0.64511133792008923</v>
      </c>
      <c r="D1038" s="46">
        <v>0.97345383781656358</v>
      </c>
      <c r="E1038" s="46">
        <v>0.25655457914168855</v>
      </c>
      <c r="F1038" s="46">
        <v>0.94046463793594626</v>
      </c>
      <c r="G1038" s="46">
        <v>0.94411567156366272</v>
      </c>
      <c r="H1038" s="46">
        <v>0.75751438962066886</v>
      </c>
      <c r="I1038" s="46">
        <v>0.91797963179954767</v>
      </c>
      <c r="J1038" s="46">
        <v>0.33428423850970024</v>
      </c>
      <c r="K1038" s="58">
        <v>0.64617552060791428</v>
      </c>
      <c r="M1038" s="51">
        <v>36</v>
      </c>
      <c r="N1038" s="46" cm="1">
        <f t="array" ref="N1038:W1038">(TRANSPOSE(MMULT(幕後結果!$AB$37:$AK$46, TRANSPOSE(N37:W37))))</f>
        <v>0.20708234454329374</v>
      </c>
      <c r="O1038" s="46">
        <v>0.72942590610217339</v>
      </c>
      <c r="P1038" s="46">
        <v>1.6253196099654992</v>
      </c>
      <c r="Q1038" s="46">
        <v>2.1448388578005773</v>
      </c>
      <c r="R1038" s="46">
        <v>0.645698050814836</v>
      </c>
      <c r="S1038" s="46">
        <v>1.720858396959104</v>
      </c>
      <c r="T1038" s="46">
        <v>2.0910187965209786</v>
      </c>
      <c r="U1038" s="46">
        <v>-0.12228298268336957</v>
      </c>
      <c r="V1038" s="46">
        <v>1.1307011532927331</v>
      </c>
      <c r="W1038" s="50">
        <v>0.68911081954589459</v>
      </c>
    </row>
    <row r="1039" spans="1:23">
      <c r="A1039" s="130"/>
      <c r="B1039" s="46">
        <v>0.73039597120019595</v>
      </c>
      <c r="C1039" s="46">
        <v>0.2322855647023272</v>
      </c>
      <c r="D1039" s="46">
        <v>0.52031109758543037</v>
      </c>
      <c r="E1039" s="46">
        <v>3.0594512983370459E-2</v>
      </c>
      <c r="F1039" s="46">
        <v>0.89951262286235911</v>
      </c>
      <c r="G1039" s="46">
        <v>0.29761781333578496</v>
      </c>
      <c r="H1039" s="46">
        <v>0.63454599644560838</v>
      </c>
      <c r="I1039" s="46">
        <v>0.56783585691474481</v>
      </c>
      <c r="J1039" s="46">
        <v>0.24208664039305705</v>
      </c>
      <c r="K1039" s="58">
        <v>0.95060220277916718</v>
      </c>
      <c r="M1039" s="51">
        <v>37</v>
      </c>
      <c r="N1039" s="46" cm="1">
        <f t="array" ref="N1039:W1039">(TRANSPOSE(MMULT(幕後結果!$AB$37:$AK$46, TRANSPOSE(N38:W38))))</f>
        <v>0.65260468716291575</v>
      </c>
      <c r="O1039" s="46">
        <v>0.44177517779775594</v>
      </c>
      <c r="P1039" s="46">
        <v>0.41499904349562233</v>
      </c>
      <c r="Q1039" s="46">
        <v>1.7710922438436971E-2</v>
      </c>
      <c r="R1039" s="46">
        <v>0.5413455629887105</v>
      </c>
      <c r="S1039" s="46">
        <v>-1.4473279518607778</v>
      </c>
      <c r="T1039" s="46">
        <v>0.95147970326429832</v>
      </c>
      <c r="U1039" s="46">
        <v>-1.0941491944353974</v>
      </c>
      <c r="V1039" s="46">
        <v>1.6934853424187342</v>
      </c>
      <c r="W1039" s="50">
        <v>1.336018857595539</v>
      </c>
    </row>
    <row r="1040" spans="1:23">
      <c r="A1040" s="130"/>
      <c r="B1040" s="46">
        <v>0.23954893440612035</v>
      </c>
      <c r="C1040" s="46">
        <v>0.39367935415914501</v>
      </c>
      <c r="D1040" s="46">
        <v>0.92988087951638043</v>
      </c>
      <c r="E1040" s="46">
        <v>0.25101649569402018</v>
      </c>
      <c r="F1040" s="46">
        <v>0.53476319193998645</v>
      </c>
      <c r="G1040" s="46">
        <v>0.68105137708637753</v>
      </c>
      <c r="H1040" s="46">
        <v>0.20672425941761219</v>
      </c>
      <c r="I1040" s="46">
        <v>0.93613358666614199</v>
      </c>
      <c r="J1040" s="46">
        <v>0.43772125070130063</v>
      </c>
      <c r="K1040" s="58">
        <v>0.61122938329221221</v>
      </c>
      <c r="M1040" s="51">
        <v>38</v>
      </c>
      <c r="N1040" s="46" cm="1">
        <f t="array" ref="N1040:W1040">(TRANSPOSE(MMULT(幕後結果!$AB$37:$AK$46, TRANSPOSE(N39:W39))))</f>
        <v>1.6970768086651813</v>
      </c>
      <c r="O1040" s="46">
        <v>0.63126574876662311</v>
      </c>
      <c r="P1040" s="46">
        <v>-0.39037400939543032</v>
      </c>
      <c r="Q1040" s="46">
        <v>1.3291887366586477</v>
      </c>
      <c r="R1040" s="46">
        <v>-0.38134786722337038</v>
      </c>
      <c r="S1040" s="46">
        <v>0.42170994791134453</v>
      </c>
      <c r="T1040" s="46">
        <v>-0.53290910856462537</v>
      </c>
      <c r="U1040" s="46">
        <v>0.66843383266764023</v>
      </c>
      <c r="V1040" s="46">
        <v>-0.48260128981569839</v>
      </c>
      <c r="W1040" s="50">
        <v>0.96263039626848457</v>
      </c>
    </row>
    <row r="1041" spans="1:23">
      <c r="A1041" s="130"/>
      <c r="B1041" s="46">
        <v>0.12813346391113067</v>
      </c>
      <c r="C1041" s="46">
        <v>0.18841706463054275</v>
      </c>
      <c r="D1041" s="46">
        <v>0.32133469438409135</v>
      </c>
      <c r="E1041" s="46">
        <v>0.71277704027827715</v>
      </c>
      <c r="F1041" s="46">
        <v>0.44342708757838145</v>
      </c>
      <c r="G1041" s="46">
        <v>0.75022821755228541</v>
      </c>
      <c r="H1041" s="46">
        <v>0.23987213241083882</v>
      </c>
      <c r="I1041" s="46">
        <v>0.28398396201520626</v>
      </c>
      <c r="J1041" s="46">
        <v>0.4321527074074063</v>
      </c>
      <c r="K1041" s="58">
        <v>0.19080170813448483</v>
      </c>
      <c r="M1041" s="51">
        <v>39</v>
      </c>
      <c r="N1041" s="46" cm="1">
        <f t="array" ref="N1041:W1041">(TRANSPOSE(MMULT(幕後結果!$AB$37:$AK$46, TRANSPOSE(N40:W40))))</f>
        <v>5.6033538993542881E-2</v>
      </c>
      <c r="O1041" s="46">
        <v>1.2032719211649403</v>
      </c>
      <c r="P1041" s="46">
        <v>1.0539544486397328</v>
      </c>
      <c r="Q1041" s="46">
        <v>0.59973892371813231</v>
      </c>
      <c r="R1041" s="46">
        <v>0.54661754705307897</v>
      </c>
      <c r="S1041" s="46">
        <v>-0.71885858559812499</v>
      </c>
      <c r="T1041" s="46">
        <v>2.6965418680569631</v>
      </c>
      <c r="U1041" s="46">
        <v>0.70344698058941157</v>
      </c>
      <c r="V1041" s="46">
        <v>-1.507185255070369</v>
      </c>
      <c r="W1041" s="50">
        <v>0.41865546609588145</v>
      </c>
    </row>
    <row r="1042" spans="1:23">
      <c r="A1042" s="130"/>
      <c r="B1042" s="46">
        <v>0.54947282903953498</v>
      </c>
      <c r="C1042" s="46">
        <v>0.14187242314314186</v>
      </c>
      <c r="D1042" s="46">
        <v>0.2842965339458372</v>
      </c>
      <c r="E1042" s="46">
        <v>0.67851105584799942</v>
      </c>
      <c r="F1042" s="46">
        <v>0.26698340484328487</v>
      </c>
      <c r="G1042" s="46">
        <v>5.9788823853133666E-2</v>
      </c>
      <c r="H1042" s="46">
        <v>0.21272401899859128</v>
      </c>
      <c r="I1042" s="46">
        <v>0.52443031327267886</v>
      </c>
      <c r="J1042" s="46">
        <v>0.59393784779973458</v>
      </c>
      <c r="K1042" s="58">
        <v>0.24843956764884467</v>
      </c>
      <c r="M1042" s="51">
        <v>40</v>
      </c>
      <c r="N1042" s="46" cm="1">
        <f t="array" ref="N1042:W1042">(TRANSPOSE(MMULT(幕後結果!$AB$37:$AK$46, TRANSPOSE(N41:W41))))</f>
        <v>0.89192350626505867</v>
      </c>
      <c r="O1042" s="46">
        <v>-8.0570028958138501E-2</v>
      </c>
      <c r="P1042" s="46">
        <v>0.68972246577514684</v>
      </c>
      <c r="Q1042" s="46">
        <v>0.90806178100353585</v>
      </c>
      <c r="R1042" s="46">
        <v>-0.7802451534141851</v>
      </c>
      <c r="S1042" s="46">
        <v>0.39012767196484527</v>
      </c>
      <c r="T1042" s="46">
        <v>0.36264600965272342</v>
      </c>
      <c r="U1042" s="46">
        <v>1.1279309502885102</v>
      </c>
      <c r="V1042" s="46">
        <v>-0.16183731039068433</v>
      </c>
      <c r="W1042" s="50">
        <v>-0.68344172700117123</v>
      </c>
    </row>
    <row r="1043" spans="1:23">
      <c r="A1043" s="130"/>
      <c r="B1043" s="46">
        <v>0.32781875818912387</v>
      </c>
      <c r="C1043" s="46">
        <v>0.61137758253967145</v>
      </c>
      <c r="D1043" s="46">
        <v>0.77519839794120782</v>
      </c>
      <c r="E1043" s="46">
        <v>0.98522166816144296</v>
      </c>
      <c r="F1043" s="46">
        <v>0.87825834967604854</v>
      </c>
      <c r="G1043" s="46">
        <v>0.58560723706935613</v>
      </c>
      <c r="H1043" s="46">
        <v>0.73927032547307725</v>
      </c>
      <c r="I1043" s="46">
        <v>0.2363959235823585</v>
      </c>
      <c r="J1043" s="46">
        <v>0.4455731723299361</v>
      </c>
      <c r="K1043" s="58">
        <v>0.92124245268109073</v>
      </c>
      <c r="M1043" s="51">
        <v>41</v>
      </c>
      <c r="N1043" s="46" cm="1">
        <f t="array" ref="N1043:W1043">(TRANSPOSE(MMULT(幕後結果!$AB$37:$AK$46, TRANSPOSE(N42:W42))))</f>
        <v>-1.4011811324284535</v>
      </c>
      <c r="O1043" s="46">
        <v>1.5176378557103705</v>
      </c>
      <c r="P1043" s="46">
        <v>-0.21031927142681855</v>
      </c>
      <c r="Q1043" s="46">
        <v>-0.36375783052573946</v>
      </c>
      <c r="R1043" s="46">
        <v>-7.645442233141081E-2</v>
      </c>
      <c r="S1043" s="46">
        <v>-1.324798339273819</v>
      </c>
      <c r="T1043" s="46">
        <v>0.25535113067538262</v>
      </c>
      <c r="U1043" s="46">
        <v>-0.26083945819724574</v>
      </c>
      <c r="V1043" s="46">
        <v>-1.0865348372783759</v>
      </c>
      <c r="W1043" s="50">
        <v>0.1453873186633533</v>
      </c>
    </row>
    <row r="1044" spans="1:23">
      <c r="A1044" s="130"/>
      <c r="B1044" s="46">
        <v>0.94181999474172362</v>
      </c>
      <c r="C1044" s="46">
        <v>0.19705323935775199</v>
      </c>
      <c r="D1044" s="46">
        <v>0.9995889441515573</v>
      </c>
      <c r="E1044" s="46">
        <v>0.99094647524505874</v>
      </c>
      <c r="F1044" s="46">
        <v>0.59055448942319977</v>
      </c>
      <c r="G1044" s="46">
        <v>6.8071845204799475E-2</v>
      </c>
      <c r="H1044" s="46">
        <v>0.29017220227482943</v>
      </c>
      <c r="I1044" s="46">
        <v>0.75641209835380008</v>
      </c>
      <c r="J1044" s="46">
        <v>0.78139798249352221</v>
      </c>
      <c r="K1044" s="58">
        <v>0.46087281299393346</v>
      </c>
      <c r="M1044" s="51">
        <v>42</v>
      </c>
      <c r="N1044" s="46" cm="1">
        <f t="array" ref="N1044:W1044">(TRANSPOSE(MMULT(幕後結果!$AB$37:$AK$46, TRANSPOSE(N43:W43))))</f>
        <v>0.43644555957648118</v>
      </c>
      <c r="O1044" s="46">
        <v>-0.20649571724995544</v>
      </c>
      <c r="P1044" s="46">
        <v>-1.8304829391880604</v>
      </c>
      <c r="Q1044" s="46">
        <v>-0.35734723300109306</v>
      </c>
      <c r="R1044" s="46">
        <v>-1.8927519866983942</v>
      </c>
      <c r="S1044" s="46">
        <v>0.68366974618184617</v>
      </c>
      <c r="T1044" s="46">
        <v>-1.8439850438172174</v>
      </c>
      <c r="U1044" s="46">
        <v>-1.7916624478486118</v>
      </c>
      <c r="V1044" s="46">
        <v>0.47492512742560034</v>
      </c>
      <c r="W1044" s="50">
        <v>-1.8174436537520682</v>
      </c>
    </row>
    <row r="1045" spans="1:23">
      <c r="A1045" s="130"/>
      <c r="B1045" s="46">
        <v>0.2133612322667815</v>
      </c>
      <c r="C1045" s="46">
        <v>0.11327028198752598</v>
      </c>
      <c r="D1045" s="46">
        <v>0.38104437593483742</v>
      </c>
      <c r="E1045" s="46">
        <v>0.61304593896785398</v>
      </c>
      <c r="F1045" s="46">
        <v>0.1242645441871526</v>
      </c>
      <c r="G1045" s="46">
        <v>0.72757227446442951</v>
      </c>
      <c r="H1045" s="46">
        <v>0.5416104236452175</v>
      </c>
      <c r="I1045" s="46">
        <v>0.2026088226025724</v>
      </c>
      <c r="J1045" s="46">
        <v>0.5066917794773782</v>
      </c>
      <c r="K1045" s="58">
        <v>0.47671430116957381</v>
      </c>
      <c r="M1045" s="51">
        <v>43</v>
      </c>
      <c r="N1045" s="46" cm="1">
        <f t="array" ref="N1045:W1045">(TRANSPOSE(MMULT(幕後結果!$AB$37:$AK$46, TRANSPOSE(N44:W44))))</f>
        <v>-0.66000805184610323</v>
      </c>
      <c r="O1045" s="46">
        <v>0.29157591790645648</v>
      </c>
      <c r="P1045" s="46">
        <v>0.94559513689220609</v>
      </c>
      <c r="Q1045" s="46">
        <v>-0.4696785303017999</v>
      </c>
      <c r="R1045" s="46">
        <v>-0.41475401038915505</v>
      </c>
      <c r="S1045" s="46">
        <v>0.33611364088537982</v>
      </c>
      <c r="T1045" s="46">
        <v>0.62602707084535847</v>
      </c>
      <c r="U1045" s="46">
        <v>0.32446938184375385</v>
      </c>
      <c r="V1045" s="46">
        <v>-1.0441431264732306</v>
      </c>
      <c r="W1045" s="50">
        <v>0.66762814716805541</v>
      </c>
    </row>
    <row r="1046" spans="1:23">
      <c r="A1046" s="130"/>
      <c r="B1046" s="46">
        <v>7.9733407864726269E-2</v>
      </c>
      <c r="C1046" s="46">
        <v>0.25899015369450429</v>
      </c>
      <c r="D1046" s="46">
        <v>0.78723971574433405</v>
      </c>
      <c r="E1046" s="46">
        <v>7.917426519814641E-2</v>
      </c>
      <c r="F1046" s="46">
        <v>0.18936032205039499</v>
      </c>
      <c r="G1046" s="46">
        <v>0.52349930632958763</v>
      </c>
      <c r="H1046" s="46">
        <v>0.96544904877323345</v>
      </c>
      <c r="I1046" s="46">
        <v>7.9178392553287624E-2</v>
      </c>
      <c r="J1046" s="46">
        <v>0.39483811734785301</v>
      </c>
      <c r="K1046" s="58">
        <v>0.55919213545885804</v>
      </c>
      <c r="M1046" s="51">
        <v>44</v>
      </c>
      <c r="N1046" s="46" cm="1">
        <f t="array" ref="N1046:W1046">(TRANSPOSE(MMULT(幕後結果!$AB$37:$AK$46, TRANSPOSE(N45:W45))))</f>
        <v>-4.3347618992318336E-2</v>
      </c>
      <c r="O1046" s="46">
        <v>0.62686831283268407</v>
      </c>
      <c r="P1046" s="46">
        <v>-0.19633081372380284</v>
      </c>
      <c r="Q1046" s="46">
        <v>0.27739354854056075</v>
      </c>
      <c r="R1046" s="46">
        <v>0.41032469214863804</v>
      </c>
      <c r="S1046" s="46">
        <v>1.9724479431575488</v>
      </c>
      <c r="T1046" s="46">
        <v>-0.11010664560502398</v>
      </c>
      <c r="U1046" s="46">
        <v>0.97811290865904366</v>
      </c>
      <c r="V1046" s="46">
        <v>0.24593661416351564</v>
      </c>
      <c r="W1046" s="50">
        <v>1.1427137578151838</v>
      </c>
    </row>
    <row r="1047" spans="1:23">
      <c r="A1047" s="130"/>
      <c r="B1047" s="46">
        <v>0.86445457488222943</v>
      </c>
      <c r="C1047" s="46">
        <v>0.1242023106712713</v>
      </c>
      <c r="D1047" s="46">
        <v>8.5096813407026461E-2</v>
      </c>
      <c r="E1047" s="46">
        <v>0.27470105806846279</v>
      </c>
      <c r="F1047" s="46">
        <v>0.83050899974888526</v>
      </c>
      <c r="G1047" s="46">
        <v>0.41008413981276948</v>
      </c>
      <c r="H1047" s="46">
        <v>0.48409288441876486</v>
      </c>
      <c r="I1047" s="46">
        <v>0.26179799231493806</v>
      </c>
      <c r="J1047" s="46">
        <v>0.44596207043908609</v>
      </c>
      <c r="K1047" s="58">
        <v>0.74289361243524854</v>
      </c>
      <c r="M1047" s="51">
        <v>45</v>
      </c>
      <c r="N1047" s="46" cm="1">
        <f t="array" ref="N1047:W1047">(TRANSPOSE(MMULT(幕後結果!$AB$37:$AK$46, TRANSPOSE(N46:W46))))</f>
        <v>-0.54072768888862222</v>
      </c>
      <c r="O1047" s="46">
        <v>1.4012761133073957</v>
      </c>
      <c r="P1047" s="46">
        <v>0.21407397246035073</v>
      </c>
      <c r="Q1047" s="46">
        <v>0.14032552888437405</v>
      </c>
      <c r="R1047" s="46">
        <v>0.48436786589947534</v>
      </c>
      <c r="S1047" s="46">
        <v>1.1885657695092142</v>
      </c>
      <c r="T1047" s="46">
        <v>1.3662499652926106</v>
      </c>
      <c r="U1047" s="46">
        <v>-0.2839702262198478</v>
      </c>
      <c r="V1047" s="46">
        <v>0.45112704189966979</v>
      </c>
      <c r="W1047" s="50">
        <v>2.3452154086227139E-2</v>
      </c>
    </row>
    <row r="1048" spans="1:23">
      <c r="A1048" s="130"/>
      <c r="B1048" s="46">
        <v>0.91193882612589361</v>
      </c>
      <c r="C1048" s="46">
        <v>0.84377037688566636</v>
      </c>
      <c r="D1048" s="46">
        <v>0.47130712503413474</v>
      </c>
      <c r="E1048" s="46">
        <v>0.20652220884536354</v>
      </c>
      <c r="F1048" s="46">
        <v>0.13820938387086779</v>
      </c>
      <c r="G1048" s="46">
        <v>1.7937305736162701E-2</v>
      </c>
      <c r="H1048" s="46">
        <v>0.1578155076167711</v>
      </c>
      <c r="I1048" s="46">
        <v>0.33034432085115473</v>
      </c>
      <c r="J1048" s="46">
        <v>0.84255263293994598</v>
      </c>
      <c r="K1048" s="58">
        <v>0.7844191816749384</v>
      </c>
      <c r="M1048" s="51">
        <v>46</v>
      </c>
      <c r="N1048" s="46" cm="1">
        <f t="array" ref="N1048:W1048">(TRANSPOSE(MMULT(幕後結果!$AB$37:$AK$46, TRANSPOSE(N47:W47))))</f>
        <v>0.74022013258301866</v>
      </c>
      <c r="O1048" s="46">
        <v>0.10180966108014641</v>
      </c>
      <c r="P1048" s="46">
        <v>0.86061908199647541</v>
      </c>
      <c r="Q1048" s="46">
        <v>1.0385850500090612</v>
      </c>
      <c r="R1048" s="46">
        <v>1.4767085289701236</v>
      </c>
      <c r="S1048" s="46">
        <v>1.2658800979853477</v>
      </c>
      <c r="T1048" s="46">
        <v>1.4189327319342162</v>
      </c>
      <c r="U1048" s="46">
        <v>1.6830987321862794</v>
      </c>
      <c r="V1048" s="46">
        <v>-0.78347350397025717</v>
      </c>
      <c r="W1048" s="50">
        <v>2.3969642275973628</v>
      </c>
    </row>
    <row r="1049" spans="1:23">
      <c r="A1049" s="130"/>
      <c r="B1049" s="46">
        <v>0.93526108767609073</v>
      </c>
      <c r="C1049" s="46">
        <v>0.90927129963363784</v>
      </c>
      <c r="D1049" s="46">
        <v>0.74748234058469798</v>
      </c>
      <c r="E1049" s="46">
        <v>0.58466860128583287</v>
      </c>
      <c r="F1049" s="46">
        <v>0.19597566393549659</v>
      </c>
      <c r="G1049" s="46">
        <v>0.27484371624290382</v>
      </c>
      <c r="H1049" s="46">
        <v>0.76753119839807926</v>
      </c>
      <c r="I1049" s="46">
        <v>0.63991691896790814</v>
      </c>
      <c r="J1049" s="46">
        <v>0.96222953753749163</v>
      </c>
      <c r="K1049" s="58">
        <v>0.46631977148206283</v>
      </c>
      <c r="M1049" s="51">
        <v>47</v>
      </c>
      <c r="N1049" s="46" cm="1">
        <f t="array" ref="N1049:W1049">(TRANSPOSE(MMULT(幕後結果!$AB$37:$AK$46, TRANSPOSE(N48:W48))))</f>
        <v>-1.1670520259070627</v>
      </c>
      <c r="O1049" s="46">
        <v>1.8949818549526072</v>
      </c>
      <c r="P1049" s="46">
        <v>-0.1864026119367973</v>
      </c>
      <c r="Q1049" s="46">
        <v>-0.41757558526256433</v>
      </c>
      <c r="R1049" s="46">
        <v>0.51346387279941097</v>
      </c>
      <c r="S1049" s="46">
        <v>4.2937506966771122E-2</v>
      </c>
      <c r="T1049" s="46">
        <v>1.3733012439491734</v>
      </c>
      <c r="U1049" s="46">
        <v>0.40208945464787643</v>
      </c>
      <c r="V1049" s="46">
        <v>1.4362237586112463</v>
      </c>
      <c r="W1049" s="50">
        <v>0.21340629881104667</v>
      </c>
    </row>
    <row r="1050" spans="1:23">
      <c r="A1050" s="130"/>
      <c r="B1050" s="46">
        <v>0.10266796648983401</v>
      </c>
      <c r="C1050" s="46">
        <v>0.94774558618616389</v>
      </c>
      <c r="D1050" s="46">
        <v>0.69109961438743461</v>
      </c>
      <c r="E1050" s="46">
        <v>0.55661453764739011</v>
      </c>
      <c r="F1050" s="46">
        <v>0.17041554752701904</v>
      </c>
      <c r="G1050" s="46">
        <v>0.55075598688374194</v>
      </c>
      <c r="H1050" s="46">
        <v>0.6347174857035156</v>
      </c>
      <c r="I1050" s="46">
        <v>0.4589199339717327</v>
      </c>
      <c r="J1050" s="46">
        <v>0.19169601945419901</v>
      </c>
      <c r="K1050" s="58">
        <v>0.86026580098495775</v>
      </c>
      <c r="M1050" s="51">
        <v>48</v>
      </c>
      <c r="N1050" s="46" cm="1">
        <f t="array" ref="N1050:W1050">(TRANSPOSE(MMULT(幕後結果!$AB$37:$AK$46, TRANSPOSE(N49:W49))))</f>
        <v>0.60170932910019925</v>
      </c>
      <c r="O1050" s="46">
        <v>-1.252142696873219</v>
      </c>
      <c r="P1050" s="46">
        <v>0.11209323626702694</v>
      </c>
      <c r="Q1050" s="46">
        <v>-0.61775866604325302</v>
      </c>
      <c r="R1050" s="46">
        <v>-1.0918577243138667</v>
      </c>
      <c r="S1050" s="46">
        <v>-0.11251507493475604</v>
      </c>
      <c r="T1050" s="46">
        <v>-0.50675788515456854</v>
      </c>
      <c r="U1050" s="46">
        <v>-0.1473846198004522</v>
      </c>
      <c r="V1050" s="46">
        <v>-1.8421520259137245</v>
      </c>
      <c r="W1050" s="50">
        <v>-1.4621389593290897</v>
      </c>
    </row>
    <row r="1051" spans="1:23">
      <c r="A1051" s="130"/>
      <c r="B1051" s="46">
        <v>0.31209702173067133</v>
      </c>
      <c r="C1051" s="46">
        <v>2.4767339893577267E-2</v>
      </c>
      <c r="D1051" s="46">
        <v>0.15212743071324719</v>
      </c>
      <c r="E1051" s="46">
        <v>0.10536324216367943</v>
      </c>
      <c r="F1051" s="46">
        <v>0.93035481211576321</v>
      </c>
      <c r="G1051" s="46">
        <v>0.88487514804386036</v>
      </c>
      <c r="H1051" s="46">
        <v>0.76295209183571489</v>
      </c>
      <c r="I1051" s="46">
        <v>0.76099395626572219</v>
      </c>
      <c r="J1051" s="46">
        <v>0.81248296086222971</v>
      </c>
      <c r="K1051" s="58">
        <v>8.4355924721961184E-2</v>
      </c>
      <c r="M1051" s="51">
        <v>49</v>
      </c>
      <c r="N1051" s="46" cm="1">
        <f t="array" ref="N1051:W1051">(TRANSPOSE(MMULT(幕後結果!$AB$37:$AK$46, TRANSPOSE(N50:W50))))</f>
        <v>-0.11723961353558164</v>
      </c>
      <c r="O1051" s="46">
        <v>-0.82558534556741348</v>
      </c>
      <c r="P1051" s="46">
        <v>8.7123891662326119E-2</v>
      </c>
      <c r="Q1051" s="46">
        <v>-0.45417112557732453</v>
      </c>
      <c r="R1051" s="46">
        <v>-0.27455296157341652</v>
      </c>
      <c r="S1051" s="46">
        <v>-0.89036053262571202</v>
      </c>
      <c r="T1051" s="46">
        <v>-0.32701422116991685</v>
      </c>
      <c r="U1051" s="46">
        <v>0.509026093890113</v>
      </c>
      <c r="V1051" s="46">
        <v>0.73525080231750906</v>
      </c>
      <c r="W1051" s="50">
        <v>0.3595207023513875</v>
      </c>
    </row>
    <row r="1052" spans="1:23">
      <c r="A1052" s="130"/>
      <c r="B1052" s="46">
        <v>0.89704283941076901</v>
      </c>
      <c r="C1052" s="46">
        <v>0.88901070080307076</v>
      </c>
      <c r="D1052" s="46">
        <v>0.13681234599749348</v>
      </c>
      <c r="E1052" s="46">
        <v>0.26608097317087265</v>
      </c>
      <c r="F1052" s="46">
        <v>0.8091354026308879</v>
      </c>
      <c r="G1052" s="46">
        <v>0.5810976484196515</v>
      </c>
      <c r="H1052" s="46">
        <v>0.70766234869958677</v>
      </c>
      <c r="I1052" s="46">
        <v>0.96843071602130348</v>
      </c>
      <c r="J1052" s="46">
        <v>0.54151650016230746</v>
      </c>
      <c r="K1052" s="58">
        <v>0.24360718214297994</v>
      </c>
      <c r="M1052" s="51">
        <v>50</v>
      </c>
      <c r="N1052" s="46" cm="1">
        <f t="array" ref="N1052:W1052">(TRANSPOSE(MMULT(幕後結果!$AB$37:$AK$46, TRANSPOSE(N51:W51))))</f>
        <v>0.60302228595607943</v>
      </c>
      <c r="O1052" s="46">
        <v>-0.45704214332508319</v>
      </c>
      <c r="P1052" s="46">
        <v>-2.4404608086224369</v>
      </c>
      <c r="Q1052" s="46">
        <v>-1.7814945867482106</v>
      </c>
      <c r="R1052" s="46">
        <v>-2.529714917172472</v>
      </c>
      <c r="S1052" s="46">
        <v>0.12990475408929264</v>
      </c>
      <c r="T1052" s="46">
        <v>0.69791834232882133</v>
      </c>
      <c r="U1052" s="46">
        <v>-0.29209034712304982</v>
      </c>
      <c r="V1052" s="46">
        <v>0.20158237618124275</v>
      </c>
      <c r="W1052" s="50">
        <v>-0.74870648671250828</v>
      </c>
    </row>
    <row r="1053" spans="1:23">
      <c r="A1053" s="130"/>
      <c r="B1053" s="46">
        <v>0.45389816024469254</v>
      </c>
      <c r="C1053" s="46">
        <v>0.59372097874932717</v>
      </c>
      <c r="D1053" s="46">
        <v>0.67459265407144042</v>
      </c>
      <c r="E1053" s="46">
        <v>0.65598073390662126</v>
      </c>
      <c r="F1053" s="46">
        <v>0.20140731078689522</v>
      </c>
      <c r="G1053" s="46">
        <v>0.72446421316723586</v>
      </c>
      <c r="H1053" s="46">
        <v>0.99839948283898305</v>
      </c>
      <c r="I1053" s="46">
        <v>0.37097325869787579</v>
      </c>
      <c r="J1053" s="46">
        <v>0.85081697527747591</v>
      </c>
      <c r="K1053" s="58">
        <v>0.66177749482201409</v>
      </c>
      <c r="M1053" s="51">
        <v>51</v>
      </c>
      <c r="N1053" s="46" cm="1">
        <f t="array" ref="N1053:W1053">(TRANSPOSE(MMULT(幕後結果!$AB$37:$AK$46, TRANSPOSE(N52:W52))))</f>
        <v>-1.6102476157991323</v>
      </c>
      <c r="O1053" s="46">
        <v>-1.0748489256378193</v>
      </c>
      <c r="P1053" s="46">
        <v>0.19743324351758088</v>
      </c>
      <c r="Q1053" s="46">
        <v>-0.35436295279671304</v>
      </c>
      <c r="R1053" s="46">
        <v>-0.59172790132252473</v>
      </c>
      <c r="S1053" s="46">
        <v>-1.6904096680360279</v>
      </c>
      <c r="T1053" s="46">
        <v>-0.1711259122716946</v>
      </c>
      <c r="U1053" s="46">
        <v>1.3604576591033757</v>
      </c>
      <c r="V1053" s="46">
        <v>-2.3899785555790842</v>
      </c>
      <c r="W1053" s="50">
        <v>-0.2753837328245507</v>
      </c>
    </row>
    <row r="1054" spans="1:23">
      <c r="A1054" s="130"/>
      <c r="B1054" s="46">
        <v>0.10899164349465096</v>
      </c>
      <c r="C1054" s="46">
        <v>0.33789257520603933</v>
      </c>
      <c r="D1054" s="46">
        <v>6.1029542736412923E-2</v>
      </c>
      <c r="E1054" s="46">
        <v>0.69130794381962479</v>
      </c>
      <c r="F1054" s="46">
        <v>0.75546077280627277</v>
      </c>
      <c r="G1054" s="46">
        <v>0.93269936668504694</v>
      </c>
      <c r="H1054" s="46">
        <v>0.6366934466838654</v>
      </c>
      <c r="I1054" s="46">
        <v>0.86843916548017375</v>
      </c>
      <c r="J1054" s="46">
        <v>0.96460187381836726</v>
      </c>
      <c r="K1054" s="58">
        <v>0.36415001921001022</v>
      </c>
      <c r="M1054" s="51">
        <v>52</v>
      </c>
      <c r="N1054" s="46" cm="1">
        <f t="array" ref="N1054:W1054">(TRANSPOSE(MMULT(幕後結果!$AB$37:$AK$46, TRANSPOSE(N53:W53))))</f>
        <v>0.48278061560722008</v>
      </c>
      <c r="O1054" s="46">
        <v>0.45106506725878148</v>
      </c>
      <c r="P1054" s="46">
        <v>-0.78232052040467692</v>
      </c>
      <c r="Q1054" s="46">
        <v>-0.37593813526892517</v>
      </c>
      <c r="R1054" s="46">
        <v>-8.8105313524928619E-2</v>
      </c>
      <c r="S1054" s="46">
        <v>0.33410114603956698</v>
      </c>
      <c r="T1054" s="46">
        <v>0.34208214175311225</v>
      </c>
      <c r="U1054" s="46">
        <v>0.23462031126622546</v>
      </c>
      <c r="V1054" s="46">
        <v>0.8926608883828141</v>
      </c>
      <c r="W1054" s="50">
        <v>-1.1749127480322958</v>
      </c>
    </row>
    <row r="1055" spans="1:23">
      <c r="A1055" s="130"/>
      <c r="B1055" s="46">
        <v>0.229847619828071</v>
      </c>
      <c r="C1055" s="46">
        <v>0.14027469013025406</v>
      </c>
      <c r="D1055" s="46">
        <v>0.40586404222020822</v>
      </c>
      <c r="E1055" s="46">
        <v>0.17663002961404661</v>
      </c>
      <c r="F1055" s="46">
        <v>0.81540515151519521</v>
      </c>
      <c r="G1055" s="46">
        <v>0.57119432873137432</v>
      </c>
      <c r="H1055" s="46">
        <v>0.43709119011425712</v>
      </c>
      <c r="I1055" s="46">
        <v>0.50108248598546257</v>
      </c>
      <c r="J1055" s="46">
        <v>0.4293251223905501</v>
      </c>
      <c r="K1055" s="58">
        <v>0.96315059673489367</v>
      </c>
      <c r="M1055" s="51">
        <v>53</v>
      </c>
      <c r="N1055" s="46" cm="1">
        <f t="array" ref="N1055:W1055">(TRANSPOSE(MMULT(幕後結果!$AB$37:$AK$46, TRANSPOSE(N54:W54))))</f>
        <v>0.49342366949618571</v>
      </c>
      <c r="O1055" s="46">
        <v>0.41777226850346694</v>
      </c>
      <c r="P1055" s="46">
        <v>1.1741378174458956</v>
      </c>
      <c r="Q1055" s="46">
        <v>-0.74906757472903307</v>
      </c>
      <c r="R1055" s="46">
        <v>-0.16139949581130619</v>
      </c>
      <c r="S1055" s="46">
        <v>-0.52900158618871151</v>
      </c>
      <c r="T1055" s="46">
        <v>0.47734906814030315</v>
      </c>
      <c r="U1055" s="46">
        <v>0.28635518309092273</v>
      </c>
      <c r="V1055" s="46">
        <v>-0.96488042704076415</v>
      </c>
      <c r="W1055" s="50">
        <v>0.95726593712107966</v>
      </c>
    </row>
    <row r="1056" spans="1:23">
      <c r="A1056" s="130"/>
      <c r="B1056" s="46">
        <v>0.40066616853507231</v>
      </c>
      <c r="C1056" s="46">
        <v>0.18060690505917365</v>
      </c>
      <c r="D1056" s="46">
        <v>0.58249288863976001</v>
      </c>
      <c r="E1056" s="46">
        <v>0.99640455835362007</v>
      </c>
      <c r="F1056" s="46">
        <v>0.86966399547489592</v>
      </c>
      <c r="G1056" s="46">
        <v>0.25662568133645669</v>
      </c>
      <c r="H1056" s="46">
        <v>0.39216806135957927</v>
      </c>
      <c r="I1056" s="46">
        <v>0.30391654566456117</v>
      </c>
      <c r="J1056" s="46">
        <v>5.5346165551347859E-2</v>
      </c>
      <c r="K1056" s="58">
        <v>0.7197917287824307</v>
      </c>
      <c r="M1056" s="51">
        <v>54</v>
      </c>
      <c r="N1056" s="46" cm="1">
        <f t="array" ref="N1056:W1056">(TRANSPOSE(MMULT(幕後結果!$AB$37:$AK$46, TRANSPOSE(N55:W55))))</f>
        <v>8.4739431551253325E-2</v>
      </c>
      <c r="O1056" s="46">
        <v>-0.43139892817487868</v>
      </c>
      <c r="P1056" s="46">
        <v>-0.16936461162472977</v>
      </c>
      <c r="Q1056" s="46">
        <v>-2.9173600671014321E-2</v>
      </c>
      <c r="R1056" s="46">
        <v>7.1458835893723205E-2</v>
      </c>
      <c r="S1056" s="46">
        <v>-1.028323854450008</v>
      </c>
      <c r="T1056" s="46">
        <v>0.25071295033896718</v>
      </c>
      <c r="U1056" s="46">
        <v>-0.66358086489445811</v>
      </c>
      <c r="V1056" s="46">
        <v>-3.1363943171695499</v>
      </c>
      <c r="W1056" s="50">
        <v>-0.5542044271359502</v>
      </c>
    </row>
    <row r="1057" spans="1:23">
      <c r="A1057" s="130"/>
      <c r="B1057" s="46">
        <v>2.2064056357702366E-2</v>
      </c>
      <c r="C1057" s="46">
        <v>0.85181997276063082</v>
      </c>
      <c r="D1057" s="46">
        <v>0.66922522558838349</v>
      </c>
      <c r="E1057" s="46">
        <v>0.58276393160034212</v>
      </c>
      <c r="F1057" s="46">
        <v>0.82092891421043324</v>
      </c>
      <c r="G1057" s="46">
        <v>0.39283292708681339</v>
      </c>
      <c r="H1057" s="46">
        <v>0.73832525286401873</v>
      </c>
      <c r="I1057" s="46">
        <v>0.96196498704755373</v>
      </c>
      <c r="J1057" s="46">
        <v>0.27221955149091759</v>
      </c>
      <c r="K1057" s="58">
        <v>0.96078725086738248</v>
      </c>
      <c r="M1057" s="51">
        <v>55</v>
      </c>
      <c r="N1057" s="46" cm="1">
        <f t="array" ref="N1057:W1057">(TRANSPOSE(MMULT(幕後結果!$AB$37:$AK$46, TRANSPOSE(N56:W56))))</f>
        <v>0.69043118536670622</v>
      </c>
      <c r="O1057" s="46">
        <v>0.29615656899974896</v>
      </c>
      <c r="P1057" s="46">
        <v>-8.0434613838228017E-3</v>
      </c>
      <c r="Q1057" s="46">
        <v>1.0428666651256782</v>
      </c>
      <c r="R1057" s="46">
        <v>0.77459096571153441</v>
      </c>
      <c r="S1057" s="46">
        <v>0.43459085422539417</v>
      </c>
      <c r="T1057" s="46">
        <v>-0.10906116556841589</v>
      </c>
      <c r="U1057" s="46">
        <v>-4.4019647014860719E-2</v>
      </c>
      <c r="V1057" s="46">
        <v>0.21147158603188226</v>
      </c>
      <c r="W1057" s="50">
        <v>-0.60009476943418705</v>
      </c>
    </row>
    <row r="1058" spans="1:23">
      <c r="A1058" s="130"/>
      <c r="B1058" s="46">
        <v>0.60222294422258393</v>
      </c>
      <c r="C1058" s="46">
        <v>0.82894665906151777</v>
      </c>
      <c r="D1058" s="46">
        <v>0.13534351343950068</v>
      </c>
      <c r="E1058" s="46">
        <v>0.54581071790676994</v>
      </c>
      <c r="F1058" s="46">
        <v>0.57316902904277822</v>
      </c>
      <c r="G1058" s="46">
        <v>0.42819624143466317</v>
      </c>
      <c r="H1058" s="46">
        <v>0.60723924712219035</v>
      </c>
      <c r="I1058" s="46">
        <v>0.60020179297841736</v>
      </c>
      <c r="J1058" s="46">
        <v>0.55367221825106139</v>
      </c>
      <c r="K1058" s="58">
        <v>5.4380989400496071E-2</v>
      </c>
      <c r="M1058" s="51">
        <v>56</v>
      </c>
      <c r="N1058" s="46" cm="1">
        <f t="array" ref="N1058:W1058">(TRANSPOSE(MMULT(幕後結果!$AB$37:$AK$46, TRANSPOSE(N57:W57))))</f>
        <v>-1.5592908320957768</v>
      </c>
      <c r="O1058" s="46">
        <v>-0.87298063992713115</v>
      </c>
      <c r="P1058" s="46">
        <v>0.6531595861431666</v>
      </c>
      <c r="Q1058" s="46">
        <v>-0.71133050131540709</v>
      </c>
      <c r="R1058" s="46">
        <v>-0.22673799709712752</v>
      </c>
      <c r="S1058" s="46">
        <v>0.30368103115112771</v>
      </c>
      <c r="T1058" s="46">
        <v>-0.85869170537157258</v>
      </c>
      <c r="U1058" s="46">
        <v>0.40814052308599408</v>
      </c>
      <c r="V1058" s="46">
        <v>-0.26120823950095784</v>
      </c>
      <c r="W1058" s="50">
        <v>0.24286183628671609</v>
      </c>
    </row>
    <row r="1059" spans="1:23">
      <c r="A1059" s="130"/>
      <c r="B1059" s="46">
        <v>0.90035763794841683</v>
      </c>
      <c r="C1059" s="46">
        <v>0.28438993783139832</v>
      </c>
      <c r="D1059" s="46">
        <v>0.22055417551903078</v>
      </c>
      <c r="E1059" s="46">
        <v>0.12613100782324005</v>
      </c>
      <c r="F1059" s="46">
        <v>0.69939251981485784</v>
      </c>
      <c r="G1059" s="46">
        <v>0.3049665830656596</v>
      </c>
      <c r="H1059" s="46">
        <v>1.1058978846505418E-3</v>
      </c>
      <c r="I1059" s="46">
        <v>0.16757321291654415</v>
      </c>
      <c r="J1059" s="46">
        <v>0.11653486959341364</v>
      </c>
      <c r="K1059" s="58">
        <v>0.77966895895672228</v>
      </c>
      <c r="M1059" s="51">
        <v>57</v>
      </c>
      <c r="N1059" s="46" cm="1">
        <f t="array" ref="N1059:W1059">(TRANSPOSE(MMULT(幕後結果!$AB$37:$AK$46, TRANSPOSE(N58:W58))))</f>
        <v>2.0523894988781484</v>
      </c>
      <c r="O1059" s="46">
        <v>0.53239266135254937</v>
      </c>
      <c r="P1059" s="46">
        <v>0.63080010400184683</v>
      </c>
      <c r="Q1059" s="46">
        <v>0.89502082995955945</v>
      </c>
      <c r="R1059" s="46">
        <v>0.78033646371968324</v>
      </c>
      <c r="S1059" s="46">
        <v>-0.28916712706576314</v>
      </c>
      <c r="T1059" s="46">
        <v>1.066675015934986</v>
      </c>
      <c r="U1059" s="46">
        <v>2.2203636151091528</v>
      </c>
      <c r="V1059" s="46">
        <v>1.5438190885231848</v>
      </c>
      <c r="W1059" s="50">
        <v>-0.27448892236798145</v>
      </c>
    </row>
    <row r="1060" spans="1:23">
      <c r="A1060" s="130"/>
      <c r="B1060" s="46">
        <v>0.90978054687003618</v>
      </c>
      <c r="C1060" s="46">
        <v>0.36047485702315729</v>
      </c>
      <c r="D1060" s="46">
        <v>0.28102593377670404</v>
      </c>
      <c r="E1060" s="46">
        <v>0.14171833695215175</v>
      </c>
      <c r="F1060" s="46">
        <v>0.95950405533946692</v>
      </c>
      <c r="G1060" s="46">
        <v>0.89518201395550512</v>
      </c>
      <c r="H1060" s="46">
        <v>0.77255137518886507</v>
      </c>
      <c r="I1060" s="46">
        <v>0.15645446101026783</v>
      </c>
      <c r="J1060" s="46">
        <v>0.12555698672338389</v>
      </c>
      <c r="K1060" s="58">
        <v>0.65190443392094211</v>
      </c>
      <c r="M1060" s="51">
        <v>58</v>
      </c>
      <c r="N1060" s="46" cm="1">
        <f t="array" ref="N1060:W1060">(TRANSPOSE(MMULT(幕後結果!$AB$37:$AK$46, TRANSPOSE(N59:W59))))</f>
        <v>-1.5236373398838743</v>
      </c>
      <c r="O1060" s="46">
        <v>-0.35800557044351577</v>
      </c>
      <c r="P1060" s="46">
        <v>0.62162493517558226</v>
      </c>
      <c r="Q1060" s="46">
        <v>0.44689266496947277</v>
      </c>
      <c r="R1060" s="46">
        <v>0.81938602035498298</v>
      </c>
      <c r="S1060" s="46">
        <v>-0.2803774955656867</v>
      </c>
      <c r="T1060" s="46">
        <v>-0.57738861183006684</v>
      </c>
      <c r="U1060" s="46">
        <v>1.7298134296816288</v>
      </c>
      <c r="V1060" s="46">
        <v>-0.25930942741990348</v>
      </c>
      <c r="W1060" s="50">
        <v>-0.17678916114372922</v>
      </c>
    </row>
    <row r="1061" spans="1:23">
      <c r="A1061" s="130"/>
      <c r="B1061" s="46">
        <v>0.85007116889942913</v>
      </c>
      <c r="C1061" s="46">
        <v>8.3944435002955231E-2</v>
      </c>
      <c r="D1061" s="46">
        <v>0.82385030654577629</v>
      </c>
      <c r="E1061" s="46">
        <v>0.92754795949015656</v>
      </c>
      <c r="F1061" s="46">
        <v>0.51196214931730744</v>
      </c>
      <c r="G1061" s="46">
        <v>0.74911572534050541</v>
      </c>
      <c r="H1061" s="46">
        <v>0.30788122477398927</v>
      </c>
      <c r="I1061" s="46">
        <v>0.22565008807062958</v>
      </c>
      <c r="J1061" s="46">
        <v>0.16474218370557758</v>
      </c>
      <c r="K1061" s="58">
        <v>0.74979367463891378</v>
      </c>
      <c r="M1061" s="51">
        <v>59</v>
      </c>
      <c r="N1061" s="46" cm="1">
        <f t="array" ref="N1061:W1061">(TRANSPOSE(MMULT(幕後結果!$AB$37:$AK$46, TRANSPOSE(N60:W60))))</f>
        <v>0.37185864173599614</v>
      </c>
      <c r="O1061" s="46">
        <v>0.76280783761216908</v>
      </c>
      <c r="P1061" s="46">
        <v>-1.4149195071496157</v>
      </c>
      <c r="Q1061" s="46">
        <v>-0.58793480777286189</v>
      </c>
      <c r="R1061" s="46">
        <v>-0.67666080858610667</v>
      </c>
      <c r="S1061" s="46">
        <v>0.14707694205448896</v>
      </c>
      <c r="T1061" s="46">
        <v>-1.2979969707991692</v>
      </c>
      <c r="U1061" s="46">
        <v>-0.31996692612577282</v>
      </c>
      <c r="V1061" s="46">
        <v>0.10032060631242889</v>
      </c>
      <c r="W1061" s="50">
        <v>-1.7422413037873343</v>
      </c>
    </row>
    <row r="1062" spans="1:23">
      <c r="A1062" s="130"/>
      <c r="B1062" s="46">
        <v>1.361519131414668E-2</v>
      </c>
      <c r="C1062" s="46">
        <v>0.2004346031004296</v>
      </c>
      <c r="D1062" s="46">
        <v>0.64154782425569157</v>
      </c>
      <c r="E1062" s="46">
        <v>0.48843427075812662</v>
      </c>
      <c r="F1062" s="46">
        <v>0.28929611115568554</v>
      </c>
      <c r="G1062" s="46">
        <v>0.7849704942778053</v>
      </c>
      <c r="H1062" s="46">
        <v>0.98293182968007109</v>
      </c>
      <c r="I1062" s="46">
        <v>0.80895997141695486</v>
      </c>
      <c r="J1062" s="46">
        <v>0.29126714602176595</v>
      </c>
      <c r="K1062" s="58">
        <v>0.43004654234341411</v>
      </c>
      <c r="M1062" s="51">
        <v>60</v>
      </c>
      <c r="N1062" s="46" cm="1">
        <f t="array" ref="N1062:W1062">(TRANSPOSE(MMULT(幕後結果!$AB$37:$AK$46, TRANSPOSE(N61:W61))))</f>
        <v>-1.1482737012144866</v>
      </c>
      <c r="O1062" s="46">
        <v>-0.3238413522066384</v>
      </c>
      <c r="P1062" s="46">
        <v>0.28387734825226107</v>
      </c>
      <c r="Q1062" s="46">
        <v>-0.48188379077481713</v>
      </c>
      <c r="R1062" s="46">
        <v>0.33290834782109519</v>
      </c>
      <c r="S1062" s="46">
        <v>0.33616222883235797</v>
      </c>
      <c r="T1062" s="46">
        <v>-0.94127925693410508</v>
      </c>
      <c r="U1062" s="46">
        <v>2.0962723245244019</v>
      </c>
      <c r="V1062" s="46">
        <v>1.2265790122294469</v>
      </c>
      <c r="W1062" s="50">
        <v>1.0140718566894737</v>
      </c>
    </row>
    <row r="1063" spans="1:23">
      <c r="A1063" s="130"/>
      <c r="B1063" s="46">
        <v>0.47462353875697016</v>
      </c>
      <c r="C1063" s="46">
        <v>0.4862065835057412</v>
      </c>
      <c r="D1063" s="46">
        <v>0.29737056837048081</v>
      </c>
      <c r="E1063" s="46">
        <v>0.75035557559160226</v>
      </c>
      <c r="F1063" s="46">
        <v>0.75500060655920764</v>
      </c>
      <c r="G1063" s="46">
        <v>0.60587802320267992</v>
      </c>
      <c r="H1063" s="46">
        <v>2.9819409033244426E-2</v>
      </c>
      <c r="I1063" s="46">
        <v>0.97246487587816577</v>
      </c>
      <c r="J1063" s="46">
        <v>0.28118680790957939</v>
      </c>
      <c r="K1063" s="58">
        <v>0.65082507338872864</v>
      </c>
      <c r="M1063" s="51">
        <v>61</v>
      </c>
      <c r="N1063" s="46" cm="1">
        <f t="array" ref="N1063:W1063">(TRANSPOSE(MMULT(幕後結果!$AB$37:$AK$46, TRANSPOSE(N62:W62))))</f>
        <v>0.36980646151191843</v>
      </c>
      <c r="O1063" s="46">
        <v>-3.5574338333899384E-2</v>
      </c>
      <c r="P1063" s="46">
        <v>5.1401061130623121E-2</v>
      </c>
      <c r="Q1063" s="46">
        <v>0.16282771690062803</v>
      </c>
      <c r="R1063" s="46">
        <v>0.49344081815278401</v>
      </c>
      <c r="S1063" s="46">
        <v>-0.53592431355902204</v>
      </c>
      <c r="T1063" s="46">
        <v>0.11528613358381801</v>
      </c>
      <c r="U1063" s="46">
        <v>0.15851034829307822</v>
      </c>
      <c r="V1063" s="46">
        <v>-0.10305661331180037</v>
      </c>
      <c r="W1063" s="50">
        <v>1.0075338540059404</v>
      </c>
    </row>
    <row r="1064" spans="1:23">
      <c r="A1064" s="130"/>
      <c r="B1064" s="46">
        <v>0.73061977156618374</v>
      </c>
      <c r="C1064" s="46">
        <v>0.38491648610753249</v>
      </c>
      <c r="D1064" s="46">
        <v>9.2667284462500721E-2</v>
      </c>
      <c r="E1064" s="46">
        <v>0.27490277121635542</v>
      </c>
      <c r="F1064" s="46">
        <v>0.64577054462029149</v>
      </c>
      <c r="G1064" s="46">
        <v>0.83297871092758902</v>
      </c>
      <c r="H1064" s="46">
        <v>0.437066343208945</v>
      </c>
      <c r="I1064" s="46">
        <v>0.87074197737275916</v>
      </c>
      <c r="J1064" s="46">
        <v>0.80804108000123076</v>
      </c>
      <c r="K1064" s="58">
        <v>0.75575481187456917</v>
      </c>
      <c r="M1064" s="51">
        <v>62</v>
      </c>
      <c r="N1064" s="46" cm="1">
        <f t="array" ref="N1064:W1064">(TRANSPOSE(MMULT(幕後結果!$AB$37:$AK$46, TRANSPOSE(N63:W63))))</f>
        <v>0.11308447501927756</v>
      </c>
      <c r="O1064" s="46">
        <v>0.38717472626900906</v>
      </c>
      <c r="P1064" s="46">
        <v>-0.4306204275935307</v>
      </c>
      <c r="Q1064" s="46">
        <v>-0.71678858497378994</v>
      </c>
      <c r="R1064" s="46">
        <v>-1.2760224498227013</v>
      </c>
      <c r="S1064" s="46">
        <v>-0.2519037986914</v>
      </c>
      <c r="T1064" s="46">
        <v>0.44019259963340296</v>
      </c>
      <c r="U1064" s="46">
        <v>1.819481218303165E-3</v>
      </c>
      <c r="V1064" s="46">
        <v>-0.19560603636589144</v>
      </c>
      <c r="W1064" s="50">
        <v>7.7187945393760671E-2</v>
      </c>
    </row>
    <row r="1065" spans="1:23">
      <c r="A1065" s="130"/>
      <c r="B1065" s="46">
        <v>0.84475162621384459</v>
      </c>
      <c r="C1065" s="46">
        <v>0.69775790001783045</v>
      </c>
      <c r="D1065" s="46">
        <v>0.14835178386208625</v>
      </c>
      <c r="E1065" s="46">
        <v>0.50623095724713618</v>
      </c>
      <c r="F1065" s="46">
        <v>0.21760307714601068</v>
      </c>
      <c r="G1065" s="46">
        <v>0.72521578181853896</v>
      </c>
      <c r="H1065" s="46">
        <v>0.80843412260319769</v>
      </c>
      <c r="I1065" s="46">
        <v>2.2070473014632608E-2</v>
      </c>
      <c r="J1065" s="46">
        <v>0.45075909714817475</v>
      </c>
      <c r="K1065" s="58">
        <v>0.87642551050678641</v>
      </c>
      <c r="M1065" s="51">
        <v>63</v>
      </c>
      <c r="N1065" s="46" cm="1">
        <f t="array" ref="N1065:W1065">(TRANSPOSE(MMULT(幕後結果!$AB$37:$AK$46, TRANSPOSE(N64:W64))))</f>
        <v>0.22122114641469914</v>
      </c>
      <c r="O1065" s="46">
        <v>-0.6671184952710838</v>
      </c>
      <c r="P1065" s="46">
        <v>-0.17040880570200037</v>
      </c>
      <c r="Q1065" s="46">
        <v>-0.96580946795318945</v>
      </c>
      <c r="R1065" s="46">
        <v>-1.6362946019416575</v>
      </c>
      <c r="S1065" s="46">
        <v>0.58740795805073398</v>
      </c>
      <c r="T1065" s="46">
        <v>-1.2903005575779851</v>
      </c>
      <c r="U1065" s="46">
        <v>-1.0581961312435939</v>
      </c>
      <c r="V1065" s="46">
        <v>-0.48420310207445383</v>
      </c>
      <c r="W1065" s="50">
        <v>-1.1815278265428497</v>
      </c>
    </row>
    <row r="1066" spans="1:23">
      <c r="A1066" s="130"/>
      <c r="B1066" s="46">
        <v>0.3434652023050313</v>
      </c>
      <c r="C1066" s="46">
        <v>0.82615991238695385</v>
      </c>
      <c r="D1066" s="46">
        <v>0.42005345844141773</v>
      </c>
      <c r="E1066" s="46">
        <v>0.89431067780494411</v>
      </c>
      <c r="F1066" s="46">
        <v>0.53520665709416892</v>
      </c>
      <c r="G1066" s="46">
        <v>0.62930648216274698</v>
      </c>
      <c r="H1066" s="46">
        <v>0.55407572687676354</v>
      </c>
      <c r="I1066" s="46">
        <v>0.53280514614977581</v>
      </c>
      <c r="J1066" s="46">
        <v>0.87922139614522288</v>
      </c>
      <c r="K1066" s="58">
        <v>7.744248762256567E-2</v>
      </c>
      <c r="M1066" s="51">
        <v>64</v>
      </c>
      <c r="N1066" s="46" cm="1">
        <f t="array" ref="N1066:W1066">(TRANSPOSE(MMULT(幕後結果!$AB$37:$AK$46, TRANSPOSE(N65:W65))))</f>
        <v>0.27505225236893549</v>
      </c>
      <c r="O1066" s="46">
        <v>0.74582481029301928</v>
      </c>
      <c r="P1066" s="46">
        <v>-0.91209664010725267</v>
      </c>
      <c r="Q1066" s="46">
        <v>0.65182360748428225</v>
      </c>
      <c r="R1066" s="46">
        <v>-0.33597374566293764</v>
      </c>
      <c r="S1066" s="46">
        <v>1.7513827850489305</v>
      </c>
      <c r="T1066" s="46">
        <v>0.47005047834137892</v>
      </c>
      <c r="U1066" s="46">
        <v>-0.98671024191713386</v>
      </c>
      <c r="V1066" s="46">
        <v>6.0199236516180976E-2</v>
      </c>
      <c r="W1066" s="50">
        <v>-0.49633277653487079</v>
      </c>
    </row>
    <row r="1067" spans="1:23">
      <c r="A1067" s="130"/>
      <c r="B1067" s="46">
        <v>0.11504025473857782</v>
      </c>
      <c r="C1067" s="46">
        <v>0.39971039380118856</v>
      </c>
      <c r="D1067" s="46">
        <v>6.9976660422124137E-2</v>
      </c>
      <c r="E1067" s="46">
        <v>0.15947318352480466</v>
      </c>
      <c r="F1067" s="46">
        <v>0.92396499813210986</v>
      </c>
      <c r="G1067" s="46">
        <v>0.65090252423690664</v>
      </c>
      <c r="H1067" s="46">
        <v>0.83080076982562168</v>
      </c>
      <c r="I1067" s="46">
        <v>0.45237455579311958</v>
      </c>
      <c r="J1067" s="46">
        <v>0.5833780223169942</v>
      </c>
      <c r="K1067" s="58">
        <v>0.38320020292733226</v>
      </c>
      <c r="M1067" s="51">
        <v>65</v>
      </c>
      <c r="N1067" s="46" cm="1">
        <f t="array" ref="N1067:W1067">(TRANSPOSE(MMULT(幕後結果!$AB$37:$AK$46, TRANSPOSE(N66:W66))))</f>
        <v>0.12215537237257672</v>
      </c>
      <c r="O1067" s="46">
        <v>-1.3024831941944772</v>
      </c>
      <c r="P1067" s="46">
        <v>0.68656028143304859</v>
      </c>
      <c r="Q1067" s="46">
        <v>-0.87849690222094623</v>
      </c>
      <c r="R1067" s="46">
        <v>-0.58662512453132221</v>
      </c>
      <c r="S1067" s="46">
        <v>0.74177878163541466</v>
      </c>
      <c r="T1067" s="46">
        <v>-1.6284785539847726</v>
      </c>
      <c r="U1067" s="46">
        <v>1.2865832323469621</v>
      </c>
      <c r="V1067" s="46">
        <v>1.0870078848598583</v>
      </c>
      <c r="W1067" s="50">
        <v>0.51425756975353565</v>
      </c>
    </row>
    <row r="1068" spans="1:23">
      <c r="A1068" s="130"/>
      <c r="B1068" s="46">
        <v>0.89486154079279401</v>
      </c>
      <c r="C1068" s="46">
        <v>0.26032696671149402</v>
      </c>
      <c r="D1068" s="46">
        <v>0.59232568077752079</v>
      </c>
      <c r="E1068" s="46">
        <v>0.47966765180044657</v>
      </c>
      <c r="F1068" s="46">
        <v>0.77080987166688941</v>
      </c>
      <c r="G1068" s="46">
        <v>0.49918001041957627</v>
      </c>
      <c r="H1068" s="46">
        <v>0.82844600529756685</v>
      </c>
      <c r="I1068" s="46">
        <v>0.83660530203529992</v>
      </c>
      <c r="J1068" s="46">
        <v>0.79354237121714366</v>
      </c>
      <c r="K1068" s="58">
        <v>0.64080400985379571</v>
      </c>
      <c r="M1068" s="51">
        <v>66</v>
      </c>
      <c r="N1068" s="46" cm="1">
        <f t="array" ref="N1068:W1068">(TRANSPOSE(MMULT(幕後結果!$AB$37:$AK$46, TRANSPOSE(N67:W67))))</f>
        <v>0.17607791435112266</v>
      </c>
      <c r="O1068" s="46">
        <v>-0.4789598750014995</v>
      </c>
      <c r="P1068" s="46">
        <v>-0.38933133103060569</v>
      </c>
      <c r="Q1068" s="46">
        <v>-1.0240882358451704</v>
      </c>
      <c r="R1068" s="46">
        <v>-0.55877068130430307</v>
      </c>
      <c r="S1068" s="46">
        <v>-0.86770292167250684</v>
      </c>
      <c r="T1068" s="46">
        <v>-0.444569983260585</v>
      </c>
      <c r="U1068" s="46">
        <v>-1.0698285058404653</v>
      </c>
      <c r="V1068" s="46">
        <v>-2.0139489737249994E-2</v>
      </c>
      <c r="W1068" s="50">
        <v>0.4247206959419052</v>
      </c>
    </row>
    <row r="1069" spans="1:23">
      <c r="A1069" s="130"/>
      <c r="B1069" s="46">
        <v>0.63433952524719261</v>
      </c>
      <c r="C1069" s="46">
        <v>0.85749303193674842</v>
      </c>
      <c r="D1069" s="46">
        <v>0.40457818137701396</v>
      </c>
      <c r="E1069" s="46">
        <v>0.89003683118143484</v>
      </c>
      <c r="F1069" s="46">
        <v>0.32142584037678401</v>
      </c>
      <c r="G1069" s="46">
        <v>0.70233218767487449</v>
      </c>
      <c r="H1069" s="46">
        <v>8.4953808993317059E-2</v>
      </c>
      <c r="I1069" s="46">
        <v>0.92895865415550571</v>
      </c>
      <c r="J1069" s="46">
        <v>0.45841445772548584</v>
      </c>
      <c r="K1069" s="58">
        <v>0.74999176195960149</v>
      </c>
      <c r="M1069" s="51">
        <v>67</v>
      </c>
      <c r="N1069" s="46" cm="1">
        <f t="array" ref="N1069:W1069">(TRANSPOSE(MMULT(幕後結果!$AB$37:$AK$46, TRANSPOSE(N68:W68))))</f>
        <v>0.22608291225818963</v>
      </c>
      <c r="O1069" s="46">
        <v>0.13384546676850104</v>
      </c>
      <c r="P1069" s="46">
        <v>-1.9282711656314078</v>
      </c>
      <c r="Q1069" s="46">
        <v>-1.5728452405041726</v>
      </c>
      <c r="R1069" s="46">
        <v>-1.7491547349781587</v>
      </c>
      <c r="S1069" s="46">
        <v>-5.7558291527708402E-2</v>
      </c>
      <c r="T1069" s="46">
        <v>-1.2206295333834731</v>
      </c>
      <c r="U1069" s="46">
        <v>-1.1865487859441752</v>
      </c>
      <c r="V1069" s="46">
        <v>0.28925872032437672</v>
      </c>
      <c r="W1069" s="50">
        <v>0.56493116375422692</v>
      </c>
    </row>
    <row r="1070" spans="1:23">
      <c r="A1070" s="130"/>
      <c r="B1070" s="46">
        <v>8.7977556441887872E-2</v>
      </c>
      <c r="C1070" s="46">
        <v>0.57402562326122264</v>
      </c>
      <c r="D1070" s="46">
        <v>0.40904308845030668</v>
      </c>
      <c r="E1070" s="46">
        <v>9.5441230151658285E-2</v>
      </c>
      <c r="F1070" s="46">
        <v>0.29087122955774913</v>
      </c>
      <c r="G1070" s="46">
        <v>0.29254744347092276</v>
      </c>
      <c r="H1070" s="46">
        <v>0.29707878204550053</v>
      </c>
      <c r="I1070" s="46">
        <v>0.42855238699536335</v>
      </c>
      <c r="J1070" s="46">
        <v>0.73664288955847756</v>
      </c>
      <c r="K1070" s="58">
        <v>0.32146222861546669</v>
      </c>
      <c r="M1070" s="51">
        <v>68</v>
      </c>
      <c r="N1070" s="46" cm="1">
        <f t="array" ref="N1070:W1070">(TRANSPOSE(MMULT(幕後結果!$AB$37:$AK$46, TRANSPOSE(N69:W69))))</f>
        <v>0.90010084312118011</v>
      </c>
      <c r="O1070" s="46">
        <v>-1.5167790241070529</v>
      </c>
      <c r="P1070" s="46">
        <v>-0.5114601059463979</v>
      </c>
      <c r="Q1070" s="46">
        <v>-1.1376065031104547</v>
      </c>
      <c r="R1070" s="46">
        <v>-0.81971605241114109</v>
      </c>
      <c r="S1070" s="46">
        <v>0.59334341465805429</v>
      </c>
      <c r="T1070" s="46">
        <v>-1.1564558956661157</v>
      </c>
      <c r="U1070" s="46">
        <v>-0.55569903339534732</v>
      </c>
      <c r="V1070" s="46">
        <v>0.18020851301096191</v>
      </c>
      <c r="W1070" s="50">
        <v>0.1069731737884001</v>
      </c>
    </row>
    <row r="1071" spans="1:23">
      <c r="A1071" s="130"/>
      <c r="B1071" s="46">
        <v>0.10366418230955499</v>
      </c>
      <c r="C1071" s="46">
        <v>0.51569012156299388</v>
      </c>
      <c r="D1071" s="46">
        <v>0.66840237774631839</v>
      </c>
      <c r="E1071" s="46">
        <v>0.62766560415810146</v>
      </c>
      <c r="F1071" s="46">
        <v>0.16525253608268797</v>
      </c>
      <c r="G1071" s="46">
        <v>0.93416652541616507</v>
      </c>
      <c r="H1071" s="46">
        <v>0.16508910726426018</v>
      </c>
      <c r="I1071" s="46">
        <v>0.61515698300238308</v>
      </c>
      <c r="J1071" s="46">
        <v>0.68428156758504732</v>
      </c>
      <c r="K1071" s="58">
        <v>0.52632359818028918</v>
      </c>
      <c r="M1071" s="51">
        <v>69</v>
      </c>
      <c r="N1071" s="46" cm="1">
        <f t="array" ref="N1071:W1071">(TRANSPOSE(MMULT(幕後結果!$AB$37:$AK$46, TRANSPOSE(N70:W70))))</f>
        <v>-0.49850887665264082</v>
      </c>
      <c r="O1071" s="46">
        <v>-1.4810047516515752</v>
      </c>
      <c r="P1071" s="46">
        <v>0.64323662642607471</v>
      </c>
      <c r="Q1071" s="46">
        <v>0.35654217666930088</v>
      </c>
      <c r="R1071" s="46">
        <v>0.60874007553864984</v>
      </c>
      <c r="S1071" s="46">
        <v>1.6601521096500815</v>
      </c>
      <c r="T1071" s="46">
        <v>1.3837480698123805</v>
      </c>
      <c r="U1071" s="46">
        <v>1.436792714501862</v>
      </c>
      <c r="V1071" s="46">
        <v>-0.35424403943045873</v>
      </c>
      <c r="W1071" s="50">
        <v>0.99028381422062328</v>
      </c>
    </row>
    <row r="1072" spans="1:23">
      <c r="A1072" s="130"/>
      <c r="B1072" s="46">
        <v>0.87290469981880747</v>
      </c>
      <c r="C1072" s="46">
        <v>0.82832508974498853</v>
      </c>
      <c r="D1072" s="46">
        <v>0.13672499678563921</v>
      </c>
      <c r="E1072" s="46">
        <v>0.71473247366749426</v>
      </c>
      <c r="F1072" s="46">
        <v>0.56524939088271253</v>
      </c>
      <c r="G1072" s="46">
        <v>0.45018711000634881</v>
      </c>
      <c r="H1072" s="46">
        <v>0.95340670858673415</v>
      </c>
      <c r="I1072" s="46">
        <v>0.29826370578330064</v>
      </c>
      <c r="J1072" s="46">
        <v>0.53768002732898568</v>
      </c>
      <c r="K1072" s="58">
        <v>0.63864808769556625</v>
      </c>
      <c r="M1072" s="51">
        <v>70</v>
      </c>
      <c r="N1072" s="46" cm="1">
        <f t="array" ref="N1072:W1072">(TRANSPOSE(MMULT(幕後結果!$AB$37:$AK$46, TRANSPOSE(N71:W71))))</f>
        <v>-0.59573238212021773</v>
      </c>
      <c r="O1072" s="46">
        <v>-8.788504396869826E-3</v>
      </c>
      <c r="P1072" s="46">
        <v>1.2839091072390587</v>
      </c>
      <c r="Q1072" s="46">
        <v>2.1334132762312823</v>
      </c>
      <c r="R1072" s="46">
        <v>0.86637328645780842</v>
      </c>
      <c r="S1072" s="46">
        <v>0.97679749075953004</v>
      </c>
      <c r="T1072" s="46">
        <v>-2.4394357165798242E-2</v>
      </c>
      <c r="U1072" s="46">
        <v>0.82253010889199862</v>
      </c>
      <c r="V1072" s="46">
        <v>1.1004849200475015</v>
      </c>
      <c r="W1072" s="50">
        <v>-0.15858885616941854</v>
      </c>
    </row>
    <row r="1073" spans="1:23">
      <c r="A1073" s="130"/>
      <c r="B1073" s="46">
        <v>0.89066932128808318</v>
      </c>
      <c r="C1073" s="46">
        <v>0.89245696904900429</v>
      </c>
      <c r="D1073" s="46">
        <v>0.66851297365023243</v>
      </c>
      <c r="E1073" s="46">
        <v>0.10286815898769675</v>
      </c>
      <c r="F1073" s="46">
        <v>6.5660594019570695E-2</v>
      </c>
      <c r="G1073" s="46">
        <v>0.27739012324896395</v>
      </c>
      <c r="H1073" s="46">
        <v>0.32029294954547161</v>
      </c>
      <c r="I1073" s="46">
        <v>0.82098140044294388</v>
      </c>
      <c r="J1073" s="46">
        <v>0.79466087284397657</v>
      </c>
      <c r="K1073" s="58">
        <v>0.70890703747035588</v>
      </c>
      <c r="M1073" s="51">
        <v>71</v>
      </c>
      <c r="N1073" s="46" cm="1">
        <f t="array" ref="N1073:W1073">(TRANSPOSE(MMULT(幕後結果!$AB$37:$AK$46, TRANSPOSE(N72:W72))))</f>
        <v>1.4884543060642665</v>
      </c>
      <c r="O1073" s="46">
        <v>1.3823174738815498</v>
      </c>
      <c r="P1073" s="46">
        <v>0.71295249262393945</v>
      </c>
      <c r="Q1073" s="46">
        <v>1.2444651682987529</v>
      </c>
      <c r="R1073" s="46">
        <v>1.5999596959103939</v>
      </c>
      <c r="S1073" s="46">
        <v>-6.5861335619786521E-4</v>
      </c>
      <c r="T1073" s="46">
        <v>1.3994684929856782</v>
      </c>
      <c r="U1073" s="46">
        <v>0.118395587010795</v>
      </c>
      <c r="V1073" s="46">
        <v>-0.89113443855070362</v>
      </c>
      <c r="W1073" s="50">
        <v>-0.1135349125213527</v>
      </c>
    </row>
    <row r="1074" spans="1:23">
      <c r="A1074" s="130"/>
      <c r="B1074" s="46">
        <v>0.68589736996972306</v>
      </c>
      <c r="C1074" s="46">
        <v>4.4711569527412731E-2</v>
      </c>
      <c r="D1074" s="46">
        <v>0.73936926732951513</v>
      </c>
      <c r="E1074" s="46">
        <v>0.82770637844657902</v>
      </c>
      <c r="F1074" s="46">
        <v>0.36342698790111871</v>
      </c>
      <c r="G1074" s="46">
        <v>0.95777832005439345</v>
      </c>
      <c r="H1074" s="46">
        <v>0.64098111897622045</v>
      </c>
      <c r="I1074" s="46">
        <v>0.7444672919245412</v>
      </c>
      <c r="J1074" s="46">
        <v>0.91548902726064973</v>
      </c>
      <c r="K1074" s="58">
        <v>0.38109075245453128</v>
      </c>
      <c r="M1074" s="51">
        <v>72</v>
      </c>
      <c r="N1074" s="46" cm="1">
        <f t="array" ref="N1074:W1074">(TRANSPOSE(MMULT(幕後結果!$AB$37:$AK$46, TRANSPOSE(N73:W73))))</f>
        <v>0.53478990779538915</v>
      </c>
      <c r="O1074" s="46">
        <v>-2.1514829358262904</v>
      </c>
      <c r="P1074" s="46">
        <v>-2.4857843873490655</v>
      </c>
      <c r="Q1074" s="46">
        <v>-1.1856579200824056</v>
      </c>
      <c r="R1074" s="46">
        <v>-2.6018818821831839</v>
      </c>
      <c r="S1074" s="46">
        <v>-8.1264181964654292E-2</v>
      </c>
      <c r="T1074" s="46">
        <v>-2.0338353739113813</v>
      </c>
      <c r="U1074" s="46">
        <v>-0.42376756020794204</v>
      </c>
      <c r="V1074" s="46">
        <v>-1.9581535716670131</v>
      </c>
      <c r="W1074" s="50">
        <v>-1.0320069695525</v>
      </c>
    </row>
    <row r="1075" spans="1:23">
      <c r="A1075" s="130"/>
      <c r="B1075" s="46">
        <v>0.46348591305001596</v>
      </c>
      <c r="C1075" s="46">
        <v>0.20536246647670642</v>
      </c>
      <c r="D1075" s="46">
        <v>0.45339276375531501</v>
      </c>
      <c r="E1075" s="46">
        <v>6.756062208321989E-2</v>
      </c>
      <c r="F1075" s="46">
        <v>0.30824673157634219</v>
      </c>
      <c r="G1075" s="46">
        <v>0.5973670821548358</v>
      </c>
      <c r="H1075" s="46">
        <v>0.53899394069854423</v>
      </c>
      <c r="I1075" s="46">
        <v>0.92690336577621091</v>
      </c>
      <c r="J1075" s="46">
        <v>0.47365419315576718</v>
      </c>
      <c r="K1075" s="58">
        <v>0.64975479244716494</v>
      </c>
      <c r="M1075" s="51">
        <v>73</v>
      </c>
      <c r="N1075" s="46" cm="1">
        <f t="array" ref="N1075:W1075">(TRANSPOSE(MMULT(幕後結果!$AB$37:$AK$46, TRANSPOSE(N74:W74))))</f>
        <v>-0.18481295104869369</v>
      </c>
      <c r="O1075" s="46">
        <v>0.59521923590978099</v>
      </c>
      <c r="P1075" s="46">
        <v>0.48950146031298225</v>
      </c>
      <c r="Q1075" s="46">
        <v>0.54664043487415426</v>
      </c>
      <c r="R1075" s="46">
        <v>-0.23480095939014284</v>
      </c>
      <c r="S1075" s="46">
        <v>1.5965018767180776</v>
      </c>
      <c r="T1075" s="46">
        <v>-0.4556912588283023</v>
      </c>
      <c r="U1075" s="46">
        <v>-0.7438109527916178</v>
      </c>
      <c r="V1075" s="46">
        <v>-0.27623577215321432</v>
      </c>
      <c r="W1075" s="50">
        <v>-1.5709944004406913</v>
      </c>
    </row>
    <row r="1076" spans="1:23">
      <c r="A1076" s="130"/>
      <c r="B1076" s="46">
        <v>0.89808432253247528</v>
      </c>
      <c r="C1076" s="46">
        <v>0.22621572170171</v>
      </c>
      <c r="D1076" s="46">
        <v>0.2382973504604653</v>
      </c>
      <c r="E1076" s="46">
        <v>0.34804817143499123</v>
      </c>
      <c r="F1076" s="46">
        <v>0.61853501119213483</v>
      </c>
      <c r="G1076" s="46">
        <v>0.98146029017056446</v>
      </c>
      <c r="H1076" s="46">
        <v>0.41766120659585071</v>
      </c>
      <c r="I1076" s="46">
        <v>0.99001918535102762</v>
      </c>
      <c r="J1076" s="46">
        <v>0.95356556693809469</v>
      </c>
      <c r="K1076" s="58">
        <v>0.76916932352364653</v>
      </c>
      <c r="M1076" s="51">
        <v>74</v>
      </c>
      <c r="N1076" s="46" cm="1">
        <f t="array" ref="N1076:W1076">(TRANSPOSE(MMULT(幕後結果!$AB$37:$AK$46, TRANSPOSE(N75:W75))))</f>
        <v>-0.92478369809910332</v>
      </c>
      <c r="O1076" s="46">
        <v>-0.39606723886900502</v>
      </c>
      <c r="P1076" s="46">
        <v>-0.86158393418930457</v>
      </c>
      <c r="Q1076" s="46">
        <v>-0.15932361731595446</v>
      </c>
      <c r="R1076" s="46">
        <v>8.6113716491983405E-3</v>
      </c>
      <c r="S1076" s="46">
        <v>-0.10901620637274492</v>
      </c>
      <c r="T1076" s="46">
        <v>-0.49323035269524218</v>
      </c>
      <c r="U1076" s="46">
        <v>-3.3281061220202482E-2</v>
      </c>
      <c r="V1076" s="46">
        <v>0.68448327277390419</v>
      </c>
      <c r="W1076" s="50">
        <v>1.8384119550865969</v>
      </c>
    </row>
    <row r="1077" spans="1:23">
      <c r="A1077" s="130"/>
      <c r="B1077" s="46">
        <v>0.67609687897103665</v>
      </c>
      <c r="C1077" s="46">
        <v>0.87811555662935326</v>
      </c>
      <c r="D1077" s="46">
        <v>0.51313187994654119</v>
      </c>
      <c r="E1077" s="46">
        <v>0.92134203826489158</v>
      </c>
      <c r="F1077" s="46">
        <v>0.22500202735017516</v>
      </c>
      <c r="G1077" s="46">
        <v>0.15833424548147379</v>
      </c>
      <c r="H1077" s="46">
        <v>0.37502610835811945</v>
      </c>
      <c r="I1077" s="46">
        <v>0.17812474788092492</v>
      </c>
      <c r="J1077" s="46">
        <v>0.46375253614363188</v>
      </c>
      <c r="K1077" s="58">
        <v>0.48298523955161721</v>
      </c>
      <c r="M1077" s="51">
        <v>75</v>
      </c>
      <c r="N1077" s="46" cm="1">
        <f t="array" ref="N1077:W1077">(TRANSPOSE(MMULT(幕後結果!$AB$37:$AK$46, TRANSPOSE(N76:W76))))</f>
        <v>1.3551227899400538</v>
      </c>
      <c r="O1077" s="46">
        <v>4.6401423341084574E-2</v>
      </c>
      <c r="P1077" s="46">
        <v>-0.82911960603159662</v>
      </c>
      <c r="Q1077" s="46">
        <v>7.8158641403527962E-2</v>
      </c>
      <c r="R1077" s="46">
        <v>1.0198711058612748</v>
      </c>
      <c r="S1077" s="46">
        <v>0.12224897890977182</v>
      </c>
      <c r="T1077" s="46">
        <v>-0.22893711163087493</v>
      </c>
      <c r="U1077" s="46">
        <v>2.8195724231571009</v>
      </c>
      <c r="V1077" s="46">
        <v>0.37294164453677847</v>
      </c>
      <c r="W1077" s="50">
        <v>-0.80789500681495363</v>
      </c>
    </row>
    <row r="1078" spans="1:23">
      <c r="A1078" s="130"/>
      <c r="B1078" s="46">
        <v>4.4624675960263316E-2</v>
      </c>
      <c r="C1078" s="46">
        <v>0.55001627083746052</v>
      </c>
      <c r="D1078" s="46">
        <v>0.18609938199743192</v>
      </c>
      <c r="E1078" s="46">
        <v>0.55381061427499034</v>
      </c>
      <c r="F1078" s="46">
        <v>0.93943089980690186</v>
      </c>
      <c r="G1078" s="46">
        <v>0.3875961555088101</v>
      </c>
      <c r="H1078" s="46">
        <v>0.1992460176321118</v>
      </c>
      <c r="I1078" s="46">
        <v>0.3871960320910981</v>
      </c>
      <c r="J1078" s="46">
        <v>0.12842847463480922</v>
      </c>
      <c r="K1078" s="58">
        <v>0.94640114693998689</v>
      </c>
      <c r="M1078" s="51">
        <v>76</v>
      </c>
      <c r="N1078" s="46" cm="1">
        <f t="array" ref="N1078:W1078">(TRANSPOSE(MMULT(幕後結果!$AB$37:$AK$46, TRANSPOSE(N77:W77))))</f>
        <v>-0.83600805853383875</v>
      </c>
      <c r="O1078" s="46">
        <v>-0.72239778395734289</v>
      </c>
      <c r="P1078" s="46">
        <v>-0.17493821884283139</v>
      </c>
      <c r="Q1078" s="46">
        <v>-0.4971893142364564</v>
      </c>
      <c r="R1078" s="46">
        <v>-0.2789269479291312</v>
      </c>
      <c r="S1078" s="46">
        <v>-1.8644440847879924</v>
      </c>
      <c r="T1078" s="46">
        <v>-0.25299298116227797</v>
      </c>
      <c r="U1078" s="46">
        <v>0.71817653906983181</v>
      </c>
      <c r="V1078" s="46">
        <v>-1.6333277722854587</v>
      </c>
      <c r="W1078" s="50">
        <v>-0.78854660170742519</v>
      </c>
    </row>
    <row r="1079" spans="1:23">
      <c r="A1079" s="130"/>
      <c r="B1079" s="46">
        <v>4.715177542161797E-2</v>
      </c>
      <c r="C1079" s="46">
        <v>0.94771294876356249</v>
      </c>
      <c r="D1079" s="46">
        <v>0.43462257983605812</v>
      </c>
      <c r="E1079" s="46">
        <v>0.89894767484441562</v>
      </c>
      <c r="F1079" s="46">
        <v>0.93877183952460608</v>
      </c>
      <c r="G1079" s="46">
        <v>0.82854915061028644</v>
      </c>
      <c r="H1079" s="46">
        <v>0.93136189747938825</v>
      </c>
      <c r="I1079" s="46">
        <v>0.77896617295552106</v>
      </c>
      <c r="J1079" s="46">
        <v>2.8039106211496634E-2</v>
      </c>
      <c r="K1079" s="58">
        <v>0.24201242994042871</v>
      </c>
      <c r="M1079" s="51">
        <v>77</v>
      </c>
      <c r="N1079" s="46" cm="1">
        <f t="array" ref="N1079:W1079">(TRANSPOSE(MMULT(幕後結果!$AB$37:$AK$46, TRANSPOSE(N78:W78))))</f>
        <v>0.26648545128499901</v>
      </c>
      <c r="O1079" s="46">
        <v>1.0800555427369387</v>
      </c>
      <c r="P1079" s="46">
        <v>0.14506528723276907</v>
      </c>
      <c r="Q1079" s="46">
        <v>0.13671536918104091</v>
      </c>
      <c r="R1079" s="46">
        <v>1.3606480079022043E-2</v>
      </c>
      <c r="S1079" s="46">
        <v>-1.2548844760203741</v>
      </c>
      <c r="T1079" s="46">
        <v>2.2187852518299538</v>
      </c>
      <c r="U1079" s="46">
        <v>0.18336385174084063</v>
      </c>
      <c r="V1079" s="46">
        <v>-0.52446700152993508</v>
      </c>
      <c r="W1079" s="50">
        <v>2.4202381748267445</v>
      </c>
    </row>
    <row r="1080" spans="1:23">
      <c r="A1080" s="130"/>
      <c r="B1080" s="46">
        <v>0.23378595154902637</v>
      </c>
      <c r="C1080" s="46">
        <v>0.81371854716423631</v>
      </c>
      <c r="D1080" s="46">
        <v>0.82763937778585861</v>
      </c>
      <c r="E1080" s="46">
        <v>0.76908785938564117</v>
      </c>
      <c r="F1080" s="46">
        <v>0.49796094099676358</v>
      </c>
      <c r="G1080" s="46">
        <v>0.88094727815171514</v>
      </c>
      <c r="H1080" s="46">
        <v>0.29638252754295458</v>
      </c>
      <c r="I1080" s="46">
        <v>1.2205843931264004E-2</v>
      </c>
      <c r="J1080" s="46">
        <v>2.5869690906953346E-2</v>
      </c>
      <c r="K1080" s="58">
        <v>0.47810514076860255</v>
      </c>
      <c r="M1080" s="51">
        <v>78</v>
      </c>
      <c r="N1080" s="46" cm="1">
        <f t="array" ref="N1080:W1080">(TRANSPOSE(MMULT(幕後結果!$AB$37:$AK$46, TRANSPOSE(N79:W79))))</f>
        <v>0.32268813906341515</v>
      </c>
      <c r="O1080" s="46">
        <v>-1.6698943306776377</v>
      </c>
      <c r="P1080" s="46">
        <v>-6.1268112620097015E-2</v>
      </c>
      <c r="Q1080" s="46">
        <v>1.2913888459046603</v>
      </c>
      <c r="R1080" s="46">
        <v>-0.34824917759688673</v>
      </c>
      <c r="S1080" s="46">
        <v>-2.1410908479197188E-3</v>
      </c>
      <c r="T1080" s="46">
        <v>0.65748106806926665</v>
      </c>
      <c r="U1080" s="46">
        <v>0.80175887518674582</v>
      </c>
      <c r="V1080" s="46">
        <v>1.2085213310268343</v>
      </c>
      <c r="W1080" s="50">
        <v>2.389526830912124</v>
      </c>
    </row>
    <row r="1081" spans="1:23">
      <c r="A1081" s="130"/>
      <c r="B1081" s="46">
        <v>0.37671750558131056</v>
      </c>
      <c r="C1081" s="46">
        <v>0.57028613569386621</v>
      </c>
      <c r="D1081" s="46">
        <v>1.3335021293540583E-2</v>
      </c>
      <c r="E1081" s="46">
        <v>0.61070753027280045</v>
      </c>
      <c r="F1081" s="46">
        <v>0.36946466982137682</v>
      </c>
      <c r="G1081" s="46">
        <v>0.89836727519429505</v>
      </c>
      <c r="H1081" s="46">
        <v>0.86995605702513212</v>
      </c>
      <c r="I1081" s="46">
        <v>0.88497320551013003</v>
      </c>
      <c r="J1081" s="46">
        <v>0.32031844560680023</v>
      </c>
      <c r="K1081" s="58">
        <v>0.32007382873815038</v>
      </c>
      <c r="M1081" s="51">
        <v>79</v>
      </c>
      <c r="N1081" s="46" cm="1">
        <f t="array" ref="N1081:W1081">(TRANSPOSE(MMULT(幕後結果!$AB$37:$AK$46, TRANSPOSE(N80:W80))))</f>
        <v>1.7801183904896081</v>
      </c>
      <c r="O1081" s="46">
        <v>1.6696316768850847</v>
      </c>
      <c r="P1081" s="46">
        <v>0.98664808552987759</v>
      </c>
      <c r="Q1081" s="46">
        <v>1.2004832939347336</v>
      </c>
      <c r="R1081" s="46">
        <v>0.34902092052230527</v>
      </c>
      <c r="S1081" s="46">
        <v>0.38684656032780285</v>
      </c>
      <c r="T1081" s="46">
        <v>1.5512008336123744</v>
      </c>
      <c r="U1081" s="46">
        <v>-1.1001652823826444</v>
      </c>
      <c r="V1081" s="46">
        <v>-0.80625804631615283</v>
      </c>
      <c r="W1081" s="50">
        <v>-1.3134988294904648</v>
      </c>
    </row>
    <row r="1082" spans="1:23">
      <c r="A1082" s="130"/>
      <c r="B1082" s="46">
        <v>0.92682608480930462</v>
      </c>
      <c r="C1082" s="46">
        <v>0.11223770565247548</v>
      </c>
      <c r="D1082" s="46">
        <v>0.7232900743722448</v>
      </c>
      <c r="E1082" s="46">
        <v>0.23744107452004726</v>
      </c>
      <c r="F1082" s="46">
        <v>0.10157333246084965</v>
      </c>
      <c r="G1082" s="46">
        <v>0.96776513341243819</v>
      </c>
      <c r="H1082" s="46">
        <v>0.36685972426225288</v>
      </c>
      <c r="I1082" s="46">
        <v>0.11247884809870201</v>
      </c>
      <c r="J1082" s="46">
        <v>0.72005597119412212</v>
      </c>
      <c r="K1082" s="58">
        <v>0.89199424450322784</v>
      </c>
      <c r="M1082" s="51">
        <v>80</v>
      </c>
      <c r="N1082" s="46" cm="1">
        <f t="array" ref="N1082:W1082">(TRANSPOSE(MMULT(幕後結果!$AB$37:$AK$46, TRANSPOSE(N81:W81))))</f>
        <v>-0.42101114359931169</v>
      </c>
      <c r="O1082" s="46">
        <v>0.9208330572366259</v>
      </c>
      <c r="P1082" s="46">
        <v>0.93151324803574553</v>
      </c>
      <c r="Q1082" s="46">
        <v>-0.12294713059631257</v>
      </c>
      <c r="R1082" s="46">
        <v>0.91612573174648348</v>
      </c>
      <c r="S1082" s="46">
        <v>0.46319594947918152</v>
      </c>
      <c r="T1082" s="46">
        <v>-0.14208121965549603</v>
      </c>
      <c r="U1082" s="46">
        <v>1.6007421391871335</v>
      </c>
      <c r="V1082" s="46">
        <v>0.38724832977445861</v>
      </c>
      <c r="W1082" s="50">
        <v>0.27613387476515172</v>
      </c>
    </row>
    <row r="1083" spans="1:23">
      <c r="A1083" s="130"/>
      <c r="B1083" s="46">
        <v>0.95094275737859957</v>
      </c>
      <c r="C1083" s="46">
        <v>0.8437231324297334</v>
      </c>
      <c r="D1083" s="46">
        <v>0.31585757129382852</v>
      </c>
      <c r="E1083" s="46">
        <v>0.79063064076076284</v>
      </c>
      <c r="F1083" s="46">
        <v>0.33975121973663525</v>
      </c>
      <c r="G1083" s="46">
        <v>0.25658948119250624</v>
      </c>
      <c r="H1083" s="46">
        <v>0.28745571911152634</v>
      </c>
      <c r="I1083" s="46">
        <v>9.4735725269262661E-2</v>
      </c>
      <c r="J1083" s="46">
        <v>0.67311553469357022</v>
      </c>
      <c r="K1083" s="58">
        <v>0.60390423557340789</v>
      </c>
      <c r="M1083" s="51">
        <v>81</v>
      </c>
      <c r="N1083" s="46" cm="1">
        <f t="array" ref="N1083:W1083">(TRANSPOSE(MMULT(幕後結果!$AB$37:$AK$46, TRANSPOSE(N82:W82))))</f>
        <v>-0.84825069545202747</v>
      </c>
      <c r="O1083" s="46">
        <v>-0.84915133737184045</v>
      </c>
      <c r="P1083" s="46">
        <v>0.81014892647157</v>
      </c>
      <c r="Q1083" s="46">
        <v>0.54639142550462305</v>
      </c>
      <c r="R1083" s="46">
        <v>0.76775017963638259</v>
      </c>
      <c r="S1083" s="46">
        <v>0.93984874162317911</v>
      </c>
      <c r="T1083" s="46">
        <v>-1.3101396994855898</v>
      </c>
      <c r="U1083" s="46">
        <v>0.21085093984602121</v>
      </c>
      <c r="V1083" s="46">
        <v>-0.47721116572143796</v>
      </c>
      <c r="W1083" s="50">
        <v>2.1565893701987506</v>
      </c>
    </row>
    <row r="1084" spans="1:23">
      <c r="A1084" s="130"/>
      <c r="B1084" s="46">
        <v>0.5746726325810525</v>
      </c>
      <c r="C1084" s="46">
        <v>0.7080317951843027</v>
      </c>
      <c r="D1084" s="46">
        <v>0.95330885373475294</v>
      </c>
      <c r="E1084" s="46">
        <v>0.17975633915087919</v>
      </c>
      <c r="F1084" s="46">
        <v>0.60963330229343282</v>
      </c>
      <c r="G1084" s="46">
        <v>0.31596757736532788</v>
      </c>
      <c r="H1084" s="46">
        <v>0.23086345141617626</v>
      </c>
      <c r="I1084" s="46">
        <v>0.27533552299797948</v>
      </c>
      <c r="J1084" s="46">
        <v>0.58360580361094105</v>
      </c>
      <c r="K1084" s="58">
        <v>0.58863171719069052</v>
      </c>
      <c r="M1084" s="51">
        <v>82</v>
      </c>
      <c r="N1084" s="46" cm="1">
        <f t="array" ref="N1084:W1084">(TRANSPOSE(MMULT(幕後結果!$AB$37:$AK$46, TRANSPOSE(N83:W83))))</f>
        <v>0.48931716408664105</v>
      </c>
      <c r="O1084" s="46">
        <v>0.48229523511616279</v>
      </c>
      <c r="P1084" s="46">
        <v>1.7109204285186645</v>
      </c>
      <c r="Q1084" s="46">
        <v>-0.387350022345478</v>
      </c>
      <c r="R1084" s="46">
        <v>1.2628754601126193</v>
      </c>
      <c r="S1084" s="46">
        <v>-0.18255824243466881</v>
      </c>
      <c r="T1084" s="46">
        <v>1.1907605613858099</v>
      </c>
      <c r="U1084" s="46">
        <v>6.9028834000158468E-2</v>
      </c>
      <c r="V1084" s="46">
        <v>0.50380639400716698</v>
      </c>
      <c r="W1084" s="50">
        <v>1.1834450009663073</v>
      </c>
    </row>
    <row r="1085" spans="1:23">
      <c r="A1085" s="130"/>
      <c r="B1085" s="46">
        <v>0.54997376592939329</v>
      </c>
      <c r="C1085" s="46">
        <v>0.44698627134965818</v>
      </c>
      <c r="D1085" s="46">
        <v>0.39449122734856967</v>
      </c>
      <c r="E1085" s="46">
        <v>0.95582387285146053</v>
      </c>
      <c r="F1085" s="46">
        <v>0.36283863786731341</v>
      </c>
      <c r="G1085" s="46">
        <v>0.72095716610372684</v>
      </c>
      <c r="H1085" s="46">
        <v>0.90693189096906601</v>
      </c>
      <c r="I1085" s="46">
        <v>0.5569387798318981</v>
      </c>
      <c r="J1085" s="46">
        <v>0.23538371272341063</v>
      </c>
      <c r="K1085" s="58">
        <v>0.4507151285120814</v>
      </c>
      <c r="M1085" s="51">
        <v>83</v>
      </c>
      <c r="N1085" s="46" cm="1">
        <f t="array" ref="N1085:W1085">(TRANSPOSE(MMULT(幕後結果!$AB$37:$AK$46, TRANSPOSE(N84:W84))))</f>
        <v>1.4100462740158324</v>
      </c>
      <c r="O1085" s="46">
        <v>-0.99514165067643279</v>
      </c>
      <c r="P1085" s="46">
        <v>-0.80926754395034872</v>
      </c>
      <c r="Q1085" s="46">
        <v>0.74250160900049778</v>
      </c>
      <c r="R1085" s="46">
        <v>-1.6254546599344637</v>
      </c>
      <c r="S1085" s="46">
        <v>0.78886096831919317</v>
      </c>
      <c r="T1085" s="46">
        <v>0.6241921414621574</v>
      </c>
      <c r="U1085" s="46">
        <v>0.62511426765603439</v>
      </c>
      <c r="V1085" s="46">
        <v>0.64813462565128166</v>
      </c>
      <c r="W1085" s="50">
        <v>-0.77216530386020521</v>
      </c>
    </row>
    <row r="1086" spans="1:23">
      <c r="A1086" s="130"/>
      <c r="B1086" s="46">
        <v>0.62293371427533173</v>
      </c>
      <c r="C1086" s="46">
        <v>0.95359878860856084</v>
      </c>
      <c r="D1086" s="46">
        <v>0.7307082813318091</v>
      </c>
      <c r="E1086" s="46">
        <v>4.8185160002900185E-2</v>
      </c>
      <c r="F1086" s="46">
        <v>0.42163430405433999</v>
      </c>
      <c r="G1086" s="46">
        <v>0.20884569627205929</v>
      </c>
      <c r="H1086" s="46">
        <v>0.60525855314470811</v>
      </c>
      <c r="I1086" s="46">
        <v>0.12645267179454756</v>
      </c>
      <c r="J1086" s="46">
        <v>5.6270381355801646E-2</v>
      </c>
      <c r="K1086" s="58">
        <v>0.56733841932190199</v>
      </c>
      <c r="M1086" s="51">
        <v>84</v>
      </c>
      <c r="N1086" s="46" cm="1">
        <f t="array" ref="N1086:W1086">(TRANSPOSE(MMULT(幕後結果!$AB$37:$AK$46, TRANSPOSE(N85:W85))))</f>
        <v>-0.50479815949016349</v>
      </c>
      <c r="O1086" s="46">
        <v>1.5811544098200314</v>
      </c>
      <c r="P1086" s="46">
        <v>0.50998261805357947</v>
      </c>
      <c r="Q1086" s="46">
        <v>-0.59176857776678005</v>
      </c>
      <c r="R1086" s="46">
        <v>0.811507717234077</v>
      </c>
      <c r="S1086" s="46">
        <v>-0.23415970932060959</v>
      </c>
      <c r="T1086" s="46">
        <v>0.33799786863675735</v>
      </c>
      <c r="U1086" s="46">
        <v>0.10412140872944448</v>
      </c>
      <c r="V1086" s="46">
        <v>-0.27332983054912829</v>
      </c>
      <c r="W1086" s="50">
        <v>-0.53174793769726447</v>
      </c>
    </row>
    <row r="1087" spans="1:23">
      <c r="A1087" s="130"/>
      <c r="B1087" s="46">
        <v>0.99396480922171215</v>
      </c>
      <c r="C1087" s="46">
        <v>0.12528408910069566</v>
      </c>
      <c r="D1087" s="46">
        <v>0.41345722007615526</v>
      </c>
      <c r="E1087" s="46">
        <v>0.52369171221696087</v>
      </c>
      <c r="F1087" s="46">
        <v>0.97151860613699825</v>
      </c>
      <c r="G1087" s="46">
        <v>0.64265951226883011</v>
      </c>
      <c r="H1087" s="46">
        <v>0.51125618903271164</v>
      </c>
      <c r="I1087" s="46">
        <v>0.7171862340666717</v>
      </c>
      <c r="J1087" s="46">
        <v>0.77621446286042972</v>
      </c>
      <c r="K1087" s="58">
        <v>0.38765360448890962</v>
      </c>
      <c r="M1087" s="51">
        <v>85</v>
      </c>
      <c r="N1087" s="46" cm="1">
        <f t="array" ref="N1087:W1087">(TRANSPOSE(MMULT(幕後結果!$AB$37:$AK$46, TRANSPOSE(N86:W86))))</f>
        <v>0.12380735750489616</v>
      </c>
      <c r="O1087" s="46">
        <v>1.77353095466304</v>
      </c>
      <c r="P1087" s="46">
        <v>0.86779397779130063</v>
      </c>
      <c r="Q1087" s="46">
        <v>1.0914294289516511</v>
      </c>
      <c r="R1087" s="46">
        <v>1.4288332400104466</v>
      </c>
      <c r="S1087" s="46">
        <v>-1.3401969369754752</v>
      </c>
      <c r="T1087" s="46">
        <v>2.4474772174768562</v>
      </c>
      <c r="U1087" s="46">
        <v>-0.24273325753913033</v>
      </c>
      <c r="V1087" s="46">
        <v>-0.78166228570779583</v>
      </c>
      <c r="W1087" s="50">
        <v>-1.1998526012425368</v>
      </c>
    </row>
    <row r="1088" spans="1:23">
      <c r="A1088" s="130"/>
      <c r="B1088" s="46">
        <v>7.0126195971438321E-2</v>
      </c>
      <c r="C1088" s="46">
        <v>0.22805679940492718</v>
      </c>
      <c r="D1088" s="46">
        <v>0.90191048749561209</v>
      </c>
      <c r="E1088" s="46">
        <v>0.898391388329697</v>
      </c>
      <c r="F1088" s="46">
        <v>0.99459076792464973</v>
      </c>
      <c r="G1088" s="46">
        <v>0.26920804308619317</v>
      </c>
      <c r="H1088" s="46">
        <v>0.78130168518417853</v>
      </c>
      <c r="I1088" s="46">
        <v>0.25689855043671894</v>
      </c>
      <c r="J1088" s="46">
        <v>2.6062825534704182E-2</v>
      </c>
      <c r="K1088" s="58">
        <v>0.24568839933490461</v>
      </c>
      <c r="M1088" s="51">
        <v>86</v>
      </c>
      <c r="N1088" s="46" cm="1">
        <f t="array" ref="N1088:W1088">(TRANSPOSE(MMULT(幕後結果!$AB$37:$AK$46, TRANSPOSE(N87:W87))))</f>
        <v>1.0679038351659274</v>
      </c>
      <c r="O1088" s="46">
        <v>0.47276873622164417</v>
      </c>
      <c r="P1088" s="46">
        <v>1.2282028985895228</v>
      </c>
      <c r="Q1088" s="46">
        <v>0.11352934869238507</v>
      </c>
      <c r="R1088" s="46">
        <v>1.1666318089173922</v>
      </c>
      <c r="S1088" s="46">
        <v>0.78388922549242324</v>
      </c>
      <c r="T1088" s="46">
        <v>0.19801749496133803</v>
      </c>
      <c r="U1088" s="46">
        <v>0.43402273925381996</v>
      </c>
      <c r="V1088" s="46">
        <v>0.27276372996324405</v>
      </c>
      <c r="W1088" s="50">
        <v>1.4663486258400487</v>
      </c>
    </row>
    <row r="1089" spans="1:23">
      <c r="A1089" s="130"/>
      <c r="B1089" s="46">
        <v>0.28207246874542036</v>
      </c>
      <c r="C1089" s="46">
        <v>0.97430219149194563</v>
      </c>
      <c r="D1089" s="46">
        <v>0.87758331737570394</v>
      </c>
      <c r="E1089" s="46">
        <v>0.10544290212458418</v>
      </c>
      <c r="F1089" s="46">
        <v>0.68832270927868722</v>
      </c>
      <c r="G1089" s="46">
        <v>0.3821081703285838</v>
      </c>
      <c r="H1089" s="46">
        <v>0.85829897468902039</v>
      </c>
      <c r="I1089" s="46">
        <v>0.27202905822236478</v>
      </c>
      <c r="J1089" s="46">
        <v>0.3034700895138478</v>
      </c>
      <c r="K1089" s="58">
        <v>0.81213925682695209</v>
      </c>
      <c r="M1089" s="51">
        <v>87</v>
      </c>
      <c r="N1089" s="46" cm="1">
        <f t="array" ref="N1089:W1089">(TRANSPOSE(MMULT(幕後結果!$AB$37:$AK$46, TRANSPOSE(N88:W88))))</f>
        <v>0.74387585189424699</v>
      </c>
      <c r="O1089" s="46">
        <v>-0.32978743150844952</v>
      </c>
      <c r="P1089" s="46">
        <v>-1.0747652402494094</v>
      </c>
      <c r="Q1089" s="46">
        <v>0.33539931800761646</v>
      </c>
      <c r="R1089" s="46">
        <v>-1.9375003106513593</v>
      </c>
      <c r="S1089" s="46">
        <v>1.6505286388470164</v>
      </c>
      <c r="T1089" s="46">
        <v>-1.3393091812081575</v>
      </c>
      <c r="U1089" s="46">
        <v>-0.64355316346859837</v>
      </c>
      <c r="V1089" s="46">
        <v>-0.81395463676785462</v>
      </c>
      <c r="W1089" s="50">
        <v>-2.5788010865878235</v>
      </c>
    </row>
    <row r="1090" spans="1:23">
      <c r="A1090" s="130"/>
      <c r="B1090" s="46">
        <v>0.89948772716304526</v>
      </c>
      <c r="C1090" s="46">
        <v>0.18745461396786389</v>
      </c>
      <c r="D1090" s="46">
        <v>0.34247602970469804</v>
      </c>
      <c r="E1090" s="46">
        <v>0.59009433976708925</v>
      </c>
      <c r="F1090" s="46">
        <v>0.19199600595601396</v>
      </c>
      <c r="G1090" s="46">
        <v>0.46970851056303342</v>
      </c>
      <c r="H1090" s="46">
        <v>0.73006907549430244</v>
      </c>
      <c r="I1090" s="46">
        <v>0.69971858333215664</v>
      </c>
      <c r="J1090" s="46">
        <v>0.25506426287201456</v>
      </c>
      <c r="K1090" s="58">
        <v>7.4125892499928847E-2</v>
      </c>
      <c r="M1090" s="51">
        <v>88</v>
      </c>
      <c r="N1090" s="46" cm="1">
        <f t="array" ref="N1090:W1090">(TRANSPOSE(MMULT(幕後結果!$AB$37:$AK$46, TRANSPOSE(N89:W89))))</f>
        <v>-6.2770846745088676E-2</v>
      </c>
      <c r="O1090" s="46">
        <v>-1.0762668224642943E-2</v>
      </c>
      <c r="P1090" s="46">
        <v>1.6354136473195</v>
      </c>
      <c r="Q1090" s="46">
        <v>6.130693740026838E-2</v>
      </c>
      <c r="R1090" s="46">
        <v>0.51396156832213336</v>
      </c>
      <c r="S1090" s="46">
        <v>0.69925043520621277</v>
      </c>
      <c r="T1090" s="46">
        <v>-0.72793529872428442</v>
      </c>
      <c r="U1090" s="46">
        <v>-0.15126766899661431</v>
      </c>
      <c r="V1090" s="46">
        <v>8.4614095622179128E-2</v>
      </c>
      <c r="W1090" s="50">
        <v>0.86415264339370168</v>
      </c>
    </row>
    <row r="1091" spans="1:23">
      <c r="A1091" s="130"/>
      <c r="B1091" s="46">
        <v>0.81919115351247274</v>
      </c>
      <c r="C1091" s="46">
        <v>1.4853307073453115E-2</v>
      </c>
      <c r="D1091" s="46">
        <v>0.94639939011447516</v>
      </c>
      <c r="E1091" s="46">
        <v>0.85715033593570777</v>
      </c>
      <c r="F1091" s="46">
        <v>0.58556048524144222</v>
      </c>
      <c r="G1091" s="46">
        <v>0.43220687217073572</v>
      </c>
      <c r="H1091" s="46">
        <v>0.65509292103914496</v>
      </c>
      <c r="I1091" s="46">
        <v>5.6800521986905439E-2</v>
      </c>
      <c r="J1091" s="46">
        <v>0.90301043120217095</v>
      </c>
      <c r="K1091" s="58">
        <v>0.45535696522432856</v>
      </c>
      <c r="M1091" s="51">
        <v>89</v>
      </c>
      <c r="N1091" s="46" cm="1">
        <f t="array" ref="N1091:W1091">(TRANSPOSE(MMULT(幕後結果!$AB$37:$AK$46, TRANSPOSE(N90:W90))))</f>
        <v>1.6217009364855468</v>
      </c>
      <c r="O1091" s="46">
        <v>-1.4963252402572718</v>
      </c>
      <c r="P1091" s="46">
        <v>0.62641731761647068</v>
      </c>
      <c r="Q1091" s="46">
        <v>1.0446397759329229</v>
      </c>
      <c r="R1091" s="46">
        <v>-0.27685903699244363</v>
      </c>
      <c r="S1091" s="46">
        <v>0.43104173333014739</v>
      </c>
      <c r="T1091" s="46">
        <v>1.2505876735450672</v>
      </c>
      <c r="U1091" s="46">
        <v>2.2712509451842031</v>
      </c>
      <c r="V1091" s="46">
        <v>1.1144533467262177</v>
      </c>
      <c r="W1091" s="50">
        <v>1.8187451998656026</v>
      </c>
    </row>
    <row r="1092" spans="1:23">
      <c r="A1092" s="130"/>
      <c r="B1092" s="46">
        <v>0.57288806648131163</v>
      </c>
      <c r="C1092" s="46">
        <v>0.37224367698311145</v>
      </c>
      <c r="D1092" s="46">
        <v>0.58894262762479466</v>
      </c>
      <c r="E1092" s="46">
        <v>0.67120078073068901</v>
      </c>
      <c r="F1092" s="46">
        <v>0.84059820152971665</v>
      </c>
      <c r="G1092" s="46">
        <v>0.32493183987715546</v>
      </c>
      <c r="H1092" s="46">
        <v>0.29802956552946913</v>
      </c>
      <c r="I1092" s="46">
        <v>0.21015778830265064</v>
      </c>
      <c r="J1092" s="46">
        <v>0.12078336250492971</v>
      </c>
      <c r="K1092" s="58">
        <v>0.55661575109972161</v>
      </c>
      <c r="M1092" s="51">
        <v>90</v>
      </c>
      <c r="N1092" s="46" cm="1">
        <f t="array" ref="N1092:W1092">(TRANSPOSE(MMULT(幕後結果!$AB$37:$AK$46, TRANSPOSE(N91:W91))))</f>
        <v>0.62905335175492372</v>
      </c>
      <c r="O1092" s="46">
        <v>-1.8985348270583702</v>
      </c>
      <c r="P1092" s="46">
        <v>-1.4920843180777479</v>
      </c>
      <c r="Q1092" s="46">
        <v>-1.0309485558163387</v>
      </c>
      <c r="R1092" s="46">
        <v>-1.4541654868602045</v>
      </c>
      <c r="S1092" s="46">
        <v>-2.2558673974741001</v>
      </c>
      <c r="T1092" s="46">
        <v>-0.25672993513851605</v>
      </c>
      <c r="U1092" s="46">
        <v>-0.34974090342617004</v>
      </c>
      <c r="V1092" s="46">
        <v>-0.51772058232800755</v>
      </c>
      <c r="W1092" s="50">
        <v>-1.0134859409040156</v>
      </c>
    </row>
    <row r="1093" spans="1:23">
      <c r="A1093" s="130"/>
      <c r="B1093" s="46">
        <v>0.43795478603243398</v>
      </c>
      <c r="C1093" s="46">
        <v>0.95808655972268308</v>
      </c>
      <c r="D1093" s="46">
        <v>0.30851291119091151</v>
      </c>
      <c r="E1093" s="46">
        <v>0.32515006566350135</v>
      </c>
      <c r="F1093" s="46">
        <v>0.46800322636846836</v>
      </c>
      <c r="G1093" s="46">
        <v>0.64848585936018899</v>
      </c>
      <c r="H1093" s="46">
        <v>8.2673828038501984E-2</v>
      </c>
      <c r="I1093" s="46">
        <v>0.14207447132312967</v>
      </c>
      <c r="J1093" s="46">
        <v>0.95963293809668948</v>
      </c>
      <c r="K1093" s="58">
        <v>0.6858506286828534</v>
      </c>
      <c r="M1093" s="51">
        <v>91</v>
      </c>
      <c r="N1093" s="46" cm="1">
        <f t="array" ref="N1093:W1093">(TRANSPOSE(MMULT(幕後結果!$AB$37:$AK$46, TRANSPOSE(N92:W92))))</f>
        <v>-1.1885432224309578</v>
      </c>
      <c r="O1093" s="46">
        <v>1.1660674255811156</v>
      </c>
      <c r="P1093" s="46">
        <v>-0.45284038239707991</v>
      </c>
      <c r="Q1093" s="46">
        <v>-0.22212660580815255</v>
      </c>
      <c r="R1093" s="46">
        <v>0.67101651876015167</v>
      </c>
      <c r="S1093" s="46">
        <v>1.7473035735180489</v>
      </c>
      <c r="T1093" s="46">
        <v>1.236091324157754</v>
      </c>
      <c r="U1093" s="46">
        <v>1.4976248041970985</v>
      </c>
      <c r="V1093" s="46">
        <v>2.0952688495677805</v>
      </c>
      <c r="W1093" s="50">
        <v>2.4273958359866485</v>
      </c>
    </row>
    <row r="1094" spans="1:23">
      <c r="A1094" s="130"/>
      <c r="B1094" s="46">
        <v>0.6657074838803716</v>
      </c>
      <c r="C1094" s="46">
        <v>0.16726769255522878</v>
      </c>
      <c r="D1094" s="46">
        <v>3.7352136250795809E-2</v>
      </c>
      <c r="E1094" s="46">
        <v>0.60798761851877381</v>
      </c>
      <c r="F1094" s="46">
        <v>0.37543077184247342</v>
      </c>
      <c r="G1094" s="46">
        <v>1.4222387835661765E-2</v>
      </c>
      <c r="H1094" s="46">
        <v>0.73894896652518249</v>
      </c>
      <c r="I1094" s="46">
        <v>0.40125730783555191</v>
      </c>
      <c r="J1094" s="46">
        <v>0.31881125516421305</v>
      </c>
      <c r="K1094" s="58">
        <v>0.62810535846974935</v>
      </c>
      <c r="M1094" s="51">
        <v>92</v>
      </c>
      <c r="N1094" s="46" cm="1">
        <f t="array" ref="N1094:W1094">(TRANSPOSE(MMULT(幕後結果!$AB$37:$AK$46, TRANSPOSE(N93:W93))))</f>
        <v>-0.50799298905653789</v>
      </c>
      <c r="O1094" s="46">
        <v>0.24459510463177866</v>
      </c>
      <c r="P1094" s="46">
        <v>0.54061038443439369</v>
      </c>
      <c r="Q1094" s="46">
        <v>-0.11884648696796882</v>
      </c>
      <c r="R1094" s="46">
        <v>0.22891182143540939</v>
      </c>
      <c r="S1094" s="46">
        <v>-1.4596883213061647</v>
      </c>
      <c r="T1094" s="46">
        <v>-0.81525289748436125</v>
      </c>
      <c r="U1094" s="46">
        <v>-1.9492769884270396</v>
      </c>
      <c r="V1094" s="46">
        <v>-0.77828810228457868</v>
      </c>
      <c r="W1094" s="50">
        <v>-1.4799261324566719</v>
      </c>
    </row>
    <row r="1095" spans="1:23">
      <c r="A1095" s="130"/>
      <c r="B1095" s="46">
        <v>0.48351163656036888</v>
      </c>
      <c r="C1095" s="46">
        <v>0.25343975498004445</v>
      </c>
      <c r="D1095" s="46">
        <v>0.955239042093734</v>
      </c>
      <c r="E1095" s="46">
        <v>0.47544876297886485</v>
      </c>
      <c r="F1095" s="46">
        <v>0.98101811368504488</v>
      </c>
      <c r="G1095" s="46">
        <v>0.61956755608309555</v>
      </c>
      <c r="H1095" s="46">
        <v>0.51448117947424743</v>
      </c>
      <c r="I1095" s="46">
        <v>0.30812973556125511</v>
      </c>
      <c r="J1095" s="46">
        <v>0.84949144426863366</v>
      </c>
      <c r="K1095" s="58">
        <v>0.66791211713780907</v>
      </c>
      <c r="M1095" s="51">
        <v>93</v>
      </c>
      <c r="N1095" s="46" cm="1">
        <f t="array" ref="N1095:W1095">(TRANSPOSE(MMULT(幕後結果!$AB$37:$AK$46, TRANSPOSE(N94:W94))))</f>
        <v>-1.0532994473412263</v>
      </c>
      <c r="O1095" s="46">
        <v>1.4097137407058691</v>
      </c>
      <c r="P1095" s="46">
        <v>8.9692012675131466E-2</v>
      </c>
      <c r="Q1095" s="46">
        <v>-0.40490346880317213</v>
      </c>
      <c r="R1095" s="46">
        <v>5.4599034279515957E-2</v>
      </c>
      <c r="S1095" s="46">
        <v>-0.2128376901753517</v>
      </c>
      <c r="T1095" s="46">
        <v>0.3753558757697254</v>
      </c>
      <c r="U1095" s="46">
        <v>-0.15131528302506561</v>
      </c>
      <c r="V1095" s="46">
        <v>1.0644629338861606</v>
      </c>
      <c r="W1095" s="50">
        <v>1.9182712408267713</v>
      </c>
    </row>
    <row r="1096" spans="1:23">
      <c r="A1096" s="130"/>
      <c r="B1096" s="46">
        <v>0.94234572919087345</v>
      </c>
      <c r="C1096" s="46">
        <v>0.36875097402669832</v>
      </c>
      <c r="D1096" s="46">
        <v>0.73413688338032013</v>
      </c>
      <c r="E1096" s="46">
        <v>0.35917644176137631</v>
      </c>
      <c r="F1096" s="46">
        <v>0.10795352414291992</v>
      </c>
      <c r="G1096" s="46">
        <v>0.19730532169107184</v>
      </c>
      <c r="H1096" s="46">
        <v>0.86200164583826844</v>
      </c>
      <c r="I1096" s="46">
        <v>0.29653711131484717</v>
      </c>
      <c r="J1096" s="46">
        <v>0.89405805040476416</v>
      </c>
      <c r="K1096" s="58">
        <v>0.20046863097770284</v>
      </c>
      <c r="M1096" s="51">
        <v>94</v>
      </c>
      <c r="N1096" s="46" cm="1">
        <f t="array" ref="N1096:W1096">(TRANSPOSE(MMULT(幕後結果!$AB$37:$AK$46, TRANSPOSE(N95:W95))))</f>
        <v>0.12869665175338338</v>
      </c>
      <c r="O1096" s="46">
        <v>0.8501916419751071</v>
      </c>
      <c r="P1096" s="46">
        <v>-0.81048948118057162</v>
      </c>
      <c r="Q1096" s="46">
        <v>-1.2874135408245013</v>
      </c>
      <c r="R1096" s="46">
        <v>-0.62575159311259165</v>
      </c>
      <c r="S1096" s="46">
        <v>0.20913941813740022</v>
      </c>
      <c r="T1096" s="46">
        <v>-0.63250346592593865</v>
      </c>
      <c r="U1096" s="46">
        <v>0.11182142529825601</v>
      </c>
      <c r="V1096" s="46">
        <v>0.90660220457275054</v>
      </c>
      <c r="W1096" s="50">
        <v>-0.12041513379526481</v>
      </c>
    </row>
    <row r="1097" spans="1:23">
      <c r="A1097" s="130"/>
      <c r="B1097" s="46">
        <v>0.45509475828395929</v>
      </c>
      <c r="C1097" s="46">
        <v>0.67481073433065353</v>
      </c>
      <c r="D1097" s="46">
        <v>0.67610580494172301</v>
      </c>
      <c r="E1097" s="46">
        <v>0.68665467992265872</v>
      </c>
      <c r="F1097" s="46">
        <v>0.43302531594964311</v>
      </c>
      <c r="G1097" s="46">
        <v>0.98171090374539505</v>
      </c>
      <c r="H1097" s="46">
        <v>0.13204722471466646</v>
      </c>
      <c r="I1097" s="46">
        <v>0.65093564005847204</v>
      </c>
      <c r="J1097" s="46">
        <v>0.95015045384804964</v>
      </c>
      <c r="K1097" s="58">
        <v>5.4009737071582409E-2</v>
      </c>
      <c r="M1097" s="51">
        <v>95</v>
      </c>
      <c r="N1097" s="46" cm="1">
        <f t="array" ref="N1097:W1097">(TRANSPOSE(MMULT(幕後結果!$AB$37:$AK$46, TRANSPOSE(N96:W96))))</f>
        <v>1.0073797637809025</v>
      </c>
      <c r="O1097" s="46">
        <v>-0.1712284304168894</v>
      </c>
      <c r="P1097" s="46">
        <v>0.62236521457410066</v>
      </c>
      <c r="Q1097" s="46">
        <v>1.3357036770438475</v>
      </c>
      <c r="R1097" s="46">
        <v>0.85807450710703881</v>
      </c>
      <c r="S1097" s="46">
        <v>0.39040257979740967</v>
      </c>
      <c r="T1097" s="46">
        <v>0.63176926398647171</v>
      </c>
      <c r="U1097" s="46">
        <v>0.25872378553853259</v>
      </c>
      <c r="V1097" s="46">
        <v>0.73807605224342543</v>
      </c>
      <c r="W1097" s="50">
        <v>0.29211226855428252</v>
      </c>
    </row>
    <row r="1098" spans="1:23">
      <c r="A1098" s="130"/>
      <c r="B1098" s="46">
        <v>0.91791956003244524</v>
      </c>
      <c r="C1098" s="46">
        <v>0.30479079299930834</v>
      </c>
      <c r="D1098" s="46">
        <v>0.3408172872024906</v>
      </c>
      <c r="E1098" s="46">
        <v>2.2463152205912884E-2</v>
      </c>
      <c r="F1098" s="46">
        <v>0.23325679610451688</v>
      </c>
      <c r="G1098" s="46">
        <v>0.81583739053185678</v>
      </c>
      <c r="H1098" s="46">
        <v>0.82176339070278015</v>
      </c>
      <c r="I1098" s="46">
        <v>0.6560182155047789</v>
      </c>
      <c r="J1098" s="46">
        <v>0.61780950833702963</v>
      </c>
      <c r="K1098" s="58">
        <v>0.42308211930395645</v>
      </c>
      <c r="M1098" s="51">
        <v>96</v>
      </c>
      <c r="N1098" s="46" cm="1">
        <f t="array" ref="N1098:W1098">(TRANSPOSE(MMULT(幕後結果!$AB$37:$AK$46, TRANSPOSE(N97:W97))))</f>
        <v>-1.993649922189366</v>
      </c>
      <c r="O1098" s="46">
        <v>-1.3838749246276831</v>
      </c>
      <c r="P1098" s="46">
        <v>-0.7957007724070515</v>
      </c>
      <c r="Q1098" s="46">
        <v>-1.0682721254856302</v>
      </c>
      <c r="R1098" s="46">
        <v>-1.196647689442297</v>
      </c>
      <c r="S1098" s="46">
        <v>0.11488178199927276</v>
      </c>
      <c r="T1098" s="46">
        <v>-1.1090088531276843</v>
      </c>
      <c r="U1098" s="46">
        <v>-1.3180927066666834</v>
      </c>
      <c r="V1098" s="46">
        <v>-0.82358233295207517</v>
      </c>
      <c r="W1098" s="50">
        <v>-0.62879286347527075</v>
      </c>
    </row>
    <row r="1099" spans="1:23">
      <c r="A1099" s="130"/>
      <c r="B1099" s="46">
        <v>0.30083452434134084</v>
      </c>
      <c r="C1099" s="46">
        <v>0.83234247884708346</v>
      </c>
      <c r="D1099" s="46">
        <v>0.20272344337691006</v>
      </c>
      <c r="E1099" s="46">
        <v>0.77003652167044012</v>
      </c>
      <c r="F1099" s="46">
        <v>0.85224561396317999</v>
      </c>
      <c r="G1099" s="46">
        <v>0.10507259342302788</v>
      </c>
      <c r="H1099" s="46">
        <v>0.57662947945924792</v>
      </c>
      <c r="I1099" s="46">
        <v>0.42895101146841874</v>
      </c>
      <c r="J1099" s="46">
        <v>0.31872452906544502</v>
      </c>
      <c r="K1099" s="58">
        <v>5.9303678487751199E-2</v>
      </c>
      <c r="M1099" s="51">
        <v>97</v>
      </c>
      <c r="N1099" s="46" cm="1">
        <f t="array" ref="N1099:W1099">(TRANSPOSE(MMULT(幕後結果!$AB$37:$AK$46, TRANSPOSE(N98:W98))))</f>
        <v>5.4222210142001299E-2</v>
      </c>
      <c r="O1099" s="46">
        <v>0.81394426680663789</v>
      </c>
      <c r="P1099" s="46">
        <v>1.372542363232955</v>
      </c>
      <c r="Q1099" s="46">
        <v>1.028384098004171</v>
      </c>
      <c r="R1099" s="46">
        <v>0.79862753017198163</v>
      </c>
      <c r="S1099" s="46">
        <v>-0.71320672661930717</v>
      </c>
      <c r="T1099" s="46">
        <v>1.4805948268602336</v>
      </c>
      <c r="U1099" s="46">
        <v>0.20259582944864013</v>
      </c>
      <c r="V1099" s="46">
        <v>1.9200824774809178</v>
      </c>
      <c r="W1099" s="50">
        <v>1.4692570564224476</v>
      </c>
    </row>
    <row r="1100" spans="1:23">
      <c r="A1100" s="130"/>
      <c r="B1100" s="46">
        <v>0.67036785589972014</v>
      </c>
      <c r="C1100" s="46">
        <v>0.6471916887799336</v>
      </c>
      <c r="D1100" s="46">
        <v>0.99383984437404838</v>
      </c>
      <c r="E1100" s="46">
        <v>0.30609696143239939</v>
      </c>
      <c r="F1100" s="46">
        <v>0.22722419073997835</v>
      </c>
      <c r="G1100" s="46">
        <v>3.1616805056534414E-2</v>
      </c>
      <c r="H1100" s="46">
        <v>0.4286153749497037</v>
      </c>
      <c r="I1100" s="46">
        <v>0.31351775059935072</v>
      </c>
      <c r="J1100" s="46">
        <v>0.37472383810876608</v>
      </c>
      <c r="K1100" s="58">
        <v>0.41633659436150028</v>
      </c>
      <c r="M1100" s="51">
        <v>98</v>
      </c>
      <c r="N1100" s="46" cm="1">
        <f t="array" ref="N1100:W1100">(TRANSPOSE(MMULT(幕後結果!$AB$37:$AK$46, TRANSPOSE(N99:W99))))</f>
        <v>-0.11331878105027804</v>
      </c>
      <c r="O1100" s="46">
        <v>1.1068668146569938</v>
      </c>
      <c r="P1100" s="46">
        <v>-0.3677623688647611</v>
      </c>
      <c r="Q1100" s="46">
        <v>-1.3652065864542644</v>
      </c>
      <c r="R1100" s="46">
        <v>-1.3643820111383804</v>
      </c>
      <c r="S1100" s="46">
        <v>0.95787825581843422</v>
      </c>
      <c r="T1100" s="46">
        <v>5.3494731486875224E-2</v>
      </c>
      <c r="U1100" s="46">
        <v>-0.66112971272677679</v>
      </c>
      <c r="V1100" s="46">
        <v>3.2678340484740775E-2</v>
      </c>
      <c r="W1100" s="50">
        <v>6.6239477658239648E-2</v>
      </c>
    </row>
    <row r="1101" spans="1:23">
      <c r="A1101" s="130"/>
      <c r="B1101" s="46">
        <v>0.90189176291194784</v>
      </c>
      <c r="C1101" s="46">
        <v>0.52406045487324504</v>
      </c>
      <c r="D1101" s="46">
        <v>0.3184104209972638</v>
      </c>
      <c r="E1101" s="46">
        <v>3.4356826819293529E-2</v>
      </c>
      <c r="F1101" s="46">
        <v>0.45992642749249635</v>
      </c>
      <c r="G1101" s="46">
        <v>0.79444156419024536</v>
      </c>
      <c r="H1101" s="46">
        <v>4.5897720351991689E-2</v>
      </c>
      <c r="I1101" s="46">
        <v>6.7282391249448237E-2</v>
      </c>
      <c r="J1101" s="46">
        <v>5.7305621319671429E-2</v>
      </c>
      <c r="K1101" s="58">
        <v>0.9145742510206416</v>
      </c>
      <c r="M1101" s="51">
        <v>99</v>
      </c>
      <c r="N1101" s="46" cm="1">
        <f t="array" ref="N1101:W1101">(TRANSPOSE(MMULT(幕後結果!$AB$37:$AK$46, TRANSPOSE(N100:W100))))</f>
        <v>-2.4544179629503622E-2</v>
      </c>
      <c r="O1101" s="46">
        <v>1.2971457870030931E-2</v>
      </c>
      <c r="P1101" s="46">
        <v>-2.2289942647417709</v>
      </c>
      <c r="Q1101" s="46">
        <v>-1.5239775056766791</v>
      </c>
      <c r="R1101" s="46">
        <v>-2.0984051750408419</v>
      </c>
      <c r="S1101" s="46">
        <v>0.50149775650351502</v>
      </c>
      <c r="T1101" s="46">
        <v>6.6782400231653494E-2</v>
      </c>
      <c r="U1101" s="46">
        <v>0.23812170423239176</v>
      </c>
      <c r="V1101" s="46">
        <v>0.83923109209401348</v>
      </c>
      <c r="W1101" s="50">
        <v>-0.38338680131399672</v>
      </c>
    </row>
    <row r="1102" spans="1:23">
      <c r="A1102" s="130"/>
      <c r="B1102" s="46">
        <v>0.5596937373007882</v>
      </c>
      <c r="C1102" s="46">
        <v>0.30749442506686875</v>
      </c>
      <c r="D1102" s="46">
        <v>0.20785619356458418</v>
      </c>
      <c r="E1102" s="46">
        <v>0.65230911045197537</v>
      </c>
      <c r="F1102" s="46">
        <v>0.75195998085012694</v>
      </c>
      <c r="G1102" s="46">
        <v>0.57234018786741236</v>
      </c>
      <c r="H1102" s="46">
        <v>0.38100135123370205</v>
      </c>
      <c r="I1102" s="46">
        <v>0.77170060132981755</v>
      </c>
      <c r="J1102" s="46">
        <v>0.57729129022394088</v>
      </c>
      <c r="K1102" s="58">
        <v>0.13567226065025451</v>
      </c>
      <c r="M1102" s="51">
        <v>100</v>
      </c>
      <c r="N1102" s="46" cm="1">
        <f t="array" ref="N1102:W1102">(TRANSPOSE(MMULT(幕後結果!$AB$37:$AK$46, TRANSPOSE(N101:W101))))</f>
        <v>0.35431744378838048</v>
      </c>
      <c r="O1102" s="46">
        <v>0.5988349110287825</v>
      </c>
      <c r="P1102" s="46">
        <v>0.58855507846969968</v>
      </c>
      <c r="Q1102" s="46">
        <v>0.47975177909905448</v>
      </c>
      <c r="R1102" s="46">
        <v>0.45928075141195829</v>
      </c>
      <c r="S1102" s="46">
        <v>0.37532784768457594</v>
      </c>
      <c r="T1102" s="46">
        <v>-2.3200314309156589E-2</v>
      </c>
      <c r="U1102" s="46">
        <v>-0.62657140426805613</v>
      </c>
      <c r="V1102" s="46">
        <v>-0.54261485393310949</v>
      </c>
      <c r="W1102" s="50">
        <v>-0.34839681828285918</v>
      </c>
    </row>
    <row r="1103" spans="1:23">
      <c r="A1103" s="130"/>
      <c r="B1103" s="46">
        <v>0.36925351137094919</v>
      </c>
      <c r="C1103" s="46">
        <v>0.44272154401174091</v>
      </c>
      <c r="D1103" s="46">
        <v>0.17265484828108524</v>
      </c>
      <c r="E1103" s="46">
        <v>0.82643773088328354</v>
      </c>
      <c r="F1103" s="46">
        <v>0.87958779477595717</v>
      </c>
      <c r="G1103" s="46">
        <v>1.4468417035728987E-2</v>
      </c>
      <c r="H1103" s="46">
        <v>0.45164277499364447</v>
      </c>
      <c r="I1103" s="46">
        <v>0.85541409848366223</v>
      </c>
      <c r="J1103" s="46">
        <v>0.71145250874180088</v>
      </c>
      <c r="K1103" s="58">
        <v>0.18161743897003446</v>
      </c>
      <c r="M1103" s="51">
        <v>101</v>
      </c>
      <c r="N1103" s="46" cm="1">
        <f t="array" ref="N1103:W1103">(TRANSPOSE(MMULT(幕後結果!$AB$37:$AK$46, TRANSPOSE(N102:W102))))</f>
        <v>1.6447767343189088</v>
      </c>
      <c r="O1103" s="46">
        <v>-0.87703234578230149</v>
      </c>
      <c r="P1103" s="46">
        <v>-0.7902849880290026</v>
      </c>
      <c r="Q1103" s="46">
        <v>-0.19984489186778934</v>
      </c>
      <c r="R1103" s="46">
        <v>0.36030596507142876</v>
      </c>
      <c r="S1103" s="46">
        <v>-2.1899265139471473</v>
      </c>
      <c r="T1103" s="46">
        <v>-1.2414808170879259</v>
      </c>
      <c r="U1103" s="46">
        <v>-1.3951798369033646</v>
      </c>
      <c r="V1103" s="46">
        <v>-1.2878438651186062</v>
      </c>
      <c r="W1103" s="50">
        <v>-1.6659348217800036</v>
      </c>
    </row>
    <row r="1104" spans="1:23">
      <c r="A1104" s="130"/>
      <c r="B1104" s="46">
        <v>0.62149935542826085</v>
      </c>
      <c r="C1104" s="46">
        <v>0.1071886328426197</v>
      </c>
      <c r="D1104" s="46">
        <v>0.70572942325766097</v>
      </c>
      <c r="E1104" s="46">
        <v>0.51219573104822191</v>
      </c>
      <c r="F1104" s="46">
        <v>0.20889939376716349</v>
      </c>
      <c r="G1104" s="46">
        <v>0.13871106210496698</v>
      </c>
      <c r="H1104" s="46">
        <v>0.31388734408444274</v>
      </c>
      <c r="I1104" s="46">
        <v>0.62617143762973027</v>
      </c>
      <c r="J1104" s="46">
        <v>0.86995308410545191</v>
      </c>
      <c r="K1104" s="58">
        <v>0.75952269496885738</v>
      </c>
      <c r="M1104" s="51">
        <v>102</v>
      </c>
      <c r="N1104" s="46" cm="1">
        <f t="array" ref="N1104:W1104">(TRANSPOSE(MMULT(幕後結果!$AB$37:$AK$46, TRANSPOSE(N103:W103))))</f>
        <v>-1.4017458376057224</v>
      </c>
      <c r="O1104" s="46">
        <v>-0.86530399637866784</v>
      </c>
      <c r="P1104" s="46">
        <v>-0.85592894539342701</v>
      </c>
      <c r="Q1104" s="46">
        <v>-0.35433430690501044</v>
      </c>
      <c r="R1104" s="46">
        <v>-0.31196965937835447</v>
      </c>
      <c r="S1104" s="46">
        <v>-1.3020077276932216</v>
      </c>
      <c r="T1104" s="46">
        <v>-1.1574304868634973</v>
      </c>
      <c r="U1104" s="46">
        <v>0.1885943806496474</v>
      </c>
      <c r="V1104" s="46">
        <v>0.19330984642083293</v>
      </c>
      <c r="W1104" s="50">
        <v>2.1264761396540952</v>
      </c>
    </row>
    <row r="1105" spans="1:23">
      <c r="A1105" s="130"/>
      <c r="B1105" s="46">
        <v>0.32646793815528041</v>
      </c>
      <c r="C1105" s="46">
        <v>0.38940893645646568</v>
      </c>
      <c r="D1105" s="46">
        <v>0.11911135083922386</v>
      </c>
      <c r="E1105" s="46">
        <v>0.36394482759709845</v>
      </c>
      <c r="F1105" s="46">
        <v>0.82505721955082012</v>
      </c>
      <c r="G1105" s="46">
        <v>0.99707191318746036</v>
      </c>
      <c r="H1105" s="46">
        <v>0.63086988558470591</v>
      </c>
      <c r="I1105" s="46">
        <v>0.55835017777705742</v>
      </c>
      <c r="J1105" s="46">
        <v>0.60209359263463935</v>
      </c>
      <c r="K1105" s="58">
        <v>1.652203981582745E-2</v>
      </c>
      <c r="M1105" s="51">
        <v>103</v>
      </c>
      <c r="N1105" s="46" cm="1">
        <f t="array" ref="N1105:W1105">(TRANSPOSE(MMULT(幕後結果!$AB$37:$AK$46, TRANSPOSE(N104:W104))))</f>
        <v>1.9728190826952898</v>
      </c>
      <c r="O1105" s="46">
        <v>0.5746001410420325</v>
      </c>
      <c r="P1105" s="46">
        <v>1.8140794757068823</v>
      </c>
      <c r="Q1105" s="46">
        <v>1.3611682352649759</v>
      </c>
      <c r="R1105" s="46">
        <v>1.963863963037594</v>
      </c>
      <c r="S1105" s="46">
        <v>-1.1613567788330619</v>
      </c>
      <c r="T1105" s="46">
        <v>0.45057129465361323</v>
      </c>
      <c r="U1105" s="46">
        <v>-0.16651156950535984</v>
      </c>
      <c r="V1105" s="46">
        <v>0.63511236627903356</v>
      </c>
      <c r="W1105" s="50">
        <v>6.9707596842681921E-2</v>
      </c>
    </row>
    <row r="1106" spans="1:23">
      <c r="A1106" s="130"/>
      <c r="B1106" s="46">
        <v>1.8024459335797438E-2</v>
      </c>
      <c r="C1106" s="46">
        <v>5.5548561871478608E-2</v>
      </c>
      <c r="D1106" s="46">
        <v>0.74189128717925712</v>
      </c>
      <c r="E1106" s="46">
        <v>0.8921704684421643</v>
      </c>
      <c r="F1106" s="46">
        <v>0.225670742331187</v>
      </c>
      <c r="G1106" s="46">
        <v>0.99707390683941655</v>
      </c>
      <c r="H1106" s="46">
        <v>0.95371902732492342</v>
      </c>
      <c r="I1106" s="46">
        <v>0.72011027303317388</v>
      </c>
      <c r="J1106" s="46">
        <v>0.16407255734618897</v>
      </c>
      <c r="K1106" s="58">
        <v>0.45353719316636987</v>
      </c>
      <c r="M1106" s="51">
        <v>104</v>
      </c>
      <c r="N1106" s="46" cm="1">
        <f t="array" ref="N1106:W1106">(TRANSPOSE(MMULT(幕後結果!$AB$37:$AK$46, TRANSPOSE(N105:W105))))</f>
        <v>-0.63380987091545293</v>
      </c>
      <c r="O1106" s="46">
        <v>1.1581139324486749</v>
      </c>
      <c r="P1106" s="46">
        <v>-0.38242575769230092</v>
      </c>
      <c r="Q1106" s="46">
        <v>-0.11491562691321575</v>
      </c>
      <c r="R1106" s="46">
        <v>0.58259142222987681</v>
      </c>
      <c r="S1106" s="46">
        <v>0.23728504661824168</v>
      </c>
      <c r="T1106" s="46">
        <v>-0.73784463936212918</v>
      </c>
      <c r="U1106" s="46">
        <v>-0.37259616694197584</v>
      </c>
      <c r="V1106" s="46">
        <v>0.61101709106258806</v>
      </c>
      <c r="W1106" s="50">
        <v>0.12852182391420891</v>
      </c>
    </row>
    <row r="1107" spans="1:23">
      <c r="A1107" s="130"/>
      <c r="B1107" s="46">
        <v>0.71559946611207614</v>
      </c>
      <c r="C1107" s="46">
        <v>0.85555119708744098</v>
      </c>
      <c r="D1107" s="46">
        <v>0.45255943946982868</v>
      </c>
      <c r="E1107" s="46">
        <v>0.47698307399255779</v>
      </c>
      <c r="F1107" s="46">
        <v>0.88929076365593218</v>
      </c>
      <c r="G1107" s="46">
        <v>0.50482152669075964</v>
      </c>
      <c r="H1107" s="46">
        <v>0.72174080060027723</v>
      </c>
      <c r="I1107" s="46">
        <v>0.67950449419717107</v>
      </c>
      <c r="J1107" s="46">
        <v>0.44510080750734971</v>
      </c>
      <c r="K1107" s="58">
        <v>0.43391354336824883</v>
      </c>
      <c r="M1107" s="51">
        <v>105</v>
      </c>
      <c r="N1107" s="46" cm="1">
        <f t="array" ref="N1107:W1107">(TRANSPOSE(MMULT(幕後結果!$AB$37:$AK$46, TRANSPOSE(N106:W106))))</f>
        <v>-1.2888496756433445</v>
      </c>
      <c r="O1107" s="46">
        <v>-0.55371145977260727</v>
      </c>
      <c r="P1107" s="46">
        <v>7.1086242940797711E-2</v>
      </c>
      <c r="Q1107" s="46">
        <v>-1.0589352607578564</v>
      </c>
      <c r="R1107" s="46">
        <v>-0.34928990247575825</v>
      </c>
      <c r="S1107" s="46">
        <v>9.4954234851763381E-2</v>
      </c>
      <c r="T1107" s="46">
        <v>0.69807643937884278</v>
      </c>
      <c r="U1107" s="46">
        <v>0.4908209183632013</v>
      </c>
      <c r="V1107" s="46">
        <v>-0.54619178910923383</v>
      </c>
      <c r="W1107" s="50">
        <v>0.75657074018298631</v>
      </c>
    </row>
    <row r="1108" spans="1:23">
      <c r="A1108" s="130"/>
      <c r="B1108" s="46">
        <v>0.82899839946438547</v>
      </c>
      <c r="C1108" s="46">
        <v>7.8475680549519478E-2</v>
      </c>
      <c r="D1108" s="46">
        <v>0.97911595417533559</v>
      </c>
      <c r="E1108" s="46">
        <v>0.42821405225310971</v>
      </c>
      <c r="F1108" s="46">
        <v>0.70164099445380734</v>
      </c>
      <c r="G1108" s="46">
        <v>9.8021567662575304E-2</v>
      </c>
      <c r="H1108" s="46">
        <v>0.35699661798276794</v>
      </c>
      <c r="I1108" s="46">
        <v>0.72809192341377904</v>
      </c>
      <c r="J1108" s="46">
        <v>0.8579765382083322</v>
      </c>
      <c r="K1108" s="58">
        <v>0.555850033091428</v>
      </c>
      <c r="M1108" s="51">
        <v>106</v>
      </c>
      <c r="N1108" s="46" cm="1">
        <f t="array" ref="N1108:W1108">(TRANSPOSE(MMULT(幕後結果!$AB$37:$AK$46, TRANSPOSE(N107:W107))))</f>
        <v>-0.25683726097874349</v>
      </c>
      <c r="O1108" s="46">
        <v>0.67627309260529489</v>
      </c>
      <c r="P1108" s="46">
        <v>-0.88449317190381638</v>
      </c>
      <c r="Q1108" s="46">
        <v>-0.4883528188243253</v>
      </c>
      <c r="R1108" s="46">
        <v>-0.31872436146545546</v>
      </c>
      <c r="S1108" s="46">
        <v>0.21809288934010485</v>
      </c>
      <c r="T1108" s="46">
        <v>-5.4272159151528665E-2</v>
      </c>
      <c r="U1108" s="46">
        <v>0.18531860125180882</v>
      </c>
      <c r="V1108" s="46">
        <v>-0.15126482627513313</v>
      </c>
      <c r="W1108" s="50">
        <v>1.674615591560314</v>
      </c>
    </row>
    <row r="1109" spans="1:23">
      <c r="A1109" s="130"/>
      <c r="B1109" s="46">
        <v>0.17827701158700116</v>
      </c>
      <c r="C1109" s="46">
        <v>0.79315779225879668</v>
      </c>
      <c r="D1109" s="46">
        <v>0.82980038048915339</v>
      </c>
      <c r="E1109" s="46">
        <v>0.64069832095196255</v>
      </c>
      <c r="F1109" s="46">
        <v>0.81112075553546759</v>
      </c>
      <c r="G1109" s="46">
        <v>0.4476028355727748</v>
      </c>
      <c r="H1109" s="46">
        <v>0.49772207692674098</v>
      </c>
      <c r="I1109" s="46">
        <v>0.42214019610868703</v>
      </c>
      <c r="J1109" s="46">
        <v>0.39158996494324527</v>
      </c>
      <c r="K1109" s="58">
        <v>0.5485447580142</v>
      </c>
      <c r="M1109" s="51">
        <v>107</v>
      </c>
      <c r="N1109" s="46" cm="1">
        <f t="array" ref="N1109:W1109">(TRANSPOSE(MMULT(幕後結果!$AB$37:$AK$46, TRANSPOSE(N108:W108))))</f>
        <v>0.2159345692304086</v>
      </c>
      <c r="O1109" s="46">
        <v>-0.70904868736079218</v>
      </c>
      <c r="P1109" s="46">
        <v>-1.8826417681277952</v>
      </c>
      <c r="Q1109" s="46">
        <v>-0.40019059970388704</v>
      </c>
      <c r="R1109" s="46">
        <v>-1.359565705965248</v>
      </c>
      <c r="S1109" s="46">
        <v>1.073813745144665</v>
      </c>
      <c r="T1109" s="46">
        <v>-1.1932609744998564</v>
      </c>
      <c r="U1109" s="46">
        <v>-1.8600792712700194</v>
      </c>
      <c r="V1109" s="46">
        <v>0.62079334394675534</v>
      </c>
      <c r="W1109" s="50">
        <v>-0.51250921733159871</v>
      </c>
    </row>
    <row r="1110" spans="1:23">
      <c r="A1110" s="130"/>
      <c r="B1110" s="46">
        <v>0.41381460995950237</v>
      </c>
      <c r="C1110" s="46">
        <v>0.69715637230133853</v>
      </c>
      <c r="D1110" s="46">
        <v>6.2305289803269659E-2</v>
      </c>
      <c r="E1110" s="46">
        <v>0.57287804514392504</v>
      </c>
      <c r="F1110" s="46">
        <v>0.95073516114109569</v>
      </c>
      <c r="G1110" s="46">
        <v>0.95438848810490451</v>
      </c>
      <c r="H1110" s="46">
        <v>0.90810430431547595</v>
      </c>
      <c r="I1110" s="46">
        <v>5.0172431794699213E-2</v>
      </c>
      <c r="J1110" s="46">
        <v>0.88515130931779429</v>
      </c>
      <c r="K1110" s="58">
        <v>1.2626679865537227E-3</v>
      </c>
      <c r="M1110" s="51">
        <v>108</v>
      </c>
      <c r="N1110" s="46" cm="1">
        <f t="array" ref="N1110:W1110">(TRANSPOSE(MMULT(幕後結果!$AB$37:$AK$46, TRANSPOSE(N109:W109))))</f>
        <v>-0.8602328026804984</v>
      </c>
      <c r="O1110" s="46">
        <v>-0.25517715515939521</v>
      </c>
      <c r="P1110" s="46">
        <v>0.37139718363379565</v>
      </c>
      <c r="Q1110" s="46">
        <v>-0.10843021291424895</v>
      </c>
      <c r="R1110" s="46">
        <v>1.4553812753950679E-2</v>
      </c>
      <c r="S1110" s="46">
        <v>0.52984898062303709</v>
      </c>
      <c r="T1110" s="46">
        <v>-1.0359917623450778</v>
      </c>
      <c r="U1110" s="46">
        <v>-4.2657614454722062E-2</v>
      </c>
      <c r="V1110" s="46">
        <v>-0.65251453320177255</v>
      </c>
      <c r="W1110" s="50">
        <v>-0.51261755630519334</v>
      </c>
    </row>
    <row r="1111" spans="1:23">
      <c r="A1111" s="130"/>
      <c r="B1111" s="46">
        <v>0.76493581777966924</v>
      </c>
      <c r="C1111" s="46">
        <v>0.88029239412153193</v>
      </c>
      <c r="D1111" s="46">
        <v>0.29937144765423374</v>
      </c>
      <c r="E1111" s="46">
        <v>0.1688394494782639</v>
      </c>
      <c r="F1111" s="46">
        <v>0.11681673798337577</v>
      </c>
      <c r="G1111" s="46">
        <v>0.36490900078954369</v>
      </c>
      <c r="H1111" s="46">
        <v>0.94085615191006755</v>
      </c>
      <c r="I1111" s="46">
        <v>0.63240646786271459</v>
      </c>
      <c r="J1111" s="46">
        <v>0.81451460165684253</v>
      </c>
      <c r="K1111" s="58">
        <v>0.9477106412060794</v>
      </c>
      <c r="M1111" s="51">
        <v>109</v>
      </c>
      <c r="N1111" s="46" cm="1">
        <f t="array" ref="N1111:W1111">(TRANSPOSE(MMULT(幕後結果!$AB$37:$AK$46, TRANSPOSE(N110:W110))))</f>
        <v>0.96827039212044663</v>
      </c>
      <c r="O1111" s="46">
        <v>8.3649693962315086E-2</v>
      </c>
      <c r="P1111" s="46">
        <v>0.29636509307595948</v>
      </c>
      <c r="Q1111" s="46">
        <v>-4.4979908464936158E-2</v>
      </c>
      <c r="R1111" s="46">
        <v>1.3570910893125574</v>
      </c>
      <c r="S1111" s="46">
        <v>-0.51153567035023062</v>
      </c>
      <c r="T1111" s="46">
        <v>1.7245849885917961</v>
      </c>
      <c r="U1111" s="46">
        <v>1.7537489399482213</v>
      </c>
      <c r="V1111" s="46">
        <v>-1.1760247463390718</v>
      </c>
      <c r="W1111" s="50">
        <v>-0.15892508632399416</v>
      </c>
    </row>
    <row r="1112" spans="1:23">
      <c r="A1112" s="130"/>
      <c r="B1112" s="46">
        <v>2.8807370663747944E-2</v>
      </c>
      <c r="C1112" s="46">
        <v>0.64791402304140999</v>
      </c>
      <c r="D1112" s="46">
        <v>0.84837543911233748</v>
      </c>
      <c r="E1112" s="46">
        <v>0.12359476485448706</v>
      </c>
      <c r="F1112" s="46">
        <v>0.46347498885144356</v>
      </c>
      <c r="G1112" s="46">
        <v>0.90669315807139905</v>
      </c>
      <c r="H1112" s="46">
        <v>0.41153894133627089</v>
      </c>
      <c r="I1112" s="46">
        <v>0.73127545035987684</v>
      </c>
      <c r="J1112" s="46">
        <v>0.25099332055651691</v>
      </c>
      <c r="K1112" s="58">
        <v>0.94682412132240645</v>
      </c>
      <c r="M1112" s="51">
        <v>110</v>
      </c>
      <c r="N1112" s="46" cm="1">
        <f t="array" ref="N1112:W1112">(TRANSPOSE(MMULT(幕後結果!$AB$37:$AK$46, TRANSPOSE(N111:W111))))</f>
        <v>0.11479791769309589</v>
      </c>
      <c r="O1112" s="46">
        <v>0.60098833583623301</v>
      </c>
      <c r="P1112" s="46">
        <v>-1.2738689016863709</v>
      </c>
      <c r="Q1112" s="46">
        <v>-0.25421171829403261</v>
      </c>
      <c r="R1112" s="46">
        <v>-1.2351038781300034</v>
      </c>
      <c r="S1112" s="46">
        <v>-1.0105758981684638</v>
      </c>
      <c r="T1112" s="46">
        <v>1.9757968853912982</v>
      </c>
      <c r="U1112" s="46">
        <v>-1.3713764656161513</v>
      </c>
      <c r="V1112" s="46">
        <v>0.18562323625259619</v>
      </c>
      <c r="W1112" s="50">
        <v>-1.3926901098432207</v>
      </c>
    </row>
    <row r="1113" spans="1:23">
      <c r="A1113" s="130"/>
      <c r="B1113" s="46">
        <v>0.84172402654295708</v>
      </c>
      <c r="C1113" s="46">
        <v>0.1740081043769437</v>
      </c>
      <c r="D1113" s="46">
        <v>0.22354568576475264</v>
      </c>
      <c r="E1113" s="46">
        <v>0.8286161930989453</v>
      </c>
      <c r="F1113" s="46">
        <v>0.47547066253821946</v>
      </c>
      <c r="G1113" s="46">
        <v>0.53218656874329184</v>
      </c>
      <c r="H1113" s="46">
        <v>5.0184658033194163E-2</v>
      </c>
      <c r="I1113" s="46">
        <v>0.32843703579985228</v>
      </c>
      <c r="J1113" s="46">
        <v>0.10345277733071434</v>
      </c>
      <c r="K1113" s="58">
        <v>0.91263532707735484</v>
      </c>
      <c r="M1113" s="51">
        <v>111</v>
      </c>
      <c r="N1113" s="46" cm="1">
        <f t="array" ref="N1113:W1113">(TRANSPOSE(MMULT(幕後結果!$AB$37:$AK$46, TRANSPOSE(N112:W112))))</f>
        <v>-0.64331766002508706</v>
      </c>
      <c r="O1113" s="46">
        <v>-0.13697947690272619</v>
      </c>
      <c r="P1113" s="46">
        <v>-0.38702198500740387</v>
      </c>
      <c r="Q1113" s="46">
        <v>0.90748147560586334</v>
      </c>
      <c r="R1113" s="46">
        <v>0.59969600834523229</v>
      </c>
      <c r="S1113" s="46">
        <v>0.65336119147347316</v>
      </c>
      <c r="T1113" s="46">
        <v>-0.78545764554135888</v>
      </c>
      <c r="U1113" s="46">
        <v>-0.55687561926290008</v>
      </c>
      <c r="V1113" s="46">
        <v>-0.10088936535066304</v>
      </c>
      <c r="W1113" s="50">
        <v>-1.1229718077180642</v>
      </c>
    </row>
    <row r="1114" spans="1:23">
      <c r="A1114" s="130"/>
      <c r="B1114" s="46">
        <v>0.40306560622938514</v>
      </c>
      <c r="C1114" s="46">
        <v>0.88065465856866787</v>
      </c>
      <c r="D1114" s="46">
        <v>3.7031098782669414E-2</v>
      </c>
      <c r="E1114" s="46">
        <v>0.64333204528687182</v>
      </c>
      <c r="F1114" s="46">
        <v>0.62428577002472663</v>
      </c>
      <c r="G1114" s="46">
        <v>0.60567913665514994</v>
      </c>
      <c r="H1114" s="46">
        <v>0.44674605966005787</v>
      </c>
      <c r="I1114" s="46">
        <v>0.49902350346480695</v>
      </c>
      <c r="J1114" s="46">
        <v>0.11264072789097845</v>
      </c>
      <c r="K1114" s="58">
        <v>6.5833553328567884E-2</v>
      </c>
      <c r="M1114" s="51">
        <v>112</v>
      </c>
      <c r="N1114" s="46" cm="1">
        <f t="array" ref="N1114:W1114">(TRANSPOSE(MMULT(幕後結果!$AB$37:$AK$46, TRANSPOSE(N113:W113))))</f>
        <v>1.521175105193304</v>
      </c>
      <c r="O1114" s="46">
        <v>0.5048439210259138</v>
      </c>
      <c r="P1114" s="46">
        <v>0.24032450990826873</v>
      </c>
      <c r="Q1114" s="46">
        <v>2.2135525100837299</v>
      </c>
      <c r="R1114" s="46">
        <v>-0.38057723037510949</v>
      </c>
      <c r="S1114" s="46">
        <v>2.2683564359235922</v>
      </c>
      <c r="T1114" s="46">
        <v>-5.1391617749569685E-2</v>
      </c>
      <c r="U1114" s="46">
        <v>1.0605671406857158</v>
      </c>
      <c r="V1114" s="46">
        <v>1.1259003330973458</v>
      </c>
      <c r="W1114" s="50">
        <v>-2.3148097242110679</v>
      </c>
    </row>
    <row r="1115" spans="1:23">
      <c r="A1115" s="130"/>
      <c r="B1115" s="46">
        <v>0.92121936049703868</v>
      </c>
      <c r="C1115" s="46">
        <v>0.59609133300208894</v>
      </c>
      <c r="D1115" s="46">
        <v>0.5319551313001496</v>
      </c>
      <c r="E1115" s="46">
        <v>6.5547177771333676E-2</v>
      </c>
      <c r="F1115" s="46">
        <v>0.82038927130242345</v>
      </c>
      <c r="G1115" s="46">
        <v>0.50938855548859485</v>
      </c>
      <c r="H1115" s="46">
        <v>0.64916541007577488</v>
      </c>
      <c r="I1115" s="46">
        <v>0.41901496434902596</v>
      </c>
      <c r="J1115" s="46">
        <v>0.65946308375201013</v>
      </c>
      <c r="K1115" s="58">
        <v>0.83460086026050617</v>
      </c>
      <c r="M1115" s="51">
        <v>113</v>
      </c>
      <c r="N1115" s="46" cm="1">
        <f t="array" ref="N1115:W1115">(TRANSPOSE(MMULT(幕後結果!$AB$37:$AK$46, TRANSPOSE(N114:W114))))</f>
        <v>-1.1738469038233066</v>
      </c>
      <c r="O1115" s="46">
        <v>0.49299231924701481</v>
      </c>
      <c r="P1115" s="46">
        <v>1.0768764679688472</v>
      </c>
      <c r="Q1115" s="46">
        <v>0.72790359038748054</v>
      </c>
      <c r="R1115" s="46">
        <v>2.1938518879954447</v>
      </c>
      <c r="S1115" s="46">
        <v>1.488835823225311E-2</v>
      </c>
      <c r="T1115" s="46">
        <v>-0.14368392848451786</v>
      </c>
      <c r="U1115" s="46">
        <v>0.27720775318585622</v>
      </c>
      <c r="V1115" s="46">
        <v>1.0500876858343482</v>
      </c>
      <c r="W1115" s="50">
        <v>-0.69966801742066553</v>
      </c>
    </row>
    <row r="1116" spans="1:23">
      <c r="A1116" s="130"/>
      <c r="B1116" s="46">
        <v>0.29588063215650884</v>
      </c>
      <c r="C1116" s="46">
        <v>0.28271560233908599</v>
      </c>
      <c r="D1116" s="46">
        <v>1.565140001578369E-2</v>
      </c>
      <c r="E1116" s="46">
        <v>0.51070184699283039</v>
      </c>
      <c r="F1116" s="46">
        <v>2.151912049058069E-3</v>
      </c>
      <c r="G1116" s="46">
        <v>0.67408005427792728</v>
      </c>
      <c r="H1116" s="46">
        <v>8.3928198308237389E-2</v>
      </c>
      <c r="I1116" s="46">
        <v>0.17330177759048659</v>
      </c>
      <c r="J1116" s="46">
        <v>0.90869185106107486</v>
      </c>
      <c r="K1116" s="58">
        <v>0.71983627563265462</v>
      </c>
      <c r="M1116" s="51">
        <v>114</v>
      </c>
      <c r="N1116" s="46" cm="1">
        <f t="array" ref="N1116:W1116">(TRANSPOSE(MMULT(幕後結果!$AB$37:$AK$46, TRANSPOSE(N115:W115))))</f>
        <v>0.56404244050003916</v>
      </c>
      <c r="O1116" s="46">
        <v>0.21634746280279371</v>
      </c>
      <c r="P1116" s="46">
        <v>2.9744144293553446E-3</v>
      </c>
      <c r="Q1116" s="46">
        <v>0.30531353788222637</v>
      </c>
      <c r="R1116" s="46">
        <v>0.75322027265182789</v>
      </c>
      <c r="S1116" s="46">
        <v>0.1462835210635543</v>
      </c>
      <c r="T1116" s="46">
        <v>0.37340709155202184</v>
      </c>
      <c r="U1116" s="46">
        <v>8.4397137827315616E-3</v>
      </c>
      <c r="V1116" s="46">
        <v>0.13650148942021834</v>
      </c>
      <c r="W1116" s="50">
        <v>-1.0960429946921031</v>
      </c>
    </row>
    <row r="1117" spans="1:23">
      <c r="A1117" s="130"/>
      <c r="B1117" s="46">
        <v>0.92807765238278872</v>
      </c>
      <c r="C1117" s="46">
        <v>9.4741509166467841E-2</v>
      </c>
      <c r="D1117" s="46">
        <v>0.95532883838706728</v>
      </c>
      <c r="E1117" s="46">
        <v>1.4245630099098294E-2</v>
      </c>
      <c r="F1117" s="46">
        <v>0.72349796749696971</v>
      </c>
      <c r="G1117" s="46">
        <v>0.39083027691336603</v>
      </c>
      <c r="H1117" s="46">
        <v>0.79571263930112868</v>
      </c>
      <c r="I1117" s="46">
        <v>0.35533643107878765</v>
      </c>
      <c r="J1117" s="46">
        <v>0.29826525621957423</v>
      </c>
      <c r="K1117" s="58">
        <v>0.90873935637860437</v>
      </c>
      <c r="M1117" s="51">
        <v>115</v>
      </c>
      <c r="N1117" s="46" cm="1">
        <f t="array" ref="N1117:W1117">(TRANSPOSE(MMULT(幕後結果!$AB$37:$AK$46, TRANSPOSE(N116:W116))))</f>
        <v>-0.23488633928397429</v>
      </c>
      <c r="O1117" s="46">
        <v>0.5405723200156074</v>
      </c>
      <c r="P1117" s="46">
        <v>-1.1805555367025176</v>
      </c>
      <c r="Q1117" s="46">
        <v>-0.84653634310771153</v>
      </c>
      <c r="R1117" s="46">
        <v>-1.2741161995182628</v>
      </c>
      <c r="S1117" s="46">
        <v>-0.12243586078898555</v>
      </c>
      <c r="T1117" s="46">
        <v>-2.6206215184003594</v>
      </c>
      <c r="U1117" s="46">
        <v>-1.2710282550257903</v>
      </c>
      <c r="V1117" s="46">
        <v>-1.5811849844726267</v>
      </c>
      <c r="W1117" s="50">
        <v>-1.5141711820377877</v>
      </c>
    </row>
    <row r="1118" spans="1:23">
      <c r="A1118" s="130"/>
      <c r="B1118" s="46">
        <v>0.35127551309033778</v>
      </c>
      <c r="C1118" s="46">
        <v>0.36009893466636167</v>
      </c>
      <c r="D1118" s="46">
        <v>0.54228281358559571</v>
      </c>
      <c r="E1118" s="46">
        <v>0.7028638705660728</v>
      </c>
      <c r="F1118" s="46">
        <v>5.8510226262342035E-2</v>
      </c>
      <c r="G1118" s="46">
        <v>0.58467007363933576</v>
      </c>
      <c r="H1118" s="46">
        <v>0.78144366522554787</v>
      </c>
      <c r="I1118" s="46">
        <v>0.16782316030351607</v>
      </c>
      <c r="J1118" s="46">
        <v>0.71460812296176512</v>
      </c>
      <c r="K1118" s="58">
        <v>0.15055126248457151</v>
      </c>
      <c r="M1118" s="51">
        <v>116</v>
      </c>
      <c r="N1118" s="46" cm="1">
        <f t="array" ref="N1118:W1118">(TRANSPOSE(MMULT(幕後結果!$AB$37:$AK$46, TRANSPOSE(N117:W117))))</f>
        <v>8.633615678352162E-2</v>
      </c>
      <c r="O1118" s="46">
        <v>0.27173111979078646</v>
      </c>
      <c r="P1118" s="46">
        <v>1.339707632008553</v>
      </c>
      <c r="Q1118" s="46">
        <v>0.24779294993563517</v>
      </c>
      <c r="R1118" s="46">
        <v>1.9740900894603592</v>
      </c>
      <c r="S1118" s="46">
        <v>-1.092408024555358E-2</v>
      </c>
      <c r="T1118" s="46">
        <v>1.162263239581931</v>
      </c>
      <c r="U1118" s="46">
        <v>2.2672598705773712</v>
      </c>
      <c r="V1118" s="46">
        <v>0.78290957662789129</v>
      </c>
      <c r="W1118" s="50">
        <v>-0.39122564163959672</v>
      </c>
    </row>
    <row r="1119" spans="1:23">
      <c r="A1119" s="130"/>
      <c r="B1119" s="46">
        <v>0.22359816935487364</v>
      </c>
      <c r="C1119" s="46">
        <v>0.159554661145211</v>
      </c>
      <c r="D1119" s="46">
        <v>0.4509498523925537</v>
      </c>
      <c r="E1119" s="46">
        <v>2.9140553174406447E-2</v>
      </c>
      <c r="F1119" s="46">
        <v>0.31314039934755744</v>
      </c>
      <c r="G1119" s="46">
        <v>0.14999812296717874</v>
      </c>
      <c r="H1119" s="46">
        <v>0.56611813106479758</v>
      </c>
      <c r="I1119" s="46">
        <v>0.29482898004840163</v>
      </c>
      <c r="J1119" s="46">
        <v>0.73285169694243901</v>
      </c>
      <c r="K1119" s="58">
        <v>0.42174601925023247</v>
      </c>
      <c r="M1119" s="51">
        <v>117</v>
      </c>
      <c r="N1119" s="46" cm="1">
        <f t="array" ref="N1119:W1119">(TRANSPOSE(MMULT(幕後結果!$AB$37:$AK$46, TRANSPOSE(N118:W118))))</f>
        <v>-1.6611925272109109</v>
      </c>
      <c r="O1119" s="46">
        <v>-0.16626005434633459</v>
      </c>
      <c r="P1119" s="46">
        <v>1.2570815684996441</v>
      </c>
      <c r="Q1119" s="46">
        <v>-3.6634131191764507E-2</v>
      </c>
      <c r="R1119" s="46">
        <v>-9.9284927851960636E-2</v>
      </c>
      <c r="S1119" s="46">
        <v>-1.070463711031294</v>
      </c>
      <c r="T1119" s="46">
        <v>0.54912111319535206</v>
      </c>
      <c r="U1119" s="46">
        <v>0.9657622554560874</v>
      </c>
      <c r="V1119" s="46">
        <v>-1.8509061711930033</v>
      </c>
      <c r="W1119" s="50">
        <v>0.94812491052183812</v>
      </c>
    </row>
    <row r="1120" spans="1:23">
      <c r="A1120" s="130"/>
      <c r="B1120" s="46">
        <v>0.75538446736326548</v>
      </c>
      <c r="C1120" s="46">
        <v>0.93959569573887181</v>
      </c>
      <c r="D1120" s="46">
        <v>0.70034964920375642</v>
      </c>
      <c r="E1120" s="46">
        <v>0.2663377396008515</v>
      </c>
      <c r="F1120" s="46">
        <v>0.26590475707889505</v>
      </c>
      <c r="G1120" s="46">
        <v>0.36299659886079549</v>
      </c>
      <c r="H1120" s="46">
        <v>0.33243559192635885</v>
      </c>
      <c r="I1120" s="46">
        <v>0.20677286416982144</v>
      </c>
      <c r="J1120" s="46">
        <v>0.99644681249192235</v>
      </c>
      <c r="K1120" s="58">
        <v>0.93327966506128668</v>
      </c>
      <c r="M1120" s="51">
        <v>118</v>
      </c>
      <c r="N1120" s="46" cm="1">
        <f t="array" ref="N1120:W1120">(TRANSPOSE(MMULT(幕後結果!$AB$37:$AK$46, TRANSPOSE(N119:W119))))</f>
        <v>0.20370824942994772</v>
      </c>
      <c r="O1120" s="46">
        <v>-0.96612016997728911</v>
      </c>
      <c r="P1120" s="46">
        <v>-0.59782619840100781</v>
      </c>
      <c r="Q1120" s="46">
        <v>-0.20991702571666232</v>
      </c>
      <c r="R1120" s="46">
        <v>-4.6486763543879261E-3</v>
      </c>
      <c r="S1120" s="46">
        <v>-1.2179888745343923</v>
      </c>
      <c r="T1120" s="46">
        <v>-1.4755146613902288</v>
      </c>
      <c r="U1120" s="46">
        <v>-1.3130658208775494</v>
      </c>
      <c r="V1120" s="46">
        <v>0.16244697086394555</v>
      </c>
      <c r="W1120" s="50">
        <v>0.33120674900662339</v>
      </c>
    </row>
    <row r="1121" spans="1:23">
      <c r="A1121" s="130"/>
      <c r="B1121" s="46">
        <v>0.28925011865967187</v>
      </c>
      <c r="C1121" s="46">
        <v>0.84572121533011035</v>
      </c>
      <c r="D1121" s="46">
        <v>0.8275337852432969</v>
      </c>
      <c r="E1121" s="46">
        <v>0.73671893954901813</v>
      </c>
      <c r="F1121" s="46">
        <v>0.86160189896851325</v>
      </c>
      <c r="G1121" s="46">
        <v>0.78457220375884384</v>
      </c>
      <c r="H1121" s="46">
        <v>0.757695353906362</v>
      </c>
      <c r="I1121" s="46">
        <v>0.29111369821392641</v>
      </c>
      <c r="J1121" s="46">
        <v>4.2534794085803629E-2</v>
      </c>
      <c r="K1121" s="58">
        <v>0.94305674265158945</v>
      </c>
      <c r="M1121" s="51">
        <v>119</v>
      </c>
      <c r="N1121" s="46" cm="1">
        <f t="array" ref="N1121:W1121">(TRANSPOSE(MMULT(幕後結果!$AB$37:$AK$46, TRANSPOSE(N120:W120))))</f>
        <v>0.3318752040628592</v>
      </c>
      <c r="O1121" s="46">
        <v>-0.9051013489943166</v>
      </c>
      <c r="P1121" s="46">
        <v>0.40822161707624527</v>
      </c>
      <c r="Q1121" s="46">
        <v>-0.5259426662949056</v>
      </c>
      <c r="R1121" s="46">
        <v>0.30130202562122133</v>
      </c>
      <c r="S1121" s="46">
        <v>-1.3742589384791875</v>
      </c>
      <c r="T1121" s="46">
        <v>-7.3668388079417113E-2</v>
      </c>
      <c r="U1121" s="46">
        <v>0.18841854589984805</v>
      </c>
      <c r="V1121" s="46">
        <v>-0.16031350488525703</v>
      </c>
      <c r="W1121" s="50">
        <v>9.848944817181382E-2</v>
      </c>
    </row>
    <row r="1122" spans="1:23">
      <c r="A1122" s="130"/>
      <c r="B1122" s="46">
        <v>0.95612553500303599</v>
      </c>
      <c r="C1122" s="46">
        <v>0.22432108557496999</v>
      </c>
      <c r="D1122" s="46">
        <v>0.57066537540662443</v>
      </c>
      <c r="E1122" s="46">
        <v>0.39708560549704464</v>
      </c>
      <c r="F1122" s="46">
        <v>0.29704321088971719</v>
      </c>
      <c r="G1122" s="46">
        <v>0.6528609981283664</v>
      </c>
      <c r="H1122" s="46">
        <v>0.24319364679656119</v>
      </c>
      <c r="I1122" s="46">
        <v>0.5056940633543392</v>
      </c>
      <c r="J1122" s="46">
        <v>0.78911601241445739</v>
      </c>
      <c r="K1122" s="58">
        <v>0.73228504802316507</v>
      </c>
      <c r="M1122" s="51">
        <v>120</v>
      </c>
      <c r="N1122" s="46" cm="1">
        <f t="array" ref="N1122:W1122">(TRANSPOSE(MMULT(幕後結果!$AB$37:$AK$46, TRANSPOSE(N121:W121))))</f>
        <v>1.4945785982889608</v>
      </c>
      <c r="O1122" s="46">
        <v>1.1876549283090907</v>
      </c>
      <c r="P1122" s="46">
        <v>-1.0147269923452942</v>
      </c>
      <c r="Q1122" s="46">
        <v>-0.37682694351572099</v>
      </c>
      <c r="R1122" s="46">
        <v>0.13774246655985517</v>
      </c>
      <c r="S1122" s="46">
        <v>-0.69244020935349471</v>
      </c>
      <c r="T1122" s="46">
        <v>0.95681152541238113</v>
      </c>
      <c r="U1122" s="46">
        <v>-1.16197886362243</v>
      </c>
      <c r="V1122" s="46">
        <v>-0.43648890688535391</v>
      </c>
      <c r="W1122" s="50">
        <v>-1.7635969985825848</v>
      </c>
    </row>
    <row r="1123" spans="1:23">
      <c r="A1123" s="130"/>
      <c r="B1123" s="46">
        <v>8.6270250262140635E-2</v>
      </c>
      <c r="C1123" s="46">
        <v>0.52667534601084176</v>
      </c>
      <c r="D1123" s="46">
        <v>0.52591129347879684</v>
      </c>
      <c r="E1123" s="46">
        <v>0.55032172986700956</v>
      </c>
      <c r="F1123" s="46">
        <v>0.99991579248697904</v>
      </c>
      <c r="G1123" s="46">
        <v>0.3301510639854317</v>
      </c>
      <c r="H1123" s="46">
        <v>0.87132575825053871</v>
      </c>
      <c r="I1123" s="46">
        <v>1.3555031054570454E-2</v>
      </c>
      <c r="J1123" s="46">
        <v>0.52789521229203284</v>
      </c>
      <c r="K1123" s="58">
        <v>0.98463484229938181</v>
      </c>
      <c r="M1123" s="51">
        <v>121</v>
      </c>
      <c r="N1123" s="46" cm="1">
        <f t="array" ref="N1123:W1123">(TRANSPOSE(MMULT(幕後結果!$AB$37:$AK$46, TRANSPOSE(N122:W122))))</f>
        <v>0.4723527278759842</v>
      </c>
      <c r="O1123" s="46">
        <v>0.69323277658600213</v>
      </c>
      <c r="P1123" s="46">
        <v>-0.16981760893890405</v>
      </c>
      <c r="Q1123" s="46">
        <v>0.65657015943571428</v>
      </c>
      <c r="R1123" s="46">
        <v>1.1159158842308061</v>
      </c>
      <c r="S1123" s="46">
        <v>0.88165678706005468</v>
      </c>
      <c r="T1123" s="46">
        <v>0.57516679666127335</v>
      </c>
      <c r="U1123" s="46">
        <v>-1.1571670232581919</v>
      </c>
      <c r="V1123" s="46">
        <v>1.5769103956772126</v>
      </c>
      <c r="W1123" s="50">
        <v>-2.0748262562819275</v>
      </c>
    </row>
    <row r="1124" spans="1:23">
      <c r="A1124" s="130"/>
      <c r="B1124" s="46">
        <v>0.99319939727146278</v>
      </c>
      <c r="C1124" s="46">
        <v>5.7490689741841461E-2</v>
      </c>
      <c r="D1124" s="46">
        <v>0.69906525260210839</v>
      </c>
      <c r="E1124" s="46">
        <v>0.21174261948551787</v>
      </c>
      <c r="F1124" s="46">
        <v>0.7845543867676299</v>
      </c>
      <c r="G1124" s="46">
        <v>2.5058046254770039E-2</v>
      </c>
      <c r="H1124" s="46">
        <v>0.10466569020133631</v>
      </c>
      <c r="I1124" s="46">
        <v>0.4405832500144311</v>
      </c>
      <c r="J1124" s="46">
        <v>0.72467428247141785</v>
      </c>
      <c r="K1124" s="58">
        <v>0.95773003137369628</v>
      </c>
      <c r="M1124" s="51">
        <v>122</v>
      </c>
      <c r="N1124" s="46" cm="1">
        <f t="array" ref="N1124:W1124">(TRANSPOSE(MMULT(幕後結果!$AB$37:$AK$46, TRANSPOSE(N123:W123))))</f>
        <v>0.90364905781249449</v>
      </c>
      <c r="O1124" s="46">
        <v>2.7496994377976484E-2</v>
      </c>
      <c r="P1124" s="46">
        <v>-1.3079483673931618</v>
      </c>
      <c r="Q1124" s="46">
        <v>-1.1419937722767148</v>
      </c>
      <c r="R1124" s="46">
        <v>-0.78209067501502261</v>
      </c>
      <c r="S1124" s="46">
        <v>8.9999543198650667E-2</v>
      </c>
      <c r="T1124" s="46">
        <v>-0.43993664591647819</v>
      </c>
      <c r="U1124" s="46">
        <v>-1.2219002344784751</v>
      </c>
      <c r="V1124" s="46">
        <v>-0.56234009810246655</v>
      </c>
      <c r="W1124" s="50">
        <v>0.18223773069572802</v>
      </c>
    </row>
    <row r="1125" spans="1:23">
      <c r="A1125" s="130"/>
      <c r="B1125" s="46">
        <v>0.68894132314513934</v>
      </c>
      <c r="C1125" s="46">
        <v>0.73443604875053725</v>
      </c>
      <c r="D1125" s="46">
        <v>0.70674212817415372</v>
      </c>
      <c r="E1125" s="46">
        <v>0.12644452659887384</v>
      </c>
      <c r="F1125" s="46">
        <v>0.61872100215443004</v>
      </c>
      <c r="G1125" s="46">
        <v>0.86720929819358306</v>
      </c>
      <c r="H1125" s="46">
        <v>0.72090264920151648</v>
      </c>
      <c r="I1125" s="46">
        <v>7.4673539045261084E-2</v>
      </c>
      <c r="J1125" s="46">
        <v>0.76822341847757181</v>
      </c>
      <c r="K1125" s="58">
        <v>0.92346593103703389</v>
      </c>
      <c r="M1125" s="51">
        <v>123</v>
      </c>
      <c r="N1125" s="46" cm="1">
        <f t="array" ref="N1125:W1125">(TRANSPOSE(MMULT(幕後結果!$AB$37:$AK$46, TRANSPOSE(N124:W124))))</f>
        <v>0.65856532714499927</v>
      </c>
      <c r="O1125" s="46">
        <v>-0.67620543535133426</v>
      </c>
      <c r="P1125" s="46">
        <v>-1.6711724994028743</v>
      </c>
      <c r="Q1125" s="46">
        <v>-0.62976646482098841</v>
      </c>
      <c r="R1125" s="46">
        <v>-1.8439900566041412</v>
      </c>
      <c r="S1125" s="46">
        <v>1.2124141833669437</v>
      </c>
      <c r="T1125" s="46">
        <v>-0.39689747338942416</v>
      </c>
      <c r="U1125" s="46">
        <v>0.52227839985678892</v>
      </c>
      <c r="V1125" s="46">
        <v>0.21587903724615654</v>
      </c>
      <c r="W1125" s="50">
        <v>1.1591541126804163</v>
      </c>
    </row>
    <row r="1126" spans="1:23">
      <c r="A1126" s="130"/>
      <c r="B1126" s="46">
        <v>0.12012551436634666</v>
      </c>
      <c r="C1126" s="46">
        <v>0.26535535305743019</v>
      </c>
      <c r="D1126" s="46">
        <v>9.3079917387912658E-2</v>
      </c>
      <c r="E1126" s="46">
        <v>0.97858144271706959</v>
      </c>
      <c r="F1126" s="46">
        <v>0.552696343760259</v>
      </c>
      <c r="G1126" s="46">
        <v>0.66340597785917366</v>
      </c>
      <c r="H1126" s="46">
        <v>0.48494452060623128</v>
      </c>
      <c r="I1126" s="46">
        <v>0.98292214254405086</v>
      </c>
      <c r="J1126" s="46">
        <v>0.4463466648084955</v>
      </c>
      <c r="K1126" s="58">
        <v>0.14960810834356209</v>
      </c>
      <c r="M1126" s="51">
        <v>124</v>
      </c>
      <c r="N1126" s="46" cm="1">
        <f t="array" ref="N1126:W1126">(TRANSPOSE(MMULT(幕後結果!$AB$37:$AK$46, TRANSPOSE(N125:W125))))</f>
        <v>1.4717792638852878</v>
      </c>
      <c r="O1126" s="46">
        <v>0.76736056814282716</v>
      </c>
      <c r="P1126" s="46">
        <v>-8.4645384994088968E-2</v>
      </c>
      <c r="Q1126" s="46">
        <v>-0.47953524753200633</v>
      </c>
      <c r="R1126" s="46">
        <v>0.70583352370454133</v>
      </c>
      <c r="S1126" s="46">
        <v>-0.11183731964484017</v>
      </c>
      <c r="T1126" s="46">
        <v>4.4746696920373696E-2</v>
      </c>
      <c r="U1126" s="46">
        <v>-0.68069184392473492</v>
      </c>
      <c r="V1126" s="46">
        <v>0.44238702889045051</v>
      </c>
      <c r="W1126" s="50">
        <v>-4.798430520799099E-2</v>
      </c>
    </row>
    <row r="1127" spans="1:23">
      <c r="A1127" s="130"/>
      <c r="B1127" s="46">
        <v>0.1624630490077783</v>
      </c>
      <c r="C1127" s="46">
        <v>0.76814279864110468</v>
      </c>
      <c r="D1127" s="46">
        <v>7.8576772936675976E-2</v>
      </c>
      <c r="E1127" s="46">
        <v>0.80721292078488549</v>
      </c>
      <c r="F1127" s="46">
        <v>0.66150093815800903</v>
      </c>
      <c r="G1127" s="46">
        <v>0.95051863204952602</v>
      </c>
      <c r="H1127" s="46">
        <v>7.6394310956388933E-2</v>
      </c>
      <c r="I1127" s="46">
        <v>1.1412508694841117E-2</v>
      </c>
      <c r="J1127" s="46">
        <v>0.81934238963833472</v>
      </c>
      <c r="K1127" s="58">
        <v>0.3475341260698841</v>
      </c>
      <c r="M1127" s="51">
        <v>125</v>
      </c>
      <c r="N1127" s="46" cm="1">
        <f t="array" ref="N1127:W1127">(TRANSPOSE(MMULT(幕後結果!$AB$37:$AK$46, TRANSPOSE(N126:W126))))</f>
        <v>0.66661127167175982</v>
      </c>
      <c r="O1127" s="46">
        <v>-0.49541394546194345</v>
      </c>
      <c r="P1127" s="46">
        <v>1.6441999155716165</v>
      </c>
      <c r="Q1127" s="46">
        <v>1.6892635144882306</v>
      </c>
      <c r="R1127" s="46">
        <v>1.377438074887833</v>
      </c>
      <c r="S1127" s="46">
        <v>-2.1523867352978083</v>
      </c>
      <c r="T1127" s="46">
        <v>0.44348528016873684</v>
      </c>
      <c r="U1127" s="46">
        <v>1.0999704975220581</v>
      </c>
      <c r="V1127" s="46">
        <v>0.65221712847033075</v>
      </c>
      <c r="W1127" s="50">
        <v>0.94319614141469565</v>
      </c>
    </row>
    <row r="1128" spans="1:23">
      <c r="A1128" s="130"/>
      <c r="B1128" s="46">
        <v>0.7134868645587682</v>
      </c>
      <c r="C1128" s="46">
        <v>0.55233758791482845</v>
      </c>
      <c r="D1128" s="46">
        <v>0.85580560272198958</v>
      </c>
      <c r="E1128" s="46">
        <v>0.63600602153903152</v>
      </c>
      <c r="F1128" s="46">
        <v>0.89016787347709347</v>
      </c>
      <c r="G1128" s="46">
        <v>0.83740598871362404</v>
      </c>
      <c r="H1128" s="46">
        <v>0.67358432236012389</v>
      </c>
      <c r="I1128" s="46">
        <v>0.14069251398882088</v>
      </c>
      <c r="J1128" s="46">
        <v>0.1831333541328195</v>
      </c>
      <c r="K1128" s="58">
        <v>0.59551173612580199</v>
      </c>
      <c r="M1128" s="51">
        <v>126</v>
      </c>
      <c r="N1128" s="46" cm="1">
        <f t="array" ref="N1128:W1128">(TRANSPOSE(MMULT(幕後結果!$AB$37:$AK$46, TRANSPOSE(N127:W127))))</f>
        <v>1.9179825183173276</v>
      </c>
      <c r="O1128" s="46">
        <v>9.7321848298441482E-2</v>
      </c>
      <c r="P1128" s="46">
        <v>-0.38623284758741033</v>
      </c>
      <c r="Q1128" s="46">
        <v>2.085985842358105</v>
      </c>
      <c r="R1128" s="46">
        <v>0.99983390481260037</v>
      </c>
      <c r="S1128" s="46">
        <v>-1.0985227564020927</v>
      </c>
      <c r="T1128" s="46">
        <v>0.1079730456568716</v>
      </c>
      <c r="U1128" s="46">
        <v>0.65538680494858759</v>
      </c>
      <c r="V1128" s="46">
        <v>1.0420997897926914</v>
      </c>
      <c r="W1128" s="50">
        <v>-1.5332124680839936</v>
      </c>
    </row>
    <row r="1129" spans="1:23">
      <c r="A1129" s="130"/>
      <c r="B1129" s="46">
        <v>0.57817943168093744</v>
      </c>
      <c r="C1129" s="46">
        <v>0.87342210375444296</v>
      </c>
      <c r="D1129" s="46">
        <v>0.1088699958468109</v>
      </c>
      <c r="E1129" s="46">
        <v>0.60836415632108332</v>
      </c>
      <c r="F1129" s="46">
        <v>0.80610673715982339</v>
      </c>
      <c r="G1129" s="46">
        <v>0.59545913885615276</v>
      </c>
      <c r="H1129" s="46">
        <v>0.24847943963746899</v>
      </c>
      <c r="I1129" s="46">
        <v>0.64707183089474429</v>
      </c>
      <c r="J1129" s="46">
        <v>0.45037243525652881</v>
      </c>
      <c r="K1129" s="58">
        <v>8.7852197529272091E-2</v>
      </c>
      <c r="M1129" s="51">
        <v>127</v>
      </c>
      <c r="N1129" s="46" cm="1">
        <f t="array" ref="N1129:W1129">(TRANSPOSE(MMULT(幕後結果!$AB$37:$AK$46, TRANSPOSE(N128:W128))))</f>
        <v>0.29170274676795199</v>
      </c>
      <c r="O1129" s="46">
        <v>-0.28918743555501553</v>
      </c>
      <c r="P1129" s="46">
        <v>-1.1577390622893855</v>
      </c>
      <c r="Q1129" s="46">
        <v>-0.19794467389753811</v>
      </c>
      <c r="R1129" s="46">
        <v>-0.90839548863192965</v>
      </c>
      <c r="S1129" s="46">
        <v>-0.46770006567409828</v>
      </c>
      <c r="T1129" s="46">
        <v>-1.0500680363471793</v>
      </c>
      <c r="U1129" s="46">
        <v>0.6722541643162574</v>
      </c>
      <c r="V1129" s="46">
        <v>-0.40343016002144916</v>
      </c>
      <c r="W1129" s="50">
        <v>-0.38053775774731624</v>
      </c>
    </row>
    <row r="1130" spans="1:23">
      <c r="A1130" s="130"/>
      <c r="B1130" s="46">
        <v>0.75321194229029653</v>
      </c>
      <c r="C1130" s="46">
        <v>0.37919485479098514</v>
      </c>
      <c r="D1130" s="46">
        <v>0.80114150115129967</v>
      </c>
      <c r="E1130" s="46">
        <v>0.10560673617780703</v>
      </c>
      <c r="F1130" s="46">
        <v>0.10333243122846114</v>
      </c>
      <c r="G1130" s="46">
        <v>0.46652185928685452</v>
      </c>
      <c r="H1130" s="46">
        <v>0.36182789474824095</v>
      </c>
      <c r="I1130" s="46">
        <v>3.1452848016805923E-2</v>
      </c>
      <c r="J1130" s="46">
        <v>9.486465366782415E-2</v>
      </c>
      <c r="K1130" s="58">
        <v>0.81738116902133928</v>
      </c>
      <c r="M1130" s="51">
        <v>128</v>
      </c>
      <c r="N1130" s="46" cm="1">
        <f t="array" ref="N1130:W1130">(TRANSPOSE(MMULT(幕後結果!$AB$37:$AK$46, TRANSPOSE(N129:W129))))</f>
        <v>-0.59503326166214265</v>
      </c>
      <c r="O1130" s="46">
        <v>1.3635228383949853</v>
      </c>
      <c r="P1130" s="46">
        <v>-5.9680797729769419E-2</v>
      </c>
      <c r="Q1130" s="46">
        <v>1.6248713727036213</v>
      </c>
      <c r="R1130" s="46">
        <v>0.33536850677158558</v>
      </c>
      <c r="S1130" s="46">
        <v>0.89650884655294749</v>
      </c>
      <c r="T1130" s="46">
        <v>0.78879413865810966</v>
      </c>
      <c r="U1130" s="46">
        <v>0.20785124506278616</v>
      </c>
      <c r="V1130" s="46">
        <v>0.86114357518384643</v>
      </c>
      <c r="W1130" s="50">
        <v>-0.3291164980236736</v>
      </c>
    </row>
    <row r="1131" spans="1:23">
      <c r="A1131" s="130"/>
      <c r="B1131" s="46">
        <v>0.89558796158521292</v>
      </c>
      <c r="C1131" s="46">
        <v>0.16057926347061091</v>
      </c>
      <c r="D1131" s="46">
        <v>0.60637797106505964</v>
      </c>
      <c r="E1131" s="46">
        <v>0.77090250309715258</v>
      </c>
      <c r="F1131" s="46">
        <v>0.70966745479105087</v>
      </c>
      <c r="G1131" s="46">
        <v>0.1932861376715187</v>
      </c>
      <c r="H1131" s="46">
        <v>0.74622047829205007</v>
      </c>
      <c r="I1131" s="46">
        <v>0.36618922212701954</v>
      </c>
      <c r="J1131" s="46">
        <v>0.13303378437419666</v>
      </c>
      <c r="K1131" s="58">
        <v>5.0670021086663297E-2</v>
      </c>
      <c r="M1131" s="51">
        <v>129</v>
      </c>
      <c r="N1131" s="46" cm="1">
        <f t="array" ref="N1131:W1131">(TRANSPOSE(MMULT(幕後結果!$AB$37:$AK$46, TRANSPOSE(N130:W130))))</f>
        <v>1.3224852397503064E-2</v>
      </c>
      <c r="O1131" s="46">
        <v>2.8618286170491687</v>
      </c>
      <c r="P1131" s="46">
        <v>0.38592671485921909</v>
      </c>
      <c r="Q1131" s="46">
        <v>0.15901520207494033</v>
      </c>
      <c r="R1131" s="46">
        <v>1.7164108865552579</v>
      </c>
      <c r="S1131" s="46">
        <v>1.6386093722437507</v>
      </c>
      <c r="T1131" s="46">
        <v>2.7722751368393279</v>
      </c>
      <c r="U1131" s="46">
        <v>1.5249207512692671</v>
      </c>
      <c r="V1131" s="46">
        <v>0.78936476018086299</v>
      </c>
      <c r="W1131" s="50">
        <v>1.2019759180886282</v>
      </c>
    </row>
    <row r="1132" spans="1:23">
      <c r="A1132" s="130"/>
      <c r="B1132" s="46">
        <v>0.99521730874535708</v>
      </c>
      <c r="C1132" s="46">
        <v>0.97230720481537092</v>
      </c>
      <c r="D1132" s="46">
        <v>0.99052961276572993</v>
      </c>
      <c r="E1132" s="46">
        <v>9.3375667322988409E-2</v>
      </c>
      <c r="F1132" s="46">
        <v>0.13913215258250444</v>
      </c>
      <c r="G1132" s="46">
        <v>0.63763952539401503</v>
      </c>
      <c r="H1132" s="46">
        <v>0.11853834352838133</v>
      </c>
      <c r="I1132" s="46">
        <v>0.40149187706114087</v>
      </c>
      <c r="J1132" s="46">
        <v>0.34379540926521157</v>
      </c>
      <c r="K1132" s="58">
        <v>0.33695191592573348</v>
      </c>
      <c r="M1132" s="51">
        <v>130</v>
      </c>
      <c r="N1132" s="46" cm="1">
        <f t="array" ref="N1132:W1132">(TRANSPOSE(MMULT(幕後結果!$AB$37:$AK$46, TRANSPOSE(N131:W131))))</f>
        <v>-0.47861118889288407</v>
      </c>
      <c r="O1132" s="46">
        <v>-0.66693959781516998</v>
      </c>
      <c r="P1132" s="46">
        <v>0.49248623002066372</v>
      </c>
      <c r="Q1132" s="46">
        <v>1.0367342608995161E-2</v>
      </c>
      <c r="R1132" s="46">
        <v>0.86391627895490752</v>
      </c>
      <c r="S1132" s="46">
        <v>-0.70838439336481218</v>
      </c>
      <c r="T1132" s="46">
        <v>-1.3931672769253605</v>
      </c>
      <c r="U1132" s="46">
        <v>-0.51790246633069215</v>
      </c>
      <c r="V1132" s="46">
        <v>-0.49224329715655968</v>
      </c>
      <c r="W1132" s="50">
        <v>0.38299277996863024</v>
      </c>
    </row>
    <row r="1133" spans="1:23">
      <c r="A1133" s="130"/>
      <c r="B1133" s="46">
        <v>7.148197121705735E-2</v>
      </c>
      <c r="C1133" s="46">
        <v>6.2324548658016621E-2</v>
      </c>
      <c r="D1133" s="46">
        <v>0.40521490258552739</v>
      </c>
      <c r="E1133" s="46">
        <v>0.25401554662343528</v>
      </c>
      <c r="F1133" s="46">
        <v>0.62903866398666808</v>
      </c>
      <c r="G1133" s="46">
        <v>0.23033464973049811</v>
      </c>
      <c r="H1133" s="46">
        <v>0.89872071570145029</v>
      </c>
      <c r="I1133" s="46">
        <v>0.52130275018484795</v>
      </c>
      <c r="J1133" s="46">
        <v>0.13172152087285549</v>
      </c>
      <c r="K1133" s="58">
        <v>0.96626076889817392</v>
      </c>
      <c r="M1133" s="51">
        <v>131</v>
      </c>
      <c r="N1133" s="46" cm="1">
        <f t="array" ref="N1133:W1133">(TRANSPOSE(MMULT(幕後結果!$AB$37:$AK$46, TRANSPOSE(N132:W132))))</f>
        <v>1.2706138670875862</v>
      </c>
      <c r="O1133" s="46">
        <v>0.36686942271701828</v>
      </c>
      <c r="P1133" s="46">
        <v>-0.73913969200095286</v>
      </c>
      <c r="Q1133" s="46">
        <v>-2.7725549236156333E-2</v>
      </c>
      <c r="R1133" s="46">
        <v>-0.15438178933226449</v>
      </c>
      <c r="S1133" s="46">
        <v>-1.6196924713493426</v>
      </c>
      <c r="T1133" s="46">
        <v>-0.40051243732952757</v>
      </c>
      <c r="U1133" s="46">
        <v>0.88281652890195905</v>
      </c>
      <c r="V1133" s="46">
        <v>5.4414866963844594E-2</v>
      </c>
      <c r="W1133" s="50">
        <v>-1.2371571526282044</v>
      </c>
    </row>
    <row r="1134" spans="1:23">
      <c r="A1134" s="130"/>
      <c r="B1134" s="46">
        <v>0.20704634260377053</v>
      </c>
      <c r="C1134" s="46">
        <v>4.8678080208032215E-2</v>
      </c>
      <c r="D1134" s="46">
        <v>0.40629754573344945</v>
      </c>
      <c r="E1134" s="46">
        <v>0.27816337647025691</v>
      </c>
      <c r="F1134" s="46">
        <v>4.9450460499744997E-2</v>
      </c>
      <c r="G1134" s="46">
        <v>0.8804216396315101</v>
      </c>
      <c r="H1134" s="46">
        <v>0.41170028546986326</v>
      </c>
      <c r="I1134" s="46">
        <v>7.6181149310352581E-2</v>
      </c>
      <c r="J1134" s="46">
        <v>0.73826378719055086</v>
      </c>
      <c r="K1134" s="58">
        <v>7.839590190812662E-2</v>
      </c>
      <c r="M1134" s="51">
        <v>132</v>
      </c>
      <c r="N1134" s="46" cm="1">
        <f t="array" ref="N1134:W1134">(TRANSPOSE(MMULT(幕後結果!$AB$37:$AK$46, TRANSPOSE(N133:W133))))</f>
        <v>-1.4075767567013129</v>
      </c>
      <c r="O1134" s="46">
        <v>-0.85804598628212947</v>
      </c>
      <c r="P1134" s="46">
        <v>-1.0825543308840437</v>
      </c>
      <c r="Q1134" s="46">
        <v>-2.3195976048923956</v>
      </c>
      <c r="R1134" s="46">
        <v>-0.94226669923676576</v>
      </c>
      <c r="S1134" s="46">
        <v>-0.35462114508791609</v>
      </c>
      <c r="T1134" s="46">
        <v>-1.6062170960279245</v>
      </c>
      <c r="U1134" s="46">
        <v>-0.63706902176721469</v>
      </c>
      <c r="V1134" s="46">
        <v>0.53766751938830071</v>
      </c>
      <c r="W1134" s="50">
        <v>-0.68747934526577137</v>
      </c>
    </row>
    <row r="1135" spans="1:23">
      <c r="A1135" s="130"/>
      <c r="B1135" s="46">
        <v>0.98269946280714127</v>
      </c>
      <c r="C1135" s="46">
        <v>0.29969895228645127</v>
      </c>
      <c r="D1135" s="46">
        <v>0.73079267021528005</v>
      </c>
      <c r="E1135" s="46">
        <v>0.14121768844521743</v>
      </c>
      <c r="F1135" s="46">
        <v>0.47876181565071141</v>
      </c>
      <c r="G1135" s="46">
        <v>0.36496706220103103</v>
      </c>
      <c r="H1135" s="46">
        <v>8.0842601268690251E-2</v>
      </c>
      <c r="I1135" s="46">
        <v>3.475639932333463E-2</v>
      </c>
      <c r="J1135" s="46">
        <v>0.62727203956300426</v>
      </c>
      <c r="K1135" s="58">
        <v>0.81030405092007962</v>
      </c>
      <c r="M1135" s="51">
        <v>133</v>
      </c>
      <c r="N1135" s="46" cm="1">
        <f t="array" ref="N1135:W1135">(TRANSPOSE(MMULT(幕後結果!$AB$37:$AK$46, TRANSPOSE(N134:W134))))</f>
        <v>-0.5739236146219201</v>
      </c>
      <c r="O1135" s="46">
        <v>-0.2899745565470862</v>
      </c>
      <c r="P1135" s="46">
        <v>2.2979164599300899</v>
      </c>
      <c r="Q1135" s="46">
        <v>1.8705875479867413</v>
      </c>
      <c r="R1135" s="46">
        <v>1.5078728160081403</v>
      </c>
      <c r="S1135" s="46">
        <v>-0.47714511136654664</v>
      </c>
      <c r="T1135" s="46">
        <v>0.35722086085865423</v>
      </c>
      <c r="U1135" s="46">
        <v>1.1854867897443078</v>
      </c>
      <c r="V1135" s="46">
        <v>0.57888407072318937</v>
      </c>
      <c r="W1135" s="50">
        <v>0.79720825785516269</v>
      </c>
    </row>
    <row r="1136" spans="1:23">
      <c r="A1136" s="130"/>
      <c r="B1136" s="46">
        <v>0.221180452128521</v>
      </c>
      <c r="C1136" s="46">
        <v>0.25151683371650724</v>
      </c>
      <c r="D1136" s="46">
        <v>6.2905032054795695E-2</v>
      </c>
      <c r="E1136" s="46">
        <v>0.25083748610049938</v>
      </c>
      <c r="F1136" s="46">
        <v>0.21474030112165088</v>
      </c>
      <c r="G1136" s="46">
        <v>0.98774249061448893</v>
      </c>
      <c r="H1136" s="46">
        <v>0.92375471231011552</v>
      </c>
      <c r="I1136" s="46">
        <v>0.72608683214180902</v>
      </c>
      <c r="J1136" s="46">
        <v>0.72592006957590827</v>
      </c>
      <c r="K1136" s="58">
        <v>3.6502659923309588E-2</v>
      </c>
      <c r="M1136" s="51">
        <v>134</v>
      </c>
      <c r="N1136" s="46" cm="1">
        <f t="array" ref="N1136:W1136">(TRANSPOSE(MMULT(幕後結果!$AB$37:$AK$46, TRANSPOSE(N135:W135))))</f>
        <v>-0.17346631529645601</v>
      </c>
      <c r="O1136" s="46">
        <v>-1.1183098987378519</v>
      </c>
      <c r="P1136" s="46">
        <v>0.41566447182669863</v>
      </c>
      <c r="Q1136" s="46">
        <v>1.0383704863930208</v>
      </c>
      <c r="R1136" s="46">
        <v>-0.54986619579485119</v>
      </c>
      <c r="S1136" s="46">
        <v>-0.57580020298497636</v>
      </c>
      <c r="T1136" s="46">
        <v>-1.1451731871598905</v>
      </c>
      <c r="U1136" s="46">
        <v>0.96369272086306212</v>
      </c>
      <c r="V1136" s="46">
        <v>0.48115770039504246</v>
      </c>
      <c r="W1136" s="50">
        <v>-0.20603266805620152</v>
      </c>
    </row>
    <row r="1137" spans="1:23">
      <c r="A1137" s="130"/>
      <c r="B1137" s="46">
        <v>0.52372490260912841</v>
      </c>
      <c r="C1137" s="46">
        <v>0.66927682152533929</v>
      </c>
      <c r="D1137" s="46">
        <v>0.61045939772536517</v>
      </c>
      <c r="E1137" s="46">
        <v>0.84947180749892826</v>
      </c>
      <c r="F1137" s="46">
        <v>3.9220865627277446E-2</v>
      </c>
      <c r="G1137" s="46">
        <v>0.34784879521827272</v>
      </c>
      <c r="H1137" s="46">
        <v>3.4715604225142638E-2</v>
      </c>
      <c r="I1137" s="46">
        <v>0.62854881489525605</v>
      </c>
      <c r="J1137" s="46">
        <v>0.79663532161815764</v>
      </c>
      <c r="K1137" s="58">
        <v>0.89270896275818501</v>
      </c>
      <c r="M1137" s="51">
        <v>135</v>
      </c>
      <c r="N1137" s="46" cm="1">
        <f t="array" ref="N1137:W1137">(TRANSPOSE(MMULT(幕後結果!$AB$37:$AK$46, TRANSPOSE(N136:W136))))</f>
        <v>0.99560645570733386</v>
      </c>
      <c r="O1137" s="46">
        <v>-0.34651750099620626</v>
      </c>
      <c r="P1137" s="46">
        <v>2.6948974072462031</v>
      </c>
      <c r="Q1137" s="46">
        <v>0.20122646817806711</v>
      </c>
      <c r="R1137" s="46">
        <v>1.7486699353201778</v>
      </c>
      <c r="S1137" s="46">
        <v>-0.89572439094489942</v>
      </c>
      <c r="T1137" s="46">
        <v>0.90850641977261282</v>
      </c>
      <c r="U1137" s="46">
        <v>1.2628804831045799</v>
      </c>
      <c r="V1137" s="46">
        <v>0.16053621059219403</v>
      </c>
      <c r="W1137" s="50">
        <v>0.35051080980046989</v>
      </c>
    </row>
    <row r="1138" spans="1:23">
      <c r="A1138" s="130"/>
      <c r="B1138" s="46">
        <v>0.15231735540234759</v>
      </c>
      <c r="C1138" s="46">
        <v>0.68473185351903831</v>
      </c>
      <c r="D1138" s="46">
        <v>0.31765834851165842</v>
      </c>
      <c r="E1138" s="46">
        <v>0.96299206826184758</v>
      </c>
      <c r="F1138" s="46">
        <v>0.65833752444561</v>
      </c>
      <c r="G1138" s="46">
        <v>0.12508574939066519</v>
      </c>
      <c r="H1138" s="46">
        <v>4.2738618829199382E-2</v>
      </c>
      <c r="I1138" s="46">
        <v>0.65275706807913592</v>
      </c>
      <c r="J1138" s="46">
        <v>0.59130563593745689</v>
      </c>
      <c r="K1138" s="58">
        <v>0.88104749341771127</v>
      </c>
      <c r="M1138" s="51">
        <v>136</v>
      </c>
      <c r="N1138" s="46" cm="1">
        <f t="array" ref="N1138:W1138">(TRANSPOSE(MMULT(幕後結果!$AB$37:$AK$46, TRANSPOSE(N137:W137))))</f>
        <v>1.730412661947863</v>
      </c>
      <c r="O1138" s="46">
        <v>-0.25351812986035582</v>
      </c>
      <c r="P1138" s="46">
        <v>1.1660483780514155</v>
      </c>
      <c r="Q1138" s="46">
        <v>-0.34887961578210125</v>
      </c>
      <c r="R1138" s="46">
        <v>0.83184370729814128</v>
      </c>
      <c r="S1138" s="46">
        <v>-2.2447512055159469</v>
      </c>
      <c r="T1138" s="46">
        <v>0.72180855112756104</v>
      </c>
      <c r="U1138" s="46">
        <v>-0.83079880258542527</v>
      </c>
      <c r="V1138" s="46">
        <v>-0.23640462004548546</v>
      </c>
      <c r="W1138" s="50">
        <v>1.2491009502297539</v>
      </c>
    </row>
    <row r="1139" spans="1:23">
      <c r="A1139" s="130"/>
      <c r="B1139" s="46">
        <v>0.47263949300268893</v>
      </c>
      <c r="C1139" s="46">
        <v>0.53541573056186098</v>
      </c>
      <c r="D1139" s="46">
        <v>3.5459769971184052E-2</v>
      </c>
      <c r="E1139" s="46">
        <v>0.59681724654104173</v>
      </c>
      <c r="F1139" s="46">
        <v>0.64860526142023556</v>
      </c>
      <c r="G1139" s="46">
        <v>0.72203805027718171</v>
      </c>
      <c r="H1139" s="46">
        <v>0.75254314944541223</v>
      </c>
      <c r="I1139" s="46">
        <v>5.928821907038806E-3</v>
      </c>
      <c r="J1139" s="46">
        <v>0.70419454991099384</v>
      </c>
      <c r="K1139" s="58">
        <v>0.46184593049302292</v>
      </c>
      <c r="M1139" s="51">
        <v>137</v>
      </c>
      <c r="N1139" s="46" cm="1">
        <f t="array" ref="N1139:W1139">(TRANSPOSE(MMULT(幕後結果!$AB$37:$AK$46, TRANSPOSE(N138:W138))))</f>
        <v>1.3414405583952618</v>
      </c>
      <c r="O1139" s="46">
        <v>-0.41965203853238409</v>
      </c>
      <c r="P1139" s="46">
        <v>0.45557887725590779</v>
      </c>
      <c r="Q1139" s="46">
        <v>2.1113108686001376</v>
      </c>
      <c r="R1139" s="46">
        <v>0.66659846624056596</v>
      </c>
      <c r="S1139" s="46">
        <v>-0.62653110064882434</v>
      </c>
      <c r="T1139" s="46">
        <v>1.0867030636157489</v>
      </c>
      <c r="U1139" s="46">
        <v>0.51538785997430658</v>
      </c>
      <c r="V1139" s="46">
        <v>0.60341002755650563</v>
      </c>
      <c r="W1139" s="50">
        <v>-1.0806500375468631</v>
      </c>
    </row>
    <row r="1140" spans="1:23">
      <c r="A1140" s="130"/>
      <c r="B1140" s="46">
        <v>0.90331005821318477</v>
      </c>
      <c r="C1140" s="46">
        <v>0.62318695155081638</v>
      </c>
      <c r="D1140" s="46">
        <v>0.34838763633429726</v>
      </c>
      <c r="E1140" s="46">
        <v>4.9951034984920151E-2</v>
      </c>
      <c r="F1140" s="46">
        <v>0.27938830870432163</v>
      </c>
      <c r="G1140" s="46">
        <v>0.96005834820902169</v>
      </c>
      <c r="H1140" s="46">
        <v>0.20212552591894095</v>
      </c>
      <c r="I1140" s="46">
        <v>0.46733115586521357</v>
      </c>
      <c r="J1140" s="46">
        <v>0.3519686559897055</v>
      </c>
      <c r="K1140" s="58">
        <v>0.67116035617172898</v>
      </c>
      <c r="M1140" s="51">
        <v>138</v>
      </c>
      <c r="N1140" s="46" cm="1">
        <f t="array" ref="N1140:W1140">(TRANSPOSE(MMULT(幕後結果!$AB$37:$AK$46, TRANSPOSE(N139:W139))))</f>
        <v>-0.44357522920534914</v>
      </c>
      <c r="O1140" s="46">
        <v>-0.85085824441085767</v>
      </c>
      <c r="P1140" s="46">
        <v>-0.49823356403768032</v>
      </c>
      <c r="Q1140" s="46">
        <v>-0.69404568958505786</v>
      </c>
      <c r="R1140" s="46">
        <v>-1.161506946516123</v>
      </c>
      <c r="S1140" s="46">
        <v>-0.68836526686466604</v>
      </c>
      <c r="T1140" s="46">
        <v>-0.41313173365097777</v>
      </c>
      <c r="U1140" s="46">
        <v>-0.35495408739884288</v>
      </c>
      <c r="V1140" s="46">
        <v>-0.16762844360729978</v>
      </c>
      <c r="W1140" s="50">
        <v>-1.2567600032212467</v>
      </c>
    </row>
    <row r="1141" spans="1:23">
      <c r="A1141" s="130"/>
      <c r="B1141" s="46">
        <v>0.73028203181524387</v>
      </c>
      <c r="C1141" s="46">
        <v>0.23433595406561003</v>
      </c>
      <c r="D1141" s="46">
        <v>0.43216573885867371</v>
      </c>
      <c r="E1141" s="46">
        <v>0.46920971474859585</v>
      </c>
      <c r="F1141" s="46">
        <v>0.57829137093523419</v>
      </c>
      <c r="G1141" s="46">
        <v>0.54725397634204187</v>
      </c>
      <c r="H1141" s="46">
        <v>0.19852818013262841</v>
      </c>
      <c r="I1141" s="46">
        <v>0.93131278190729261</v>
      </c>
      <c r="J1141" s="46">
        <v>0.60744657305872374</v>
      </c>
      <c r="K1141" s="58">
        <v>0.10369354362422922</v>
      </c>
      <c r="M1141" s="51">
        <v>139</v>
      </c>
      <c r="N1141" s="46" cm="1">
        <f t="array" ref="N1141:W1141">(TRANSPOSE(MMULT(幕後結果!$AB$37:$AK$46, TRANSPOSE(N140:W140))))</f>
        <v>2.3548109626677647</v>
      </c>
      <c r="O1141" s="46">
        <v>0.15331830589260248</v>
      </c>
      <c r="P1141" s="46">
        <v>-8.4703725531927981E-2</v>
      </c>
      <c r="Q1141" s="46">
        <v>-0.17187544914408331</v>
      </c>
      <c r="R1141" s="46">
        <v>-0.23737765191966442</v>
      </c>
      <c r="S1141" s="46">
        <v>2.2791682505266753E-2</v>
      </c>
      <c r="T1141" s="46">
        <v>2.0897106230683296</v>
      </c>
      <c r="U1141" s="46">
        <v>-0.17880246220946516</v>
      </c>
      <c r="V1141" s="46">
        <v>-0.42603823082657949</v>
      </c>
      <c r="W1141" s="50">
        <v>0.91245047541890001</v>
      </c>
    </row>
    <row r="1142" spans="1:23">
      <c r="A1142" s="130"/>
      <c r="B1142" s="46">
        <v>8.4344357474527509E-2</v>
      </c>
      <c r="C1142" s="46">
        <v>0.74144292434021253</v>
      </c>
      <c r="D1142" s="46">
        <v>0.1056724151138555</v>
      </c>
      <c r="E1142" s="46">
        <v>0.19650388139573316</v>
      </c>
      <c r="F1142" s="46">
        <v>9.6008417619830144E-2</v>
      </c>
      <c r="G1142" s="46">
        <v>0.95984130555454561</v>
      </c>
      <c r="H1142" s="46">
        <v>0.27781881043628665</v>
      </c>
      <c r="I1142" s="46">
        <v>0.76823388684796257</v>
      </c>
      <c r="J1142" s="46">
        <v>0.21847506950181095</v>
      </c>
      <c r="K1142" s="58">
        <v>0.85891268656143627</v>
      </c>
      <c r="M1142" s="51">
        <v>140</v>
      </c>
      <c r="N1142" s="46" cm="1">
        <f t="array" ref="N1142:W1142">(TRANSPOSE(MMULT(幕後結果!$AB$37:$AK$46, TRANSPOSE(N141:W141))))</f>
        <v>0.69494932225484596</v>
      </c>
      <c r="O1142" s="46">
        <v>-0.24783038627073115</v>
      </c>
      <c r="P1142" s="46">
        <v>-0.67756899856228925</v>
      </c>
      <c r="Q1142" s="46">
        <v>-1.3220162714249315</v>
      </c>
      <c r="R1142" s="46">
        <v>-0.73688789144340705</v>
      </c>
      <c r="S1142" s="46">
        <v>-1.2560707992975479</v>
      </c>
      <c r="T1142" s="46">
        <v>-0.44834943793520826</v>
      </c>
      <c r="U1142" s="46">
        <v>-1.8364169204213443</v>
      </c>
      <c r="V1142" s="46">
        <v>-1.1632037056750775</v>
      </c>
      <c r="W1142" s="50">
        <v>-0.76251279403628969</v>
      </c>
    </row>
    <row r="1143" spans="1:23">
      <c r="A1143" s="130"/>
      <c r="B1143" s="46">
        <v>0.9585523857781808</v>
      </c>
      <c r="C1143" s="46">
        <v>0.21086805954993992</v>
      </c>
      <c r="D1143" s="46">
        <v>0.73798948873181347</v>
      </c>
      <c r="E1143" s="46">
        <v>0.98807552461662684</v>
      </c>
      <c r="F1143" s="46">
        <v>0.24228727165928565</v>
      </c>
      <c r="G1143" s="46">
        <v>0.28961050834376967</v>
      </c>
      <c r="H1143" s="46">
        <v>0.87483103208799884</v>
      </c>
      <c r="I1143" s="46">
        <v>0.83239210003463948</v>
      </c>
      <c r="J1143" s="46">
        <v>0.84539135228542439</v>
      </c>
      <c r="K1143" s="58">
        <v>0.7741381795224378</v>
      </c>
      <c r="M1143" s="51">
        <v>141</v>
      </c>
      <c r="N1143" s="46" cm="1">
        <f t="array" ref="N1143:W1143">(TRANSPOSE(MMULT(幕後結果!$AB$37:$AK$46, TRANSPOSE(N142:W142))))</f>
        <v>0.67613309762922114</v>
      </c>
      <c r="O1143" s="46">
        <v>1.1505035626670557</v>
      </c>
      <c r="P1143" s="46">
        <v>-0.30599794044191081</v>
      </c>
      <c r="Q1143" s="46">
        <v>-1.7349227896858388</v>
      </c>
      <c r="R1143" s="46">
        <v>-0.94796484244497026</v>
      </c>
      <c r="S1143" s="46">
        <v>-1.54556862572209</v>
      </c>
      <c r="T1143" s="46">
        <v>-0.59211209337655579</v>
      </c>
      <c r="U1143" s="46">
        <v>-0.16683950627764321</v>
      </c>
      <c r="V1143" s="46">
        <v>-1.3895277668477002</v>
      </c>
      <c r="W1143" s="50">
        <v>-8.0482107008866988E-2</v>
      </c>
    </row>
    <row r="1144" spans="1:23">
      <c r="A1144" s="130"/>
      <c r="B1144" s="46">
        <v>0.86407748478891477</v>
      </c>
      <c r="C1144" s="46">
        <v>0.23435990198606871</v>
      </c>
      <c r="D1144" s="46">
        <v>0.58823191433262112</v>
      </c>
      <c r="E1144" s="46">
        <v>0.65591069186763096</v>
      </c>
      <c r="F1144" s="46">
        <v>0.27173095670848046</v>
      </c>
      <c r="G1144" s="46">
        <v>0.38783873243766043</v>
      </c>
      <c r="H1144" s="46">
        <v>0.34382787311745999</v>
      </c>
      <c r="I1144" s="46">
        <v>0.29801941345812777</v>
      </c>
      <c r="J1144" s="46">
        <v>0.60529041091791602</v>
      </c>
      <c r="K1144" s="58">
        <v>0.81006781738355693</v>
      </c>
      <c r="M1144" s="51">
        <v>142</v>
      </c>
      <c r="N1144" s="46" cm="1">
        <f t="array" ref="N1144:W1144">(TRANSPOSE(MMULT(幕後結果!$AB$37:$AK$46, TRANSPOSE(N143:W143))))</f>
        <v>-0.33527772813821516</v>
      </c>
      <c r="O1144" s="46">
        <v>-1.1094772791899636</v>
      </c>
      <c r="P1144" s="46">
        <v>1.1576205707471703</v>
      </c>
      <c r="Q1144" s="46">
        <v>1.3663534256886554</v>
      </c>
      <c r="R1144" s="46">
        <v>1.7171553195232021</v>
      </c>
      <c r="S1144" s="46">
        <v>0.6733131595861066</v>
      </c>
      <c r="T1144" s="46">
        <v>4.6091868862414842E-2</v>
      </c>
      <c r="U1144" s="46">
        <v>1.8442064705183936</v>
      </c>
      <c r="V1144" s="46">
        <v>0.15019586056885259</v>
      </c>
      <c r="W1144" s="50">
        <v>1.3711671632887339</v>
      </c>
    </row>
    <row r="1145" spans="1:23">
      <c r="A1145" s="130"/>
      <c r="B1145" s="46">
        <v>6.2651708827488495E-2</v>
      </c>
      <c r="C1145" s="46">
        <v>0.40515854582181166</v>
      </c>
      <c r="D1145" s="46">
        <v>0.69989660737959247</v>
      </c>
      <c r="E1145" s="46">
        <v>0.80367357981078635</v>
      </c>
      <c r="F1145" s="46">
        <v>0.4474734897817334</v>
      </c>
      <c r="G1145" s="46">
        <v>0.56922304060472162</v>
      </c>
      <c r="H1145" s="46">
        <v>0.28444351861665407</v>
      </c>
      <c r="I1145" s="46">
        <v>0.2708157861243623</v>
      </c>
      <c r="J1145" s="46">
        <v>0.16374457878330073</v>
      </c>
      <c r="K1145" s="58">
        <v>0.38192894853880399</v>
      </c>
      <c r="M1145" s="51">
        <v>143</v>
      </c>
      <c r="N1145" s="46" cm="1">
        <f t="array" ref="N1145:W1145">(TRANSPOSE(MMULT(幕後結果!$AB$37:$AK$46, TRANSPOSE(N144:W144))))</f>
        <v>1.2767653408704587</v>
      </c>
      <c r="O1145" s="46">
        <v>-0.57561962305309233</v>
      </c>
      <c r="P1145" s="46">
        <v>-1.8952339693185927</v>
      </c>
      <c r="Q1145" s="46">
        <v>-8.3102569162204931E-2</v>
      </c>
      <c r="R1145" s="46">
        <v>-1.88172517804324</v>
      </c>
      <c r="S1145" s="46">
        <v>-0.68617738620702651</v>
      </c>
      <c r="T1145" s="46">
        <v>-0.76033198017450299</v>
      </c>
      <c r="U1145" s="46">
        <v>0.16527820465596177</v>
      </c>
      <c r="V1145" s="46">
        <v>1.2718411290383793</v>
      </c>
      <c r="W1145" s="50">
        <v>-1.1254287485622172</v>
      </c>
    </row>
    <row r="1146" spans="1:23">
      <c r="A1146" s="130"/>
      <c r="B1146" s="46">
        <v>0.29600527273319055</v>
      </c>
      <c r="C1146" s="46">
        <v>0.78148712525237918</v>
      </c>
      <c r="D1146" s="46">
        <v>0.3158506708129325</v>
      </c>
      <c r="E1146" s="46">
        <v>0.21661913831082424</v>
      </c>
      <c r="F1146" s="46">
        <v>0.18063239387242547</v>
      </c>
      <c r="G1146" s="46">
        <v>0.75877545713261174</v>
      </c>
      <c r="H1146" s="46">
        <v>0.67308921271774169</v>
      </c>
      <c r="I1146" s="46">
        <v>0.39013915037434699</v>
      </c>
      <c r="J1146" s="46">
        <v>0.23659893888432726</v>
      </c>
      <c r="K1146" s="58">
        <v>0.60101531117530493</v>
      </c>
      <c r="M1146" s="51">
        <v>144</v>
      </c>
      <c r="N1146" s="46" cm="1">
        <f t="array" ref="N1146:W1146">(TRANSPOSE(MMULT(幕後結果!$AB$37:$AK$46, TRANSPOSE(N145:W145))))</f>
        <v>0.88162179538104335</v>
      </c>
      <c r="O1146" s="46">
        <v>-0.12639797729824659</v>
      </c>
      <c r="P1146" s="46">
        <v>-0.63897231852155389</v>
      </c>
      <c r="Q1146" s="46">
        <v>9.6373577664082277E-2</v>
      </c>
      <c r="R1146" s="46">
        <v>0.47152019528984185</v>
      </c>
      <c r="S1146" s="46">
        <v>-0.13879198791924227</v>
      </c>
      <c r="T1146" s="46">
        <v>-0.1609153017879516</v>
      </c>
      <c r="U1146" s="46">
        <v>-0.97754121374991043</v>
      </c>
      <c r="V1146" s="46">
        <v>5.8595032730479724E-2</v>
      </c>
      <c r="W1146" s="50">
        <v>0.5668707055741975</v>
      </c>
    </row>
    <row r="1147" spans="1:23">
      <c r="A1147" s="130"/>
      <c r="B1147" s="46">
        <v>0.40071887145042395</v>
      </c>
      <c r="C1147" s="46">
        <v>7.8349250350424171E-2</v>
      </c>
      <c r="D1147" s="46">
        <v>1.9893217448745837E-2</v>
      </c>
      <c r="E1147" s="46">
        <v>0.57546534705661423</v>
      </c>
      <c r="F1147" s="46">
        <v>0.81653720174906486</v>
      </c>
      <c r="G1147" s="46">
        <v>0.32545509581379561</v>
      </c>
      <c r="H1147" s="46">
        <v>0.86980610202664632</v>
      </c>
      <c r="I1147" s="46">
        <v>0.61091490804826343</v>
      </c>
      <c r="J1147" s="46">
        <v>0.45930275846154411</v>
      </c>
      <c r="K1147" s="58">
        <v>0.54867830216248104</v>
      </c>
      <c r="M1147" s="51">
        <v>145</v>
      </c>
      <c r="N1147" s="46" cm="1">
        <f t="array" ref="N1147:W1147">(TRANSPOSE(MMULT(幕後結果!$AB$37:$AK$46, TRANSPOSE(N146:W146))))</f>
        <v>-1.1620395576229035</v>
      </c>
      <c r="O1147" s="46">
        <v>-0.5479430056295379</v>
      </c>
      <c r="P1147" s="46">
        <v>-0.30057116311365512</v>
      </c>
      <c r="Q1147" s="46">
        <v>-0.11687188509496332</v>
      </c>
      <c r="R1147" s="46">
        <v>-1.6026364658436711</v>
      </c>
      <c r="S1147" s="46">
        <v>-0.21768853080683837</v>
      </c>
      <c r="T1147" s="46">
        <v>-1.4354543241616236</v>
      </c>
      <c r="U1147" s="46">
        <v>-0.26805379214938446</v>
      </c>
      <c r="V1147" s="46">
        <v>-1.3724711177860855</v>
      </c>
      <c r="W1147" s="50">
        <v>-1.2840630603343657</v>
      </c>
    </row>
    <row r="1148" spans="1:23">
      <c r="A1148" s="130"/>
      <c r="B1148" s="46">
        <v>0.89734097141542435</v>
      </c>
      <c r="C1148" s="46">
        <v>0.71915773770291347</v>
      </c>
      <c r="D1148" s="46">
        <v>0.92310051109309232</v>
      </c>
      <c r="E1148" s="46">
        <v>4.4954752599798198E-2</v>
      </c>
      <c r="F1148" s="46">
        <v>0.35099478254290517</v>
      </c>
      <c r="G1148" s="46">
        <v>0.38406473613283931</v>
      </c>
      <c r="H1148" s="46">
        <v>0.37618494411025982</v>
      </c>
      <c r="I1148" s="46">
        <v>0.99498994801785257</v>
      </c>
      <c r="J1148" s="46">
        <v>0.3863129552689093</v>
      </c>
      <c r="K1148" s="58">
        <v>0.19089145932620721</v>
      </c>
      <c r="M1148" s="51">
        <v>146</v>
      </c>
      <c r="N1148" s="46" cm="1">
        <f t="array" ref="N1148:W1148">(TRANSPOSE(MMULT(幕後結果!$AB$37:$AK$46, TRANSPOSE(N147:W147))))</f>
        <v>0.49899457100776662</v>
      </c>
      <c r="O1148" s="46">
        <v>-0.25679279674614147</v>
      </c>
      <c r="P1148" s="46">
        <v>0.15804886380798172</v>
      </c>
      <c r="Q1148" s="46">
        <v>-8.6292689123498689E-2</v>
      </c>
      <c r="R1148" s="46">
        <v>1.0988807471331745</v>
      </c>
      <c r="S1148" s="46">
        <v>-2.1064718207509041</v>
      </c>
      <c r="T1148" s="46">
        <v>-5.0711862168051236E-2</v>
      </c>
      <c r="U1148" s="46">
        <v>-0.96214297405377835</v>
      </c>
      <c r="V1148" s="46">
        <v>-0.36125336817735093</v>
      </c>
      <c r="W1148" s="50">
        <v>-1.2649611261861804</v>
      </c>
    </row>
    <row r="1149" spans="1:23">
      <c r="A1149" s="130"/>
      <c r="B1149" s="46">
        <v>0.1662497095164801</v>
      </c>
      <c r="C1149" s="46">
        <v>0.36630842780121475</v>
      </c>
      <c r="D1149" s="46">
        <v>0.18282839268996898</v>
      </c>
      <c r="E1149" s="46">
        <v>0.14509495730816346</v>
      </c>
      <c r="F1149" s="46">
        <v>0.44581570454981079</v>
      </c>
      <c r="G1149" s="46">
        <v>0.24258747866605712</v>
      </c>
      <c r="H1149" s="46">
        <v>0.54599000229010919</v>
      </c>
      <c r="I1149" s="46">
        <v>0.36589084296166474</v>
      </c>
      <c r="J1149" s="46">
        <v>0.45788209703536675</v>
      </c>
      <c r="K1149" s="58">
        <v>0.67036305688153264</v>
      </c>
      <c r="M1149" s="51">
        <v>147</v>
      </c>
      <c r="N1149" s="46" cm="1">
        <f t="array" ref="N1149:W1149">(TRANSPOSE(MMULT(幕後結果!$AB$37:$AK$46, TRANSPOSE(N148:W148))))</f>
        <v>1.6605754339790819</v>
      </c>
      <c r="O1149" s="46">
        <v>0.62853136407647958</v>
      </c>
      <c r="P1149" s="46">
        <v>0.97635386529900126</v>
      </c>
      <c r="Q1149" s="46">
        <v>1.682907192069643</v>
      </c>
      <c r="R1149" s="46">
        <v>2.7602480622805903E-3</v>
      </c>
      <c r="S1149" s="46">
        <v>0.55679351622983586</v>
      </c>
      <c r="T1149" s="46">
        <v>0.19006369667315048</v>
      </c>
      <c r="U1149" s="46">
        <v>-1.6135170718956533</v>
      </c>
      <c r="V1149" s="46">
        <v>1.6901013197600847</v>
      </c>
      <c r="W1149" s="50">
        <v>-0.22915709049406757</v>
      </c>
    </row>
    <row r="1150" spans="1:23">
      <c r="A1150" s="130"/>
      <c r="B1150" s="46">
        <v>0.12198337414963567</v>
      </c>
      <c r="C1150" s="46">
        <v>0.93522683171973431</v>
      </c>
      <c r="D1150" s="46">
        <v>0.91632217056773912</v>
      </c>
      <c r="E1150" s="46">
        <v>0.61755235808315967</v>
      </c>
      <c r="F1150" s="46">
        <v>0.16718406236700534</v>
      </c>
      <c r="G1150" s="46">
        <v>8.0347324913310203E-2</v>
      </c>
      <c r="H1150" s="46">
        <v>0.79605807275678875</v>
      </c>
      <c r="I1150" s="46">
        <v>0.90524744724990791</v>
      </c>
      <c r="J1150" s="46">
        <v>0.3148345877114942</v>
      </c>
      <c r="K1150" s="58">
        <v>0.62682916571392266</v>
      </c>
      <c r="M1150" s="51">
        <v>148</v>
      </c>
      <c r="N1150" s="46" cm="1">
        <f t="array" ref="N1150:W1150">(TRANSPOSE(MMULT(幕後結果!$AB$37:$AK$46, TRANSPOSE(N149:W149))))</f>
        <v>0.48394606822826325</v>
      </c>
      <c r="O1150" s="46">
        <v>2.1359321116467913</v>
      </c>
      <c r="P1150" s="46">
        <v>-0.3219111306174664</v>
      </c>
      <c r="Q1150" s="46">
        <v>2.572299782955988E-2</v>
      </c>
      <c r="R1150" s="46">
        <v>-2.262103039628887</v>
      </c>
      <c r="S1150" s="46">
        <v>0.38475492377006504</v>
      </c>
      <c r="T1150" s="46">
        <v>0.8106100077501126</v>
      </c>
      <c r="U1150" s="46">
        <v>0.86611903992680006</v>
      </c>
      <c r="V1150" s="46">
        <v>2.8929021674343707</v>
      </c>
      <c r="W1150" s="50">
        <v>-1.6362073425121877</v>
      </c>
    </row>
    <row r="1151" spans="1:23">
      <c r="A1151" s="130"/>
      <c r="B1151" s="46">
        <v>3.2646280752526513E-2</v>
      </c>
      <c r="C1151" s="46">
        <v>0.26683112991061808</v>
      </c>
      <c r="D1151" s="46">
        <v>0.94886499866463958</v>
      </c>
      <c r="E1151" s="46">
        <v>0.37234218778489048</v>
      </c>
      <c r="F1151" s="46">
        <v>0.79593629346537353</v>
      </c>
      <c r="G1151" s="46">
        <v>0.71859019808778779</v>
      </c>
      <c r="H1151" s="46">
        <v>0.44693058536608388</v>
      </c>
      <c r="I1151" s="46">
        <v>0.23178270524434574</v>
      </c>
      <c r="J1151" s="46">
        <v>2.9053964155229206E-2</v>
      </c>
      <c r="K1151" s="58">
        <v>0.80516901301297494</v>
      </c>
      <c r="M1151" s="51">
        <v>149</v>
      </c>
      <c r="N1151" s="46" cm="1">
        <f t="array" ref="N1151:W1151">(TRANSPOSE(MMULT(幕後結果!$AB$37:$AK$46, TRANSPOSE(N150:W150))))</f>
        <v>2.7125816893151913</v>
      </c>
      <c r="O1151" s="46">
        <v>0.4283870071890169</v>
      </c>
      <c r="P1151" s="46">
        <v>-0.45695013237185189</v>
      </c>
      <c r="Q1151" s="46">
        <v>6.0615514965063289E-2</v>
      </c>
      <c r="R1151" s="46">
        <v>-0.21837543198338596</v>
      </c>
      <c r="S1151" s="46">
        <v>-1.1680406157081598</v>
      </c>
      <c r="T1151" s="46">
        <v>0.25363283275928084</v>
      </c>
      <c r="U1151" s="46">
        <v>-0.37492163125786182</v>
      </c>
      <c r="V1151" s="46">
        <v>1.1411623648071769</v>
      </c>
      <c r="W1151" s="50">
        <v>0.27532732512010871</v>
      </c>
    </row>
    <row r="1152" spans="1:23">
      <c r="A1152" s="130"/>
      <c r="B1152" s="46">
        <v>0.74178317856853693</v>
      </c>
      <c r="C1152" s="46">
        <v>5.7475002120540797E-2</v>
      </c>
      <c r="D1152" s="46">
        <v>0.37234756864655583</v>
      </c>
      <c r="E1152" s="46">
        <v>0.31470112754529578</v>
      </c>
      <c r="F1152" s="46">
        <v>0.91184339036635031</v>
      </c>
      <c r="G1152" s="46">
        <v>0.21153589571218179</v>
      </c>
      <c r="H1152" s="46">
        <v>0.92235735160930199</v>
      </c>
      <c r="I1152" s="46">
        <v>3.0615428907760478E-2</v>
      </c>
      <c r="J1152" s="46">
        <v>0.87622030341235702</v>
      </c>
      <c r="K1152" s="58">
        <v>0.29872338009929034</v>
      </c>
      <c r="M1152" s="51">
        <v>150</v>
      </c>
      <c r="N1152" s="46" cm="1">
        <f t="array" ref="N1152:W1152">(TRANSPOSE(MMULT(幕後結果!$AB$37:$AK$46, TRANSPOSE(N151:W151))))</f>
        <v>-1.1157600853701377</v>
      </c>
      <c r="O1152" s="46">
        <v>-2.1120346587560053</v>
      </c>
      <c r="P1152" s="46">
        <v>0.71476166088552184</v>
      </c>
      <c r="Q1152" s="46">
        <v>-1.1110566760984375</v>
      </c>
      <c r="R1152" s="46">
        <v>-2.3753805246129994E-2</v>
      </c>
      <c r="S1152" s="46">
        <v>-0.24866006897741064</v>
      </c>
      <c r="T1152" s="46">
        <v>-0.96104583623332451</v>
      </c>
      <c r="U1152" s="46">
        <v>0.21016233438738086</v>
      </c>
      <c r="V1152" s="46">
        <v>-0.58199271475612258</v>
      </c>
      <c r="W1152" s="50">
        <v>0.94217694294171506</v>
      </c>
    </row>
    <row r="1153" spans="1:23">
      <c r="A1153" s="130"/>
      <c r="B1153" s="46">
        <v>0.88499672918027228</v>
      </c>
      <c r="C1153" s="46">
        <v>0.56351569456353467</v>
      </c>
      <c r="D1153" s="46">
        <v>0.28882779719490492</v>
      </c>
      <c r="E1153" s="46">
        <v>0.42472391227213468</v>
      </c>
      <c r="F1153" s="46">
        <v>0.1824939388736373</v>
      </c>
      <c r="G1153" s="46">
        <v>0.51047427932286893</v>
      </c>
      <c r="H1153" s="46">
        <v>0.70608623041231922</v>
      </c>
      <c r="I1153" s="46">
        <v>4.073148797255266E-2</v>
      </c>
      <c r="J1153" s="46">
        <v>0.5397045263402005</v>
      </c>
      <c r="K1153" s="58">
        <v>0.39966870931034837</v>
      </c>
      <c r="M1153" s="51">
        <v>151</v>
      </c>
      <c r="N1153" s="46" cm="1">
        <f t="array" ref="N1153:W1153">(TRANSPOSE(MMULT(幕後結果!$AB$37:$AK$46, TRANSPOSE(N152:W152))))</f>
        <v>0.14433609920310186</v>
      </c>
      <c r="O1153" s="46">
        <v>0.48045545659611083</v>
      </c>
      <c r="P1153" s="46">
        <v>0.35129877255793279</v>
      </c>
      <c r="Q1153" s="46">
        <v>2.0545835174655585</v>
      </c>
      <c r="R1153" s="46">
        <v>-0.27694060966852796</v>
      </c>
      <c r="S1153" s="46">
        <v>0.55265856108841227</v>
      </c>
      <c r="T1153" s="46">
        <v>6.534534471215625E-2</v>
      </c>
      <c r="U1153" s="46">
        <v>0.37585727774995142</v>
      </c>
      <c r="V1153" s="46">
        <v>-2.2644983176240752E-2</v>
      </c>
      <c r="W1153" s="50">
        <v>0.11950159870543925</v>
      </c>
    </row>
    <row r="1154" spans="1:23">
      <c r="A1154" s="130"/>
      <c r="B1154" s="46">
        <v>0.11346020872694784</v>
      </c>
      <c r="C1154" s="46">
        <v>0.28833262530982084</v>
      </c>
      <c r="D1154" s="46">
        <v>0.31336700046875765</v>
      </c>
      <c r="E1154" s="46">
        <v>0.46585972899596317</v>
      </c>
      <c r="F1154" s="46">
        <v>0.89077570717245047</v>
      </c>
      <c r="G1154" s="46">
        <v>0.33595193372572218</v>
      </c>
      <c r="H1154" s="46">
        <v>0.95340346720078584</v>
      </c>
      <c r="I1154" s="46">
        <v>0.76044850977975664</v>
      </c>
      <c r="J1154" s="46">
        <v>0.22001552439240091</v>
      </c>
      <c r="K1154" s="58">
        <v>0.44086920440992627</v>
      </c>
      <c r="M1154" s="51">
        <v>152</v>
      </c>
      <c r="N1154" s="46" cm="1">
        <f t="array" ref="N1154:W1154">(TRANSPOSE(MMULT(幕後結果!$AB$37:$AK$46, TRANSPOSE(N153:W153))))</f>
        <v>0.28933021931092529</v>
      </c>
      <c r="O1154" s="46">
        <v>-0.13461005177229854</v>
      </c>
      <c r="P1154" s="46">
        <v>-0.7336214510829604</v>
      </c>
      <c r="Q1154" s="46">
        <v>-1.2202622601153847</v>
      </c>
      <c r="R1154" s="46">
        <v>-1.3870411670596821</v>
      </c>
      <c r="S1154" s="46">
        <v>0.66100763265553442</v>
      </c>
      <c r="T1154" s="46">
        <v>1.1246336797784491</v>
      </c>
      <c r="U1154" s="46">
        <v>-0.63254432791184645</v>
      </c>
      <c r="V1154" s="46">
        <v>0.15643325243374095</v>
      </c>
      <c r="W1154" s="50">
        <v>1.603649481755713</v>
      </c>
    </row>
    <row r="1155" spans="1:23">
      <c r="A1155" s="130"/>
      <c r="B1155" s="46">
        <v>0.84706077603856844</v>
      </c>
      <c r="C1155" s="46">
        <v>0.84068451921468546</v>
      </c>
      <c r="D1155" s="46">
        <v>7.3609194616095497E-2</v>
      </c>
      <c r="E1155" s="46">
        <v>0.72941440314708106</v>
      </c>
      <c r="F1155" s="46">
        <v>0.55849939149084959</v>
      </c>
      <c r="G1155" s="46">
        <v>0.3639592278833812</v>
      </c>
      <c r="H1155" s="46">
        <v>9.1761779710206604E-3</v>
      </c>
      <c r="I1155" s="46">
        <v>2.201357104942403E-2</v>
      </c>
      <c r="J1155" s="46">
        <v>0.62601395601013965</v>
      </c>
      <c r="K1155" s="58">
        <v>0.45054319600223081</v>
      </c>
      <c r="M1155" s="51">
        <v>153</v>
      </c>
      <c r="N1155" s="46" cm="1">
        <f t="array" ref="N1155:W1155">(TRANSPOSE(MMULT(幕後結果!$AB$37:$AK$46, TRANSPOSE(N154:W154))))</f>
        <v>1.2789967118878725</v>
      </c>
      <c r="O1155" s="46">
        <v>4.842730246194394E-2</v>
      </c>
      <c r="P1155" s="46">
        <v>2.8912548810717564</v>
      </c>
      <c r="Q1155" s="46">
        <v>1.2963980623265412</v>
      </c>
      <c r="R1155" s="46">
        <v>2.574326261382736</v>
      </c>
      <c r="S1155" s="46">
        <v>1.372110111401373</v>
      </c>
      <c r="T1155" s="46">
        <v>1.0307502322682687</v>
      </c>
      <c r="U1155" s="46">
        <v>1.7158544970932277</v>
      </c>
      <c r="V1155" s="46">
        <v>0.835097603716068</v>
      </c>
      <c r="W1155" s="50">
        <v>0.87604202990169366</v>
      </c>
    </row>
    <row r="1156" spans="1:23">
      <c r="A1156" s="130"/>
      <c r="B1156" s="46">
        <v>0.13214261963718732</v>
      </c>
      <c r="C1156" s="46">
        <v>0.54132491193639587</v>
      </c>
      <c r="D1156" s="46">
        <v>0.24170528647144329</v>
      </c>
      <c r="E1156" s="46">
        <v>0.30332927165107826</v>
      </c>
      <c r="F1156" s="46">
        <v>0.71228198218059968</v>
      </c>
      <c r="G1156" s="46">
        <v>0.18689166692746118</v>
      </c>
      <c r="H1156" s="46">
        <v>0.3002864542565935</v>
      </c>
      <c r="I1156" s="46">
        <v>0.59365332081027322</v>
      </c>
      <c r="J1156" s="46">
        <v>8.9915942170286645E-2</v>
      </c>
      <c r="K1156" s="58">
        <v>0.4653376895541983</v>
      </c>
      <c r="M1156" s="51">
        <v>154</v>
      </c>
      <c r="N1156" s="46" cm="1">
        <f t="array" ref="N1156:W1156">(TRANSPOSE(MMULT(幕後結果!$AB$37:$AK$46, TRANSPOSE(N155:W155))))</f>
        <v>0.81039894751135355</v>
      </c>
      <c r="O1156" s="46">
        <v>-6.7298817861835725E-2</v>
      </c>
      <c r="P1156" s="46">
        <v>-1.7131462686107164</v>
      </c>
      <c r="Q1156" s="46">
        <v>-0.56222187437788185</v>
      </c>
      <c r="R1156" s="46">
        <v>-0.84575228629979249</v>
      </c>
      <c r="S1156" s="46">
        <v>0.54234864062295984</v>
      </c>
      <c r="T1156" s="46">
        <v>0.22582594688002733</v>
      </c>
      <c r="U1156" s="46">
        <v>-0.81180310560569136</v>
      </c>
      <c r="V1156" s="46">
        <v>-0.72293090565886253</v>
      </c>
      <c r="W1156" s="50">
        <v>-0.27726826899381835</v>
      </c>
    </row>
    <row r="1157" spans="1:23">
      <c r="A1157" s="130"/>
      <c r="B1157" s="46">
        <v>0.45823245102136445</v>
      </c>
      <c r="C1157" s="46">
        <v>0.50032773888230309</v>
      </c>
      <c r="D1157" s="46">
        <v>0.65871735978800428</v>
      </c>
      <c r="E1157" s="46">
        <v>0.71088955192677528</v>
      </c>
      <c r="F1157" s="46">
        <v>0.14829402158043026</v>
      </c>
      <c r="G1157" s="46">
        <v>6.084118726443255E-2</v>
      </c>
      <c r="H1157" s="46">
        <v>0.86513234027680341</v>
      </c>
      <c r="I1157" s="46">
        <v>0.69164546589804887</v>
      </c>
      <c r="J1157" s="46">
        <v>0.46505247811699979</v>
      </c>
      <c r="K1157" s="58">
        <v>0.97407954828627874</v>
      </c>
      <c r="M1157" s="51">
        <v>155</v>
      </c>
      <c r="N1157" s="46" cm="1">
        <f t="array" ref="N1157:W1157">(TRANSPOSE(MMULT(幕後結果!$AB$37:$AK$46, TRANSPOSE(N156:W156))))</f>
        <v>0.54064563101664176</v>
      </c>
      <c r="O1157" s="46">
        <v>-1.3315725185580156</v>
      </c>
      <c r="P1157" s="46">
        <v>-1.8291723198256784</v>
      </c>
      <c r="Q1157" s="46">
        <v>-0.8928467921508445</v>
      </c>
      <c r="R1157" s="46">
        <v>-1.8614837514703857</v>
      </c>
      <c r="S1157" s="46">
        <v>-0.37701797301439516</v>
      </c>
      <c r="T1157" s="46">
        <v>-0.54362307521347297</v>
      </c>
      <c r="U1157" s="46">
        <v>0.38985660455482385</v>
      </c>
      <c r="V1157" s="46">
        <v>-1.7193672325196001</v>
      </c>
      <c r="W1157" s="50">
        <v>-1.5854862451985428</v>
      </c>
    </row>
    <row r="1158" spans="1:23">
      <c r="A1158" s="130"/>
      <c r="B1158" s="46">
        <v>0.19593275461940229</v>
      </c>
      <c r="C1158" s="46">
        <v>0.72740082624722402</v>
      </c>
      <c r="D1158" s="46">
        <v>0.44083792731517035</v>
      </c>
      <c r="E1158" s="46">
        <v>0.72180838444049744</v>
      </c>
      <c r="F1158" s="46">
        <v>0.50993456242352986</v>
      </c>
      <c r="G1158" s="46">
        <v>0.85498443824144865</v>
      </c>
      <c r="H1158" s="46">
        <v>0.20692178971079467</v>
      </c>
      <c r="I1158" s="46">
        <v>0.12697919221487264</v>
      </c>
      <c r="J1158" s="46">
        <v>7.1752647622466359E-2</v>
      </c>
      <c r="K1158" s="58">
        <v>0.64090428206148808</v>
      </c>
      <c r="M1158" s="51">
        <v>156</v>
      </c>
      <c r="N1158" s="46" cm="1">
        <f t="array" ref="N1158:W1158">(TRANSPOSE(MMULT(幕後結果!$AB$37:$AK$46, TRANSPOSE(N157:W157))))</f>
        <v>0.3701070843137102</v>
      </c>
      <c r="O1158" s="46">
        <v>-1.3617178114409729</v>
      </c>
      <c r="P1158" s="46">
        <v>-0.23733616268322311</v>
      </c>
      <c r="Q1158" s="46">
        <v>-0.72684904850440846</v>
      </c>
      <c r="R1158" s="46">
        <v>-0.23403540396168987</v>
      </c>
      <c r="S1158" s="46">
        <v>-2.2195150394616188</v>
      </c>
      <c r="T1158" s="46">
        <v>3.71385364447544E-2</v>
      </c>
      <c r="U1158" s="46">
        <v>-0.93974745226811551</v>
      </c>
      <c r="V1158" s="46">
        <v>-1.7622930233892347</v>
      </c>
      <c r="W1158" s="50">
        <v>-0.57317037110448577</v>
      </c>
    </row>
    <row r="1159" spans="1:23">
      <c r="A1159" s="130"/>
      <c r="B1159" s="46">
        <v>0.92469868451345549</v>
      </c>
      <c r="C1159" s="46">
        <v>0.49453817526531418</v>
      </c>
      <c r="D1159" s="46">
        <v>0.62220885703633555</v>
      </c>
      <c r="E1159" s="46">
        <v>0.65471752208328304</v>
      </c>
      <c r="F1159" s="46">
        <v>0.26239892493308248</v>
      </c>
      <c r="G1159" s="46">
        <v>7.6389511994388926E-2</v>
      </c>
      <c r="H1159" s="46">
        <v>8.1250452559902264E-2</v>
      </c>
      <c r="I1159" s="46">
        <v>0.88326595104601413</v>
      </c>
      <c r="J1159" s="46">
        <v>0.46106155686349037</v>
      </c>
      <c r="K1159" s="58">
        <v>0.17442356829943662</v>
      </c>
      <c r="M1159" s="51">
        <v>157</v>
      </c>
      <c r="N1159" s="46" cm="1">
        <f t="array" ref="N1159:W1159">(TRANSPOSE(MMULT(幕後結果!$AB$37:$AK$46, TRANSPOSE(N158:W158))))</f>
        <v>-0.43900652211297886</v>
      </c>
      <c r="O1159" s="46">
        <v>-0.80666142716821132</v>
      </c>
      <c r="P1159" s="46">
        <v>-0.1173072556653065</v>
      </c>
      <c r="Q1159" s="46">
        <v>-1.1536269823662795</v>
      </c>
      <c r="R1159" s="46">
        <v>-0.26681463592010607</v>
      </c>
      <c r="S1159" s="46">
        <v>0.78771242342919745</v>
      </c>
      <c r="T1159" s="46">
        <v>-2.0662589475966353</v>
      </c>
      <c r="U1159" s="46">
        <v>-1.2616529158733227</v>
      </c>
      <c r="V1159" s="46">
        <v>-1.2237675556459215</v>
      </c>
      <c r="W1159" s="50">
        <v>-1.8666009049516514</v>
      </c>
    </row>
    <row r="1160" spans="1:23">
      <c r="A1160" s="130"/>
      <c r="B1160" s="46">
        <v>0.32614162705800687</v>
      </c>
      <c r="C1160" s="46">
        <v>0.97555158907330086</v>
      </c>
      <c r="D1160" s="46">
        <v>0.41819516440361104</v>
      </c>
      <c r="E1160" s="46">
        <v>0.11594841733299144</v>
      </c>
      <c r="F1160" s="46">
        <v>0.90336602334277405</v>
      </c>
      <c r="G1160" s="46">
        <v>0.39060675003587786</v>
      </c>
      <c r="H1160" s="46">
        <v>0.54452668374417423</v>
      </c>
      <c r="I1160" s="46">
        <v>0.40451553366581372</v>
      </c>
      <c r="J1160" s="46">
        <v>8.9115297499014812E-2</v>
      </c>
      <c r="K1160" s="58">
        <v>0.79633623176778867</v>
      </c>
      <c r="M1160" s="51">
        <v>158</v>
      </c>
      <c r="N1160" s="46" cm="1">
        <f t="array" ref="N1160:W1160">(TRANSPOSE(MMULT(幕後結果!$AB$37:$AK$46, TRANSPOSE(N159:W159))))</f>
        <v>0.76488817384438623</v>
      </c>
      <c r="O1160" s="46">
        <v>-0.51887427614689063</v>
      </c>
      <c r="P1160" s="46">
        <v>-0.7851298851812023</v>
      </c>
      <c r="Q1160" s="46">
        <v>-0.52214480170620858</v>
      </c>
      <c r="R1160" s="46">
        <v>-0.43705874557796309</v>
      </c>
      <c r="S1160" s="46">
        <v>-0.68871365934456508</v>
      </c>
      <c r="T1160" s="46">
        <v>0.24553568428350431</v>
      </c>
      <c r="U1160" s="46">
        <v>-1.3217858817223884</v>
      </c>
      <c r="V1160" s="46">
        <v>-0.23654640646751932</v>
      </c>
      <c r="W1160" s="50">
        <v>-0.74484331783656799</v>
      </c>
    </row>
    <row r="1161" spans="1:23">
      <c r="A1161" s="130"/>
      <c r="B1161" s="46">
        <v>0.18728234224342066</v>
      </c>
      <c r="C1161" s="46">
        <v>0.57057859261772226</v>
      </c>
      <c r="D1161" s="46">
        <v>0.54208448691123179</v>
      </c>
      <c r="E1161" s="46">
        <v>0.54342202826301267</v>
      </c>
      <c r="F1161" s="46">
        <v>0.35195447439299121</v>
      </c>
      <c r="G1161" s="46">
        <v>0.55279671509467621</v>
      </c>
      <c r="H1161" s="46">
        <v>0.39022893425389849</v>
      </c>
      <c r="I1161" s="46">
        <v>0.70707910228098725</v>
      </c>
      <c r="J1161" s="46">
        <v>0.23852416520833453</v>
      </c>
      <c r="K1161" s="58">
        <v>0.67937288225877301</v>
      </c>
      <c r="M1161" s="51">
        <v>159</v>
      </c>
      <c r="N1161" s="46" cm="1">
        <f t="array" ref="N1161:W1161">(TRANSPOSE(MMULT(幕後結果!$AB$37:$AK$46, TRANSPOSE(N160:W160))))</f>
        <v>0.97935487494080919</v>
      </c>
      <c r="O1161" s="46">
        <v>1.3773204888479744</v>
      </c>
      <c r="P1161" s="46">
        <v>0.45028217286605632</v>
      </c>
      <c r="Q1161" s="46">
        <v>0.57759021259746257</v>
      </c>
      <c r="R1161" s="46">
        <v>-0.76504818540504027</v>
      </c>
      <c r="S1161" s="46">
        <v>1.0729437041669989</v>
      </c>
      <c r="T1161" s="46">
        <v>2.377217639591759</v>
      </c>
      <c r="U1161" s="46">
        <v>8.5602999150554304E-2</v>
      </c>
      <c r="V1161" s="46">
        <v>0.83305813159778552</v>
      </c>
      <c r="W1161" s="50">
        <v>1.1187568375230703</v>
      </c>
    </row>
    <row r="1162" spans="1:23">
      <c r="A1162" s="130"/>
      <c r="B1162" s="46">
        <v>0.31979084617445053</v>
      </c>
      <c r="C1162" s="46">
        <v>0.9157623501109069</v>
      </c>
      <c r="D1162" s="46">
        <v>0.88187306105637298</v>
      </c>
      <c r="E1162" s="46">
        <v>0.330287769778284</v>
      </c>
      <c r="F1162" s="46">
        <v>0.25458121981003323</v>
      </c>
      <c r="G1162" s="46">
        <v>0.94455314692631931</v>
      </c>
      <c r="H1162" s="46">
        <v>0.31351372896360608</v>
      </c>
      <c r="I1162" s="46">
        <v>0.80245764772543193</v>
      </c>
      <c r="J1162" s="46">
        <v>0.26934035882306273</v>
      </c>
      <c r="K1162" s="58">
        <v>0.92573695086031482</v>
      </c>
      <c r="M1162" s="51">
        <v>160</v>
      </c>
      <c r="N1162" s="46" cm="1">
        <f t="array" ref="N1162:W1162">(TRANSPOSE(MMULT(幕後結果!$AB$37:$AK$46, TRANSPOSE(N161:W161))))</f>
        <v>0.55537952114681655</v>
      </c>
      <c r="O1162" s="46">
        <v>-0.36896068468528759</v>
      </c>
      <c r="P1162" s="46">
        <v>1.0321349548602583</v>
      </c>
      <c r="Q1162" s="46">
        <v>2.7269202368166758</v>
      </c>
      <c r="R1162" s="46">
        <v>0.79536258512552671</v>
      </c>
      <c r="S1162" s="46">
        <v>2.8663746424833214E-2</v>
      </c>
      <c r="T1162" s="46">
        <v>2.628281940837125</v>
      </c>
      <c r="U1162" s="46">
        <v>2.0499440970693712</v>
      </c>
      <c r="V1162" s="46">
        <v>1.5226242435528756</v>
      </c>
      <c r="W1162" s="50">
        <v>-0.27748109416673639</v>
      </c>
    </row>
    <row r="1163" spans="1:23">
      <c r="A1163" s="130"/>
      <c r="B1163" s="46">
        <v>0.14806061982445384</v>
      </c>
      <c r="C1163" s="46">
        <v>7.5503056400506585E-2</v>
      </c>
      <c r="D1163" s="46">
        <v>5.0135474381145961E-2</v>
      </c>
      <c r="E1163" s="46">
        <v>0.24413403141385159</v>
      </c>
      <c r="F1163" s="46">
        <v>8.9645427045226267E-2</v>
      </c>
      <c r="G1163" s="46">
        <v>0.52121057503340085</v>
      </c>
      <c r="H1163" s="46">
        <v>4.4005572412068483E-2</v>
      </c>
      <c r="I1163" s="46">
        <v>0.98250572482639975</v>
      </c>
      <c r="J1163" s="46">
        <v>0.52946761002064169</v>
      </c>
      <c r="K1163" s="58">
        <v>0.72559906792438533</v>
      </c>
      <c r="M1163" s="51">
        <v>161</v>
      </c>
      <c r="N1163" s="46" cm="1">
        <f t="array" ref="N1163:W1163">(TRANSPOSE(MMULT(幕後結果!$AB$37:$AK$46, TRANSPOSE(N162:W162))))</f>
        <v>1.1904681728620259</v>
      </c>
      <c r="O1163" s="46">
        <v>0.58903904285867692</v>
      </c>
      <c r="P1163" s="46">
        <v>2.1061808276931377</v>
      </c>
      <c r="Q1163" s="46">
        <v>1.8176151289601361</v>
      </c>
      <c r="R1163" s="46">
        <v>1.0401498630177639</v>
      </c>
      <c r="S1163" s="46">
        <v>1.5595557735600916</v>
      </c>
      <c r="T1163" s="46">
        <v>1.4961526340079891</v>
      </c>
      <c r="U1163" s="46">
        <v>1.6729470419666557</v>
      </c>
      <c r="V1163" s="46">
        <v>0.83404776672204539</v>
      </c>
      <c r="W1163" s="50">
        <v>1.1192037610904708</v>
      </c>
    </row>
    <row r="1164" spans="1:23">
      <c r="A1164" s="130"/>
      <c r="B1164" s="46">
        <v>0.54854401692829535</v>
      </c>
      <c r="C1164" s="46">
        <v>0.53775566405472119</v>
      </c>
      <c r="D1164" s="46">
        <v>0.15089567020229655</v>
      </c>
      <c r="E1164" s="46">
        <v>1.7384345936738876E-2</v>
      </c>
      <c r="F1164" s="46">
        <v>0.19775887066296605</v>
      </c>
      <c r="G1164" s="46">
        <v>0.31515962713675272</v>
      </c>
      <c r="H1164" s="46">
        <v>0.35416610183494202</v>
      </c>
      <c r="I1164" s="46">
        <v>0.906592058904238</v>
      </c>
      <c r="J1164" s="46">
        <v>0.72567677111298567</v>
      </c>
      <c r="K1164" s="58">
        <v>0.16916837053684963</v>
      </c>
      <c r="M1164" s="51">
        <v>162</v>
      </c>
      <c r="N1164" s="46" cm="1">
        <f t="array" ref="N1164:W1164">(TRANSPOSE(MMULT(幕後結果!$AB$37:$AK$46, TRANSPOSE(N163:W163))))</f>
        <v>1.3956054164157967</v>
      </c>
      <c r="O1164" s="46">
        <v>-0.26188351285547856</v>
      </c>
      <c r="P1164" s="46">
        <v>-0.6027212237978764</v>
      </c>
      <c r="Q1164" s="46">
        <v>0.7344265482837451</v>
      </c>
      <c r="R1164" s="46">
        <v>0.45050170072581275</v>
      </c>
      <c r="S1164" s="46">
        <v>-1.086437022783014</v>
      </c>
      <c r="T1164" s="46">
        <v>1.2082761224944223</v>
      </c>
      <c r="U1164" s="46">
        <v>-0.51092066554322957</v>
      </c>
      <c r="V1164" s="46">
        <v>0.59644626208369989</v>
      </c>
      <c r="W1164" s="50">
        <v>0.6608066838091714</v>
      </c>
    </row>
    <row r="1165" spans="1:23">
      <c r="A1165" s="130"/>
      <c r="B1165" s="46">
        <v>0.26261341839726726</v>
      </c>
      <c r="C1165" s="46">
        <v>0.58301246874438006</v>
      </c>
      <c r="D1165" s="46">
        <v>0.33627506359031223</v>
      </c>
      <c r="E1165" s="46">
        <v>0.9266512631152688</v>
      </c>
      <c r="F1165" s="46">
        <v>0.27279915693437085</v>
      </c>
      <c r="G1165" s="46">
        <v>0.30934899123776716</v>
      </c>
      <c r="H1165" s="46">
        <v>0.18066075164608186</v>
      </c>
      <c r="I1165" s="46">
        <v>0.47337359597005535</v>
      </c>
      <c r="J1165" s="46">
        <v>0.17033834783495649</v>
      </c>
      <c r="K1165" s="58">
        <v>0.96223142337050005</v>
      </c>
      <c r="M1165" s="51">
        <v>163</v>
      </c>
      <c r="N1165" s="46" cm="1">
        <f t="array" ref="N1165:W1165">(TRANSPOSE(MMULT(幕後結果!$AB$37:$AK$46, TRANSPOSE(N164:W164))))</f>
        <v>1.0389897032909781</v>
      </c>
      <c r="O1165" s="46">
        <v>-0.8132038258578107</v>
      </c>
      <c r="P1165" s="46">
        <v>3.2596884854488124</v>
      </c>
      <c r="Q1165" s="46">
        <v>3.2165694826997053</v>
      </c>
      <c r="R1165" s="46">
        <v>2.5025266562865833</v>
      </c>
      <c r="S1165" s="46">
        <v>2.4915349125722186E-2</v>
      </c>
      <c r="T1165" s="46">
        <v>2.20323486456964</v>
      </c>
      <c r="U1165" s="46">
        <v>2.1981619242679584</v>
      </c>
      <c r="V1165" s="46">
        <v>-0.16512057609675301</v>
      </c>
      <c r="W1165" s="50">
        <v>1.4233983687509975</v>
      </c>
    </row>
    <row r="1166" spans="1:23">
      <c r="A1166" s="130"/>
      <c r="B1166" s="46">
        <v>0.42733528157228329</v>
      </c>
      <c r="C1166" s="46">
        <v>0.83427673368676514</v>
      </c>
      <c r="D1166" s="46">
        <v>0.57506277691979912</v>
      </c>
      <c r="E1166" s="46">
        <v>0.20629355961544138</v>
      </c>
      <c r="F1166" s="46">
        <v>0.84376612426077613</v>
      </c>
      <c r="G1166" s="46">
        <v>0.64941589924741039</v>
      </c>
      <c r="H1166" s="46">
        <v>0.67301304981912247</v>
      </c>
      <c r="I1166" s="46">
        <v>0.43995035829577045</v>
      </c>
      <c r="J1166" s="46">
        <v>0.94964862562560182</v>
      </c>
      <c r="K1166" s="58">
        <v>0.62481041766685053</v>
      </c>
      <c r="M1166" s="51">
        <v>164</v>
      </c>
      <c r="N1166" s="46" cm="1">
        <f t="array" ref="N1166:W1166">(TRANSPOSE(MMULT(幕後結果!$AB$37:$AK$46, TRANSPOSE(N165:W165))))</f>
        <v>0.66708293466639357</v>
      </c>
      <c r="O1166" s="46">
        <v>0.25519396529393845</v>
      </c>
      <c r="P1166" s="46">
        <v>-0.34728168756124983</v>
      </c>
      <c r="Q1166" s="46">
        <v>-0.50934249034935397</v>
      </c>
      <c r="R1166" s="46">
        <v>-1.5150514470405059</v>
      </c>
      <c r="S1166" s="46">
        <v>0.59174904417141638</v>
      </c>
      <c r="T1166" s="46">
        <v>0.35131431336682878</v>
      </c>
      <c r="U1166" s="46">
        <v>-0.63462122581285263</v>
      </c>
      <c r="V1166" s="46">
        <v>1.0745774977234177</v>
      </c>
      <c r="W1166" s="50">
        <v>0.15253935848468039</v>
      </c>
    </row>
    <row r="1167" spans="1:23">
      <c r="A1167" s="130"/>
      <c r="B1167" s="46">
        <v>0.98682198059279269</v>
      </c>
      <c r="C1167" s="46">
        <v>1.2035454665852985E-3</v>
      </c>
      <c r="D1167" s="46">
        <v>0.98576858259248312</v>
      </c>
      <c r="E1167" s="46">
        <v>0.35641726420554987</v>
      </c>
      <c r="F1167" s="46">
        <v>0.60849690998244732</v>
      </c>
      <c r="G1167" s="46">
        <v>0.76011766513088697</v>
      </c>
      <c r="H1167" s="46">
        <v>0.43557627231843932</v>
      </c>
      <c r="I1167" s="46">
        <v>0.92632564563464359</v>
      </c>
      <c r="J1167" s="46">
        <v>0.32107216022465801</v>
      </c>
      <c r="K1167" s="58">
        <v>0.2780798552018795</v>
      </c>
      <c r="M1167" s="51">
        <v>165</v>
      </c>
      <c r="N1167" s="46" cm="1">
        <f t="array" ref="N1167:W1167">(TRANSPOSE(MMULT(幕後結果!$AB$37:$AK$46, TRANSPOSE(N166:W166))))</f>
        <v>0.50777097860131248</v>
      </c>
      <c r="O1167" s="46">
        <v>-0.52002869378650751</v>
      </c>
      <c r="P1167" s="46">
        <v>0.21455695697272809</v>
      </c>
      <c r="Q1167" s="46">
        <v>-0.99059324195935938</v>
      </c>
      <c r="R1167" s="46">
        <v>-0.18817300344594656</v>
      </c>
      <c r="S1167" s="46">
        <v>2.0099185596766724</v>
      </c>
      <c r="T1167" s="46">
        <v>0.34767347598508225</v>
      </c>
      <c r="U1167" s="46">
        <v>1.3074019980784146</v>
      </c>
      <c r="V1167" s="46">
        <v>0.25497384718095195</v>
      </c>
      <c r="W1167" s="50">
        <v>0.12725918187406937</v>
      </c>
    </row>
    <row r="1168" spans="1:23">
      <c r="A1168" s="130"/>
      <c r="B1168" s="46">
        <v>0.75063950219749787</v>
      </c>
      <c r="C1168" s="46">
        <v>0.52093670072210507</v>
      </c>
      <c r="D1168" s="46">
        <v>0.8601940812414739</v>
      </c>
      <c r="E1168" s="46">
        <v>0.65891207289513609</v>
      </c>
      <c r="F1168" s="46">
        <v>0.65835109003285286</v>
      </c>
      <c r="G1168" s="46">
        <v>0.71707412412313909</v>
      </c>
      <c r="H1168" s="46">
        <v>0.92535276602625482</v>
      </c>
      <c r="I1168" s="46">
        <v>0.5761925333770892</v>
      </c>
      <c r="J1168" s="46">
        <v>0.29471243577022865</v>
      </c>
      <c r="K1168" s="58">
        <v>0.70391774107413729</v>
      </c>
      <c r="M1168" s="51">
        <v>166</v>
      </c>
      <c r="N1168" s="46" cm="1">
        <f t="array" ref="N1168:W1168">(TRANSPOSE(MMULT(幕後結果!$AB$37:$AK$46, TRANSPOSE(N167:W167))))</f>
        <v>2.1630585042750115</v>
      </c>
      <c r="O1168" s="46">
        <v>-0.48992890134792794</v>
      </c>
      <c r="P1168" s="46">
        <v>-1.6282637054797013</v>
      </c>
      <c r="Q1168" s="46">
        <v>0.50747682591106424</v>
      </c>
      <c r="R1168" s="46">
        <v>-0.92681287329985729</v>
      </c>
      <c r="S1168" s="46">
        <v>-0.8701118173523974</v>
      </c>
      <c r="T1168" s="46">
        <v>-0.79376881386939591</v>
      </c>
      <c r="U1168" s="46">
        <v>-0.30165261178794633</v>
      </c>
      <c r="V1168" s="46">
        <v>-1.4934610829926032E-2</v>
      </c>
      <c r="W1168" s="50">
        <v>-0.15426287601903788</v>
      </c>
    </row>
    <row r="1169" spans="1:23">
      <c r="A1169" s="130"/>
      <c r="B1169" s="46">
        <v>0.4510935001375973</v>
      </c>
      <c r="C1169" s="46">
        <v>3.1011956350273095E-3</v>
      </c>
      <c r="D1169" s="46">
        <v>0.2158881685547942</v>
      </c>
      <c r="E1169" s="46">
        <v>0.13479906882110804</v>
      </c>
      <c r="F1169" s="46">
        <v>0.11499041536774945</v>
      </c>
      <c r="G1169" s="46">
        <v>0.21058101039465282</v>
      </c>
      <c r="H1169" s="46">
        <v>2.7068405637101778E-2</v>
      </c>
      <c r="I1169" s="46">
        <v>0.34729837014312448</v>
      </c>
      <c r="J1169" s="46">
        <v>0.47901050404981782</v>
      </c>
      <c r="K1169" s="58">
        <v>0.66949545177269743</v>
      </c>
      <c r="M1169" s="51">
        <v>167</v>
      </c>
      <c r="N1169" s="46" cm="1">
        <f t="array" ref="N1169:W1169">(TRANSPOSE(MMULT(幕後結果!$AB$37:$AK$46, TRANSPOSE(N168:W168))))</f>
        <v>0.22883669628596229</v>
      </c>
      <c r="O1169" s="46">
        <v>0.48776898890066467</v>
      </c>
      <c r="P1169" s="46">
        <v>0.20417755576573199</v>
      </c>
      <c r="Q1169" s="46">
        <v>-0.13572584915832617</v>
      </c>
      <c r="R1169" s="46">
        <v>-0.60595297825555927</v>
      </c>
      <c r="S1169" s="46">
        <v>0.25677086573297198</v>
      </c>
      <c r="T1169" s="46">
        <v>0.86286371451380806</v>
      </c>
      <c r="U1169" s="46">
        <v>0.40396167158155394</v>
      </c>
      <c r="V1169" s="46">
        <v>-0.13566559998991085</v>
      </c>
      <c r="W1169" s="50">
        <v>0.74299617538547413</v>
      </c>
    </row>
    <row r="1170" spans="1:23">
      <c r="A1170" s="130"/>
      <c r="B1170" s="46">
        <v>0.68848317498057732</v>
      </c>
      <c r="C1170" s="46">
        <v>0.23585004079288407</v>
      </c>
      <c r="D1170" s="46">
        <v>0.5492354964494941</v>
      </c>
      <c r="E1170" s="46">
        <v>0.77196913649822552</v>
      </c>
      <c r="F1170" s="46">
        <v>0.37499036962467414</v>
      </c>
      <c r="G1170" s="46">
        <v>0.20208617771757509</v>
      </c>
      <c r="H1170" s="46">
        <v>0.25160772093917183</v>
      </c>
      <c r="I1170" s="46">
        <v>2.4767131041301793E-2</v>
      </c>
      <c r="J1170" s="46">
        <v>0.31604451779143128</v>
      </c>
      <c r="K1170" s="58">
        <v>0.43309652716150571</v>
      </c>
      <c r="M1170" s="51">
        <v>168</v>
      </c>
      <c r="N1170" s="46" cm="1">
        <f t="array" ref="N1170:W1170">(TRANSPOSE(MMULT(幕後結果!$AB$37:$AK$46, TRANSPOSE(N169:W169))))</f>
        <v>0.56265264776724777</v>
      </c>
      <c r="O1170" s="46">
        <v>0.93266342675535019</v>
      </c>
      <c r="P1170" s="46">
        <v>-1.3664711953930084</v>
      </c>
      <c r="Q1170" s="46">
        <v>-0.96028747107084267</v>
      </c>
      <c r="R1170" s="46">
        <v>-1.2132719279593269</v>
      </c>
      <c r="S1170" s="46">
        <v>-0.82853625845550272</v>
      </c>
      <c r="T1170" s="46">
        <v>0.12440870652476009</v>
      </c>
      <c r="U1170" s="46">
        <v>0.50751974840297365</v>
      </c>
      <c r="V1170" s="46">
        <v>-0.46704621373450134</v>
      </c>
      <c r="W1170" s="50">
        <v>-0.27440506891451855</v>
      </c>
    </row>
    <row r="1171" spans="1:23">
      <c r="A1171" s="130"/>
      <c r="B1171" s="46">
        <v>3.3757168388320213E-2</v>
      </c>
      <c r="C1171" s="46">
        <v>0.59930313211431585</v>
      </c>
      <c r="D1171" s="46">
        <v>0.15867002159940835</v>
      </c>
      <c r="E1171" s="46">
        <v>0.29738752520397904</v>
      </c>
      <c r="F1171" s="46">
        <v>0.26738095072013857</v>
      </c>
      <c r="G1171" s="46">
        <v>0.69346655615673503</v>
      </c>
      <c r="H1171" s="46">
        <v>0.18772845081881551</v>
      </c>
      <c r="I1171" s="46">
        <v>0.34474293024654301</v>
      </c>
      <c r="J1171" s="46">
        <v>0.27150194795314264</v>
      </c>
      <c r="K1171" s="58">
        <v>0.16327328813340825</v>
      </c>
      <c r="M1171" s="51">
        <v>169</v>
      </c>
      <c r="N1171" s="46" cm="1">
        <f t="array" ref="N1171:W1171">(TRANSPOSE(MMULT(幕後結果!$AB$37:$AK$46, TRANSPOSE(N170:W170))))</f>
        <v>-0.58813163197309659</v>
      </c>
      <c r="O1171" s="46">
        <v>-0.17746501637502196</v>
      </c>
      <c r="P1171" s="46">
        <v>-0.83962151050130107</v>
      </c>
      <c r="Q1171" s="46">
        <v>-0.92258924118546548</v>
      </c>
      <c r="R1171" s="46">
        <v>-1.4095467917067561</v>
      </c>
      <c r="S1171" s="46">
        <v>0.92706197005296842</v>
      </c>
      <c r="T1171" s="46">
        <v>-0.85597293776966432</v>
      </c>
      <c r="U1171" s="46">
        <v>-2.5686616399971429</v>
      </c>
      <c r="V1171" s="46">
        <v>-0.6787327589557739</v>
      </c>
      <c r="W1171" s="50">
        <v>1.0572585049565455</v>
      </c>
    </row>
    <row r="1172" spans="1:23">
      <c r="A1172" s="130"/>
      <c r="B1172" s="46">
        <v>0.62327664048252229</v>
      </c>
      <c r="C1172" s="46">
        <v>0.90885628243582306</v>
      </c>
      <c r="D1172" s="46">
        <v>0.48816475592763031</v>
      </c>
      <c r="E1172" s="46">
        <v>0.73161706432749152</v>
      </c>
      <c r="F1172" s="46">
        <v>0.24392958499815576</v>
      </c>
      <c r="G1172" s="46">
        <v>0.40796702979131338</v>
      </c>
      <c r="H1172" s="46">
        <v>0.84316272643353751</v>
      </c>
      <c r="I1172" s="46">
        <v>0.48975757229919847</v>
      </c>
      <c r="J1172" s="46">
        <v>0.19385140500213272</v>
      </c>
      <c r="K1172" s="58">
        <v>7.8833342361196213E-2</v>
      </c>
      <c r="M1172" s="51">
        <v>170</v>
      </c>
      <c r="N1172" s="46" cm="1">
        <f t="array" ref="N1172:W1172">(TRANSPOSE(MMULT(幕後結果!$AB$37:$AK$46, TRANSPOSE(N171:W171))))</f>
        <v>-0.17554177231265664</v>
      </c>
      <c r="O1172" s="46">
        <v>7.2646889511616443E-3</v>
      </c>
      <c r="P1172" s="46">
        <v>-0.30328065846629665</v>
      </c>
      <c r="Q1172" s="46">
        <v>4.8956247363798333E-3</v>
      </c>
      <c r="R1172" s="46">
        <v>0.4571107976513753</v>
      </c>
      <c r="S1172" s="46">
        <v>2.3437693536008579</v>
      </c>
      <c r="T1172" s="46">
        <v>-1.5748042279048118</v>
      </c>
      <c r="U1172" s="46">
        <v>-1.4522853963527858</v>
      </c>
      <c r="V1172" s="46">
        <v>0.19556187119133728</v>
      </c>
      <c r="W1172" s="50">
        <v>-1.3822924386839581</v>
      </c>
    </row>
    <row r="1173" spans="1:23">
      <c r="A1173" s="130"/>
      <c r="B1173" s="46">
        <v>0.48276765448012737</v>
      </c>
      <c r="C1173" s="46">
        <v>0.78604907539226909</v>
      </c>
      <c r="D1173" s="46">
        <v>0.28566539269439084</v>
      </c>
      <c r="E1173" s="46">
        <v>0.25488042588111326</v>
      </c>
      <c r="F1173" s="46">
        <v>0.34004388554188614</v>
      </c>
      <c r="G1173" s="46">
        <v>0.71105286963175796</v>
      </c>
      <c r="H1173" s="46">
        <v>0.6523438470301246</v>
      </c>
      <c r="I1173" s="46">
        <v>1.1794282524468791E-3</v>
      </c>
      <c r="J1173" s="46">
        <v>0.20268063760288335</v>
      </c>
      <c r="K1173" s="58">
        <v>0.64105042223771513</v>
      </c>
      <c r="M1173" s="51">
        <v>171</v>
      </c>
      <c r="N1173" s="46" cm="1">
        <f t="array" ref="N1173:W1173">(TRANSPOSE(MMULT(幕後結果!$AB$37:$AK$46, TRANSPOSE(N172:W172))))</f>
        <v>-1.39947715586737</v>
      </c>
      <c r="O1173" s="46">
        <v>-0.95505633236811127</v>
      </c>
      <c r="P1173" s="46">
        <v>-0.42735394850049213</v>
      </c>
      <c r="Q1173" s="46">
        <v>-0.490571313379013</v>
      </c>
      <c r="R1173" s="46">
        <v>-0.32712140313228405</v>
      </c>
      <c r="S1173" s="46">
        <v>-1.0637190886706867</v>
      </c>
      <c r="T1173" s="46">
        <v>-0.40219245846952811</v>
      </c>
      <c r="U1173" s="46">
        <v>-1.0178810834702701</v>
      </c>
      <c r="V1173" s="46">
        <v>-1.4321663530472417</v>
      </c>
      <c r="W1173" s="50">
        <v>-1.2202184472796727</v>
      </c>
    </row>
    <row r="1174" spans="1:23">
      <c r="A1174" s="130"/>
      <c r="B1174" s="46">
        <v>0.24044331880032943</v>
      </c>
      <c r="C1174" s="46">
        <v>0.69919225905961979</v>
      </c>
      <c r="D1174" s="46">
        <v>0.54723704193326528</v>
      </c>
      <c r="E1174" s="46">
        <v>0.69338190481945805</v>
      </c>
      <c r="F1174" s="46">
        <v>0.32227255615997219</v>
      </c>
      <c r="G1174" s="46">
        <v>0.88083911086374966</v>
      </c>
      <c r="H1174" s="46">
        <v>0.56885101756483514</v>
      </c>
      <c r="I1174" s="46">
        <v>0.70905421152017412</v>
      </c>
      <c r="J1174" s="46">
        <v>0.24428945726053475</v>
      </c>
      <c r="K1174" s="58">
        <v>0.77036741526273955</v>
      </c>
      <c r="M1174" s="51">
        <v>172</v>
      </c>
      <c r="N1174" s="46" cm="1">
        <f t="array" ref="N1174:W1174">(TRANSPOSE(MMULT(幕後結果!$AB$37:$AK$46, TRANSPOSE(N173:W173))))</f>
        <v>1.3523175720641196</v>
      </c>
      <c r="O1174" s="46">
        <v>-0.79614921600748956</v>
      </c>
      <c r="P1174" s="46">
        <v>0.77593647383784758</v>
      </c>
      <c r="Q1174" s="46">
        <v>0.31384984335537036</v>
      </c>
      <c r="R1174" s="46">
        <v>0.58569091970749287</v>
      </c>
      <c r="S1174" s="46">
        <v>-1.7597333776065092</v>
      </c>
      <c r="T1174" s="46">
        <v>-0.6350678243330754</v>
      </c>
      <c r="U1174" s="46">
        <v>-1.6639045177621816</v>
      </c>
      <c r="V1174" s="46">
        <v>-1.481168499324975</v>
      </c>
      <c r="W1174" s="50">
        <v>-0.85136571022745167</v>
      </c>
    </row>
    <row r="1175" spans="1:23">
      <c r="A1175" s="130"/>
      <c r="B1175" s="46">
        <v>3.395877807387282E-2</v>
      </c>
      <c r="C1175" s="46">
        <v>0.38191703114037345</v>
      </c>
      <c r="D1175" s="46">
        <v>0.19874724971734148</v>
      </c>
      <c r="E1175" s="46">
        <v>0.72690637437611749</v>
      </c>
      <c r="F1175" s="46">
        <v>0.5822934702909468</v>
      </c>
      <c r="G1175" s="46">
        <v>0.72868960574601882</v>
      </c>
      <c r="H1175" s="46">
        <v>0.37141131205101963</v>
      </c>
      <c r="I1175" s="46">
        <v>0.53723816314576767</v>
      </c>
      <c r="J1175" s="46">
        <v>0.54366958367518325</v>
      </c>
      <c r="K1175" s="58">
        <v>0.99428764665120717</v>
      </c>
      <c r="M1175" s="51">
        <v>173</v>
      </c>
      <c r="N1175" s="46" cm="1">
        <f t="array" ref="N1175:W1175">(TRANSPOSE(MMULT(幕後結果!$AB$37:$AK$46, TRANSPOSE(N174:W174))))</f>
        <v>1.0866763867662084</v>
      </c>
      <c r="O1175" s="46">
        <v>-0.80833328406290839</v>
      </c>
      <c r="P1175" s="46">
        <v>-0.85370244789050731</v>
      </c>
      <c r="Q1175" s="46">
        <v>-0.65336519508056168</v>
      </c>
      <c r="R1175" s="46">
        <v>-1.2017523392418621</v>
      </c>
      <c r="S1175" s="46">
        <v>0.51991917197652293</v>
      </c>
      <c r="T1175" s="46">
        <v>-3.9614425178675146E-2</v>
      </c>
      <c r="U1175" s="46">
        <v>-1.119119964400582</v>
      </c>
      <c r="V1175" s="46">
        <v>-0.60695107103041335</v>
      </c>
      <c r="W1175" s="50">
        <v>0.53858261244565253</v>
      </c>
    </row>
    <row r="1176" spans="1:23">
      <c r="A1176" s="130"/>
      <c r="B1176" s="46">
        <v>0.63273919724410344</v>
      </c>
      <c r="C1176" s="46">
        <v>6.7887338299676969E-3</v>
      </c>
      <c r="D1176" s="46">
        <v>0.30507569723659778</v>
      </c>
      <c r="E1176" s="46">
        <v>0.52171366876413283</v>
      </c>
      <c r="F1176" s="46">
        <v>0.73314658799670895</v>
      </c>
      <c r="G1176" s="46">
        <v>0.28061462091664113</v>
      </c>
      <c r="H1176" s="46">
        <v>0.77290074864362945</v>
      </c>
      <c r="I1176" s="46">
        <v>0.73509581651132128</v>
      </c>
      <c r="J1176" s="46">
        <v>0.94243822491972051</v>
      </c>
      <c r="K1176" s="58">
        <v>0.80672760283312273</v>
      </c>
      <c r="M1176" s="51">
        <v>174</v>
      </c>
      <c r="N1176" s="46" cm="1">
        <f t="array" ref="N1176:W1176">(TRANSPOSE(MMULT(幕後結果!$AB$37:$AK$46, TRANSPOSE(N175:W175))))</f>
        <v>-0.22845411908235375</v>
      </c>
      <c r="O1176" s="46">
        <v>-0.70892277092357703</v>
      </c>
      <c r="P1176" s="46">
        <v>-0.59736300970541589</v>
      </c>
      <c r="Q1176" s="46">
        <v>-0.34342876617469431</v>
      </c>
      <c r="R1176" s="46">
        <v>-0.48753197784978358</v>
      </c>
      <c r="S1176" s="46">
        <v>0.50749776699039484</v>
      </c>
      <c r="T1176" s="46">
        <v>-0.41803515638345462</v>
      </c>
      <c r="U1176" s="46">
        <v>-0.83757041881567218</v>
      </c>
      <c r="V1176" s="46">
        <v>-1.2663893201678484</v>
      </c>
      <c r="W1176" s="50">
        <v>-1.2142115798108088</v>
      </c>
    </row>
    <row r="1177" spans="1:23">
      <c r="A1177" s="130"/>
      <c r="B1177" s="46">
        <v>0.37862677506634101</v>
      </c>
      <c r="C1177" s="46">
        <v>3.1610990587182863E-2</v>
      </c>
      <c r="D1177" s="46">
        <v>0.96646704941479555</v>
      </c>
      <c r="E1177" s="46">
        <v>0.47416254516730572</v>
      </c>
      <c r="F1177" s="46">
        <v>0.39315887281763717</v>
      </c>
      <c r="G1177" s="46">
        <v>0.26053237452865785</v>
      </c>
      <c r="H1177" s="46">
        <v>0.52539038130091709</v>
      </c>
      <c r="I1177" s="46">
        <v>0.70639672297032474</v>
      </c>
      <c r="J1177" s="46">
        <v>0.5998499070774892</v>
      </c>
      <c r="K1177" s="58">
        <v>0.94480447843932147</v>
      </c>
      <c r="M1177" s="51">
        <v>175</v>
      </c>
      <c r="N1177" s="46" cm="1">
        <f t="array" ref="N1177:W1177">(TRANSPOSE(MMULT(幕後結果!$AB$37:$AK$46, TRANSPOSE(N176:W176))))</f>
        <v>1.0233583236283441</v>
      </c>
      <c r="O1177" s="46">
        <v>1.3262616689016564</v>
      </c>
      <c r="P1177" s="46">
        <v>-0.65612859646235999</v>
      </c>
      <c r="Q1177" s="46">
        <v>7.8357863372622905E-2</v>
      </c>
      <c r="R1177" s="46">
        <v>-0.67731861618120415</v>
      </c>
      <c r="S1177" s="46">
        <v>1.9485121658630997</v>
      </c>
      <c r="T1177" s="46">
        <v>-8.243054059146715E-2</v>
      </c>
      <c r="U1177" s="46">
        <v>-0.76652494029933738</v>
      </c>
      <c r="V1177" s="46">
        <v>0.70781796588662305</v>
      </c>
      <c r="W1177" s="50">
        <v>-4.0030442804078192E-2</v>
      </c>
    </row>
    <row r="1178" spans="1:23">
      <c r="A1178" s="130"/>
      <c r="B1178" s="46">
        <v>0.63278910616646233</v>
      </c>
      <c r="C1178" s="46">
        <v>0.75290746141465115</v>
      </c>
      <c r="D1178" s="46">
        <v>0.80628355185896083</v>
      </c>
      <c r="E1178" s="46">
        <v>0.48057619864371448</v>
      </c>
      <c r="F1178" s="46">
        <v>0.53224636100846356</v>
      </c>
      <c r="G1178" s="46">
        <v>0.70810463060881057</v>
      </c>
      <c r="H1178" s="46">
        <v>0.85935173406244303</v>
      </c>
      <c r="I1178" s="46">
        <v>0.81721547788517124</v>
      </c>
      <c r="J1178" s="46">
        <v>0.97946023848613573</v>
      </c>
      <c r="K1178" s="58">
        <v>0.2463707263032453</v>
      </c>
      <c r="M1178" s="51">
        <v>176</v>
      </c>
      <c r="N1178" s="46" cm="1">
        <f t="array" ref="N1178:W1178">(TRANSPOSE(MMULT(幕後結果!$AB$37:$AK$46, TRANSPOSE(N177:W177))))</f>
        <v>1.5428484998591268</v>
      </c>
      <c r="O1178" s="46">
        <v>2.0813309560955402E-2</v>
      </c>
      <c r="P1178" s="46">
        <v>0.93935852609156711</v>
      </c>
      <c r="Q1178" s="46">
        <v>1.2904834971213754</v>
      </c>
      <c r="R1178" s="46">
        <v>1.1588735033166244</v>
      </c>
      <c r="S1178" s="46">
        <v>0.40359481785496681</v>
      </c>
      <c r="T1178" s="46">
        <v>1.1579702808958281</v>
      </c>
      <c r="U1178" s="46">
        <v>1.9536873179304086</v>
      </c>
      <c r="V1178" s="46">
        <v>-8.6579609279920589E-2</v>
      </c>
      <c r="W1178" s="50">
        <v>0.86366065857707719</v>
      </c>
    </row>
    <row r="1179" spans="1:23">
      <c r="A1179" s="130"/>
      <c r="B1179" s="46">
        <v>0.17699498414485904</v>
      </c>
      <c r="C1179" s="46">
        <v>0.90954330888541324</v>
      </c>
      <c r="D1179" s="46">
        <v>0.71214653795636385</v>
      </c>
      <c r="E1179" s="46">
        <v>0.77789504093951001</v>
      </c>
      <c r="F1179" s="46">
        <v>0.89292660752549868</v>
      </c>
      <c r="G1179" s="46">
        <v>0.65859051568561822</v>
      </c>
      <c r="H1179" s="46">
        <v>0.41578119464347929</v>
      </c>
      <c r="I1179" s="46">
        <v>0.45626097531100851</v>
      </c>
      <c r="J1179" s="46">
        <v>0.43252875555130554</v>
      </c>
      <c r="K1179" s="58">
        <v>0.5026852324969342</v>
      </c>
      <c r="M1179" s="51">
        <v>177</v>
      </c>
      <c r="N1179" s="46" cm="1">
        <f t="array" ref="N1179:W1179">(TRANSPOSE(MMULT(幕後結果!$AB$37:$AK$46, TRANSPOSE(N178:W178))))</f>
        <v>0.37320025538686691</v>
      </c>
      <c r="O1179" s="46">
        <v>-0.90508010709222286</v>
      </c>
      <c r="P1179" s="46">
        <v>-0.8682533218214552</v>
      </c>
      <c r="Q1179" s="46">
        <v>-0.92765319747775232</v>
      </c>
      <c r="R1179" s="46">
        <v>-0.24414302055977366</v>
      </c>
      <c r="S1179" s="46">
        <v>-0.32113511883285223</v>
      </c>
      <c r="T1179" s="46">
        <v>8.6811946820939068E-2</v>
      </c>
      <c r="U1179" s="46">
        <v>-0.38865115272695117</v>
      </c>
      <c r="V1179" s="46">
        <v>9.4623590315042472E-2</v>
      </c>
      <c r="W1179" s="50">
        <v>-0.80890992963068875</v>
      </c>
    </row>
    <row r="1180" spans="1:23">
      <c r="A1180" s="130"/>
      <c r="B1180" s="46">
        <v>0.30372544602006313</v>
      </c>
      <c r="C1180" s="46">
        <v>0.89877119379153303</v>
      </c>
      <c r="D1180" s="46">
        <v>0.68001867692194629</v>
      </c>
      <c r="E1180" s="46">
        <v>0.48340355169212557</v>
      </c>
      <c r="F1180" s="46">
        <v>0.62816184331884406</v>
      </c>
      <c r="G1180" s="46">
        <v>0.16681946173940299</v>
      </c>
      <c r="H1180" s="46">
        <v>0.55399472724656018</v>
      </c>
      <c r="I1180" s="46">
        <v>8.6727257773547839E-2</v>
      </c>
      <c r="J1180" s="46">
        <v>0.67927124316767751</v>
      </c>
      <c r="K1180" s="58">
        <v>0.43289842709684945</v>
      </c>
      <c r="M1180" s="51">
        <v>178</v>
      </c>
      <c r="N1180" s="46" cm="1">
        <f t="array" ref="N1180:W1180">(TRANSPOSE(MMULT(幕後結果!$AB$37:$AK$46, TRANSPOSE(N179:W179))))</f>
        <v>-1.1630971092792666</v>
      </c>
      <c r="O1180" s="46">
        <v>2.032356321995358</v>
      </c>
      <c r="P1180" s="46">
        <v>-0.85793367740863813</v>
      </c>
      <c r="Q1180" s="46">
        <v>-1.8135657989924741</v>
      </c>
      <c r="R1180" s="46">
        <v>0.55249080015792562</v>
      </c>
      <c r="S1180" s="46">
        <v>0.18748063708009438</v>
      </c>
      <c r="T1180" s="46">
        <v>0.78490534582653204</v>
      </c>
      <c r="U1180" s="46">
        <v>-0.70865849570376382</v>
      </c>
      <c r="V1180" s="46">
        <v>0.29282223381283212</v>
      </c>
      <c r="W1180" s="50">
        <v>0.40536193193737902</v>
      </c>
    </row>
    <row r="1181" spans="1:23">
      <c r="A1181" s="130"/>
      <c r="B1181" s="46">
        <v>0.90849579683996051</v>
      </c>
      <c r="C1181" s="46">
        <v>0.45989594621551233</v>
      </c>
      <c r="D1181" s="46">
        <v>0.55810418274143614</v>
      </c>
      <c r="E1181" s="46">
        <v>0.6991473819859384</v>
      </c>
      <c r="F1181" s="46">
        <v>0.76586047833232795</v>
      </c>
      <c r="G1181" s="46">
        <v>0.21566300398256089</v>
      </c>
      <c r="H1181" s="46">
        <v>4.5870333613344583E-2</v>
      </c>
      <c r="I1181" s="46">
        <v>0.80488237314569688</v>
      </c>
      <c r="J1181" s="46">
        <v>0.85891450874115804</v>
      </c>
      <c r="K1181" s="58">
        <v>0.96746398358370511</v>
      </c>
      <c r="M1181" s="51">
        <v>179</v>
      </c>
      <c r="N1181" s="46" cm="1">
        <f t="array" ref="N1181:W1181">(TRANSPOSE(MMULT(幕後結果!$AB$37:$AK$46, TRANSPOSE(N180:W180))))</f>
        <v>-0.51895572834549641</v>
      </c>
      <c r="O1181" s="46">
        <v>-0.28916539440700251</v>
      </c>
      <c r="P1181" s="46">
        <v>0.13374839698641267</v>
      </c>
      <c r="Q1181" s="46">
        <v>0.34083047487753038</v>
      </c>
      <c r="R1181" s="46">
        <v>0.67632102857445919</v>
      </c>
      <c r="S1181" s="46">
        <v>-0.92519634076946455</v>
      </c>
      <c r="T1181" s="46">
        <v>-0.35779088101737788</v>
      </c>
      <c r="U1181" s="46">
        <v>1.2739016036485262</v>
      </c>
      <c r="V1181" s="46">
        <v>0.56883401974868852</v>
      </c>
      <c r="W1181" s="50">
        <v>-1.1617333608544433</v>
      </c>
    </row>
    <row r="1182" spans="1:23">
      <c r="A1182" s="130"/>
      <c r="B1182" s="46">
        <v>0.32148209120364868</v>
      </c>
      <c r="C1182" s="46">
        <v>0.72508332779371254</v>
      </c>
      <c r="D1182" s="46">
        <v>0.87859762489882987</v>
      </c>
      <c r="E1182" s="46">
        <v>0.38810401994722121</v>
      </c>
      <c r="F1182" s="46">
        <v>0.32783887866836592</v>
      </c>
      <c r="G1182" s="46">
        <v>0.47668607259998619</v>
      </c>
      <c r="H1182" s="46">
        <v>0.53487537374134675</v>
      </c>
      <c r="I1182" s="46">
        <v>0.95417484698769406</v>
      </c>
      <c r="J1182" s="46">
        <v>0.58060095709314075</v>
      </c>
      <c r="K1182" s="58">
        <v>0.27138601510979332</v>
      </c>
      <c r="M1182" s="51">
        <v>180</v>
      </c>
      <c r="N1182" s="46" cm="1">
        <f t="array" ref="N1182:W1182">(TRANSPOSE(MMULT(幕後結果!$AB$37:$AK$46, TRANSPOSE(N181:W181))))</f>
        <v>-0.92150105107107716</v>
      </c>
      <c r="O1182" s="46">
        <v>0.9478914811409237</v>
      </c>
      <c r="P1182" s="46">
        <v>-0.74376272870697735</v>
      </c>
      <c r="Q1182" s="46">
        <v>-0.60925581942625184</v>
      </c>
      <c r="R1182" s="46">
        <v>-2.442667788731534E-3</v>
      </c>
      <c r="S1182" s="46">
        <v>-0.15101638192671579</v>
      </c>
      <c r="T1182" s="46">
        <v>-5.8098011625237617E-2</v>
      </c>
      <c r="U1182" s="46">
        <v>-0.61871327052703085</v>
      </c>
      <c r="V1182" s="46">
        <v>-6.0532258361433604E-2</v>
      </c>
      <c r="W1182" s="50">
        <v>-0.97699454216680515</v>
      </c>
    </row>
    <row r="1183" spans="1:23">
      <c r="A1183" s="130"/>
      <c r="B1183" s="46">
        <v>4.2266527432992529E-3</v>
      </c>
      <c r="C1183" s="46">
        <v>0.13227015678250953</v>
      </c>
      <c r="D1183" s="46">
        <v>0.82959112594091833</v>
      </c>
      <c r="E1183" s="46">
        <v>0.18504923816157537</v>
      </c>
      <c r="F1183" s="46">
        <v>0.43394677463606701</v>
      </c>
      <c r="G1183" s="46">
        <v>0.14493781250522053</v>
      </c>
      <c r="H1183" s="46">
        <v>0.49293740042161138</v>
      </c>
      <c r="I1183" s="46">
        <v>0.56408385159615881</v>
      </c>
      <c r="J1183" s="46">
        <v>0.33920500382834051</v>
      </c>
      <c r="K1183" s="58">
        <v>4.4957587152214318E-2</v>
      </c>
      <c r="M1183" s="51">
        <v>181</v>
      </c>
      <c r="N1183" s="46" cm="1">
        <f t="array" ref="N1183:W1183">(TRANSPOSE(MMULT(幕後結果!$AB$37:$AK$46, TRANSPOSE(N182:W182))))</f>
        <v>-6.8878679985036356E-2</v>
      </c>
      <c r="O1183" s="46">
        <v>-8.939745617598209E-2</v>
      </c>
      <c r="P1183" s="46">
        <v>1.1508261713764636</v>
      </c>
      <c r="Q1183" s="46">
        <v>0.55029333830418969</v>
      </c>
      <c r="R1183" s="46">
        <v>7.9975430055776453E-2</v>
      </c>
      <c r="S1183" s="46">
        <v>-0.68674415201914052</v>
      </c>
      <c r="T1183" s="46">
        <v>-0.17726666232715524</v>
      </c>
      <c r="U1183" s="46">
        <v>-0.35256571605296699</v>
      </c>
      <c r="V1183" s="46">
        <v>-1.1334771602153066</v>
      </c>
      <c r="W1183" s="50">
        <v>0.80640490404597465</v>
      </c>
    </row>
    <row r="1184" spans="1:23">
      <c r="A1184" s="130"/>
      <c r="B1184" s="46">
        <v>0.20204504595487793</v>
      </c>
      <c r="C1184" s="46">
        <v>0.88596180446637551</v>
      </c>
      <c r="D1184" s="46">
        <v>0.3187743884647527</v>
      </c>
      <c r="E1184" s="46">
        <v>0.89060210154546948</v>
      </c>
      <c r="F1184" s="46">
        <v>0.27346145225671958</v>
      </c>
      <c r="G1184" s="46">
        <v>0.66667406617780056</v>
      </c>
      <c r="H1184" s="46">
        <v>0.89864929653762582</v>
      </c>
      <c r="I1184" s="46">
        <v>0.1280948664439403</v>
      </c>
      <c r="J1184" s="46">
        <v>0.16578345814757944</v>
      </c>
      <c r="K1184" s="58">
        <v>0.7183459882835046</v>
      </c>
      <c r="M1184" s="51">
        <v>182</v>
      </c>
      <c r="N1184" s="46" cm="1">
        <f t="array" ref="N1184:W1184">(TRANSPOSE(MMULT(幕後結果!$AB$37:$AK$46, TRANSPOSE(N183:W183))))</f>
        <v>0.49060321702620802</v>
      </c>
      <c r="O1184" s="46">
        <v>-8.6037242021635416E-2</v>
      </c>
      <c r="P1184" s="46">
        <v>-0.3471426695589313</v>
      </c>
      <c r="Q1184" s="46">
        <v>0.1443071707000636</v>
      </c>
      <c r="R1184" s="46">
        <v>-0.48058139052074589</v>
      </c>
      <c r="S1184" s="46">
        <v>0.56101704317829582</v>
      </c>
      <c r="T1184" s="46">
        <v>-0.13996870777823595</v>
      </c>
      <c r="U1184" s="46">
        <v>-2.1835621645630363</v>
      </c>
      <c r="V1184" s="46">
        <v>-1.1440665842686581</v>
      </c>
      <c r="W1184" s="50">
        <v>-1.0604715827027262</v>
      </c>
    </row>
    <row r="1185" spans="1:23">
      <c r="A1185" s="130"/>
      <c r="B1185" s="46">
        <v>0.27450637329420458</v>
      </c>
      <c r="C1185" s="46">
        <v>0.36362119748931021</v>
      </c>
      <c r="D1185" s="46">
        <v>3.6441522518722458E-2</v>
      </c>
      <c r="E1185" s="46">
        <v>0.51746503718335268</v>
      </c>
      <c r="F1185" s="46">
        <v>0.70460846194811122</v>
      </c>
      <c r="G1185" s="46">
        <v>0.29718684088211678</v>
      </c>
      <c r="H1185" s="46">
        <v>0.98234300956449272</v>
      </c>
      <c r="I1185" s="46">
        <v>0.51578519964742675</v>
      </c>
      <c r="J1185" s="46">
        <v>0.36157752439242685</v>
      </c>
      <c r="K1185" s="58">
        <v>4.4967849653437586E-2</v>
      </c>
      <c r="M1185" s="51">
        <v>183</v>
      </c>
      <c r="N1185" s="46" cm="1">
        <f t="array" ref="N1185:W1185">(TRANSPOSE(MMULT(幕後結果!$AB$37:$AK$46, TRANSPOSE(N184:W184))))</f>
        <v>0.31931114408569999</v>
      </c>
      <c r="O1185" s="46">
        <v>-1.1093015301640718</v>
      </c>
      <c r="P1185" s="46">
        <v>-1.1544292059915457</v>
      </c>
      <c r="Q1185" s="46">
        <v>-0.50991293412577088</v>
      </c>
      <c r="R1185" s="46">
        <v>-0.85385137723759552</v>
      </c>
      <c r="S1185" s="46">
        <v>-0.65600457841090987</v>
      </c>
      <c r="T1185" s="46">
        <v>-0.66979949756365253</v>
      </c>
      <c r="U1185" s="46">
        <v>-0.81630899447286032</v>
      </c>
      <c r="V1185" s="46">
        <v>-0.42917118515737518</v>
      </c>
      <c r="W1185" s="50">
        <v>0.24181065951443326</v>
      </c>
    </row>
    <row r="1186" spans="1:23">
      <c r="A1186" s="130"/>
      <c r="B1186" s="46">
        <v>0.61742982737554608</v>
      </c>
      <c r="C1186" s="46">
        <v>0.75478659799890346</v>
      </c>
      <c r="D1186" s="46">
        <v>0.79140149208479382</v>
      </c>
      <c r="E1186" s="46">
        <v>3.8121541855645091E-2</v>
      </c>
      <c r="F1186" s="46">
        <v>0.67455806952096742</v>
      </c>
      <c r="G1186" s="46">
        <v>0.3330657474526455</v>
      </c>
      <c r="H1186" s="46">
        <v>0.97113009198489908</v>
      </c>
      <c r="I1186" s="46">
        <v>0.10343346442287005</v>
      </c>
      <c r="J1186" s="46">
        <v>0.81856005565974144</v>
      </c>
      <c r="K1186" s="58">
        <v>0.37743734896767323</v>
      </c>
      <c r="M1186" s="51">
        <v>184</v>
      </c>
      <c r="N1186" s="46" cm="1">
        <f t="array" ref="N1186:W1186">(TRANSPOSE(MMULT(幕後結果!$AB$37:$AK$46, TRANSPOSE(N185:W185))))</f>
        <v>-0.85770265726266692</v>
      </c>
      <c r="O1186" s="46">
        <v>0.17260673852443145</v>
      </c>
      <c r="P1186" s="46">
        <v>-1.4117195469323949</v>
      </c>
      <c r="Q1186" s="46">
        <v>0.4444234278943453</v>
      </c>
      <c r="R1186" s="46">
        <v>-0.59871040490733085</v>
      </c>
      <c r="S1186" s="46">
        <v>1.9849931621112802</v>
      </c>
      <c r="T1186" s="46">
        <v>8.8346476612470304E-3</v>
      </c>
      <c r="U1186" s="46">
        <v>0.8652187446887597</v>
      </c>
      <c r="V1186" s="46">
        <v>0.31475445363564447</v>
      </c>
      <c r="W1186" s="50">
        <v>-0.43324712178742419</v>
      </c>
    </row>
    <row r="1187" spans="1:23">
      <c r="A1187" s="130"/>
      <c r="B1187" s="46">
        <v>0.54180498396555321</v>
      </c>
      <c r="C1187" s="46">
        <v>0.96837623362619341</v>
      </c>
      <c r="D1187" s="46">
        <v>0.67159241380295298</v>
      </c>
      <c r="E1187" s="46">
        <v>0.79873914373208543</v>
      </c>
      <c r="F1187" s="46">
        <v>0.49675820152594263</v>
      </c>
      <c r="G1187" s="46">
        <v>0.79917450765506803</v>
      </c>
      <c r="H1187" s="46">
        <v>0.8691411396148192</v>
      </c>
      <c r="I1187" s="46">
        <v>9.9177387105025439E-2</v>
      </c>
      <c r="J1187" s="46">
        <v>0.16772733006524132</v>
      </c>
      <c r="K1187" s="58">
        <v>0.33808704963227476</v>
      </c>
      <c r="M1187" s="51">
        <v>185</v>
      </c>
      <c r="N1187" s="46" cm="1">
        <f t="array" ref="N1187:W1187">(TRANSPOSE(MMULT(幕後結果!$AB$37:$AK$46, TRANSPOSE(N186:W186))))</f>
        <v>0.79422180893729166</v>
      </c>
      <c r="O1187" s="46">
        <v>0.61870948076277343</v>
      </c>
      <c r="P1187" s="46">
        <v>0.32974411667032055</v>
      </c>
      <c r="Q1187" s="46">
        <v>-0.14672254636749238</v>
      </c>
      <c r="R1187" s="46">
        <v>6.9909456550037746E-2</v>
      </c>
      <c r="S1187" s="46">
        <v>0.85596435202273446</v>
      </c>
      <c r="T1187" s="46">
        <v>0.14419620018578411</v>
      </c>
      <c r="U1187" s="46">
        <v>-0.1814888405564864</v>
      </c>
      <c r="V1187" s="46">
        <v>0.49319827082982493</v>
      </c>
      <c r="W1187" s="50">
        <v>-0.30462807681549359</v>
      </c>
    </row>
    <row r="1188" spans="1:23">
      <c r="A1188" s="130"/>
      <c r="B1188" s="46">
        <v>0.7454662130147065</v>
      </c>
      <c r="C1188" s="46">
        <v>6.2494737073654161E-2</v>
      </c>
      <c r="D1188" s="46">
        <v>0.33867563400433709</v>
      </c>
      <c r="E1188" s="46">
        <v>0.98679034346025496</v>
      </c>
      <c r="F1188" s="46">
        <v>0.84887217181355878</v>
      </c>
      <c r="G1188" s="46">
        <v>0.42161521506931687</v>
      </c>
      <c r="H1188" s="46">
        <v>0.85226387317854768</v>
      </c>
      <c r="I1188" s="46">
        <v>0.23379568130910311</v>
      </c>
      <c r="J1188" s="46">
        <v>0.61682298877653818</v>
      </c>
      <c r="K1188" s="58">
        <v>0.57785565709423703</v>
      </c>
      <c r="M1188" s="51">
        <v>186</v>
      </c>
      <c r="N1188" s="46" cm="1">
        <f t="array" ref="N1188:W1188">(TRANSPOSE(MMULT(幕後結果!$AB$37:$AK$46, TRANSPOSE(N187:W187))))</f>
        <v>-3.5314332386212218E-3</v>
      </c>
      <c r="O1188" s="46">
        <v>-1.361807031577225</v>
      </c>
      <c r="P1188" s="46">
        <v>0.20244777910421979</v>
      </c>
      <c r="Q1188" s="46">
        <v>-0.99134672530167678</v>
      </c>
      <c r="R1188" s="46">
        <v>-0.27473471870888755</v>
      </c>
      <c r="S1188" s="46">
        <v>-0.19281437312857252</v>
      </c>
      <c r="T1188" s="46">
        <v>0.28540547875251887</v>
      </c>
      <c r="U1188" s="46">
        <v>-0.12665640913297876</v>
      </c>
      <c r="V1188" s="46">
        <v>0.18135696052015304</v>
      </c>
      <c r="W1188" s="50">
        <v>-0.10479487695525708</v>
      </c>
    </row>
    <row r="1189" spans="1:23">
      <c r="A1189" s="130"/>
      <c r="B1189" s="46">
        <v>0.9671167899669233</v>
      </c>
      <c r="C1189" s="46">
        <v>0.33468603781662054</v>
      </c>
      <c r="D1189" s="46">
        <v>0.29617315050943427</v>
      </c>
      <c r="E1189" s="46">
        <v>9.7724724798941009E-2</v>
      </c>
      <c r="F1189" s="46">
        <v>0.37012011673851086</v>
      </c>
      <c r="G1189" s="46">
        <v>0.83954420036370503</v>
      </c>
      <c r="H1189" s="46">
        <v>0.6136490991748953</v>
      </c>
      <c r="I1189" s="46">
        <v>0.58136772201582021</v>
      </c>
      <c r="J1189" s="46">
        <v>0.22573042957103406</v>
      </c>
      <c r="K1189" s="58">
        <v>0.57056465348403118</v>
      </c>
      <c r="M1189" s="51">
        <v>187</v>
      </c>
      <c r="N1189" s="46" cm="1">
        <f t="array" ref="N1189:W1189">(TRANSPOSE(MMULT(幕後結果!$AB$37:$AK$46, TRANSPOSE(N188:W188))))</f>
        <v>0.29116501308467191</v>
      </c>
      <c r="O1189" s="46">
        <v>-1.7306795717491192</v>
      </c>
      <c r="P1189" s="46">
        <v>-0.41579915156010211</v>
      </c>
      <c r="Q1189" s="46">
        <v>-0.70038694238402366</v>
      </c>
      <c r="R1189" s="46">
        <v>2.0789803840760901E-2</v>
      </c>
      <c r="S1189" s="46">
        <v>0.35253090867655323</v>
      </c>
      <c r="T1189" s="46">
        <v>0.19998660644719324</v>
      </c>
      <c r="U1189" s="46">
        <v>0.90859874431986476</v>
      </c>
      <c r="V1189" s="46">
        <v>-0.69834278073505518</v>
      </c>
      <c r="W1189" s="50">
        <v>8.9576900631494413E-2</v>
      </c>
    </row>
    <row r="1190" spans="1:23">
      <c r="A1190" s="130"/>
      <c r="B1190" s="46">
        <v>0.78464750415997875</v>
      </c>
      <c r="C1190" s="46">
        <v>0.80459218700469259</v>
      </c>
      <c r="D1190" s="46">
        <v>0.96563254313672786</v>
      </c>
      <c r="E1190" s="46">
        <v>0.62513983619044033</v>
      </c>
      <c r="F1190" s="46">
        <v>0.65110957830595084</v>
      </c>
      <c r="G1190" s="46">
        <v>0.61125721079369955</v>
      </c>
      <c r="H1190" s="46">
        <v>0.48916514722108539</v>
      </c>
      <c r="I1190" s="46">
        <v>0.23345761178248314</v>
      </c>
      <c r="J1190" s="46">
        <v>0.63285300613157758</v>
      </c>
      <c r="K1190" s="58">
        <v>8.1214175333327754E-2</v>
      </c>
      <c r="M1190" s="51">
        <v>188</v>
      </c>
      <c r="N1190" s="46" cm="1">
        <f t="array" ref="N1190:W1190">(TRANSPOSE(MMULT(幕後結果!$AB$37:$AK$46, TRANSPOSE(N189:W189))))</f>
        <v>-2.4582396608818984</v>
      </c>
      <c r="O1190" s="46">
        <v>0.97846489077615584</v>
      </c>
      <c r="P1190" s="46">
        <v>0.76065132778961297</v>
      </c>
      <c r="Q1190" s="46">
        <v>0.71067382958184067</v>
      </c>
      <c r="R1190" s="46">
        <v>1.5685373027873899</v>
      </c>
      <c r="S1190" s="46">
        <v>0.16848702991769043</v>
      </c>
      <c r="T1190" s="46">
        <v>-0.41973328446589575</v>
      </c>
      <c r="U1190" s="46">
        <v>-0.19745123126353425</v>
      </c>
      <c r="V1190" s="46">
        <v>2.939399914031005</v>
      </c>
      <c r="W1190" s="50">
        <v>1.044943205629143</v>
      </c>
    </row>
    <row r="1191" spans="1:23">
      <c r="A1191" s="130"/>
      <c r="B1191" s="46">
        <v>0.61664194446659093</v>
      </c>
      <c r="C1191" s="46">
        <v>0.79443680889078672</v>
      </c>
      <c r="D1191" s="46">
        <v>0.84566391431152055</v>
      </c>
      <c r="E1191" s="46">
        <v>0.31534435500911573</v>
      </c>
      <c r="F1191" s="46">
        <v>0.16890665504290747</v>
      </c>
      <c r="G1191" s="46">
        <v>5.0939373921979003E-2</v>
      </c>
      <c r="H1191" s="46">
        <v>0.46145066280643565</v>
      </c>
      <c r="I1191" s="46">
        <v>0.1229073802754268</v>
      </c>
      <c r="J1191" s="46">
        <v>0.40069875037876246</v>
      </c>
      <c r="K1191" s="58">
        <v>0.40858589409149104</v>
      </c>
      <c r="M1191" s="51">
        <v>189</v>
      </c>
      <c r="N1191" s="46" cm="1">
        <f t="array" ref="N1191:W1191">(TRANSPOSE(MMULT(幕後結果!$AB$37:$AK$46, TRANSPOSE(N190:W190))))</f>
        <v>-0.40834458597092355</v>
      </c>
      <c r="O1191" s="46">
        <v>-9.2288074418921826E-2</v>
      </c>
      <c r="P1191" s="46">
        <v>-0.74710085993469399</v>
      </c>
      <c r="Q1191" s="46">
        <v>-0.12535869091412905</v>
      </c>
      <c r="R1191" s="46">
        <v>-1.1295862489000394</v>
      </c>
      <c r="S1191" s="46">
        <v>1.1425318632622685</v>
      </c>
      <c r="T1191" s="46">
        <v>-1.3218324766522089</v>
      </c>
      <c r="U1191" s="46">
        <v>-7.7004252748348101E-2</v>
      </c>
      <c r="V1191" s="46">
        <v>0.82468357997344577</v>
      </c>
      <c r="W1191" s="50">
        <v>-0.59158774526852032</v>
      </c>
    </row>
    <row r="1192" spans="1:23">
      <c r="A1192" s="130"/>
      <c r="B1192" s="46">
        <v>0.43249069906276838</v>
      </c>
      <c r="C1192" s="46">
        <v>0.84519902845110506</v>
      </c>
      <c r="D1192" s="46">
        <v>0.32094171545733663</v>
      </c>
      <c r="E1192" s="46">
        <v>5.4336751650540416E-2</v>
      </c>
      <c r="F1192" s="46">
        <v>0.28111419916722569</v>
      </c>
      <c r="G1192" s="46">
        <v>0.64540858806479529</v>
      </c>
      <c r="H1192" s="46">
        <v>0.26040800621302806</v>
      </c>
      <c r="I1192" s="46">
        <v>0.29485344318345597</v>
      </c>
      <c r="J1192" s="46">
        <v>0.31697316158913225</v>
      </c>
      <c r="K1192" s="58">
        <v>0.56521850389690242</v>
      </c>
      <c r="M1192" s="51">
        <v>190</v>
      </c>
      <c r="N1192" s="46" cm="1">
        <f t="array" ref="N1192:W1192">(TRANSPOSE(MMULT(幕後結果!$AB$37:$AK$46, TRANSPOSE(N191:W191))))</f>
        <v>-0.41160663045829277</v>
      </c>
      <c r="O1192" s="46">
        <v>0.66783308469117997</v>
      </c>
      <c r="P1192" s="46">
        <v>1.4484613110334741</v>
      </c>
      <c r="Q1192" s="46">
        <v>1.8025460443419212</v>
      </c>
      <c r="R1192" s="46">
        <v>1.4610629551508743</v>
      </c>
      <c r="S1192" s="46">
        <v>0.25855657368976037</v>
      </c>
      <c r="T1192" s="46">
        <v>0.61100291259026041</v>
      </c>
      <c r="U1192" s="46">
        <v>0.74864941431668164</v>
      </c>
      <c r="V1192" s="46">
        <v>-0.24903196950987605</v>
      </c>
      <c r="W1192" s="50">
        <v>-0.75139959491084563</v>
      </c>
    </row>
    <row r="1193" spans="1:23">
      <c r="A1193" s="130"/>
      <c r="B1193" s="46">
        <v>0.73307092276366181</v>
      </c>
      <c r="C1193" s="46">
        <v>0.9096258191401021</v>
      </c>
      <c r="D1193" s="46">
        <v>0.22959159991574962</v>
      </c>
      <c r="E1193" s="46">
        <v>0.26753080125621009</v>
      </c>
      <c r="F1193" s="46">
        <v>0.31629015295613461</v>
      </c>
      <c r="G1193" s="46">
        <v>0.14854006497997752</v>
      </c>
      <c r="H1193" s="46">
        <v>0.11019495662472445</v>
      </c>
      <c r="I1193" s="46">
        <v>0.43825689682956082</v>
      </c>
      <c r="J1193" s="46">
        <v>0.5701412716641967</v>
      </c>
      <c r="K1193" s="58">
        <v>0.14456349507911104</v>
      </c>
      <c r="M1193" s="51">
        <v>191</v>
      </c>
      <c r="N1193" s="46" cm="1">
        <f t="array" ref="N1193:W1193">(TRANSPOSE(MMULT(幕後結果!$AB$37:$AK$46, TRANSPOSE(N192:W192))))</f>
        <v>0.14144948254790873</v>
      </c>
      <c r="O1193" s="46">
        <v>0.2883842985788076</v>
      </c>
      <c r="P1193" s="46">
        <v>-1.5103744913327561</v>
      </c>
      <c r="Q1193" s="46">
        <v>0.11532475299402023</v>
      </c>
      <c r="R1193" s="46">
        <v>-0.37181882932303822</v>
      </c>
      <c r="S1193" s="46">
        <v>-0.64376942942040705</v>
      </c>
      <c r="T1193" s="46">
        <v>0.32637738212303602</v>
      </c>
      <c r="U1193" s="46">
        <v>-0.40145781439525513</v>
      </c>
      <c r="V1193" s="46">
        <v>-1.0279704070678186</v>
      </c>
      <c r="W1193" s="50">
        <v>-0.81412189448247985</v>
      </c>
    </row>
    <row r="1194" spans="1:23">
      <c r="A1194" s="130"/>
      <c r="B1194" s="46">
        <v>0.60103968664080876</v>
      </c>
      <c r="C1194" s="46">
        <v>0.61527212782087881</v>
      </c>
      <c r="D1194" s="46">
        <v>0.52437104882678542</v>
      </c>
      <c r="E1194" s="46">
        <v>4.483447592714862E-2</v>
      </c>
      <c r="F1194" s="46">
        <v>0.93245735135166186</v>
      </c>
      <c r="G1194" s="46">
        <v>0.97386024645392388</v>
      </c>
      <c r="H1194" s="46">
        <v>0.39872095288498977</v>
      </c>
      <c r="I1194" s="46">
        <v>0.4503916184818022</v>
      </c>
      <c r="J1194" s="46">
        <v>0.33582755870845871</v>
      </c>
      <c r="K1194" s="58">
        <v>0.1312193325012474</v>
      </c>
      <c r="M1194" s="51">
        <v>192</v>
      </c>
      <c r="N1194" s="46" cm="1">
        <f t="array" ref="N1194:W1194">(TRANSPOSE(MMULT(幕後結果!$AB$37:$AK$46, TRANSPOSE(N193:W193))))</f>
        <v>1.256778992060918</v>
      </c>
      <c r="O1194" s="46">
        <v>-0.54451841377422761</v>
      </c>
      <c r="P1194" s="46">
        <v>1.0323483282409911</v>
      </c>
      <c r="Q1194" s="46">
        <v>1.1486919555581285</v>
      </c>
      <c r="R1194" s="46">
        <v>-0.19752060299799434</v>
      </c>
      <c r="S1194" s="46">
        <v>0.84131640605784885</v>
      </c>
      <c r="T1194" s="46">
        <v>0.61558280573836288</v>
      </c>
      <c r="U1194" s="46">
        <v>2.9601465449969666E-2</v>
      </c>
      <c r="V1194" s="46">
        <v>0.40154005382201946</v>
      </c>
      <c r="W1194" s="50">
        <v>-0.97793092491775102</v>
      </c>
    </row>
    <row r="1195" spans="1:23">
      <c r="A1195" s="130"/>
      <c r="B1195" s="46">
        <v>0.57830344172542647</v>
      </c>
      <c r="C1195" s="46">
        <v>0.66405024291156645</v>
      </c>
      <c r="D1195" s="46">
        <v>9.0441258096825461E-2</v>
      </c>
      <c r="E1195" s="46">
        <v>4.9144545110808791E-2</v>
      </c>
      <c r="F1195" s="46">
        <v>0.12779398604780456</v>
      </c>
      <c r="G1195" s="46">
        <v>0.16349086412929981</v>
      </c>
      <c r="H1195" s="46">
        <v>0.23365952532606649</v>
      </c>
      <c r="I1195" s="46">
        <v>0.67811832404976613</v>
      </c>
      <c r="J1195" s="46">
        <v>0.35658476347298462</v>
      </c>
      <c r="K1195" s="58">
        <v>0.91888406197766703</v>
      </c>
      <c r="M1195" s="51">
        <v>193</v>
      </c>
      <c r="N1195" s="46" cm="1">
        <f t="array" ref="N1195:W1195">(TRANSPOSE(MMULT(幕後結果!$AB$37:$AK$46, TRANSPOSE(N194:W194))))</f>
        <v>-1.3776166460292829</v>
      </c>
      <c r="O1195" s="46">
        <v>-1.0786288067298786</v>
      </c>
      <c r="P1195" s="46">
        <v>1.3925556379874782</v>
      </c>
      <c r="Q1195" s="46">
        <v>-0.40422251741247084</v>
      </c>
      <c r="R1195" s="46">
        <v>1.0696113919839612</v>
      </c>
      <c r="S1195" s="46">
        <v>1.7305848034599385</v>
      </c>
      <c r="T1195" s="46">
        <v>-1.8317044907108804</v>
      </c>
      <c r="U1195" s="46">
        <v>0.13176469396280693</v>
      </c>
      <c r="V1195" s="46">
        <v>0.15250345284052289</v>
      </c>
      <c r="W1195" s="50">
        <v>1.3825094862144813</v>
      </c>
    </row>
    <row r="1196" spans="1:23">
      <c r="A1196" s="130"/>
      <c r="B1196" s="46">
        <v>0.36813123676651949</v>
      </c>
      <c r="C1196" s="46">
        <v>0.14914250841090149</v>
      </c>
      <c r="D1196" s="46">
        <v>0.99869997984072301</v>
      </c>
      <c r="E1196" s="46">
        <v>0.34535771887177003</v>
      </c>
      <c r="F1196" s="46">
        <v>0.18974195522048953</v>
      </c>
      <c r="G1196" s="46">
        <v>0.28917255992466284</v>
      </c>
      <c r="H1196" s="46">
        <v>0.88874607593479049</v>
      </c>
      <c r="I1196" s="46">
        <v>0.75938655211471628</v>
      </c>
      <c r="J1196" s="46">
        <v>2.3014112601864367E-2</v>
      </c>
      <c r="K1196" s="58">
        <v>0.50603081025619812</v>
      </c>
      <c r="M1196" s="51">
        <v>194</v>
      </c>
      <c r="N1196" s="46" cm="1">
        <f t="array" ref="N1196:W1196">(TRANSPOSE(MMULT(幕後結果!$AB$37:$AK$46, TRANSPOSE(N195:W195))))</f>
        <v>-0.15628460684245726</v>
      </c>
      <c r="O1196" s="46">
        <v>-0.2673030622202841</v>
      </c>
      <c r="P1196" s="46">
        <v>-1.043336197903449</v>
      </c>
      <c r="Q1196" s="46">
        <v>-1.3261840352562322</v>
      </c>
      <c r="R1196" s="46">
        <v>-0.95764748534629629</v>
      </c>
      <c r="S1196" s="46">
        <v>0.24227677142912299</v>
      </c>
      <c r="T1196" s="46">
        <v>0.66985693795841905</v>
      </c>
      <c r="U1196" s="46">
        <v>1.2295635041989454</v>
      </c>
      <c r="V1196" s="46">
        <v>-0.34069191896860268</v>
      </c>
      <c r="W1196" s="50">
        <v>-0.41879013387883057</v>
      </c>
    </row>
    <row r="1197" spans="1:23">
      <c r="A1197" s="130"/>
      <c r="B1197" s="46">
        <v>0.65693364934997023</v>
      </c>
      <c r="C1197" s="46">
        <v>0.49839052732211475</v>
      </c>
      <c r="D1197" s="46">
        <v>0.18276825765289728</v>
      </c>
      <c r="E1197" s="46">
        <v>0.35210241936890685</v>
      </c>
      <c r="F1197" s="46">
        <v>0.11633256357347199</v>
      </c>
      <c r="G1197" s="46">
        <v>0.55626718860702051</v>
      </c>
      <c r="H1197" s="46">
        <v>0.20085006295119023</v>
      </c>
      <c r="I1197" s="46">
        <v>0.72400149215944309</v>
      </c>
      <c r="J1197" s="46">
        <v>0.66941519179775022</v>
      </c>
      <c r="K1197" s="58">
        <v>0.73326508265235635</v>
      </c>
      <c r="M1197" s="51">
        <v>195</v>
      </c>
      <c r="N1197" s="46" cm="1">
        <f t="array" ref="N1197:W1197">(TRANSPOSE(MMULT(幕後結果!$AB$37:$AK$46, TRANSPOSE(N196:W196))))</f>
        <v>-0.77510782053454708</v>
      </c>
      <c r="O1197" s="46">
        <v>2.4366893081375598</v>
      </c>
      <c r="P1197" s="46">
        <v>-0.87659408600331434</v>
      </c>
      <c r="Q1197" s="46">
        <v>-1.3477048189047516</v>
      </c>
      <c r="R1197" s="46">
        <v>-0.37967401799600842</v>
      </c>
      <c r="S1197" s="46">
        <v>0.50322920486764455</v>
      </c>
      <c r="T1197" s="46">
        <v>0.72963274472054251</v>
      </c>
      <c r="U1197" s="46">
        <v>7.0068943194120215E-2</v>
      </c>
      <c r="V1197" s="46">
        <v>0.6091452395103325</v>
      </c>
      <c r="W1197" s="50">
        <v>-1.1023727601064492</v>
      </c>
    </row>
    <row r="1198" spans="1:23">
      <c r="A1198" s="130"/>
      <c r="B1198" s="46">
        <v>0.56707210254513796</v>
      </c>
      <c r="C1198" s="46">
        <v>0.21364072051087701</v>
      </c>
      <c r="D1198" s="46">
        <v>0.22951458545966852</v>
      </c>
      <c r="E1198" s="46">
        <v>0.59105814644701815</v>
      </c>
      <c r="F1198" s="46">
        <v>0.35199671192775783</v>
      </c>
      <c r="G1198" s="46">
        <v>0.29456800283329176</v>
      </c>
      <c r="H1198" s="46">
        <v>0.924036868726547</v>
      </c>
      <c r="I1198" s="46">
        <v>0.1624253277869574</v>
      </c>
      <c r="J1198" s="46">
        <v>0.99704157991091402</v>
      </c>
      <c r="K1198" s="58">
        <v>6.3651126764194821E-3</v>
      </c>
      <c r="M1198" s="51">
        <v>196</v>
      </c>
      <c r="N1198" s="46" cm="1">
        <f t="array" ref="N1198:W1198">(TRANSPOSE(MMULT(幕後結果!$AB$37:$AK$46, TRANSPOSE(N197:W197))))</f>
        <v>-1.0289473244237111</v>
      </c>
      <c r="O1198" s="46">
        <v>0.91782861645036118</v>
      </c>
      <c r="P1198" s="46">
        <v>0.53581978311448031</v>
      </c>
      <c r="Q1198" s="46">
        <v>-0.10800663946903435</v>
      </c>
      <c r="R1198" s="46">
        <v>0.79054206307425545</v>
      </c>
      <c r="S1198" s="46">
        <v>-6.3858236108659261E-2</v>
      </c>
      <c r="T1198" s="46">
        <v>-0.72554230649100848</v>
      </c>
      <c r="U1198" s="46">
        <v>4.1752147795896366E-2</v>
      </c>
      <c r="V1198" s="46">
        <v>-1.1164580658354211</v>
      </c>
      <c r="W1198" s="50">
        <v>0.80728891193445196</v>
      </c>
    </row>
    <row r="1199" spans="1:23">
      <c r="A1199" s="130"/>
      <c r="B1199" s="46">
        <v>0.45271586226871907</v>
      </c>
      <c r="C1199" s="46">
        <v>7.8716188494321937E-2</v>
      </c>
      <c r="D1199" s="46">
        <v>0.79292358114649097</v>
      </c>
      <c r="E1199" s="46">
        <v>0.59185642074004075</v>
      </c>
      <c r="F1199" s="46">
        <v>0.49913561560299047</v>
      </c>
      <c r="G1199" s="46">
        <v>0.70417318417791996</v>
      </c>
      <c r="H1199" s="46">
        <v>0.53421088461002375</v>
      </c>
      <c r="I1199" s="46">
        <v>0.57724756997495419</v>
      </c>
      <c r="J1199" s="46">
        <v>0.89965330300994428</v>
      </c>
      <c r="K1199" s="58">
        <v>0.70152945699553659</v>
      </c>
      <c r="M1199" s="51">
        <v>197</v>
      </c>
      <c r="N1199" s="46" cm="1">
        <f t="array" ref="N1199:W1199">(TRANSPOSE(MMULT(幕後結果!$AB$37:$AK$46, TRANSPOSE(N198:W198))))</f>
        <v>-0.39429657520500083</v>
      </c>
      <c r="O1199" s="46">
        <v>0.16137231055125317</v>
      </c>
      <c r="P1199" s="46">
        <v>-0.42944842617685886</v>
      </c>
      <c r="Q1199" s="46">
        <v>-0.83590691818645313</v>
      </c>
      <c r="R1199" s="46">
        <v>-0.65764575374285639</v>
      </c>
      <c r="S1199" s="46">
        <v>0.98652598748861098</v>
      </c>
      <c r="T1199" s="46">
        <v>-0.34030161316943131</v>
      </c>
      <c r="U1199" s="46">
        <v>-0.41781299611457345</v>
      </c>
      <c r="V1199" s="46">
        <v>-0.33882350150613205</v>
      </c>
      <c r="W1199" s="50">
        <v>0.74356708316730147</v>
      </c>
    </row>
    <row r="1200" spans="1:23">
      <c r="A1200" s="130"/>
      <c r="B1200" s="46">
        <v>0.97053966635786826</v>
      </c>
      <c r="C1200" s="46">
        <v>0.80880251592954644</v>
      </c>
      <c r="D1200" s="46">
        <v>0.38810013121839848</v>
      </c>
      <c r="E1200" s="46">
        <v>6.1948909002404573E-2</v>
      </c>
      <c r="F1200" s="46">
        <v>0.91165261990869317</v>
      </c>
      <c r="G1200" s="46">
        <v>3.9274509042881434E-2</v>
      </c>
      <c r="H1200" s="46">
        <v>0.29138567893613754</v>
      </c>
      <c r="I1200" s="46">
        <v>0.43073881383614832</v>
      </c>
      <c r="J1200" s="46">
        <v>0.63802790837551626</v>
      </c>
      <c r="K1200" s="58">
        <v>7.3056682514969884E-2</v>
      </c>
      <c r="M1200" s="51">
        <v>198</v>
      </c>
      <c r="N1200" s="46" cm="1">
        <f t="array" ref="N1200:W1200">(TRANSPOSE(MMULT(幕後結果!$AB$37:$AK$46, TRANSPOSE(N199:W199))))</f>
        <v>-0.29355531373933574</v>
      </c>
      <c r="O1200" s="46">
        <v>1.2895938170656902</v>
      </c>
      <c r="P1200" s="46">
        <v>0.11140982870534244</v>
      </c>
      <c r="Q1200" s="46">
        <v>0.40775950341896328</v>
      </c>
      <c r="R1200" s="46">
        <v>-0.65582219670877806</v>
      </c>
      <c r="S1200" s="46">
        <v>1.4131559188594989</v>
      </c>
      <c r="T1200" s="46">
        <v>-0.63308445202595598</v>
      </c>
      <c r="U1200" s="46">
        <v>-0.22987494867309197</v>
      </c>
      <c r="V1200" s="46">
        <v>0.87446478781805626</v>
      </c>
      <c r="W1200" s="50">
        <v>0.26894983926417004</v>
      </c>
    </row>
    <row r="1201" spans="1:23">
      <c r="A1201" s="130"/>
      <c r="B1201" s="46">
        <v>0.33813736584565746</v>
      </c>
      <c r="C1201" s="46">
        <v>0.17259370251637729</v>
      </c>
      <c r="D1201" s="46">
        <v>0.67014686806655832</v>
      </c>
      <c r="E1201" s="46">
        <v>0.96958174874656256</v>
      </c>
      <c r="F1201" s="46">
        <v>0.3681525602447282</v>
      </c>
      <c r="G1201" s="46">
        <v>0.45425781080023286</v>
      </c>
      <c r="H1201" s="46">
        <v>0.71165834729322608</v>
      </c>
      <c r="I1201" s="46">
        <v>0.60714479337471428</v>
      </c>
      <c r="J1201" s="46">
        <v>0.69600444235454151</v>
      </c>
      <c r="K1201" s="58">
        <v>0.48314156604296499</v>
      </c>
      <c r="M1201" s="51">
        <v>199</v>
      </c>
      <c r="N1201" s="46" cm="1">
        <f t="array" ref="N1201:W1201">(TRANSPOSE(MMULT(幕後結果!$AB$37:$AK$46, TRANSPOSE(N200:W200))))</f>
        <v>1.6493131590136492</v>
      </c>
      <c r="O1201" s="46">
        <v>1.5069032883953364</v>
      </c>
      <c r="P1201" s="46">
        <v>0.94960557835244996</v>
      </c>
      <c r="Q1201" s="46">
        <v>0.39386023505978596</v>
      </c>
      <c r="R1201" s="46">
        <v>1.7742774419935965</v>
      </c>
      <c r="S1201" s="46">
        <v>-1.533398610059105</v>
      </c>
      <c r="T1201" s="46">
        <v>2.0223971363348792</v>
      </c>
      <c r="U1201" s="46">
        <v>-0.35149355999479837</v>
      </c>
      <c r="V1201" s="46">
        <v>1.7654760278288335</v>
      </c>
      <c r="W1201" s="50">
        <v>0.61655507217414729</v>
      </c>
    </row>
    <row r="1202" spans="1:23">
      <c r="A1202" s="130"/>
      <c r="B1202" s="46">
        <v>0.86780407379157953</v>
      </c>
      <c r="C1202" s="46">
        <v>0.65227040384786172</v>
      </c>
      <c r="D1202" s="46">
        <v>0.86543004910992116</v>
      </c>
      <c r="E1202" s="46">
        <v>0.48498864365512517</v>
      </c>
      <c r="F1202" s="46">
        <v>0.2973732845921524</v>
      </c>
      <c r="G1202" s="46">
        <v>0.15985368548670942</v>
      </c>
      <c r="H1202" s="46">
        <v>7.2250763588985079E-2</v>
      </c>
      <c r="I1202" s="46">
        <v>0.73501265292017637</v>
      </c>
      <c r="J1202" s="46">
        <v>0.85588881641018322</v>
      </c>
      <c r="K1202" s="58">
        <v>0.58619393900756678</v>
      </c>
      <c r="M1202" s="51">
        <v>200</v>
      </c>
      <c r="N1202" s="46" cm="1">
        <f t="array" ref="N1202:W1202">(TRANSPOSE(MMULT(幕後結果!$AB$37:$AK$46, TRANSPOSE(N201:W201))))</f>
        <v>0.97455687682544934</v>
      </c>
      <c r="O1202" s="46">
        <v>-2.235799810209282</v>
      </c>
      <c r="P1202" s="46">
        <v>0.31639675853328325</v>
      </c>
      <c r="Q1202" s="46">
        <v>-0.70180079873323842</v>
      </c>
      <c r="R1202" s="46">
        <v>0.95965993670179495</v>
      </c>
      <c r="S1202" s="46">
        <v>-0.23665650347442335</v>
      </c>
      <c r="T1202" s="46">
        <v>1.2089238611077824</v>
      </c>
      <c r="U1202" s="46">
        <v>1.293017679628</v>
      </c>
      <c r="V1202" s="46">
        <v>-1.0186008925244077</v>
      </c>
      <c r="W1202" s="50">
        <v>0.36291326077068875</v>
      </c>
    </row>
    <row r="1203" spans="1:23">
      <c r="A1203" s="130"/>
      <c r="B1203" s="46">
        <v>0.99758104472008635</v>
      </c>
      <c r="C1203" s="46">
        <v>0.20081218369664922</v>
      </c>
      <c r="D1203" s="46">
        <v>0.39855293510766021</v>
      </c>
      <c r="E1203" s="46">
        <v>0.21339477330741108</v>
      </c>
      <c r="F1203" s="46">
        <v>0.44917437989529452</v>
      </c>
      <c r="G1203" s="46">
        <v>3.9452512868124456E-2</v>
      </c>
      <c r="H1203" s="46">
        <v>0.99238373302455019</v>
      </c>
      <c r="I1203" s="46">
        <v>0.34009582657983817</v>
      </c>
      <c r="J1203" s="46">
        <v>0.18872661725512074</v>
      </c>
      <c r="K1203" s="58">
        <v>0.72056576552466578</v>
      </c>
      <c r="M1203" s="51">
        <v>201</v>
      </c>
      <c r="N1203" s="46" cm="1">
        <f t="array" ref="N1203:W1203">(TRANSPOSE(MMULT(幕後結果!$AB$37:$AK$46, TRANSPOSE(N202:W202))))</f>
        <v>-1.4512303468514711</v>
      </c>
      <c r="O1203" s="46">
        <v>0.17224739430562558</v>
      </c>
      <c r="P1203" s="46">
        <v>-1.8805339952084466</v>
      </c>
      <c r="Q1203" s="46">
        <v>-1.2908090533023238</v>
      </c>
      <c r="R1203" s="46">
        <v>-2.5029395918014989</v>
      </c>
      <c r="S1203" s="46">
        <v>-3.3621276397504563E-2</v>
      </c>
      <c r="T1203" s="46">
        <v>-0.87057303181181311</v>
      </c>
      <c r="U1203" s="46">
        <v>-1.6970970286720326</v>
      </c>
      <c r="V1203" s="46">
        <v>-1.2783424143187356</v>
      </c>
      <c r="W1203" s="50">
        <v>-0.86448194918791588</v>
      </c>
    </row>
    <row r="1204" spans="1:23">
      <c r="A1204" s="130"/>
      <c r="B1204" s="46">
        <v>0.57713839917661036</v>
      </c>
      <c r="C1204" s="46">
        <v>2.2460773414486157E-2</v>
      </c>
      <c r="D1204" s="46">
        <v>5.1510140681840566E-2</v>
      </c>
      <c r="E1204" s="46">
        <v>0.49804335387562393</v>
      </c>
      <c r="F1204" s="46">
        <v>0.80992353328265909</v>
      </c>
      <c r="G1204" s="46">
        <v>0.63968040215061772</v>
      </c>
      <c r="H1204" s="46">
        <v>0.18903596969705405</v>
      </c>
      <c r="I1204" s="46">
        <v>0.99249831129291355</v>
      </c>
      <c r="J1204" s="46">
        <v>0.85739493525237953</v>
      </c>
      <c r="K1204" s="58">
        <v>0.63424744241073494</v>
      </c>
      <c r="M1204" s="51">
        <v>202</v>
      </c>
      <c r="N1204" s="46" cm="1">
        <f t="array" ref="N1204:W1204">(TRANSPOSE(MMULT(幕後結果!$AB$37:$AK$46, TRANSPOSE(N203:W203))))</f>
        <v>-2.9190376938356071</v>
      </c>
      <c r="O1204" s="46">
        <v>-0.92972890710708911</v>
      </c>
      <c r="P1204" s="46">
        <v>0.77362001342420683</v>
      </c>
      <c r="Q1204" s="46">
        <v>0.11191216490233719</v>
      </c>
      <c r="R1204" s="46">
        <v>1.0906284738494625</v>
      </c>
      <c r="S1204" s="46">
        <v>1.7605069802489877</v>
      </c>
      <c r="T1204" s="46">
        <v>-1.6279083233582463</v>
      </c>
      <c r="U1204" s="46">
        <v>1.6066450595121793</v>
      </c>
      <c r="V1204" s="46">
        <v>-2.9772608697109737E-2</v>
      </c>
      <c r="W1204" s="50">
        <v>1.7715529736375295</v>
      </c>
    </row>
    <row r="1205" spans="1:23">
      <c r="A1205" s="130"/>
      <c r="B1205" s="46">
        <v>7.0988336846522504E-2</v>
      </c>
      <c r="C1205" s="46">
        <v>2.4463169571315335E-2</v>
      </c>
      <c r="D1205" s="46">
        <v>0.11480793985506077</v>
      </c>
      <c r="E1205" s="46">
        <v>0.99290738105136733</v>
      </c>
      <c r="F1205" s="46">
        <v>0.64595310001473982</v>
      </c>
      <c r="G1205" s="46">
        <v>0.26330649880695733</v>
      </c>
      <c r="H1205" s="46">
        <v>0.23394599628862078</v>
      </c>
      <c r="I1205" s="46">
        <v>0.1577456150912071</v>
      </c>
      <c r="J1205" s="46">
        <v>1.917269670991284E-2</v>
      </c>
      <c r="K1205" s="58">
        <v>0.5059753775913387</v>
      </c>
      <c r="M1205" s="51">
        <v>203</v>
      </c>
      <c r="N1205" s="46" cm="1">
        <f t="array" ref="N1205:W1205">(TRANSPOSE(MMULT(幕後結果!$AB$37:$AK$46, TRANSPOSE(N204:W204))))</f>
        <v>0.16773948195781038</v>
      </c>
      <c r="O1205" s="46">
        <v>0.92663585610730459</v>
      </c>
      <c r="P1205" s="46">
        <v>0.18667106685444271</v>
      </c>
      <c r="Q1205" s="46">
        <v>-1.1521504413507468</v>
      </c>
      <c r="R1205" s="46">
        <v>0.71457991282394007</v>
      </c>
      <c r="S1205" s="46">
        <v>0.71102130591309065</v>
      </c>
      <c r="T1205" s="46">
        <v>-0.13468868668674072</v>
      </c>
      <c r="U1205" s="46">
        <v>-1.0414660027729989</v>
      </c>
      <c r="V1205" s="46">
        <v>1.052998661153409</v>
      </c>
      <c r="W1205" s="50">
        <v>-0.31404158157048123</v>
      </c>
    </row>
    <row r="1206" spans="1:23">
      <c r="A1206" s="130"/>
      <c r="B1206" s="46">
        <v>8.5771913243450681E-2</v>
      </c>
      <c r="C1206" s="46">
        <v>0.45660985218394678</v>
      </c>
      <c r="D1206" s="46">
        <v>0.83835135631039281</v>
      </c>
      <c r="E1206" s="46">
        <v>0.55291603437947101</v>
      </c>
      <c r="F1206" s="46">
        <v>0.98310390897059574</v>
      </c>
      <c r="G1206" s="46">
        <v>0.68884952312896219</v>
      </c>
      <c r="H1206" s="46">
        <v>0.68324698351137103</v>
      </c>
      <c r="I1206" s="46">
        <v>0.16580928689573526</v>
      </c>
      <c r="J1206" s="46">
        <v>0.68126189356413303</v>
      </c>
      <c r="K1206" s="58">
        <v>0.66894537522994768</v>
      </c>
      <c r="M1206" s="51">
        <v>204</v>
      </c>
      <c r="N1206" s="46" cm="1">
        <f t="array" ref="N1206:W1206">(TRANSPOSE(MMULT(幕後結果!$AB$37:$AK$46, TRANSPOSE(N205:W205))))</f>
        <v>0.20144451645177952</v>
      </c>
      <c r="O1206" s="46">
        <v>-1.3002275664098375</v>
      </c>
      <c r="P1206" s="46">
        <v>-0.82110310433108613</v>
      </c>
      <c r="Q1206" s="46">
        <v>0.6960664731593289</v>
      </c>
      <c r="R1206" s="46">
        <v>-0.34711263545485399</v>
      </c>
      <c r="S1206" s="46">
        <v>-7.1658122303624852E-2</v>
      </c>
      <c r="T1206" s="46">
        <v>-3.0420579779915247E-2</v>
      </c>
      <c r="U1206" s="46">
        <v>-0.61759934890481027</v>
      </c>
      <c r="V1206" s="46">
        <v>-0.94493919630361467</v>
      </c>
      <c r="W1206" s="50">
        <v>-1.5157796578808633</v>
      </c>
    </row>
    <row r="1207" spans="1:23">
      <c r="A1207" s="130"/>
      <c r="B1207" s="46">
        <v>0.27845772788487544</v>
      </c>
      <c r="C1207" s="46">
        <v>0.79555090984335486</v>
      </c>
      <c r="D1207" s="46">
        <v>0.81420283392540949</v>
      </c>
      <c r="E1207" s="46">
        <v>0.13257089160562519</v>
      </c>
      <c r="F1207" s="46">
        <v>0.35466371180666778</v>
      </c>
      <c r="G1207" s="46">
        <v>0.37127749873485127</v>
      </c>
      <c r="H1207" s="46">
        <v>0.26822344370335394</v>
      </c>
      <c r="I1207" s="46">
        <v>0.52342298280456845</v>
      </c>
      <c r="J1207" s="46">
        <v>0.1885625116598737</v>
      </c>
      <c r="K1207" s="58">
        <v>0.90311000018996213</v>
      </c>
      <c r="M1207" s="51">
        <v>205</v>
      </c>
      <c r="N1207" s="46" cm="1">
        <f t="array" ref="N1207:W1207">(TRANSPOSE(MMULT(幕後結果!$AB$37:$AK$46, TRANSPOSE(N206:W206))))</f>
        <v>-1.8868420434445279</v>
      </c>
      <c r="O1207" s="46">
        <v>0.90437165491721105</v>
      </c>
      <c r="P1207" s="46">
        <v>0.83469093245646997</v>
      </c>
      <c r="Q1207" s="46">
        <v>2.2655136063768788E-2</v>
      </c>
      <c r="R1207" s="46">
        <v>-0.82997176003939788</v>
      </c>
      <c r="S1207" s="46">
        <v>1.3293464042805314</v>
      </c>
      <c r="T1207" s="46">
        <v>-0.3085727060181373</v>
      </c>
      <c r="U1207" s="46">
        <v>1.8264333837524105</v>
      </c>
      <c r="V1207" s="46">
        <v>0.22694233405011832</v>
      </c>
      <c r="W1207" s="50">
        <v>0.6046211953664401</v>
      </c>
    </row>
    <row r="1208" spans="1:23">
      <c r="A1208" s="130"/>
      <c r="B1208" s="46">
        <v>0.37665846102667744</v>
      </c>
      <c r="C1208" s="46">
        <v>0.61196859269777004</v>
      </c>
      <c r="D1208" s="46">
        <v>0.2817173833022617</v>
      </c>
      <c r="E1208" s="46">
        <v>0.51012804316427007</v>
      </c>
      <c r="F1208" s="46">
        <v>0.5518702325852578</v>
      </c>
      <c r="G1208" s="46">
        <v>0.71841920863086517</v>
      </c>
      <c r="H1208" s="46">
        <v>0.15837143438446621</v>
      </c>
      <c r="I1208" s="46">
        <v>0.55429207787459678</v>
      </c>
      <c r="J1208" s="46">
        <v>4.979778630457643E-2</v>
      </c>
      <c r="K1208" s="58">
        <v>0.83491572519170698</v>
      </c>
      <c r="M1208" s="51">
        <v>206</v>
      </c>
      <c r="N1208" s="46" cm="1">
        <f t="array" ref="N1208:W1208">(TRANSPOSE(MMULT(幕後結果!$AB$37:$AK$46, TRANSPOSE(N207:W207))))</f>
        <v>-1.2616063239294615</v>
      </c>
      <c r="O1208" s="46">
        <v>-0.99067392350822558</v>
      </c>
      <c r="P1208" s="46">
        <v>-2.9323895804143256</v>
      </c>
      <c r="Q1208" s="46">
        <v>-1.7558089369081307</v>
      </c>
      <c r="R1208" s="46">
        <v>-1.8432042437008866</v>
      </c>
      <c r="S1208" s="46">
        <v>1.9556647707365673</v>
      </c>
      <c r="T1208" s="46">
        <v>-0.46939667466644841</v>
      </c>
      <c r="U1208" s="46">
        <v>0.87019706906203287</v>
      </c>
      <c r="V1208" s="46">
        <v>1.4739453513385938</v>
      </c>
      <c r="W1208" s="50">
        <v>-0.33788711289649043</v>
      </c>
    </row>
    <row r="1209" spans="1:23">
      <c r="A1209" s="130"/>
      <c r="B1209" s="46">
        <v>0.95965980228174264</v>
      </c>
      <c r="C1209" s="46">
        <v>0.15570030072095697</v>
      </c>
      <c r="D1209" s="46">
        <v>2.1284270996728916E-2</v>
      </c>
      <c r="E1209" s="46">
        <v>0.11650154065928309</v>
      </c>
      <c r="F1209" s="46">
        <v>0.1041954251390711</v>
      </c>
      <c r="G1209" s="46">
        <v>0.57980938017880335</v>
      </c>
      <c r="H1209" s="46">
        <v>4.6946845698900175E-2</v>
      </c>
      <c r="I1209" s="46">
        <v>0.18290359357749031</v>
      </c>
      <c r="J1209" s="46">
        <v>0.58008472465944272</v>
      </c>
      <c r="K1209" s="58">
        <v>0.73810951868848607</v>
      </c>
      <c r="M1209" s="51">
        <v>207</v>
      </c>
      <c r="N1209" s="46" cm="1">
        <f t="array" ref="N1209:W1209">(TRANSPOSE(MMULT(幕後結果!$AB$37:$AK$46, TRANSPOSE(N208:W208))))</f>
        <v>2.1504672571086565</v>
      </c>
      <c r="O1209" s="46">
        <v>1.1581707600188922</v>
      </c>
      <c r="P1209" s="46">
        <v>-0.55477621795101573</v>
      </c>
      <c r="Q1209" s="46">
        <v>-0.96883811442430856</v>
      </c>
      <c r="R1209" s="46">
        <v>-0.67895517177863995</v>
      </c>
      <c r="S1209" s="46">
        <v>0.39571496679861917</v>
      </c>
      <c r="T1209" s="46">
        <v>1.9625488421171728</v>
      </c>
      <c r="U1209" s="46">
        <v>-0.98684403984156055</v>
      </c>
      <c r="V1209" s="46">
        <v>0.18853481625088744</v>
      </c>
      <c r="W1209" s="50">
        <v>0.50256380707666604</v>
      </c>
    </row>
    <row r="1210" spans="1:23">
      <c r="A1210" s="130"/>
      <c r="B1210" s="46">
        <v>0.75374917705608402</v>
      </c>
      <c r="C1210" s="46">
        <v>0.8787428285877843</v>
      </c>
      <c r="D1210" s="46">
        <v>0.41330160287281759</v>
      </c>
      <c r="E1210" s="46">
        <v>0.23617733608067826</v>
      </c>
      <c r="F1210" s="46">
        <v>0.83184264878392722</v>
      </c>
      <c r="G1210" s="46">
        <v>0.25653892705951864</v>
      </c>
      <c r="H1210" s="46">
        <v>0.85182466982409411</v>
      </c>
      <c r="I1210" s="46">
        <v>0.635344952207475</v>
      </c>
      <c r="J1210" s="46">
        <v>0.32369062382101554</v>
      </c>
      <c r="K1210" s="58">
        <v>0.25184252134362017</v>
      </c>
      <c r="M1210" s="51">
        <v>208</v>
      </c>
      <c r="N1210" s="46" cm="1">
        <f t="array" ref="N1210:W1210">(TRANSPOSE(MMULT(幕後結果!$AB$37:$AK$46, TRANSPOSE(N209:W209))))</f>
        <v>0.20105250010003792</v>
      </c>
      <c r="O1210" s="46">
        <v>-1.0119651047856519</v>
      </c>
      <c r="P1210" s="46">
        <v>-0.1281659617455943</v>
      </c>
      <c r="Q1210" s="46">
        <v>0.90580237724878931</v>
      </c>
      <c r="R1210" s="46">
        <v>0.36487386298984587</v>
      </c>
      <c r="S1210" s="46">
        <v>-0.98864083904944577</v>
      </c>
      <c r="T1210" s="46">
        <v>0.11856584781191093</v>
      </c>
      <c r="U1210" s="46">
        <v>0.20946842348972744</v>
      </c>
      <c r="V1210" s="46">
        <v>-1.7946689472107797</v>
      </c>
      <c r="W1210" s="50">
        <v>-1.7252639528847802</v>
      </c>
    </row>
    <row r="1211" spans="1:23">
      <c r="A1211" s="130"/>
      <c r="B1211" s="46">
        <v>0.88385157049498586</v>
      </c>
      <c r="C1211" s="46">
        <v>0.11632170453778179</v>
      </c>
      <c r="D1211" s="46">
        <v>0.46101288858391909</v>
      </c>
      <c r="E1211" s="46">
        <v>0.44880290365465481</v>
      </c>
      <c r="F1211" s="46">
        <v>0.81735263350647047</v>
      </c>
      <c r="G1211" s="46">
        <v>0.37509203723961515</v>
      </c>
      <c r="H1211" s="46">
        <v>0.81243567458953514</v>
      </c>
      <c r="I1211" s="46">
        <v>0.77972235480624885</v>
      </c>
      <c r="J1211" s="46">
        <v>0.27450056847936111</v>
      </c>
      <c r="K1211" s="58">
        <v>0.75333276705976182</v>
      </c>
      <c r="M1211" s="51">
        <v>209</v>
      </c>
      <c r="N1211" s="46" cm="1">
        <f t="array" ref="N1211:W1211">(TRANSPOSE(MMULT(幕後結果!$AB$37:$AK$46, TRANSPOSE(N210:W210))))</f>
        <v>-1.9594115776347771</v>
      </c>
      <c r="O1211" s="46">
        <v>1.6794422957919837</v>
      </c>
      <c r="P1211" s="46">
        <v>-2.2555933668835593</v>
      </c>
      <c r="Q1211" s="46">
        <v>-1.1880221481531339</v>
      </c>
      <c r="R1211" s="46">
        <v>-1.2057178459196867</v>
      </c>
      <c r="S1211" s="46">
        <v>0.8686407427706303</v>
      </c>
      <c r="T1211" s="46">
        <v>-0.7936398105833764</v>
      </c>
      <c r="U1211" s="46">
        <v>-0.15967609217977274</v>
      </c>
      <c r="V1211" s="46">
        <v>0.70126977164383297</v>
      </c>
      <c r="W1211" s="50">
        <v>-8.7420133316162302E-2</v>
      </c>
    </row>
    <row r="1212" spans="1:23">
      <c r="A1212" s="130"/>
      <c r="B1212" s="46">
        <v>0.1954065204262414</v>
      </c>
      <c r="C1212" s="46">
        <v>3.3177971065664114E-2</v>
      </c>
      <c r="D1212" s="46">
        <v>0.95115173287389809</v>
      </c>
      <c r="E1212" s="46">
        <v>0.39529141565009684</v>
      </c>
      <c r="F1212" s="46">
        <v>0.81350271549235131</v>
      </c>
      <c r="G1212" s="46">
        <v>0.60895263508752517</v>
      </c>
      <c r="H1212" s="46">
        <v>4.4985594708101262E-2</v>
      </c>
      <c r="I1212" s="46">
        <v>0.55493804205057051</v>
      </c>
      <c r="J1212" s="46">
        <v>0.7199706031273907</v>
      </c>
      <c r="K1212" s="58">
        <v>0.44911705228151511</v>
      </c>
      <c r="M1212" s="51">
        <v>210</v>
      </c>
      <c r="N1212" s="46" cm="1">
        <f t="array" ref="N1212:W1212">(TRANSPOSE(MMULT(幕後結果!$AB$37:$AK$46, TRANSPOSE(N211:W211))))</f>
        <v>-2.4262238296779293</v>
      </c>
      <c r="O1212" s="46">
        <v>-1.5270979450731408</v>
      </c>
      <c r="P1212" s="46">
        <v>0.45734927248093243</v>
      </c>
      <c r="Q1212" s="46">
        <v>0.26842124314657473</v>
      </c>
      <c r="R1212" s="46">
        <v>0.93507026968728524</v>
      </c>
      <c r="S1212" s="46">
        <v>-1.0683422472573083</v>
      </c>
      <c r="T1212" s="46">
        <v>-2.295698175929183</v>
      </c>
      <c r="U1212" s="46">
        <v>0.37617601418432967</v>
      </c>
      <c r="V1212" s="46">
        <v>-1.8714507664105171</v>
      </c>
      <c r="W1212" s="50">
        <v>-8.6115689846674615E-2</v>
      </c>
    </row>
    <row r="1213" spans="1:23">
      <c r="A1213" s="130"/>
      <c r="B1213" s="46">
        <v>0.87373556309547484</v>
      </c>
      <c r="C1213" s="46">
        <v>6.4460361171552183E-3</v>
      </c>
      <c r="D1213" s="46">
        <v>0.78935524152559955</v>
      </c>
      <c r="E1213" s="46">
        <v>0.37228568111453297</v>
      </c>
      <c r="F1213" s="46">
        <v>0.42461581140400617</v>
      </c>
      <c r="G1213" s="46">
        <v>0.58003327831166329</v>
      </c>
      <c r="H1213" s="46">
        <v>0.92910706889455064</v>
      </c>
      <c r="I1213" s="46">
        <v>0.27774451725214777</v>
      </c>
      <c r="J1213" s="46">
        <v>0.60401554227865728</v>
      </c>
      <c r="K1213" s="58">
        <v>0.46073051637946794</v>
      </c>
      <c r="M1213" s="51">
        <v>211</v>
      </c>
      <c r="N1213" s="46" cm="1">
        <f t="array" ref="N1213:W1213">(TRANSPOSE(MMULT(幕後結果!$AB$37:$AK$46, TRANSPOSE(N212:W212))))</f>
        <v>-0.73569453204745761</v>
      </c>
      <c r="O1213" s="46">
        <v>0.18871821764594052</v>
      </c>
      <c r="P1213" s="46">
        <v>-1.5768831891125343</v>
      </c>
      <c r="Q1213" s="46">
        <v>-2.7169534609857644</v>
      </c>
      <c r="R1213" s="46">
        <v>-0.78630738680614398</v>
      </c>
      <c r="S1213" s="46">
        <v>-1.1665009017271426</v>
      </c>
      <c r="T1213" s="46">
        <v>0.31873094686848935</v>
      </c>
      <c r="U1213" s="46">
        <v>-0.49528639232104255</v>
      </c>
      <c r="V1213" s="46">
        <v>-3.0931516189118602E-2</v>
      </c>
      <c r="W1213" s="50">
        <v>1.2056705321771499E-2</v>
      </c>
    </row>
    <row r="1214" spans="1:23">
      <c r="A1214" s="130"/>
      <c r="B1214" s="46">
        <v>0.29052253331338362</v>
      </c>
      <c r="C1214" s="46">
        <v>4.1815248604883504E-2</v>
      </c>
      <c r="D1214" s="46">
        <v>0.98263240400037066</v>
      </c>
      <c r="E1214" s="46">
        <v>0.38753174156896919</v>
      </c>
      <c r="F1214" s="46">
        <v>0.61708229077372634</v>
      </c>
      <c r="G1214" s="46">
        <v>7.126768504565506E-3</v>
      </c>
      <c r="H1214" s="46">
        <v>0.87435589034197148</v>
      </c>
      <c r="I1214" s="46">
        <v>0.97811380281443827</v>
      </c>
      <c r="J1214" s="46">
        <v>0.34262340146253267</v>
      </c>
      <c r="K1214" s="58">
        <v>6.9338147256889915E-3</v>
      </c>
      <c r="M1214" s="51">
        <v>212</v>
      </c>
      <c r="N1214" s="46" cm="1">
        <f t="array" ref="N1214:W1214">(TRANSPOSE(MMULT(幕後結果!$AB$37:$AK$46, TRANSPOSE(N213:W213))))</f>
        <v>-0.17986600747087081</v>
      </c>
      <c r="O1214" s="46">
        <v>0.37432272749904871</v>
      </c>
      <c r="P1214" s="46">
        <v>-0.20795093812393461</v>
      </c>
      <c r="Q1214" s="46">
        <v>-0.22476168691661591</v>
      </c>
      <c r="R1214" s="46">
        <v>-1.3387618994089028</v>
      </c>
      <c r="S1214" s="46">
        <v>0.46741416150123999</v>
      </c>
      <c r="T1214" s="46">
        <v>0.50787162252101148</v>
      </c>
      <c r="U1214" s="46">
        <v>4.0554292036547035E-2</v>
      </c>
      <c r="V1214" s="46">
        <v>-2.0778112983554431</v>
      </c>
      <c r="W1214" s="50">
        <v>2.2089740146173726</v>
      </c>
    </row>
    <row r="1215" spans="1:23">
      <c r="A1215" s="130"/>
      <c r="B1215" s="46">
        <v>0.73468344630610738</v>
      </c>
      <c r="C1215" s="46">
        <v>0.50277817775120126</v>
      </c>
      <c r="D1215" s="46">
        <v>0.18447785639903236</v>
      </c>
      <c r="E1215" s="46">
        <v>0.24699108856833396</v>
      </c>
      <c r="F1215" s="46">
        <v>0.80290138429001612</v>
      </c>
      <c r="G1215" s="46">
        <v>3.0921427027401194E-2</v>
      </c>
      <c r="H1215" s="46">
        <v>0.3389545435661363</v>
      </c>
      <c r="I1215" s="46">
        <v>0.13523413022128072</v>
      </c>
      <c r="J1215" s="46">
        <v>0.53214437140583848</v>
      </c>
      <c r="K1215" s="58">
        <v>0.69314892875981737</v>
      </c>
      <c r="M1215" s="51">
        <v>213</v>
      </c>
      <c r="N1215" s="46" cm="1">
        <f t="array" ref="N1215:W1215">(TRANSPOSE(MMULT(幕後結果!$AB$37:$AK$46, TRANSPOSE(N214:W214))))</f>
        <v>0.31886094681629373</v>
      </c>
      <c r="O1215" s="46">
        <v>0.66855940510784151</v>
      </c>
      <c r="P1215" s="46">
        <v>-0.92055498973573768</v>
      </c>
      <c r="Q1215" s="46">
        <v>-1.0394661584477007</v>
      </c>
      <c r="R1215" s="46">
        <v>0.49193879133268092</v>
      </c>
      <c r="S1215" s="46">
        <v>-1.9785384513280824</v>
      </c>
      <c r="T1215" s="46">
        <v>-7.7908050741738732E-3</v>
      </c>
      <c r="U1215" s="46">
        <v>1.0045818489191845</v>
      </c>
      <c r="V1215" s="46">
        <v>1.5142140574335645</v>
      </c>
      <c r="W1215" s="50">
        <v>0.72651034001419068</v>
      </c>
    </row>
    <row r="1216" spans="1:23">
      <c r="A1216" s="130"/>
      <c r="B1216" s="46">
        <v>0.72388707044775424</v>
      </c>
      <c r="C1216" s="46">
        <v>0.35442136508013511</v>
      </c>
      <c r="D1216" s="46">
        <v>0.4569919039343866</v>
      </c>
      <c r="E1216" s="46">
        <v>0.69886044494146415</v>
      </c>
      <c r="F1216" s="46">
        <v>0.51256395857078552</v>
      </c>
      <c r="G1216" s="46">
        <v>0.68333824473181681</v>
      </c>
      <c r="H1216" s="46">
        <v>0.54106353387241923</v>
      </c>
      <c r="I1216" s="46">
        <v>0.44954914474717511</v>
      </c>
      <c r="J1216" s="46">
        <v>0.29480204067480642</v>
      </c>
      <c r="K1216" s="58">
        <v>8.9372388792390511E-2</v>
      </c>
      <c r="M1216" s="51">
        <v>214</v>
      </c>
      <c r="N1216" s="46" cm="1">
        <f t="array" ref="N1216:W1216">(TRANSPOSE(MMULT(幕後結果!$AB$37:$AK$46, TRANSPOSE(N215:W215))))</f>
        <v>-0.39734809862432829</v>
      </c>
      <c r="O1216" s="46">
        <v>0.19074944808029243</v>
      </c>
      <c r="P1216" s="46">
        <v>-0.96973598278922535</v>
      </c>
      <c r="Q1216" s="46">
        <v>0.14297301888099245</v>
      </c>
      <c r="R1216" s="46">
        <v>-0.45033716415500102</v>
      </c>
      <c r="S1216" s="46">
        <v>0.96320722216085208</v>
      </c>
      <c r="T1216" s="46">
        <v>-0.15414107053922607</v>
      </c>
      <c r="U1216" s="46">
        <v>-0.51475097741891807</v>
      </c>
      <c r="V1216" s="46">
        <v>0.16557204163272984</v>
      </c>
      <c r="W1216" s="50">
        <v>0.52884668489853559</v>
      </c>
    </row>
    <row r="1217" spans="1:23">
      <c r="A1217" s="130"/>
      <c r="B1217" s="46">
        <v>0.76134503592856317</v>
      </c>
      <c r="C1217" s="46">
        <v>3.396964388909085E-2</v>
      </c>
      <c r="D1217" s="46">
        <v>0.68236438776768993</v>
      </c>
      <c r="E1217" s="46">
        <v>0.7470926282302317</v>
      </c>
      <c r="F1217" s="46">
        <v>0.23068198579891885</v>
      </c>
      <c r="G1217" s="46">
        <v>0.36509725250638625</v>
      </c>
      <c r="H1217" s="46">
        <v>0.85916147794493236</v>
      </c>
      <c r="I1217" s="46">
        <v>0.40626987077774213</v>
      </c>
      <c r="J1217" s="46">
        <v>0.95128600740159541</v>
      </c>
      <c r="K1217" s="58">
        <v>0.84050043894536164</v>
      </c>
      <c r="M1217" s="51">
        <v>215</v>
      </c>
      <c r="N1217" s="46" cm="1">
        <f t="array" ref="N1217:W1217">(TRANSPOSE(MMULT(幕後結果!$AB$37:$AK$46, TRANSPOSE(N216:W216))))</f>
        <v>-0.85857077521637426</v>
      </c>
      <c r="O1217" s="46">
        <v>-0.84555339553514797</v>
      </c>
      <c r="P1217" s="46">
        <v>1.3633759768264302</v>
      </c>
      <c r="Q1217" s="46">
        <v>-6.3721461038967475E-2</v>
      </c>
      <c r="R1217" s="46">
        <v>0.35320133540720772</v>
      </c>
      <c r="S1217" s="46">
        <v>0.2572113158585197</v>
      </c>
      <c r="T1217" s="46">
        <v>-1.173887287613252</v>
      </c>
      <c r="U1217" s="46">
        <v>-0.26106117161799791</v>
      </c>
      <c r="V1217" s="46">
        <v>-0.50088972576198298</v>
      </c>
      <c r="W1217" s="50">
        <v>-0.14430771480903026</v>
      </c>
    </row>
    <row r="1218" spans="1:23">
      <c r="A1218" s="130"/>
      <c r="B1218" s="46">
        <v>0.8882227591702172</v>
      </c>
      <c r="C1218" s="46">
        <v>0.57234925755466404</v>
      </c>
      <c r="D1218" s="46">
        <v>0.44338533213515774</v>
      </c>
      <c r="E1218" s="46">
        <v>4.3349788224293251E-2</v>
      </c>
      <c r="F1218" s="46">
        <v>0.64499640777303324</v>
      </c>
      <c r="G1218" s="46">
        <v>0.10331337373879457</v>
      </c>
      <c r="H1218" s="46">
        <v>0.59690016923176614</v>
      </c>
      <c r="I1218" s="46">
        <v>0.86312760332228833</v>
      </c>
      <c r="J1218" s="46">
        <v>0.34355787633960366</v>
      </c>
      <c r="K1218" s="58">
        <v>0.98185502811949044</v>
      </c>
      <c r="M1218" s="51">
        <v>216</v>
      </c>
      <c r="N1218" s="46" cm="1">
        <f t="array" ref="N1218:W1218">(TRANSPOSE(MMULT(幕後結果!$AB$37:$AK$46, TRANSPOSE(N217:W217))))</f>
        <v>-0.60515605452175447</v>
      </c>
      <c r="O1218" s="46">
        <v>0.36517010115150006</v>
      </c>
      <c r="P1218" s="46">
        <v>-1.1874390193874074</v>
      </c>
      <c r="Q1218" s="46">
        <v>-0.37115147027020196</v>
      </c>
      <c r="R1218" s="46">
        <v>-1.8780120091759001E-2</v>
      </c>
      <c r="S1218" s="46">
        <v>1.2393443498213095</v>
      </c>
      <c r="T1218" s="46">
        <v>-4.4111516077432134E-2</v>
      </c>
      <c r="U1218" s="46">
        <v>-0.11066504198692825</v>
      </c>
      <c r="V1218" s="46">
        <v>-0.31682705654786353</v>
      </c>
      <c r="W1218" s="50">
        <v>0.29957365359954041</v>
      </c>
    </row>
    <row r="1219" spans="1:23">
      <c r="A1219" s="130"/>
      <c r="B1219" s="46">
        <v>0.8290195655514192</v>
      </c>
      <c r="C1219" s="46">
        <v>0.2583877604107101</v>
      </c>
      <c r="D1219" s="46">
        <v>0.56251020458774281</v>
      </c>
      <c r="E1219" s="46">
        <v>0.90876245315877235</v>
      </c>
      <c r="F1219" s="46">
        <v>0.67294889857717011</v>
      </c>
      <c r="G1219" s="46">
        <v>0.23304106918489764</v>
      </c>
      <c r="H1219" s="46">
        <v>0.91933121650452176</v>
      </c>
      <c r="I1219" s="46">
        <v>0.63747548078976712</v>
      </c>
      <c r="J1219" s="46">
        <v>3.7736584399976403E-2</v>
      </c>
      <c r="K1219" s="58">
        <v>0.24848173360286196</v>
      </c>
      <c r="M1219" s="51">
        <v>217</v>
      </c>
      <c r="N1219" s="46" cm="1">
        <f t="array" ref="N1219:W1219">(TRANSPOSE(MMULT(幕後結果!$AB$37:$AK$46, TRANSPOSE(N218:W218))))</f>
        <v>-0.50293010912067981</v>
      </c>
      <c r="O1219" s="46">
        <v>-1.4970298521304566</v>
      </c>
      <c r="P1219" s="46">
        <v>0.15513024754245575</v>
      </c>
      <c r="Q1219" s="46">
        <v>0.82727981902093628</v>
      </c>
      <c r="R1219" s="46">
        <v>-0.6192548115668306</v>
      </c>
      <c r="S1219" s="46">
        <v>0.54763404877646082</v>
      </c>
      <c r="T1219" s="46">
        <v>-0.28748908357505176</v>
      </c>
      <c r="U1219" s="46">
        <v>0.89510682189267121</v>
      </c>
      <c r="V1219" s="46">
        <v>-0.16555445453612683</v>
      </c>
      <c r="W1219" s="50">
        <v>1.0479740957015553</v>
      </c>
    </row>
    <row r="1220" spans="1:23">
      <c r="A1220" s="130"/>
      <c r="B1220" s="46">
        <v>4.6857621214700274E-2</v>
      </c>
      <c r="C1220" s="46">
        <v>0.401208419345914</v>
      </c>
      <c r="D1220" s="46">
        <v>0.20603223809509674</v>
      </c>
      <c r="E1220" s="46">
        <v>0.30160492075607825</v>
      </c>
      <c r="F1220" s="46">
        <v>0.3968813479571176</v>
      </c>
      <c r="G1220" s="46">
        <v>0.97548356695871852</v>
      </c>
      <c r="H1220" s="46">
        <v>0.85889690287197507</v>
      </c>
      <c r="I1220" s="46">
        <v>0.16198716885373532</v>
      </c>
      <c r="J1220" s="46">
        <v>0.49597641305625428</v>
      </c>
      <c r="K1220" s="58">
        <v>0.21561844982113443</v>
      </c>
      <c r="M1220" s="51">
        <v>218</v>
      </c>
      <c r="N1220" s="46" cm="1">
        <f t="array" ref="N1220:W1220">(TRANSPOSE(MMULT(幕後結果!$AB$37:$AK$46, TRANSPOSE(N219:W219))))</f>
        <v>-1.0810230042599127</v>
      </c>
      <c r="O1220" s="46">
        <v>-0.54881664549280962</v>
      </c>
      <c r="P1220" s="46">
        <v>-0.15441536667812611</v>
      </c>
      <c r="Q1220" s="46">
        <v>0.36186502726487041</v>
      </c>
      <c r="R1220" s="46">
        <v>-0.99398960139279802</v>
      </c>
      <c r="S1220" s="46">
        <v>0.56768786594386267</v>
      </c>
      <c r="T1220" s="46">
        <v>0.94919226300194381</v>
      </c>
      <c r="U1220" s="46">
        <v>-0.28493794793528038</v>
      </c>
      <c r="V1220" s="46">
        <v>0.51185922734928158</v>
      </c>
      <c r="W1220" s="50">
        <v>-0.25396873354253635</v>
      </c>
    </row>
    <row r="1221" spans="1:23">
      <c r="A1221" s="130"/>
      <c r="B1221" s="46">
        <v>0.23482281661335591</v>
      </c>
      <c r="C1221" s="46">
        <v>0.4671996407144674</v>
      </c>
      <c r="D1221" s="46">
        <v>7.750980728474488E-2</v>
      </c>
      <c r="E1221" s="46">
        <v>0.16005026701037361</v>
      </c>
      <c r="F1221" s="46">
        <v>0.72815128506509597</v>
      </c>
      <c r="G1221" s="46">
        <v>0.20859618434114324</v>
      </c>
      <c r="H1221" s="46">
        <v>0.193260117053067</v>
      </c>
      <c r="I1221" s="46">
        <v>0.79104515225054017</v>
      </c>
      <c r="J1221" s="46">
        <v>0.7937385848279519</v>
      </c>
      <c r="K1221" s="58">
        <v>0.23517447483978837</v>
      </c>
      <c r="M1221" s="51">
        <v>219</v>
      </c>
      <c r="N1221" s="46" cm="1">
        <f t="array" ref="N1221:W1221">(TRANSPOSE(MMULT(幕後結果!$AB$37:$AK$46, TRANSPOSE(N220:W220))))</f>
        <v>-1.9016195111306264</v>
      </c>
      <c r="O1221" s="46">
        <v>-0.77032952489145956</v>
      </c>
      <c r="P1221" s="46">
        <v>-1.9563481487702481</v>
      </c>
      <c r="Q1221" s="46">
        <v>-3.1114459182092404</v>
      </c>
      <c r="R1221" s="46">
        <v>-0.72461137455515767</v>
      </c>
      <c r="S1221" s="46">
        <v>-1.5225665049998303</v>
      </c>
      <c r="T1221" s="46">
        <v>-1.0491359148112811</v>
      </c>
      <c r="U1221" s="46">
        <v>-1.0807120727250779</v>
      </c>
      <c r="V1221" s="46">
        <v>-0.31613252287796378</v>
      </c>
      <c r="W1221" s="50">
        <v>-0.5355044920479417</v>
      </c>
    </row>
    <row r="1222" spans="1:23">
      <c r="A1222" s="130"/>
      <c r="B1222" s="46">
        <v>0.39154171699903006</v>
      </c>
      <c r="C1222" s="46">
        <v>0.29996345208013908</v>
      </c>
      <c r="D1222" s="46">
        <v>0.77768543752362906</v>
      </c>
      <c r="E1222" s="46">
        <v>0.63848055128483105</v>
      </c>
      <c r="F1222" s="46">
        <v>0.27320063700665531</v>
      </c>
      <c r="G1222" s="46">
        <v>0.53746900652710328</v>
      </c>
      <c r="H1222" s="46">
        <v>0.13088537979254244</v>
      </c>
      <c r="I1222" s="46">
        <v>0.66166309199331108</v>
      </c>
      <c r="J1222" s="46">
        <v>0.82877606572508689</v>
      </c>
      <c r="K1222" s="58">
        <v>0.39339165523742214</v>
      </c>
      <c r="M1222" s="51">
        <v>220</v>
      </c>
      <c r="N1222" s="46" cm="1">
        <f t="array" ref="N1222:W1222">(TRANSPOSE(MMULT(幕後結果!$AB$37:$AK$46, TRANSPOSE(N221:W221))))</f>
        <v>0.79608156267532637</v>
      </c>
      <c r="O1222" s="46">
        <v>1.621761318025855</v>
      </c>
      <c r="P1222" s="46">
        <v>-0.55317254703393837</v>
      </c>
      <c r="Q1222" s="46">
        <v>-0.67843839640252224</v>
      </c>
      <c r="R1222" s="46">
        <v>-1.0505674000794798</v>
      </c>
      <c r="S1222" s="46">
        <v>6.4723041644130008E-2</v>
      </c>
      <c r="T1222" s="46">
        <v>1.4362071178959277</v>
      </c>
      <c r="U1222" s="46">
        <v>-0.19683493489857912</v>
      </c>
      <c r="V1222" s="46">
        <v>0.42333435952193543</v>
      </c>
      <c r="W1222" s="50">
        <v>2.833204731413716E-2</v>
      </c>
    </row>
    <row r="1223" spans="1:23">
      <c r="A1223" s="130"/>
      <c r="B1223" s="46">
        <v>0.84472341189263878</v>
      </c>
      <c r="C1223" s="46">
        <v>0.99384967908231636</v>
      </c>
      <c r="D1223" s="46">
        <v>0.14561748486980108</v>
      </c>
      <c r="E1223" s="46">
        <v>0.12677495708977737</v>
      </c>
      <c r="F1223" s="46">
        <v>0.27058246082567705</v>
      </c>
      <c r="G1223" s="46">
        <v>2.1845811382479541E-2</v>
      </c>
      <c r="H1223" s="46">
        <v>0.48678094975644126</v>
      </c>
      <c r="I1223" s="46">
        <v>0.21420534330540653</v>
      </c>
      <c r="J1223" s="46">
        <v>0.2640169131148955</v>
      </c>
      <c r="K1223" s="58">
        <v>4.7040397808904233E-2</v>
      </c>
      <c r="M1223" s="51">
        <v>221</v>
      </c>
      <c r="N1223" s="46" cm="1">
        <f t="array" ref="N1223:W1223">(TRANSPOSE(MMULT(幕後結果!$AB$37:$AK$46, TRANSPOSE(N222:W222))))</f>
        <v>0.16058667118902059</v>
      </c>
      <c r="O1223" s="46">
        <v>0.62593839335349311</v>
      </c>
      <c r="P1223" s="46">
        <v>-0.84309172204357141</v>
      </c>
      <c r="Q1223" s="46">
        <v>-0.52719620257052557</v>
      </c>
      <c r="R1223" s="46">
        <v>0.23765776888720358</v>
      </c>
      <c r="S1223" s="46">
        <v>-1.9901740328726818</v>
      </c>
      <c r="T1223" s="46">
        <v>0.18836430156020423</v>
      </c>
      <c r="U1223" s="46">
        <v>-1.4267167546719564</v>
      </c>
      <c r="V1223" s="46">
        <v>-0.46566180015557895</v>
      </c>
      <c r="W1223" s="50">
        <v>-1.5365018310894487</v>
      </c>
    </row>
    <row r="1224" spans="1:23">
      <c r="A1224" s="130"/>
      <c r="B1224" s="46">
        <v>0.1521914377337692</v>
      </c>
      <c r="C1224" s="46">
        <v>0.64673532818303148</v>
      </c>
      <c r="D1224" s="46">
        <v>0.36975963862356953</v>
      </c>
      <c r="E1224" s="46">
        <v>4.0927942336343337E-2</v>
      </c>
      <c r="F1224" s="46">
        <v>0.95792858887286769</v>
      </c>
      <c r="G1224" s="46">
        <v>0.18633325723217453</v>
      </c>
      <c r="H1224" s="46">
        <v>0.16080100134836983</v>
      </c>
      <c r="I1224" s="46">
        <v>0.91334542463297397</v>
      </c>
      <c r="J1224" s="46">
        <v>0.32016601933077071</v>
      </c>
      <c r="K1224" s="58">
        <v>0.77214194029117755</v>
      </c>
      <c r="M1224" s="51">
        <v>222</v>
      </c>
      <c r="N1224" s="46" cm="1">
        <f t="array" ref="N1224:W1224">(TRANSPOSE(MMULT(幕後結果!$AB$37:$AK$46, TRANSPOSE(N223:W223))))</f>
        <v>2.2652576471079825E-2</v>
      </c>
      <c r="O1224" s="46">
        <v>-0.19939391620512911</v>
      </c>
      <c r="P1224" s="46">
        <v>1.8767218510336456</v>
      </c>
      <c r="Q1224" s="46">
        <v>1.9713316512086532</v>
      </c>
      <c r="R1224" s="46">
        <v>1.966807412626969</v>
      </c>
      <c r="S1224" s="46">
        <v>0.16716393154380099</v>
      </c>
      <c r="T1224" s="46">
        <v>2.0120296385548189</v>
      </c>
      <c r="U1224" s="46">
        <v>1.6192460802150939</v>
      </c>
      <c r="V1224" s="46">
        <v>0.71080462710716497</v>
      </c>
      <c r="W1224" s="50">
        <v>0.13017254721935001</v>
      </c>
    </row>
    <row r="1225" spans="1:23">
      <c r="A1225" s="130"/>
      <c r="B1225" s="46">
        <v>0.7595528419053974</v>
      </c>
      <c r="C1225" s="46">
        <v>0.43023562157531936</v>
      </c>
      <c r="D1225" s="46">
        <v>1.9079527861460388E-2</v>
      </c>
      <c r="E1225" s="46">
        <v>0.95344912365206325</v>
      </c>
      <c r="F1225" s="46">
        <v>0.48775547067236014</v>
      </c>
      <c r="G1225" s="46">
        <v>3.5335639840219146E-2</v>
      </c>
      <c r="H1225" s="46">
        <v>0.51110672223544773</v>
      </c>
      <c r="I1225" s="46">
        <v>0.22407954302424615</v>
      </c>
      <c r="J1225" s="46">
        <v>0.10048555050879315</v>
      </c>
      <c r="K1225" s="58">
        <v>0.29224485146443735</v>
      </c>
      <c r="M1225" s="51">
        <v>223</v>
      </c>
      <c r="N1225" s="46" cm="1">
        <f t="array" ref="N1225:W1225">(TRANSPOSE(MMULT(幕後結果!$AB$37:$AK$46, TRANSPOSE(N224:W224))))</f>
        <v>-1.6372127452968974</v>
      </c>
      <c r="O1225" s="46">
        <v>-1.9844164588935162E-3</v>
      </c>
      <c r="P1225" s="46">
        <v>0.52805114704650868</v>
      </c>
      <c r="Q1225" s="46">
        <v>1.338628370467398</v>
      </c>
      <c r="R1225" s="46">
        <v>-0.12846640997453584</v>
      </c>
      <c r="S1225" s="46">
        <v>0.6140340280226031</v>
      </c>
      <c r="T1225" s="46">
        <v>-7.6678989966904948E-2</v>
      </c>
      <c r="U1225" s="46">
        <v>0.33348192309137925</v>
      </c>
      <c r="V1225" s="46">
        <v>0.36799346413822143</v>
      </c>
      <c r="W1225" s="50">
        <v>0.5807843663549519</v>
      </c>
    </row>
    <row r="1226" spans="1:23">
      <c r="A1226" s="130"/>
      <c r="B1226" s="46">
        <v>0.62148621387166014</v>
      </c>
      <c r="C1226" s="46">
        <v>0.26357830133195703</v>
      </c>
      <c r="D1226" s="46">
        <v>0.63265584667999497</v>
      </c>
      <c r="E1226" s="46">
        <v>0.68156563060405473</v>
      </c>
      <c r="F1226" s="46">
        <v>0.82495438189763681</v>
      </c>
      <c r="G1226" s="46">
        <v>0.5703446935453369</v>
      </c>
      <c r="H1226" s="46">
        <v>0.87240874858510464</v>
      </c>
      <c r="I1226" s="46">
        <v>0.6724863684985507</v>
      </c>
      <c r="J1226" s="46">
        <v>1.1439938461544008E-2</v>
      </c>
      <c r="K1226" s="58">
        <v>0.8165934587917183</v>
      </c>
      <c r="M1226" s="51">
        <v>224</v>
      </c>
      <c r="N1226" s="46" cm="1">
        <f t="array" ref="N1226:W1226">(TRANSPOSE(MMULT(幕後結果!$AB$37:$AK$46, TRANSPOSE(N225:W225))))</f>
        <v>2.6023839569878788</v>
      </c>
      <c r="O1226" s="46">
        <v>-0.56683084661118255</v>
      </c>
      <c r="P1226" s="46">
        <v>0.72054338839388032</v>
      </c>
      <c r="Q1226" s="46">
        <v>1.7131611351676295</v>
      </c>
      <c r="R1226" s="46">
        <v>-0.15499631414094017</v>
      </c>
      <c r="S1226" s="46">
        <v>-8.9329443843701006E-2</v>
      </c>
      <c r="T1226" s="46">
        <v>1.7310601938273886</v>
      </c>
      <c r="U1226" s="46">
        <v>-0.18190171927854693</v>
      </c>
      <c r="V1226" s="46">
        <v>0.27863448844015548</v>
      </c>
      <c r="W1226" s="50">
        <v>-2.0550653133346062</v>
      </c>
    </row>
    <row r="1227" spans="1:23">
      <c r="A1227" s="130"/>
      <c r="B1227" s="46">
        <v>0.40533762729362888</v>
      </c>
      <c r="C1227" s="46">
        <v>0.2837865281684413</v>
      </c>
      <c r="D1227" s="46">
        <v>0.84768736268142897</v>
      </c>
      <c r="E1227" s="46">
        <v>0.57343700067103098</v>
      </c>
      <c r="F1227" s="46">
        <v>0.36762186293207688</v>
      </c>
      <c r="G1227" s="46">
        <v>0.1091023347452138</v>
      </c>
      <c r="H1227" s="46">
        <v>0.59451228722776439</v>
      </c>
      <c r="I1227" s="46">
        <v>0.2557454374294561</v>
      </c>
      <c r="J1227" s="46">
        <v>0.30905389382029425</v>
      </c>
      <c r="K1227" s="58">
        <v>0.43496688033442288</v>
      </c>
      <c r="M1227" s="51">
        <v>225</v>
      </c>
      <c r="N1227" s="46" cm="1">
        <f t="array" ref="N1227:W1227">(TRANSPOSE(MMULT(幕後結果!$AB$37:$AK$46, TRANSPOSE(N226:W226))))</f>
        <v>-0.73332474330625641</v>
      </c>
      <c r="O1227" s="46">
        <v>-0.8396194356191754</v>
      </c>
      <c r="P1227" s="46">
        <v>-0.77195037594181692</v>
      </c>
      <c r="Q1227" s="46">
        <v>3.7487022743892151E-2</v>
      </c>
      <c r="R1227" s="46">
        <v>-1.0668865363558582</v>
      </c>
      <c r="S1227" s="46">
        <v>0.60657617375096406</v>
      </c>
      <c r="T1227" s="46">
        <v>-0.39231676591998099</v>
      </c>
      <c r="U1227" s="46">
        <v>0.67551832103373854</v>
      </c>
      <c r="V1227" s="46">
        <v>-1.3661836796699336</v>
      </c>
      <c r="W1227" s="50">
        <v>-0.40302647076252496</v>
      </c>
    </row>
    <row r="1228" spans="1:23">
      <c r="A1228" s="130"/>
      <c r="B1228" s="46">
        <v>0.51130780192297909</v>
      </c>
      <c r="C1228" s="46">
        <v>0.2305282422672561</v>
      </c>
      <c r="D1228" s="46">
        <v>0.76526183253672908</v>
      </c>
      <c r="E1228" s="46">
        <v>0.61953860288422202</v>
      </c>
      <c r="F1228" s="46">
        <v>0.3146144483296589</v>
      </c>
      <c r="G1228" s="46">
        <v>0.47729693087289116</v>
      </c>
      <c r="H1228" s="46">
        <v>0.63809952883263965</v>
      </c>
      <c r="I1228" s="46">
        <v>0.25124877946314506</v>
      </c>
      <c r="J1228" s="46">
        <v>0.41561645222870203</v>
      </c>
      <c r="K1228" s="58">
        <v>0.36448682724280435</v>
      </c>
      <c r="M1228" s="51">
        <v>226</v>
      </c>
      <c r="N1228" s="46" cm="1">
        <f t="array" ref="N1228:W1228">(TRANSPOSE(MMULT(幕後結果!$AB$37:$AK$46, TRANSPOSE(N227:W227))))</f>
        <v>-1.1270509538274966</v>
      </c>
      <c r="O1228" s="46">
        <v>-0.64500124694420091</v>
      </c>
      <c r="P1228" s="46">
        <v>-0.96964657262431975</v>
      </c>
      <c r="Q1228" s="46">
        <v>-0.17228801560770879</v>
      </c>
      <c r="R1228" s="46">
        <v>-0.85104903902859341</v>
      </c>
      <c r="S1228" s="46">
        <v>1.7541320647322975</v>
      </c>
      <c r="T1228" s="46">
        <v>-0.64917865413052311</v>
      </c>
      <c r="U1228" s="46">
        <v>0.35445643747785766</v>
      </c>
      <c r="V1228" s="46">
        <v>0.1087510495411409</v>
      </c>
      <c r="W1228" s="50">
        <v>2.8523836067536043E-2</v>
      </c>
    </row>
    <row r="1229" spans="1:23">
      <c r="A1229" s="130"/>
      <c r="B1229" s="46">
        <v>0.32618314907166779</v>
      </c>
      <c r="C1229" s="46">
        <v>0.5495942954344224</v>
      </c>
      <c r="D1229" s="46">
        <v>0.31568413586860333</v>
      </c>
      <c r="E1229" s="46">
        <v>6.7109461963094752E-2</v>
      </c>
      <c r="F1229" s="46">
        <v>0.44045437549436572</v>
      </c>
      <c r="G1229" s="46">
        <v>0.5376774750629838</v>
      </c>
      <c r="H1229" s="46">
        <v>0.18499052550485451</v>
      </c>
      <c r="I1229" s="46">
        <v>0.16039813610312037</v>
      </c>
      <c r="J1229" s="46">
        <v>0.26175867600907576</v>
      </c>
      <c r="K1229" s="58">
        <v>0.56270697729916863</v>
      </c>
      <c r="M1229" s="51">
        <v>227</v>
      </c>
      <c r="N1229" s="46" cm="1">
        <f t="array" ref="N1229:W1229">(TRANSPOSE(MMULT(幕後結果!$AB$37:$AK$46, TRANSPOSE(N228:W228))))</f>
        <v>-0.25982378090924563</v>
      </c>
      <c r="O1229" s="46">
        <v>-1.3085490652875731</v>
      </c>
      <c r="P1229" s="46">
        <v>-0.41261926783136604</v>
      </c>
      <c r="Q1229" s="46">
        <v>-1.2566007864098658</v>
      </c>
      <c r="R1229" s="46">
        <v>-0.29471134697564316</v>
      </c>
      <c r="S1229" s="46">
        <v>0.98408946133927011</v>
      </c>
      <c r="T1229" s="46">
        <v>-0.24529247449743879</v>
      </c>
      <c r="U1229" s="46">
        <v>-0.5106185153804722</v>
      </c>
      <c r="V1229" s="46">
        <v>-0.85553666313399557</v>
      </c>
      <c r="W1229" s="50">
        <v>0.43987027684358293</v>
      </c>
    </row>
    <row r="1230" spans="1:23">
      <c r="A1230" s="130"/>
      <c r="B1230" s="46">
        <v>0.14090558737723557</v>
      </c>
      <c r="C1230" s="46">
        <v>0.69216847747800059</v>
      </c>
      <c r="D1230" s="46">
        <v>0.95090482992870418</v>
      </c>
      <c r="E1230" s="46">
        <v>0.36576681373418385</v>
      </c>
      <c r="F1230" s="46">
        <v>0.96846158173374519</v>
      </c>
      <c r="G1230" s="46">
        <v>6.5821739468343132E-2</v>
      </c>
      <c r="H1230" s="46">
        <v>0.14623701115770826</v>
      </c>
      <c r="I1230" s="46">
        <v>0.24746988376014278</v>
      </c>
      <c r="J1230" s="46">
        <v>0.64329786141961498</v>
      </c>
      <c r="K1230" s="58">
        <v>0.70455673209814451</v>
      </c>
      <c r="M1230" s="51">
        <v>228</v>
      </c>
      <c r="N1230" s="46" cm="1">
        <f t="array" ref="N1230:W1230">(TRANSPOSE(MMULT(幕後結果!$AB$37:$AK$46, TRANSPOSE(N229:W229))))</f>
        <v>-0.78969202308369901</v>
      </c>
      <c r="O1230" s="46">
        <v>-0.60746926638605392</v>
      </c>
      <c r="P1230" s="46">
        <v>0.61073052959830099</v>
      </c>
      <c r="Q1230" s="46">
        <v>1.1107063889220197</v>
      </c>
      <c r="R1230" s="46">
        <v>8.4762415305205174E-2</v>
      </c>
      <c r="S1230" s="46">
        <v>0.94977380033146108</v>
      </c>
      <c r="T1230" s="46">
        <v>0.21862146533535826</v>
      </c>
      <c r="U1230" s="46">
        <v>1.076803579748266</v>
      </c>
      <c r="V1230" s="46">
        <v>1.2384911958495639</v>
      </c>
      <c r="W1230" s="50">
        <v>-9.4098716490882528E-2</v>
      </c>
    </row>
    <row r="1231" spans="1:23">
      <c r="A1231" s="130"/>
      <c r="B1231" s="46">
        <v>0.83145916018058807</v>
      </c>
      <c r="C1231" s="46">
        <v>0.2964330125123027</v>
      </c>
      <c r="D1231" s="46">
        <v>5.9693524280022725E-2</v>
      </c>
      <c r="E1231" s="46">
        <v>0.85919720186436233</v>
      </c>
      <c r="F1231" s="46">
        <v>0.67512064997416754</v>
      </c>
      <c r="G1231" s="46">
        <v>0.64658328916763441</v>
      </c>
      <c r="H1231" s="46">
        <v>3.8310629569781929E-2</v>
      </c>
      <c r="I1231" s="46">
        <v>0.668675628133516</v>
      </c>
      <c r="J1231" s="46">
        <v>0.17047730750708068</v>
      </c>
      <c r="K1231" s="58">
        <v>0.5316230217883291</v>
      </c>
      <c r="M1231" s="51">
        <v>229</v>
      </c>
      <c r="N1231" s="46" cm="1">
        <f t="array" ref="N1231:W1231">(TRANSPOSE(MMULT(幕後結果!$AB$37:$AK$46, TRANSPOSE(N230:W230))))</f>
        <v>-0.4665741216451138</v>
      </c>
      <c r="O1231" s="46">
        <v>-0.4701320328491766</v>
      </c>
      <c r="P1231" s="46">
        <v>2.7208827271606964E-2</v>
      </c>
      <c r="Q1231" s="46">
        <v>-0.51467535845652657</v>
      </c>
      <c r="R1231" s="46">
        <v>0.81038199713367653</v>
      </c>
      <c r="S1231" s="46">
        <v>-6.2561734125755913E-2</v>
      </c>
      <c r="T1231" s="46">
        <v>0.28600617253401583</v>
      </c>
      <c r="U1231" s="46">
        <v>1.3585981304909309</v>
      </c>
      <c r="V1231" s="46">
        <v>-1.0053768948374546</v>
      </c>
      <c r="W1231" s="50">
        <v>3.0845509161691487</v>
      </c>
    </row>
    <row r="1232" spans="1:23">
      <c r="A1232" s="130"/>
      <c r="B1232" s="46">
        <v>0.64016947484355113</v>
      </c>
      <c r="C1232" s="46">
        <v>0.68537602937507214</v>
      </c>
      <c r="D1232" s="46">
        <v>0.45627129728686611</v>
      </c>
      <c r="E1232" s="46">
        <v>0.96795953933715095</v>
      </c>
      <c r="F1232" s="46">
        <v>0.10387395901124119</v>
      </c>
      <c r="G1232" s="46">
        <v>9.5389021020021225E-2</v>
      </c>
      <c r="H1232" s="46">
        <v>0.85859048078183453</v>
      </c>
      <c r="I1232" s="46">
        <v>0.77346350626317406</v>
      </c>
      <c r="J1232" s="46">
        <v>0.70521201833173452</v>
      </c>
      <c r="K1232" s="58">
        <v>4.5879811244586621E-2</v>
      </c>
      <c r="M1232" s="51">
        <v>230</v>
      </c>
      <c r="N1232" s="46" cm="1">
        <f t="array" ref="N1232:W1232">(TRANSPOSE(MMULT(幕後結果!$AB$37:$AK$46, TRANSPOSE(N231:W231))))</f>
        <v>0.87647777690590678</v>
      </c>
      <c r="O1232" s="46">
        <v>-1.0444467569029072</v>
      </c>
      <c r="P1232" s="46">
        <v>0.33101186285339879</v>
      </c>
      <c r="Q1232" s="46">
        <v>1.7236494625811387</v>
      </c>
      <c r="R1232" s="46">
        <v>-0.72547764811698945</v>
      </c>
      <c r="S1232" s="46">
        <v>0.3711720872791795</v>
      </c>
      <c r="T1232" s="46">
        <v>0.39327929508118953</v>
      </c>
      <c r="U1232" s="46">
        <v>0.32919422345904892</v>
      </c>
      <c r="V1232" s="46">
        <v>0.22695889394229052</v>
      </c>
      <c r="W1232" s="50">
        <v>-1.2704599628110982</v>
      </c>
    </row>
    <row r="1233" spans="1:23">
      <c r="A1233" s="130"/>
      <c r="B1233" s="46">
        <v>0.29357147293068753</v>
      </c>
      <c r="C1233" s="46">
        <v>0.84534178823253714</v>
      </c>
      <c r="D1233" s="46">
        <v>0.75483430055813017</v>
      </c>
      <c r="E1233" s="46">
        <v>0.9190407847737958</v>
      </c>
      <c r="F1233" s="46">
        <v>0.92694199067883232</v>
      </c>
      <c r="G1233" s="46">
        <v>0.54637350105988136</v>
      </c>
      <c r="H1233" s="46">
        <v>0.80536419121595637</v>
      </c>
      <c r="I1233" s="46">
        <v>7.2218152343879627E-2</v>
      </c>
      <c r="J1233" s="46">
        <v>0.76590781666974928</v>
      </c>
      <c r="K1233" s="58">
        <v>0.59418277193795332</v>
      </c>
      <c r="M1233" s="51">
        <v>231</v>
      </c>
      <c r="N1233" s="46" cm="1">
        <f t="array" ref="N1233:W1233">(TRANSPOSE(MMULT(幕後結果!$AB$37:$AK$46, TRANSPOSE(N232:W232))))</f>
        <v>-0.57774751626225274</v>
      </c>
      <c r="O1233" s="46">
        <v>0.59905261191472892</v>
      </c>
      <c r="P1233" s="46">
        <v>1.1301279446642702</v>
      </c>
      <c r="Q1233" s="46">
        <v>-0.16330006619392257</v>
      </c>
      <c r="R1233" s="46">
        <v>1.4867311450988541</v>
      </c>
      <c r="S1233" s="46">
        <v>9.8129539122346343E-2</v>
      </c>
      <c r="T1233" s="46">
        <v>-0.90867709460163348</v>
      </c>
      <c r="U1233" s="46">
        <v>1.3572027687420867</v>
      </c>
      <c r="V1233" s="46">
        <v>0.7150128879292651</v>
      </c>
      <c r="W1233" s="50">
        <v>0.81934046969722774</v>
      </c>
    </row>
    <row r="1234" spans="1:23">
      <c r="A1234" s="130"/>
      <c r="B1234" s="46">
        <v>0.32016873657104705</v>
      </c>
      <c r="C1234" s="46">
        <v>0.79381396642256075</v>
      </c>
      <c r="D1234" s="46">
        <v>0.16835758420949531</v>
      </c>
      <c r="E1234" s="46">
        <v>0.42966626017421783</v>
      </c>
      <c r="F1234" s="46">
        <v>0.72210877091129899</v>
      </c>
      <c r="G1234" s="46">
        <v>0.33707882888085616</v>
      </c>
      <c r="H1234" s="46">
        <v>3.0962825378386238E-2</v>
      </c>
      <c r="I1234" s="46">
        <v>0.68620693128365251</v>
      </c>
      <c r="J1234" s="46">
        <v>6.3064417837223052E-2</v>
      </c>
      <c r="K1234" s="58">
        <v>0.9993456270439216</v>
      </c>
      <c r="M1234" s="51">
        <v>232</v>
      </c>
      <c r="N1234" s="46" cm="1">
        <f t="array" ref="N1234:W1234">(TRANSPOSE(MMULT(幕後結果!$AB$37:$AK$46, TRANSPOSE(N233:W233))))</f>
        <v>1.8232419586659789</v>
      </c>
      <c r="O1234" s="46">
        <v>0.71696934787943289</v>
      </c>
      <c r="P1234" s="46">
        <v>-0.90704234999185984</v>
      </c>
      <c r="Q1234" s="46">
        <v>-0.62816695665565447</v>
      </c>
      <c r="R1234" s="46">
        <v>-1.6263440921124381</v>
      </c>
      <c r="S1234" s="46">
        <v>-0.83400534845833185</v>
      </c>
      <c r="T1234" s="46">
        <v>1.0686483816635963</v>
      </c>
      <c r="U1234" s="46">
        <v>0.5891910707547614</v>
      </c>
      <c r="V1234" s="46">
        <v>0.72898932400076832</v>
      </c>
      <c r="W1234" s="50">
        <v>-0.43943112265250384</v>
      </c>
    </row>
    <row r="1235" spans="1:23">
      <c r="A1235" s="130"/>
      <c r="B1235" s="46">
        <v>0.38295252579319428</v>
      </c>
      <c r="C1235" s="46">
        <v>0.14042238728632594</v>
      </c>
      <c r="D1235" s="46">
        <v>3.2064329683921589E-2</v>
      </c>
      <c r="E1235" s="46">
        <v>0.29048103487987542</v>
      </c>
      <c r="F1235" s="46">
        <v>0.31097190262752128</v>
      </c>
      <c r="G1235" s="46">
        <v>0.78286139934172994</v>
      </c>
      <c r="H1235" s="46">
        <v>0.91040377412371254</v>
      </c>
      <c r="I1235" s="46">
        <v>0.88389223021611252</v>
      </c>
      <c r="J1235" s="46">
        <v>0.47760157791173241</v>
      </c>
      <c r="K1235" s="58">
        <v>0.29139037327769479</v>
      </c>
      <c r="M1235" s="51">
        <v>233</v>
      </c>
      <c r="N1235" s="46" cm="1">
        <f t="array" ref="N1235:W1235">(TRANSPOSE(MMULT(幕後結果!$AB$37:$AK$46, TRANSPOSE(N234:W234))))</f>
        <v>0.39918489792462714</v>
      </c>
      <c r="O1235" s="46">
        <v>-0.30425516967332972</v>
      </c>
      <c r="P1235" s="46">
        <v>5.5393653769984778E-2</v>
      </c>
      <c r="Q1235" s="46">
        <v>-0.65735731134042941</v>
      </c>
      <c r="R1235" s="46">
        <v>0.4177134841914546</v>
      </c>
      <c r="S1235" s="46">
        <v>0.5147793120453974</v>
      </c>
      <c r="T1235" s="46">
        <v>0.46529633477365689</v>
      </c>
      <c r="U1235" s="46">
        <v>-2.0309432681604567</v>
      </c>
      <c r="V1235" s="46">
        <v>0.3264028284419867</v>
      </c>
      <c r="W1235" s="50">
        <v>-0.796408707968847</v>
      </c>
    </row>
    <row r="1236" spans="1:23">
      <c r="A1236" s="130"/>
      <c r="B1236" s="46">
        <v>0.21619415538353715</v>
      </c>
      <c r="C1236" s="46">
        <v>0.79437501946432998</v>
      </c>
      <c r="D1236" s="46">
        <v>0.8025911592727879</v>
      </c>
      <c r="E1236" s="46">
        <v>0.54696756948812264</v>
      </c>
      <c r="F1236" s="46">
        <v>0.24970668126971018</v>
      </c>
      <c r="G1236" s="46">
        <v>0.47857176519686173</v>
      </c>
      <c r="H1236" s="46">
        <v>0.18201969089727177</v>
      </c>
      <c r="I1236" s="46">
        <v>0.5408728500089568</v>
      </c>
      <c r="J1236" s="46">
        <v>0.63738765127183372</v>
      </c>
      <c r="K1236" s="58">
        <v>0.22705683361683726</v>
      </c>
      <c r="M1236" s="51">
        <v>234</v>
      </c>
      <c r="N1236" s="46" cm="1">
        <f t="array" ref="N1236:W1236">(TRANSPOSE(MMULT(幕後結果!$AB$37:$AK$46, TRANSPOSE(N235:W235))))</f>
        <v>1.5366204493110596</v>
      </c>
      <c r="O1236" s="46">
        <v>0.21055379975277655</v>
      </c>
      <c r="P1236" s="46">
        <v>3.7001226802159622E-2</v>
      </c>
      <c r="Q1236" s="46">
        <v>-1.3550731159771567E-3</v>
      </c>
      <c r="R1236" s="46">
        <v>0.16819267625746775</v>
      </c>
      <c r="S1236" s="46">
        <v>-1.4631803519143256</v>
      </c>
      <c r="T1236" s="46">
        <v>-1.2490812682679229</v>
      </c>
      <c r="U1236" s="46">
        <v>-1.4278919900306941E-2</v>
      </c>
      <c r="V1236" s="46">
        <v>0.1503152311248479</v>
      </c>
      <c r="W1236" s="50">
        <v>1.3191233895630554</v>
      </c>
    </row>
    <row r="1237" spans="1:23">
      <c r="A1237" s="130"/>
      <c r="B1237" s="46">
        <v>0.21572930850484462</v>
      </c>
      <c r="C1237" s="46">
        <v>0.64976861765321914</v>
      </c>
      <c r="D1237" s="46">
        <v>0.52913398555392854</v>
      </c>
      <c r="E1237" s="46">
        <v>0.38117493220824383</v>
      </c>
      <c r="F1237" s="46">
        <v>0.46404644370885562</v>
      </c>
      <c r="G1237" s="46">
        <v>0.7833642656079749</v>
      </c>
      <c r="H1237" s="46">
        <v>0.70545744761665685</v>
      </c>
      <c r="I1237" s="46">
        <v>1.1958879214018836E-2</v>
      </c>
      <c r="J1237" s="46">
        <v>0.59117164211730056</v>
      </c>
      <c r="K1237" s="58">
        <v>0.8348896950153728</v>
      </c>
      <c r="M1237" s="51">
        <v>235</v>
      </c>
      <c r="N1237" s="46" cm="1">
        <f t="array" ref="N1237:W1237">(TRANSPOSE(MMULT(幕後結果!$AB$37:$AK$46, TRANSPOSE(N236:W236))))</f>
        <v>2.0595634854809015</v>
      </c>
      <c r="O1237" s="46">
        <v>-0.80793939704639772</v>
      </c>
      <c r="P1237" s="46">
        <v>0.89473189131949737</v>
      </c>
      <c r="Q1237" s="46">
        <v>1.2618069194096544</v>
      </c>
      <c r="R1237" s="46">
        <v>1.5760040703752587E-2</v>
      </c>
      <c r="S1237" s="46">
        <v>-1.0864890175603017</v>
      </c>
      <c r="T1237" s="46">
        <v>0.77234725824935113</v>
      </c>
      <c r="U1237" s="46">
        <v>-0.47274183615794951</v>
      </c>
      <c r="V1237" s="46">
        <v>-1.2119857867326529</v>
      </c>
      <c r="W1237" s="50">
        <v>-0.73228577846277698</v>
      </c>
    </row>
    <row r="1238" spans="1:23">
      <c r="A1238" s="130"/>
      <c r="B1238" s="46">
        <v>0.81662421158667642</v>
      </c>
      <c r="C1238" s="46">
        <v>0.63926954779021217</v>
      </c>
      <c r="D1238" s="46">
        <v>0.54732453204542186</v>
      </c>
      <c r="E1238" s="46">
        <v>0.47187615045059861</v>
      </c>
      <c r="F1238" s="46">
        <v>0.19989152629918605</v>
      </c>
      <c r="G1238" s="46">
        <v>0.10625058040601187</v>
      </c>
      <c r="H1238" s="46">
        <v>0.76229852563192968</v>
      </c>
      <c r="I1238" s="46">
        <v>0.80907918790632904</v>
      </c>
      <c r="J1238" s="46">
        <v>0.10574725018223763</v>
      </c>
      <c r="K1238" s="58">
        <v>9.0833040902235318E-2</v>
      </c>
      <c r="M1238" s="51">
        <v>236</v>
      </c>
      <c r="N1238" s="46" cm="1">
        <f t="array" ref="N1238:W1238">(TRANSPOSE(MMULT(幕後結果!$AB$37:$AK$46, TRANSPOSE(N237:W237))))</f>
        <v>-1.2384804817581354</v>
      </c>
      <c r="O1238" s="46">
        <v>-0.94316925286238129</v>
      </c>
      <c r="P1238" s="46">
        <v>0.30051538785243614</v>
      </c>
      <c r="Q1238" s="46">
        <v>-0.3161068768316535</v>
      </c>
      <c r="R1238" s="46">
        <v>-0.13277997665506841</v>
      </c>
      <c r="S1238" s="46">
        <v>-1.0115143353880665</v>
      </c>
      <c r="T1238" s="46">
        <v>-1.0759879490722977</v>
      </c>
      <c r="U1238" s="46">
        <v>-1.5718258559084466</v>
      </c>
      <c r="V1238" s="46">
        <v>-2.0817218511810722</v>
      </c>
      <c r="W1238" s="50">
        <v>-2.661686869021479E-2</v>
      </c>
    </row>
    <row r="1239" spans="1:23">
      <c r="A1239" s="130"/>
      <c r="B1239" s="46">
        <v>4.967767852438576E-2</v>
      </c>
      <c r="C1239" s="46">
        <v>0.92240649109580564</v>
      </c>
      <c r="D1239" s="46">
        <v>0.57156283518935247</v>
      </c>
      <c r="E1239" s="46">
        <v>0.63343917441049569</v>
      </c>
      <c r="F1239" s="46">
        <v>0.95079007672073446</v>
      </c>
      <c r="G1239" s="46">
        <v>0.47194442404059034</v>
      </c>
      <c r="H1239" s="46">
        <v>1.0597243690349201E-2</v>
      </c>
      <c r="I1239" s="46">
        <v>0.42576439198960325</v>
      </c>
      <c r="J1239" s="46">
        <v>0.2900083360273813</v>
      </c>
      <c r="K1239" s="58">
        <v>0.8936477086203154</v>
      </c>
      <c r="M1239" s="51">
        <v>237</v>
      </c>
      <c r="N1239" s="46" cm="1">
        <f t="array" ref="N1239:W1239">(TRANSPOSE(MMULT(幕後結果!$AB$37:$AK$46, TRANSPOSE(N238:W238))))</f>
        <v>0.6097568170234926</v>
      </c>
      <c r="O1239" s="46">
        <v>4.399814710246755E-2</v>
      </c>
      <c r="P1239" s="46">
        <v>-0.90953260484971488</v>
      </c>
      <c r="Q1239" s="46">
        <v>-1.3566845032854151</v>
      </c>
      <c r="R1239" s="46">
        <v>2.1506714305327246E-2</v>
      </c>
      <c r="S1239" s="46">
        <v>0.19430086390239287</v>
      </c>
      <c r="T1239" s="46">
        <v>-6.901433321211882E-3</v>
      </c>
      <c r="U1239" s="46">
        <v>-0.74634693179005474</v>
      </c>
      <c r="V1239" s="46">
        <v>1.4012475544703369</v>
      </c>
      <c r="W1239" s="50">
        <v>0.64276974764630046</v>
      </c>
    </row>
    <row r="1240" spans="1:23">
      <c r="A1240" s="130"/>
      <c r="B1240" s="46">
        <v>0.52879373339112412</v>
      </c>
      <c r="C1240" s="46">
        <v>0.39102242776688612</v>
      </c>
      <c r="D1240" s="46">
        <v>0.92963342996787213</v>
      </c>
      <c r="E1240" s="46">
        <v>0.75132007652811361</v>
      </c>
      <c r="F1240" s="46">
        <v>0.73310704890278244</v>
      </c>
      <c r="G1240" s="46">
        <v>0.48446560083838874</v>
      </c>
      <c r="H1240" s="46">
        <v>5.2448171680135713E-2</v>
      </c>
      <c r="I1240" s="46">
        <v>9.2977980481626421E-2</v>
      </c>
      <c r="J1240" s="46">
        <v>0.7316428041008245</v>
      </c>
      <c r="K1240" s="58">
        <v>0.66450287521323137</v>
      </c>
      <c r="M1240" s="51">
        <v>238</v>
      </c>
      <c r="N1240" s="46" cm="1">
        <f t="array" ref="N1240:W1240">(TRANSPOSE(MMULT(幕後結果!$AB$37:$AK$46, TRANSPOSE(N239:W239))))</f>
        <v>-0.39899157292896492</v>
      </c>
      <c r="O1240" s="46">
        <v>-1.3143478377073408</v>
      </c>
      <c r="P1240" s="46">
        <v>-0.88841518269937492</v>
      </c>
      <c r="Q1240" s="46">
        <v>0.28412251420398704</v>
      </c>
      <c r="R1240" s="46">
        <v>-0.39675206515718348</v>
      </c>
      <c r="S1240" s="46">
        <v>-0.76516675674165091</v>
      </c>
      <c r="T1240" s="46">
        <v>-0.10024005390887658</v>
      </c>
      <c r="U1240" s="46">
        <v>-1.6381064764213815</v>
      </c>
      <c r="V1240" s="46">
        <v>-1.7192418221282149</v>
      </c>
      <c r="W1240" s="50">
        <v>-0.90286815063621328</v>
      </c>
    </row>
    <row r="1241" spans="1:23">
      <c r="A1241" s="130"/>
      <c r="B1241" s="46">
        <v>0.73521559976020168</v>
      </c>
      <c r="C1241" s="46">
        <v>0.47824479648970408</v>
      </c>
      <c r="D1241" s="46">
        <v>0.92005064227719857</v>
      </c>
      <c r="E1241" s="46">
        <v>0.71040854317792879</v>
      </c>
      <c r="F1241" s="46">
        <v>0.82386047551392694</v>
      </c>
      <c r="G1241" s="46">
        <v>0.64612506044575668</v>
      </c>
      <c r="H1241" s="46">
        <v>0.69618440436424356</v>
      </c>
      <c r="I1241" s="46">
        <v>0.9667170714815545</v>
      </c>
      <c r="J1241" s="46">
        <v>0.68257134559143862</v>
      </c>
      <c r="K1241" s="58">
        <v>0.51932335597187018</v>
      </c>
      <c r="M1241" s="51">
        <v>239</v>
      </c>
      <c r="N1241" s="46" cm="1">
        <f t="array" ref="N1241:W1241">(TRANSPOSE(MMULT(幕後結果!$AB$37:$AK$46, TRANSPOSE(N240:W240))))</f>
        <v>0.75514814302507882</v>
      </c>
      <c r="O1241" s="46">
        <v>-0.16452270620488152</v>
      </c>
      <c r="P1241" s="46">
        <v>-0.75854020208608286</v>
      </c>
      <c r="Q1241" s="46">
        <v>0.86458093229681432</v>
      </c>
      <c r="R1241" s="46">
        <v>-0.43685394742328587</v>
      </c>
      <c r="S1241" s="46">
        <v>-0.98681184915099984</v>
      </c>
      <c r="T1241" s="46">
        <v>-1.1485926846107346</v>
      </c>
      <c r="U1241" s="46">
        <v>-1.5681161274308235</v>
      </c>
      <c r="V1241" s="46">
        <v>6.1788005856768913E-2</v>
      </c>
      <c r="W1241" s="50">
        <v>-1.8680341711243575</v>
      </c>
    </row>
    <row r="1242" spans="1:23">
      <c r="A1242" s="130"/>
      <c r="B1242" s="46">
        <v>0.22775312870691122</v>
      </c>
      <c r="C1242" s="46">
        <v>0.24106567319930483</v>
      </c>
      <c r="D1242" s="46">
        <v>0.84484997108185</v>
      </c>
      <c r="E1242" s="46">
        <v>0.20278578295705274</v>
      </c>
      <c r="F1242" s="46">
        <v>5.2242491472119124E-2</v>
      </c>
      <c r="G1242" s="46">
        <v>0.31440145312380796</v>
      </c>
      <c r="H1242" s="46">
        <v>0.59439848686924779</v>
      </c>
      <c r="I1242" s="46">
        <v>0.72320818811832455</v>
      </c>
      <c r="J1242" s="46">
        <v>7.0604264955058671E-2</v>
      </c>
      <c r="K1242" s="58">
        <v>0.35998357189613461</v>
      </c>
      <c r="M1242" s="51">
        <v>240</v>
      </c>
      <c r="N1242" s="46" cm="1">
        <f t="array" ref="N1242:W1242">(TRANSPOSE(MMULT(幕後結果!$AB$37:$AK$46, TRANSPOSE(N241:W241))))</f>
        <v>-1.3075736845848231</v>
      </c>
      <c r="O1242" s="46">
        <v>9.3799161335302667E-2</v>
      </c>
      <c r="P1242" s="46">
        <v>0.42893870462920403</v>
      </c>
      <c r="Q1242" s="46">
        <v>0.70295296276217756</v>
      </c>
      <c r="R1242" s="46">
        <v>-9.8389000779588676E-2</v>
      </c>
      <c r="S1242" s="46">
        <v>-3.5837826205376566E-3</v>
      </c>
      <c r="T1242" s="46">
        <v>0.22322091418540496</v>
      </c>
      <c r="U1242" s="46">
        <v>-5.0117188552740499E-2</v>
      </c>
      <c r="V1242" s="46">
        <v>-0.18957450267238063</v>
      </c>
      <c r="W1242" s="50">
        <v>0.64242431370948117</v>
      </c>
    </row>
    <row r="1243" spans="1:23">
      <c r="A1243" s="130"/>
      <c r="B1243" s="46">
        <v>0.10234510304043321</v>
      </c>
      <c r="C1243" s="46">
        <v>0.72072986616881418</v>
      </c>
      <c r="D1243" s="46">
        <v>0.15785251154599056</v>
      </c>
      <c r="E1243" s="46">
        <v>0.89339941595350902</v>
      </c>
      <c r="F1243" s="46">
        <v>0.49370700620056995</v>
      </c>
      <c r="G1243" s="46">
        <v>0.31205904101259097</v>
      </c>
      <c r="H1243" s="46">
        <v>0.26431292937579154</v>
      </c>
      <c r="I1243" s="46">
        <v>0.83176719331932647</v>
      </c>
      <c r="J1243" s="46">
        <v>0.85205948003373355</v>
      </c>
      <c r="K1243" s="58">
        <v>0.82711295947047403</v>
      </c>
      <c r="M1243" s="51">
        <v>241</v>
      </c>
      <c r="N1243" s="46" cm="1">
        <f t="array" ref="N1243:W1243">(TRANSPOSE(MMULT(幕後結果!$AB$37:$AK$46, TRANSPOSE(N242:W242))))</f>
        <v>0.19818314350107274</v>
      </c>
      <c r="O1243" s="46">
        <v>-6.6915978634686263E-2</v>
      </c>
      <c r="P1243" s="46">
        <v>-0.59438716240220479</v>
      </c>
      <c r="Q1243" s="46">
        <v>-0.93980739027924964</v>
      </c>
      <c r="R1243" s="46">
        <v>-0.56259125491802886</v>
      </c>
      <c r="S1243" s="46">
        <v>-0.51414334300329811</v>
      </c>
      <c r="T1243" s="46">
        <v>1.1618082093372255</v>
      </c>
      <c r="U1243" s="46">
        <v>-1.1345101617775561</v>
      </c>
      <c r="V1243" s="46">
        <v>0.79157034966484574</v>
      </c>
      <c r="W1243" s="50">
        <v>1.1658284631338858</v>
      </c>
    </row>
    <row r="1244" spans="1:23">
      <c r="A1244" s="130"/>
      <c r="B1244" s="46">
        <v>0.39515697127183702</v>
      </c>
      <c r="C1244" s="46">
        <v>0.18299418405896217</v>
      </c>
      <c r="D1244" s="46">
        <v>0.87731491284098739</v>
      </c>
      <c r="E1244" s="46">
        <v>0.2251485374480291</v>
      </c>
      <c r="F1244" s="46">
        <v>0.56527506996031751</v>
      </c>
      <c r="G1244" s="46">
        <v>9.0772158675824777E-3</v>
      </c>
      <c r="H1244" s="46">
        <v>0.8474409338527944</v>
      </c>
      <c r="I1244" s="46">
        <v>0.85275478172194719</v>
      </c>
      <c r="J1244" s="46">
        <v>6.9071139569540474E-2</v>
      </c>
      <c r="K1244" s="58">
        <v>0.85206399556024404</v>
      </c>
      <c r="M1244" s="51">
        <v>242</v>
      </c>
      <c r="N1244" s="46" cm="1">
        <f t="array" ref="N1244:W1244">(TRANSPOSE(MMULT(幕後結果!$AB$37:$AK$46, TRANSPOSE(N243:W243))))</f>
        <v>1.0462634639876454</v>
      </c>
      <c r="O1244" s="46">
        <v>-2.0516124858964604</v>
      </c>
      <c r="P1244" s="46">
        <v>-0.39109281352408931</v>
      </c>
      <c r="Q1244" s="46">
        <v>0.930994041474142</v>
      </c>
      <c r="R1244" s="46">
        <v>-0.7110714927156172</v>
      </c>
      <c r="S1244" s="46">
        <v>-0.76081461762300417</v>
      </c>
      <c r="T1244" s="46">
        <v>0.26487518786021541</v>
      </c>
      <c r="U1244" s="46">
        <v>0.33813645642206303</v>
      </c>
      <c r="V1244" s="46">
        <v>3.858493641875238E-3</v>
      </c>
      <c r="W1244" s="50">
        <v>-0.21504429900300959</v>
      </c>
    </row>
    <row r="1245" spans="1:23">
      <c r="A1245" s="130"/>
      <c r="B1245" s="46">
        <v>0.74208724689942085</v>
      </c>
      <c r="C1245" s="46">
        <v>0.92151172842613516</v>
      </c>
      <c r="D1245" s="46">
        <v>0.40837298607065375</v>
      </c>
      <c r="E1245" s="46">
        <v>0.19847244033913047</v>
      </c>
      <c r="F1245" s="46">
        <v>0.64833863365715949</v>
      </c>
      <c r="G1245" s="46">
        <v>0.99084777785951172</v>
      </c>
      <c r="H1245" s="46">
        <v>8.6015605609781831E-2</v>
      </c>
      <c r="I1245" s="46">
        <v>0.61943139814295445</v>
      </c>
      <c r="J1245" s="46">
        <v>0.90158247773650979</v>
      </c>
      <c r="K1245" s="58">
        <v>0.32847193901253346</v>
      </c>
      <c r="M1245" s="51">
        <v>243</v>
      </c>
      <c r="N1245" s="46" cm="1">
        <f t="array" ref="N1245:W1245">(TRANSPOSE(MMULT(幕後結果!$AB$37:$AK$46, TRANSPOSE(N244:W244))))</f>
        <v>1.382984757132492</v>
      </c>
      <c r="O1245" s="46">
        <v>-0.38819744232639442</v>
      </c>
      <c r="P1245" s="46">
        <v>0.88715371462669168</v>
      </c>
      <c r="Q1245" s="46">
        <v>1.0455456187733867</v>
      </c>
      <c r="R1245" s="46">
        <v>1.1283009177408831</v>
      </c>
      <c r="S1245" s="46">
        <v>-1.6868514127946206</v>
      </c>
      <c r="T1245" s="46">
        <v>-0.55015538228460592</v>
      </c>
      <c r="U1245" s="46">
        <v>1.2087303654042134</v>
      </c>
      <c r="V1245" s="46">
        <v>-1.126165646972807</v>
      </c>
      <c r="W1245" s="50">
        <v>-0.71546085937471116</v>
      </c>
    </row>
    <row r="1246" spans="1:23">
      <c r="A1246" s="130"/>
      <c r="B1246" s="46">
        <v>0.62779133696149736</v>
      </c>
      <c r="C1246" s="46">
        <v>0.36252818675938947</v>
      </c>
      <c r="D1246" s="46">
        <v>0.9518386319131853</v>
      </c>
      <c r="E1246" s="46">
        <v>0.30171455246110468</v>
      </c>
      <c r="F1246" s="46">
        <v>0.10272640230545949</v>
      </c>
      <c r="G1246" s="46">
        <v>0.64188904250577106</v>
      </c>
      <c r="H1246" s="46">
        <v>3.9809108741373667E-2</v>
      </c>
      <c r="I1246" s="46">
        <v>0.5144228867855849</v>
      </c>
      <c r="J1246" s="46">
        <v>0.87720634530108499</v>
      </c>
      <c r="K1246" s="58">
        <v>0.57205381469838357</v>
      </c>
      <c r="M1246" s="51">
        <v>244</v>
      </c>
      <c r="N1246" s="46" cm="1">
        <f t="array" ref="N1246:W1246">(TRANSPOSE(MMULT(幕後結果!$AB$37:$AK$46, TRANSPOSE(N245:W245))))</f>
        <v>1.0055241353877833</v>
      </c>
      <c r="O1246" s="46">
        <v>-1.4891339361616702</v>
      </c>
      <c r="P1246" s="46">
        <v>-1.311263752225647</v>
      </c>
      <c r="Q1246" s="46">
        <v>8.7153390877403591E-2</v>
      </c>
      <c r="R1246" s="46">
        <v>-0.51558899065917008</v>
      </c>
      <c r="S1246" s="46">
        <v>1.2402342894369995</v>
      </c>
      <c r="T1246" s="46">
        <v>-0.377139881298861</v>
      </c>
      <c r="U1246" s="46">
        <v>0.15163994294317984</v>
      </c>
      <c r="V1246" s="46">
        <v>0.43298028185677295</v>
      </c>
      <c r="W1246" s="50">
        <v>0.14680273878960226</v>
      </c>
    </row>
    <row r="1247" spans="1:23">
      <c r="A1247" s="130"/>
      <c r="B1247" s="46">
        <v>0.12179699019338219</v>
      </c>
      <c r="C1247" s="46">
        <v>0.24769545182155528</v>
      </c>
      <c r="D1247" s="46">
        <v>0.46281982145323086</v>
      </c>
      <c r="E1247" s="46">
        <v>0.11103711325182308</v>
      </c>
      <c r="F1247" s="46">
        <v>0.98873221789069921</v>
      </c>
      <c r="G1247" s="46">
        <v>0.86692634427040249</v>
      </c>
      <c r="H1247" s="46">
        <v>2.3928944088002835E-2</v>
      </c>
      <c r="I1247" s="46">
        <v>0.27181703202794782</v>
      </c>
      <c r="J1247" s="46">
        <v>0.17274944047394225</v>
      </c>
      <c r="K1247" s="58">
        <v>0.80208724575622914</v>
      </c>
      <c r="M1247" s="51">
        <v>245</v>
      </c>
      <c r="N1247" s="46" cm="1">
        <f t="array" ref="N1247:W1247">(TRANSPOSE(MMULT(幕後結果!$AB$37:$AK$46, TRANSPOSE(N246:W246))))</f>
        <v>0.49792165224806811</v>
      </c>
      <c r="O1247" s="46">
        <v>1.4890646420349056</v>
      </c>
      <c r="P1247" s="46">
        <v>2.7555131217473465</v>
      </c>
      <c r="Q1247" s="46">
        <v>3.1284803132650563</v>
      </c>
      <c r="R1247" s="46">
        <v>2.423239522712596</v>
      </c>
      <c r="S1247" s="46">
        <v>1.1599050355352514</v>
      </c>
      <c r="T1247" s="46">
        <v>0.93882806391022477</v>
      </c>
      <c r="U1247" s="46">
        <v>1.4535649863863203</v>
      </c>
      <c r="V1247" s="46">
        <v>1.6227329306384959</v>
      </c>
      <c r="W1247" s="50">
        <v>0.5408774592060297</v>
      </c>
    </row>
    <row r="1248" spans="1:23">
      <c r="A1248" s="130"/>
      <c r="B1248" s="46">
        <v>0.71651348382349411</v>
      </c>
      <c r="C1248" s="46">
        <v>0.84750741841375143</v>
      </c>
      <c r="D1248" s="46">
        <v>0.10588140205468299</v>
      </c>
      <c r="E1248" s="46">
        <v>0.30203707930742629</v>
      </c>
      <c r="F1248" s="46">
        <v>0.37684078417424627</v>
      </c>
      <c r="G1248" s="46">
        <v>0.21008957896142233</v>
      </c>
      <c r="H1248" s="46">
        <v>0.37375769517773105</v>
      </c>
      <c r="I1248" s="46">
        <v>0.36135817274545934</v>
      </c>
      <c r="J1248" s="46">
        <v>4.2459422333611885E-2</v>
      </c>
      <c r="K1248" s="58">
        <v>0.53946885522687449</v>
      </c>
      <c r="M1248" s="51">
        <v>246</v>
      </c>
      <c r="N1248" s="46" cm="1">
        <f t="array" ref="N1248:W1248">(TRANSPOSE(MMULT(幕後結果!$AB$37:$AK$46, TRANSPOSE(N247:W247))))</f>
        <v>0.92501914863819956</v>
      </c>
      <c r="O1248" s="46">
        <v>-1.1811221183024752</v>
      </c>
      <c r="P1248" s="46">
        <v>9.5021473988433608E-2</v>
      </c>
      <c r="Q1248" s="46">
        <v>0.85546308357709377</v>
      </c>
      <c r="R1248" s="46">
        <v>0.8517477448959857</v>
      </c>
      <c r="S1248" s="46">
        <v>0.71830989118272259</v>
      </c>
      <c r="T1248" s="46">
        <v>-0.19230017868413996</v>
      </c>
      <c r="U1248" s="46">
        <v>0.62493153868410656</v>
      </c>
      <c r="V1248" s="46">
        <v>0.48562447524801416</v>
      </c>
      <c r="W1248" s="50">
        <v>0.43477362713439582</v>
      </c>
    </row>
    <row r="1249" spans="1:23">
      <c r="A1249" s="130"/>
      <c r="B1249" s="46">
        <v>0.61429568252286293</v>
      </c>
      <c r="C1249" s="46">
        <v>0.9414154404300743</v>
      </c>
      <c r="D1249" s="46">
        <v>0.78564572799366528</v>
      </c>
      <c r="E1249" s="46">
        <v>0.3009759347415919</v>
      </c>
      <c r="F1249" s="46">
        <v>0.8643809034406591</v>
      </c>
      <c r="G1249" s="46">
        <v>0.1285147258935182</v>
      </c>
      <c r="H1249" s="46">
        <v>0.65413910016958199</v>
      </c>
      <c r="I1249" s="46">
        <v>0.28900588152713391</v>
      </c>
      <c r="J1249" s="46">
        <v>4.9580605420330492E-2</v>
      </c>
      <c r="K1249" s="58">
        <v>0.46239107050990769</v>
      </c>
      <c r="M1249" s="51">
        <v>247</v>
      </c>
      <c r="N1249" s="46" cm="1">
        <f t="array" ref="N1249:W1249">(TRANSPOSE(MMULT(幕後結果!$AB$37:$AK$46, TRANSPOSE(N248:W248))))</f>
        <v>-0.51569648151739134</v>
      </c>
      <c r="O1249" s="46">
        <v>-8.7910507948160396E-2</v>
      </c>
      <c r="P1249" s="46">
        <v>-0.39613267810433495</v>
      </c>
      <c r="Q1249" s="46">
        <v>0.21272213854062694</v>
      </c>
      <c r="R1249" s="46">
        <v>-0.63695701699437302</v>
      </c>
      <c r="S1249" s="46">
        <v>0.23458107631755898</v>
      </c>
      <c r="T1249" s="46">
        <v>2.0546325341489313E-2</v>
      </c>
      <c r="U1249" s="46">
        <v>-0.68961688808805344</v>
      </c>
      <c r="V1249" s="46">
        <v>-1.3702202210690548</v>
      </c>
      <c r="W1249" s="50">
        <v>-0.47375526090902942</v>
      </c>
    </row>
    <row r="1250" spans="1:23">
      <c r="A1250" s="130"/>
      <c r="B1250" s="46">
        <v>0.21194401106715133</v>
      </c>
      <c r="C1250" s="46">
        <v>0.67063015686313276</v>
      </c>
      <c r="D1250" s="46">
        <v>0.26436398254846338</v>
      </c>
      <c r="E1250" s="46">
        <v>0.85871624980874062</v>
      </c>
      <c r="F1250" s="46">
        <v>7.4004523749550577E-2</v>
      </c>
      <c r="G1250" s="46">
        <v>0.92939343878568237</v>
      </c>
      <c r="H1250" s="46">
        <v>0.17202115580631605</v>
      </c>
      <c r="I1250" s="46">
        <v>0.19268705237975792</v>
      </c>
      <c r="J1250" s="46">
        <v>0.58037156179241722</v>
      </c>
      <c r="K1250" s="58">
        <v>0.94910625312073238</v>
      </c>
      <c r="M1250" s="51">
        <v>248</v>
      </c>
      <c r="N1250" s="46" cm="1">
        <f t="array" ref="N1250:W1250">(TRANSPOSE(MMULT(幕後結果!$AB$37:$AK$46, TRANSPOSE(N249:W249))))</f>
        <v>0.76253257915792338</v>
      </c>
      <c r="O1250" s="46">
        <v>-0.17405179535320017</v>
      </c>
      <c r="P1250" s="46">
        <v>0.89977246227874919</v>
      </c>
      <c r="Q1250" s="46">
        <v>0.91585158245895104</v>
      </c>
      <c r="R1250" s="46">
        <v>0.80358867554010316</v>
      </c>
      <c r="S1250" s="46">
        <v>1.3843833370839009</v>
      </c>
      <c r="T1250" s="46">
        <v>2.2175808678776994</v>
      </c>
      <c r="U1250" s="46">
        <v>-0.10782501610600614</v>
      </c>
      <c r="V1250" s="46">
        <v>-0.25963381930689011</v>
      </c>
      <c r="W1250" s="50">
        <v>1.5790752832310877</v>
      </c>
    </row>
    <row r="1251" spans="1:23">
      <c r="A1251" s="130"/>
      <c r="B1251" s="46">
        <v>0.59174721109176431</v>
      </c>
      <c r="C1251" s="46">
        <v>0.14795295529208174</v>
      </c>
      <c r="D1251" s="46">
        <v>8.3230103683513912E-2</v>
      </c>
      <c r="E1251" s="46">
        <v>0.63451318869450701</v>
      </c>
      <c r="F1251" s="46">
        <v>0.57114335520940118</v>
      </c>
      <c r="G1251" s="46">
        <v>0.33904226524680992</v>
      </c>
      <c r="H1251" s="46">
        <v>0.91610003825520758</v>
      </c>
      <c r="I1251" s="46">
        <v>0.6662190400255632</v>
      </c>
      <c r="J1251" s="46">
        <v>1.8279984027644414E-2</v>
      </c>
      <c r="K1251" s="58">
        <v>5.2703629597103951E-2</v>
      </c>
      <c r="M1251" s="51">
        <v>249</v>
      </c>
      <c r="N1251" s="46" cm="1">
        <f t="array" ref="N1251:W1251">(TRANSPOSE(MMULT(幕後結果!$AB$37:$AK$46, TRANSPOSE(N250:W250))))</f>
        <v>-2.4668677764448086</v>
      </c>
      <c r="O1251" s="46">
        <v>0.61278910291449495</v>
      </c>
      <c r="P1251" s="46">
        <v>1.3119586276011794</v>
      </c>
      <c r="Q1251" s="46">
        <v>0.53123732204928553</v>
      </c>
      <c r="R1251" s="46">
        <v>0.80737948069202237</v>
      </c>
      <c r="S1251" s="46">
        <v>1.3544885582547921</v>
      </c>
      <c r="T1251" s="46">
        <v>0.30242344525307668</v>
      </c>
      <c r="U1251" s="46">
        <v>0.78556959221261302</v>
      </c>
      <c r="V1251" s="46">
        <v>1.8186405913663939</v>
      </c>
      <c r="W1251" s="50">
        <v>1.7570188148999786</v>
      </c>
    </row>
    <row r="1252" spans="1:23">
      <c r="A1252" s="130"/>
      <c r="B1252" s="46">
        <v>0.34528936650003805</v>
      </c>
      <c r="C1252" s="46">
        <v>0.73136140891129919</v>
      </c>
      <c r="D1252" s="46">
        <v>0.27145722007854611</v>
      </c>
      <c r="E1252" s="46">
        <v>2.2726960760546699E-2</v>
      </c>
      <c r="F1252" s="46">
        <v>0.48484396408633712</v>
      </c>
      <c r="G1252" s="46">
        <v>0.49747678780799154</v>
      </c>
      <c r="H1252" s="46">
        <v>0.27206952286588981</v>
      </c>
      <c r="I1252" s="46">
        <v>0.77979698866099878</v>
      </c>
      <c r="J1252" s="46">
        <v>0.17476549793266005</v>
      </c>
      <c r="K1252" s="58">
        <v>0.69002478944321655</v>
      </c>
      <c r="M1252" s="51">
        <v>250</v>
      </c>
      <c r="N1252" s="46" cm="1">
        <f t="array" ref="N1252:W1252">(TRANSPOSE(MMULT(幕後結果!$AB$37:$AK$46, TRANSPOSE(N251:W251))))</f>
        <v>-0.26204380668864202</v>
      </c>
      <c r="O1252" s="46">
        <v>-0.92165084427251631</v>
      </c>
      <c r="P1252" s="46">
        <v>-1.1186907305746827</v>
      </c>
      <c r="Q1252" s="46">
        <v>-1.4910060625039554</v>
      </c>
      <c r="R1252" s="46">
        <v>-0.95525622004688004</v>
      </c>
      <c r="S1252" s="46">
        <v>0.41619995353445399</v>
      </c>
      <c r="T1252" s="46">
        <v>7.6475277150564236E-2</v>
      </c>
      <c r="U1252" s="46">
        <v>-1.6231524783297611</v>
      </c>
      <c r="V1252" s="46">
        <v>-8.2887100288717042E-2</v>
      </c>
      <c r="W1252" s="50">
        <v>-0.97254017689413041</v>
      </c>
    </row>
    <row r="1253" spans="1:23">
      <c r="A1253" s="130"/>
      <c r="B1253" s="46">
        <v>9.5007415920479898E-2</v>
      </c>
      <c r="C1253" s="46">
        <v>0.51011308368611386</v>
      </c>
      <c r="D1253" s="46">
        <v>0.11031402469429086</v>
      </c>
      <c r="E1253" s="46">
        <v>0.33926950335264272</v>
      </c>
      <c r="F1253" s="46">
        <v>0.15177257273403155</v>
      </c>
      <c r="G1253" s="46">
        <v>0.65545438716360027</v>
      </c>
      <c r="H1253" s="46">
        <v>0.9121181736219115</v>
      </c>
      <c r="I1253" s="46">
        <v>0.57433452975659494</v>
      </c>
      <c r="J1253" s="46">
        <v>0.66720390057923384</v>
      </c>
      <c r="K1253" s="58">
        <v>0.97257147491024876</v>
      </c>
      <c r="M1253" s="51">
        <v>251</v>
      </c>
      <c r="N1253" s="46" cm="1">
        <f t="array" ref="N1253:W1253">(TRANSPOSE(MMULT(幕後結果!$AB$37:$AK$46, TRANSPOSE(N252:W252))))</f>
        <v>-1.0031102015413174</v>
      </c>
      <c r="O1253" s="46">
        <v>0.36600679794865432</v>
      </c>
      <c r="P1253" s="46">
        <v>0.90220061434992305</v>
      </c>
      <c r="Q1253" s="46">
        <v>-0.34045514307434604</v>
      </c>
      <c r="R1253" s="46">
        <v>0.4542098033349441</v>
      </c>
      <c r="S1253" s="46">
        <v>1.8991640043569208E-2</v>
      </c>
      <c r="T1253" s="46">
        <v>-0.11593730368095699</v>
      </c>
      <c r="U1253" s="46">
        <v>0.44937582554046562</v>
      </c>
      <c r="V1253" s="46">
        <v>2.4908307815014796E-2</v>
      </c>
      <c r="W1253" s="50">
        <v>0.62164334740142868</v>
      </c>
    </row>
    <row r="1254" spans="1:23">
      <c r="A1254" s="130"/>
      <c r="B1254" s="46">
        <v>0.42175186918140994</v>
      </c>
      <c r="C1254" s="46">
        <v>0.22253668530494553</v>
      </c>
      <c r="D1254" s="46">
        <v>0.78662665238047613</v>
      </c>
      <c r="E1254" s="46">
        <v>1.8810772476189896E-2</v>
      </c>
      <c r="F1254" s="46">
        <v>2.5569590488854654E-2</v>
      </c>
      <c r="G1254" s="46">
        <v>0.80927249491609898</v>
      </c>
      <c r="H1254" s="46">
        <v>7.2934680812325459E-2</v>
      </c>
      <c r="I1254" s="46">
        <v>5.9089589955432675E-2</v>
      </c>
      <c r="J1254" s="46">
        <v>0.66516285676948028</v>
      </c>
      <c r="K1254" s="58">
        <v>0.55434509538379984</v>
      </c>
      <c r="M1254" s="51">
        <v>252</v>
      </c>
      <c r="N1254" s="46" cm="1">
        <f t="array" ref="N1254:W1254">(TRANSPOSE(MMULT(幕後結果!$AB$37:$AK$46, TRANSPOSE(N253:W253))))</f>
        <v>2.8364132319597581E-2</v>
      </c>
      <c r="O1254" s="46">
        <v>0.84893047955042433</v>
      </c>
      <c r="P1254" s="46">
        <v>-0.1166809608620871</v>
      </c>
      <c r="Q1254" s="46">
        <v>0.34853875151943969</v>
      </c>
      <c r="R1254" s="46">
        <v>1.4446375029225971</v>
      </c>
      <c r="S1254" s="46">
        <v>0.96298010689123492</v>
      </c>
      <c r="T1254" s="46">
        <v>1.364268482529797</v>
      </c>
      <c r="U1254" s="46">
        <v>1.3221581224128915</v>
      </c>
      <c r="V1254" s="46">
        <v>2.1389828901999595</v>
      </c>
      <c r="W1254" s="50">
        <v>0.27772447093626551</v>
      </c>
    </row>
    <row r="1255" spans="1:23">
      <c r="A1255" s="130"/>
      <c r="B1255" s="46">
        <v>0.84215131175607461</v>
      </c>
      <c r="C1255" s="46">
        <v>0.61199980533969001</v>
      </c>
      <c r="D1255" s="46">
        <v>9.9436208182914765E-2</v>
      </c>
      <c r="E1255" s="46">
        <v>0.14880267884088605</v>
      </c>
      <c r="F1255" s="46">
        <v>0.33340879020346903</v>
      </c>
      <c r="G1255" s="46">
        <v>0.91576845626497416</v>
      </c>
      <c r="H1255" s="46">
        <v>0.48483501503800519</v>
      </c>
      <c r="I1255" s="46">
        <v>4.7913604918124131E-2</v>
      </c>
      <c r="J1255" s="46">
        <v>0.29430624596511845</v>
      </c>
      <c r="K1255" s="58">
        <v>0.15534405677865792</v>
      </c>
      <c r="M1255" s="51">
        <v>253</v>
      </c>
      <c r="N1255" s="46" cm="1">
        <f t="array" ref="N1255:W1255">(TRANSPOSE(MMULT(幕後結果!$AB$37:$AK$46, TRANSPOSE(N254:W254))))</f>
        <v>0.43312078874136856</v>
      </c>
      <c r="O1255" s="46">
        <v>-1.341910852089069</v>
      </c>
      <c r="P1255" s="46">
        <v>-1.1026074183794452</v>
      </c>
      <c r="Q1255" s="46">
        <v>-1.1948226146439178</v>
      </c>
      <c r="R1255" s="46">
        <v>-1.9175550769070613</v>
      </c>
      <c r="S1255" s="46">
        <v>8.508196225816661E-2</v>
      </c>
      <c r="T1255" s="46">
        <v>-0.22587208707242867</v>
      </c>
      <c r="U1255" s="46">
        <v>-0.1577883834811184</v>
      </c>
      <c r="V1255" s="46">
        <v>-0.98975148192755313</v>
      </c>
      <c r="W1255" s="50">
        <v>1.150122422388796</v>
      </c>
    </row>
    <row r="1256" spans="1:23">
      <c r="A1256" s="130"/>
      <c r="B1256" s="46">
        <v>0.41628977020732671</v>
      </c>
      <c r="C1256" s="46">
        <v>0.64847546549028845</v>
      </c>
      <c r="D1256" s="46">
        <v>0.72558678233835394</v>
      </c>
      <c r="E1256" s="46">
        <v>0.52740242403440152</v>
      </c>
      <c r="F1256" s="46">
        <v>0.68256561430524365</v>
      </c>
      <c r="G1256" s="46">
        <v>0.99317278255432084</v>
      </c>
      <c r="H1256" s="46">
        <v>0.56356640880337339</v>
      </c>
      <c r="I1256" s="46">
        <v>0.6075831587784406</v>
      </c>
      <c r="J1256" s="46">
        <v>0.49398577424566703</v>
      </c>
      <c r="K1256" s="58">
        <v>0.5496531827697595</v>
      </c>
      <c r="M1256" s="51">
        <v>254</v>
      </c>
      <c r="N1256" s="46" cm="1">
        <f t="array" ref="N1256:W1256">(TRANSPOSE(MMULT(幕後結果!$AB$37:$AK$46, TRANSPOSE(N255:W255))))</f>
        <v>0.48727122029113873</v>
      </c>
      <c r="O1256" s="46">
        <v>2.2183136672932879</v>
      </c>
      <c r="P1256" s="46">
        <v>1.1068268287630008</v>
      </c>
      <c r="Q1256" s="46">
        <v>0.42448410409853893</v>
      </c>
      <c r="R1256" s="46">
        <v>1.1857840762089793</v>
      </c>
      <c r="S1256" s="46">
        <v>-0.50056799379808581</v>
      </c>
      <c r="T1256" s="46">
        <v>1.2352461822959182</v>
      </c>
      <c r="U1256" s="46">
        <v>-0.95601465942146047</v>
      </c>
      <c r="V1256" s="46">
        <v>0.25009824463851094</v>
      </c>
      <c r="W1256" s="50">
        <v>-0.60995384779475936</v>
      </c>
    </row>
    <row r="1257" spans="1:23">
      <c r="A1257" s="130"/>
      <c r="B1257" s="46">
        <v>0.46296315025967116</v>
      </c>
      <c r="C1257" s="46">
        <v>0.97972097332915564</v>
      </c>
      <c r="D1257" s="46">
        <v>0.79368312650120854</v>
      </c>
      <c r="E1257" s="46">
        <v>0.39571357765437898</v>
      </c>
      <c r="F1257" s="46">
        <v>0.40316905834881078</v>
      </c>
      <c r="G1257" s="46">
        <v>0.78283432625408489</v>
      </c>
      <c r="H1257" s="46">
        <v>0.48464106259815543</v>
      </c>
      <c r="I1257" s="46">
        <v>0.85578603840581491</v>
      </c>
      <c r="J1257" s="46">
        <v>0.44767088039261416</v>
      </c>
      <c r="K1257" s="58">
        <v>0.11928552926700897</v>
      </c>
      <c r="M1257" s="51">
        <v>255</v>
      </c>
      <c r="N1257" s="46" cm="1">
        <f t="array" ref="N1257:W1257">(TRANSPOSE(MMULT(幕後結果!$AB$37:$AK$46, TRANSPOSE(N256:W256))))</f>
        <v>0.49569726876678388</v>
      </c>
      <c r="O1257" s="46">
        <v>-0.45705918398898515</v>
      </c>
      <c r="P1257" s="46">
        <v>0.94971750040288427</v>
      </c>
      <c r="Q1257" s="46">
        <v>1.0097688130592788</v>
      </c>
      <c r="R1257" s="46">
        <v>-0.59413121584559592</v>
      </c>
      <c r="S1257" s="46">
        <v>0.14152506605779927</v>
      </c>
      <c r="T1257" s="46">
        <v>1.2447938844640436</v>
      </c>
      <c r="U1257" s="46">
        <v>3.1074222839776011E-2</v>
      </c>
      <c r="V1257" s="46">
        <v>0.82026029347561991</v>
      </c>
      <c r="W1257" s="50">
        <v>-1.2304996462968263</v>
      </c>
    </row>
    <row r="1258" spans="1:23">
      <c r="A1258" s="130"/>
      <c r="B1258" s="46">
        <v>0.61094388763750129</v>
      </c>
      <c r="C1258" s="46">
        <v>0.37489526182497679</v>
      </c>
      <c r="D1258" s="46">
        <v>0.45971022107376958</v>
      </c>
      <c r="E1258" s="46">
        <v>0.79792402750156022</v>
      </c>
      <c r="F1258" s="46">
        <v>0.61636152044981696</v>
      </c>
      <c r="G1258" s="46">
        <v>0.82554553427645638</v>
      </c>
      <c r="H1258" s="46">
        <v>0.99138659921427563</v>
      </c>
      <c r="I1258" s="46">
        <v>0.76487495119109772</v>
      </c>
      <c r="J1258" s="46">
        <v>0.32325962095394534</v>
      </c>
      <c r="K1258" s="58">
        <v>0.68889202529863081</v>
      </c>
      <c r="M1258" s="51">
        <v>256</v>
      </c>
      <c r="N1258" s="46" cm="1">
        <f t="array" ref="N1258:W1258">(TRANSPOSE(MMULT(幕後結果!$AB$37:$AK$46, TRANSPOSE(N257:W257))))</f>
        <v>-0.37405575810658637</v>
      </c>
      <c r="O1258" s="46">
        <v>1.2167261316185116</v>
      </c>
      <c r="P1258" s="46">
        <v>0.71997084354277474</v>
      </c>
      <c r="Q1258" s="46">
        <v>2.4066784532553771</v>
      </c>
      <c r="R1258" s="46">
        <v>2.7875680243691336</v>
      </c>
      <c r="S1258" s="46">
        <v>0.60353783694295449</v>
      </c>
      <c r="T1258" s="46">
        <v>2.1929302077713557</v>
      </c>
      <c r="U1258" s="46">
        <v>1.5791682970564209</v>
      </c>
      <c r="V1258" s="46">
        <v>0.9060815079562714</v>
      </c>
      <c r="W1258" s="50">
        <v>0.98828360825909756</v>
      </c>
    </row>
    <row r="1259" spans="1:23">
      <c r="A1259" s="130"/>
      <c r="B1259" s="46">
        <v>0.71989642587430414</v>
      </c>
      <c r="C1259" s="46">
        <v>0.62898089746815344</v>
      </c>
      <c r="D1259" s="46">
        <v>0.12337998084073964</v>
      </c>
      <c r="E1259" s="46">
        <v>0.22222946012936928</v>
      </c>
      <c r="F1259" s="46">
        <v>5.5163829055535185E-2</v>
      </c>
      <c r="G1259" s="46">
        <v>0.11159168030027322</v>
      </c>
      <c r="H1259" s="46">
        <v>0.3932082132294934</v>
      </c>
      <c r="I1259" s="46">
        <v>0.49800786069542968</v>
      </c>
      <c r="J1259" s="46">
        <v>0.26577894686726866</v>
      </c>
      <c r="K1259" s="58">
        <v>0.64539736765614553</v>
      </c>
      <c r="M1259" s="51">
        <v>257</v>
      </c>
      <c r="N1259" s="46" cm="1">
        <f t="array" ref="N1259:W1259">(TRANSPOSE(MMULT(幕後結果!$AB$37:$AK$46, TRANSPOSE(N258:W258))))</f>
        <v>0.28944019637103818</v>
      </c>
      <c r="O1259" s="46">
        <v>0.12256302656260452</v>
      </c>
      <c r="P1259" s="46">
        <v>1.195731641766111</v>
      </c>
      <c r="Q1259" s="46">
        <v>2.1083011359620674</v>
      </c>
      <c r="R1259" s="46">
        <v>1.0837569670582246</v>
      </c>
      <c r="S1259" s="46">
        <v>-5.4711239944090911E-2</v>
      </c>
      <c r="T1259" s="46">
        <v>0.76499010833906467</v>
      </c>
      <c r="U1259" s="46">
        <v>-0.51300915839038297</v>
      </c>
      <c r="V1259" s="46">
        <v>0.82811379608316515</v>
      </c>
      <c r="W1259" s="50">
        <v>-0.83603714906183857</v>
      </c>
    </row>
    <row r="1260" spans="1:23">
      <c r="A1260" s="130"/>
      <c r="B1260" s="46">
        <v>0.1799640050364959</v>
      </c>
      <c r="C1260" s="46">
        <v>0.77361487410763941</v>
      </c>
      <c r="D1260" s="46">
        <v>0.51310515200725537</v>
      </c>
      <c r="E1260" s="46">
        <v>0.23241636037370417</v>
      </c>
      <c r="F1260" s="46">
        <v>0.2198317714330833</v>
      </c>
      <c r="G1260" s="46">
        <v>0.68206525321754374</v>
      </c>
      <c r="H1260" s="46">
        <v>0.66856276246937352</v>
      </c>
      <c r="I1260" s="46">
        <v>0.60075814246223458</v>
      </c>
      <c r="J1260" s="46">
        <v>0.61077575892720337</v>
      </c>
      <c r="K1260" s="58">
        <v>0.13586792140856008</v>
      </c>
      <c r="M1260" s="51">
        <v>258</v>
      </c>
      <c r="N1260" s="46" cm="1">
        <f t="array" ref="N1260:W1260">(TRANSPOSE(MMULT(幕後結果!$AB$37:$AK$46, TRANSPOSE(N259:W259))))</f>
        <v>-0.95835395469879525</v>
      </c>
      <c r="O1260" s="46">
        <v>-0.20236939003525686</v>
      </c>
      <c r="P1260" s="46">
        <v>-0.35322922679647606</v>
      </c>
      <c r="Q1260" s="46">
        <v>-1.2305808533909328</v>
      </c>
      <c r="R1260" s="46">
        <v>-0.15212598816522299</v>
      </c>
      <c r="S1260" s="46">
        <v>0.16784072062826727</v>
      </c>
      <c r="T1260" s="46">
        <v>-8.5097290234307232E-3</v>
      </c>
      <c r="U1260" s="46">
        <v>-1.4860061092906931</v>
      </c>
      <c r="V1260" s="46">
        <v>0.64389744001744298</v>
      </c>
      <c r="W1260" s="50">
        <v>-0.13960714261016266</v>
      </c>
    </row>
    <row r="1261" spans="1:23">
      <c r="A1261" s="130"/>
      <c r="B1261" s="46">
        <v>0.39281541072437731</v>
      </c>
      <c r="C1261" s="46">
        <v>0.57195568570040622</v>
      </c>
      <c r="D1261" s="46">
        <v>7.4578902996925489E-2</v>
      </c>
      <c r="E1261" s="46">
        <v>0.89626647534920734</v>
      </c>
      <c r="F1261" s="46">
        <v>0.84751484625235962</v>
      </c>
      <c r="G1261" s="46">
        <v>7.1312879928805861E-2</v>
      </c>
      <c r="H1261" s="46">
        <v>0.98080674961845338</v>
      </c>
      <c r="I1261" s="46">
        <v>0.37691128793681861</v>
      </c>
      <c r="J1261" s="46">
        <v>0.95268115728365821</v>
      </c>
      <c r="K1261" s="58">
        <v>0.66839209822966228</v>
      </c>
      <c r="M1261" s="51">
        <v>259</v>
      </c>
      <c r="N1261" s="46" cm="1">
        <f t="array" ref="N1261:W1261">(TRANSPOSE(MMULT(幕後結果!$AB$37:$AK$46, TRANSPOSE(N260:W260))))</f>
        <v>-0.10987198980712713</v>
      </c>
      <c r="O1261" s="46">
        <v>0.12134208813555701</v>
      </c>
      <c r="P1261" s="46">
        <v>-0.14797241555141585</v>
      </c>
      <c r="Q1261" s="46">
        <v>-0.28251491217782743</v>
      </c>
      <c r="R1261" s="46">
        <v>0.17731962259127054</v>
      </c>
      <c r="S1261" s="46">
        <v>-0.28519193910525537</v>
      </c>
      <c r="T1261" s="46">
        <v>0.68454948712323049</v>
      </c>
      <c r="U1261" s="46">
        <v>-0.43835059985631258</v>
      </c>
      <c r="V1261" s="46">
        <v>-0.45807510271537821</v>
      </c>
      <c r="W1261" s="50">
        <v>-0.23639798111718816</v>
      </c>
    </row>
    <row r="1262" spans="1:23">
      <c r="A1262" s="130"/>
      <c r="B1262" s="46">
        <v>0.96691456835348988</v>
      </c>
      <c r="C1262" s="46">
        <v>0.86192824247839894</v>
      </c>
      <c r="D1262" s="46">
        <v>8.8334147873095681E-2</v>
      </c>
      <c r="E1262" s="46">
        <v>0.23765430372260665</v>
      </c>
      <c r="F1262" s="46">
        <v>0.26448646555656619</v>
      </c>
      <c r="G1262" s="46">
        <v>0.79495290034920063</v>
      </c>
      <c r="H1262" s="46">
        <v>0.77660768139431169</v>
      </c>
      <c r="I1262" s="46">
        <v>0.27211443455343076</v>
      </c>
      <c r="J1262" s="46">
        <v>0.83227637591088244</v>
      </c>
      <c r="K1262" s="58">
        <v>0.72716737562008205</v>
      </c>
      <c r="M1262" s="51">
        <v>260</v>
      </c>
      <c r="N1262" s="46" cm="1">
        <f t="array" ref="N1262:W1262">(TRANSPOSE(MMULT(幕後結果!$AB$37:$AK$46, TRANSPOSE(N261:W261))))</f>
        <v>1.051223117878235</v>
      </c>
      <c r="O1262" s="46">
        <v>0.88582205419152826</v>
      </c>
      <c r="P1262" s="46">
        <v>-1.2838656334999743</v>
      </c>
      <c r="Q1262" s="46">
        <v>-8.6732922200362828E-2</v>
      </c>
      <c r="R1262" s="46">
        <v>-0.53863897581648867</v>
      </c>
      <c r="S1262" s="46">
        <v>0.18132619971148969</v>
      </c>
      <c r="T1262" s="46">
        <v>0.99637036790556421</v>
      </c>
      <c r="U1262" s="46">
        <v>-1.2037299888159616</v>
      </c>
      <c r="V1262" s="46">
        <v>0.58033454783621641</v>
      </c>
      <c r="W1262" s="50">
        <v>0.48334808102291638</v>
      </c>
    </row>
    <row r="1263" spans="1:23">
      <c r="A1263" s="130"/>
      <c r="B1263" s="46">
        <v>0.41321164347154138</v>
      </c>
      <c r="C1263" s="46">
        <v>0.95949317215251817</v>
      </c>
      <c r="D1263" s="46">
        <v>0.70970914634804938</v>
      </c>
      <c r="E1263" s="46">
        <v>0.34999133357188827</v>
      </c>
      <c r="F1263" s="46">
        <v>0.46405010199932795</v>
      </c>
      <c r="G1263" s="46">
        <v>0.49303392393454781</v>
      </c>
      <c r="H1263" s="46">
        <v>0.86200831947840828</v>
      </c>
      <c r="I1263" s="46">
        <v>0.11048073008614367</v>
      </c>
      <c r="J1263" s="46">
        <v>0.16773764962767279</v>
      </c>
      <c r="K1263" s="58">
        <v>0.23900088367223571</v>
      </c>
      <c r="M1263" s="51">
        <v>261</v>
      </c>
      <c r="N1263" s="46" cm="1">
        <f t="array" ref="N1263:W1263">(TRANSPOSE(MMULT(幕後結果!$AB$37:$AK$46, TRANSPOSE(N262:W262))))</f>
        <v>0.71197806250514728</v>
      </c>
      <c r="O1263" s="46">
        <v>-0.28434964142364277</v>
      </c>
      <c r="P1263" s="46">
        <v>-0.23078338977009932</v>
      </c>
      <c r="Q1263" s="46">
        <v>1.2441068000875399</v>
      </c>
      <c r="R1263" s="46">
        <v>0.15575803187208698</v>
      </c>
      <c r="S1263" s="46">
        <v>-0.79834956821142833</v>
      </c>
      <c r="T1263" s="46">
        <v>5.8360047089726086E-3</v>
      </c>
      <c r="U1263" s="46">
        <v>-4.4355967210851721E-2</v>
      </c>
      <c r="V1263" s="46">
        <v>-0.64713148390488295</v>
      </c>
      <c r="W1263" s="50">
        <v>-1.4528198510192132</v>
      </c>
    </row>
    <row r="1264" spans="1:23">
      <c r="A1264" s="130"/>
      <c r="B1264" s="46">
        <v>0.43634886051898736</v>
      </c>
      <c r="C1264" s="46">
        <v>0.93329797617138799</v>
      </c>
      <c r="D1264" s="46">
        <v>5.5414950954879583E-3</v>
      </c>
      <c r="E1264" s="46">
        <v>0.37069255596552209</v>
      </c>
      <c r="F1264" s="46">
        <v>0.18176254272320502</v>
      </c>
      <c r="G1264" s="46">
        <v>0.97325463288006686</v>
      </c>
      <c r="H1264" s="46">
        <v>3.3132732053603009E-2</v>
      </c>
      <c r="I1264" s="46">
        <v>0.48856715610373902</v>
      </c>
      <c r="J1264" s="46">
        <v>0.34498274659791206</v>
      </c>
      <c r="K1264" s="58">
        <v>0.98685398159097093</v>
      </c>
      <c r="M1264" s="51">
        <v>262</v>
      </c>
      <c r="N1264" s="46" cm="1">
        <f t="array" ref="N1264:W1264">(TRANSPOSE(MMULT(幕後結果!$AB$37:$AK$46, TRANSPOSE(N263:W263))))</f>
        <v>1.4488022982943762</v>
      </c>
      <c r="O1264" s="46">
        <v>-1.5506779680084986</v>
      </c>
      <c r="P1264" s="46">
        <v>-0.77132594128071452</v>
      </c>
      <c r="Q1264" s="46">
        <v>-0.82608423324227009</v>
      </c>
      <c r="R1264" s="46">
        <v>-0.26594189661411072</v>
      </c>
      <c r="S1264" s="46">
        <v>-1.4803447372679135E-2</v>
      </c>
      <c r="T1264" s="46">
        <v>-0.46411861273358923</v>
      </c>
      <c r="U1264" s="46">
        <v>-2.4235930064818803</v>
      </c>
      <c r="V1264" s="46">
        <v>-1.2475303081955533</v>
      </c>
      <c r="W1264" s="50">
        <v>-1.6688643795195734</v>
      </c>
    </row>
    <row r="1265" spans="1:23">
      <c r="A1265" s="130"/>
      <c r="B1265" s="46">
        <v>0.95321710998163933</v>
      </c>
      <c r="C1265" s="46">
        <v>0.14748093359004733</v>
      </c>
      <c r="D1265" s="46">
        <v>0.2384714224513349</v>
      </c>
      <c r="E1265" s="46">
        <v>0.95618748185828362</v>
      </c>
      <c r="F1265" s="46">
        <v>5.5861081404764867E-2</v>
      </c>
      <c r="G1265" s="46">
        <v>0.6086461469387654</v>
      </c>
      <c r="H1265" s="46">
        <v>0.87089656998023735</v>
      </c>
      <c r="I1265" s="46">
        <v>0.67710546676303607</v>
      </c>
      <c r="J1265" s="46">
        <v>0.57878441378842727</v>
      </c>
      <c r="K1265" s="58">
        <v>4.1933741247788925E-2</v>
      </c>
      <c r="M1265" s="51">
        <v>263</v>
      </c>
      <c r="N1265" s="46" cm="1">
        <f t="array" ref="N1265:W1265">(TRANSPOSE(MMULT(幕後結果!$AB$37:$AK$46, TRANSPOSE(N264:W264))))</f>
        <v>-1.4369089534701331</v>
      </c>
      <c r="O1265" s="46">
        <v>-1.3939662820779277</v>
      </c>
      <c r="P1265" s="46">
        <v>-0.71496247672662983</v>
      </c>
      <c r="Q1265" s="46">
        <v>-1.5391134525700743</v>
      </c>
      <c r="R1265" s="46">
        <v>-0.66769329489493967</v>
      </c>
      <c r="S1265" s="46">
        <v>-0.40317502189324661</v>
      </c>
      <c r="T1265" s="46">
        <v>-1.5335551415552902</v>
      </c>
      <c r="U1265" s="46">
        <v>-0.45150573624735491</v>
      </c>
      <c r="V1265" s="46">
        <v>-0.88629607917031672</v>
      </c>
      <c r="W1265" s="50">
        <v>-0.16637360002692203</v>
      </c>
    </row>
    <row r="1266" spans="1:23">
      <c r="A1266" s="130"/>
      <c r="B1266" s="46">
        <v>0.27788538910378957</v>
      </c>
      <c r="C1266" s="46">
        <v>0.23541056904733582</v>
      </c>
      <c r="D1266" s="46">
        <v>0.11512973806551652</v>
      </c>
      <c r="E1266" s="46">
        <v>0.61914910888815688</v>
      </c>
      <c r="F1266" s="46">
        <v>0.39648215144163701</v>
      </c>
      <c r="G1266" s="46">
        <v>0.19351128175974397</v>
      </c>
      <c r="H1266" s="46">
        <v>0.61837749768359429</v>
      </c>
      <c r="I1266" s="46">
        <v>0.4533365384535708</v>
      </c>
      <c r="J1266" s="46">
        <v>0.66310630920009861</v>
      </c>
      <c r="K1266" s="58">
        <v>0.64360823292249547</v>
      </c>
      <c r="M1266" s="51">
        <v>264</v>
      </c>
      <c r="N1266" s="46" cm="1">
        <f t="array" ref="N1266:W1266">(TRANSPOSE(MMULT(幕後結果!$AB$37:$AK$46, TRANSPOSE(N265:W265))))</f>
        <v>-0.20817441898146868</v>
      </c>
      <c r="O1266" s="46">
        <v>0.95942944385359341</v>
      </c>
      <c r="P1266" s="46">
        <v>-0.17798516054768926</v>
      </c>
      <c r="Q1266" s="46">
        <v>-0.71566529509512344</v>
      </c>
      <c r="R1266" s="46">
        <v>-0.54494842214241934</v>
      </c>
      <c r="S1266" s="46">
        <v>2.0440546424886525</v>
      </c>
      <c r="T1266" s="46">
        <v>0.18783631478974239</v>
      </c>
      <c r="U1266" s="46">
        <v>0.29812796880155223</v>
      </c>
      <c r="V1266" s="46">
        <v>1.461957423355138</v>
      </c>
      <c r="W1266" s="50">
        <v>-1.0283924063732355</v>
      </c>
    </row>
    <row r="1267" spans="1:23">
      <c r="A1267" s="130"/>
      <c r="B1267" s="46">
        <v>5.327560332389103E-2</v>
      </c>
      <c r="C1267" s="46">
        <v>0.66433198930357773</v>
      </c>
      <c r="D1267" s="46">
        <v>0.37329773180725412</v>
      </c>
      <c r="E1267" s="46">
        <v>0.24056297334309784</v>
      </c>
      <c r="F1267" s="46">
        <v>0.79017197937536432</v>
      </c>
      <c r="G1267" s="46">
        <v>0.27012910644559507</v>
      </c>
      <c r="H1267" s="46">
        <v>0.16359580651982442</v>
      </c>
      <c r="I1267" s="46">
        <v>2.6826862552723263E-2</v>
      </c>
      <c r="J1267" s="46">
        <v>0.480287108158161</v>
      </c>
      <c r="K1267" s="58">
        <v>0.84099456600738032</v>
      </c>
      <c r="M1267" s="51">
        <v>265</v>
      </c>
      <c r="N1267" s="46" cm="1">
        <f t="array" ref="N1267:W1267">(TRANSPOSE(MMULT(幕後結果!$AB$37:$AK$46, TRANSPOSE(N266:W266))))</f>
        <v>1.5234537591485444</v>
      </c>
      <c r="O1267" s="46">
        <v>-0.64396773680898345</v>
      </c>
      <c r="P1267" s="46">
        <v>0.58725772972233559</v>
      </c>
      <c r="Q1267" s="46">
        <v>0.33208250853391563</v>
      </c>
      <c r="R1267" s="46">
        <v>0.24425883055302244</v>
      </c>
      <c r="S1267" s="46">
        <v>-0.75415014073132802</v>
      </c>
      <c r="T1267" s="46">
        <v>0.34078466216286424</v>
      </c>
      <c r="U1267" s="46">
        <v>0.4206475122547606</v>
      </c>
      <c r="V1267" s="46">
        <v>0.88931508106620105</v>
      </c>
      <c r="W1267" s="50">
        <v>-1.7055022742060091</v>
      </c>
    </row>
    <row r="1268" spans="1:23">
      <c r="A1268" s="130"/>
      <c r="B1268" s="46">
        <v>0.94452128545892466</v>
      </c>
      <c r="C1268" s="46">
        <v>0.9733414139344414</v>
      </c>
      <c r="D1268" s="46">
        <v>0.36786431229809691</v>
      </c>
      <c r="E1268" s="46">
        <v>0.72472899329900886</v>
      </c>
      <c r="F1268" s="46">
        <v>0.93397218270658899</v>
      </c>
      <c r="G1268" s="46">
        <v>0.43968094879251063</v>
      </c>
      <c r="H1268" s="46">
        <v>0.6823837068399301</v>
      </c>
      <c r="I1268" s="46">
        <v>0.57187192787648566</v>
      </c>
      <c r="J1268" s="46">
        <v>0.45851687583660561</v>
      </c>
      <c r="K1268" s="58">
        <v>0.41524122696675447</v>
      </c>
      <c r="M1268" s="51">
        <v>266</v>
      </c>
      <c r="N1268" s="46" cm="1">
        <f t="array" ref="N1268:W1268">(TRANSPOSE(MMULT(幕後結果!$AB$37:$AK$46, TRANSPOSE(N267:W267))))</f>
        <v>0.45744586606604448</v>
      </c>
      <c r="O1268" s="46">
        <v>-0.26386549063487497</v>
      </c>
      <c r="P1268" s="46">
        <v>-1.2562998249974244</v>
      </c>
      <c r="Q1268" s="46">
        <v>-0.24746862475110248</v>
      </c>
      <c r="R1268" s="46">
        <v>-1.6499652799779867</v>
      </c>
      <c r="S1268" s="46">
        <v>-0.75573098794449145</v>
      </c>
      <c r="T1268" s="46">
        <v>0.11656271276172658</v>
      </c>
      <c r="U1268" s="46">
        <v>-0.23787148255139118</v>
      </c>
      <c r="V1268" s="46">
        <v>0.37709641974186259</v>
      </c>
      <c r="W1268" s="50">
        <v>-1.8817447155317955</v>
      </c>
    </row>
    <row r="1269" spans="1:23">
      <c r="A1269" s="130"/>
      <c r="B1269" s="46">
        <v>0.86793712571286186</v>
      </c>
      <c r="C1269" s="46">
        <v>0.83311174297629309</v>
      </c>
      <c r="D1269" s="46">
        <v>0.42506961870962146</v>
      </c>
      <c r="E1269" s="46">
        <v>0.55814351896021064</v>
      </c>
      <c r="F1269" s="46">
        <v>0.84057475414786653</v>
      </c>
      <c r="G1269" s="46">
        <v>0.82434870874863142</v>
      </c>
      <c r="H1269" s="46">
        <v>0.6185630114377354</v>
      </c>
      <c r="I1269" s="46">
        <v>0.16371826800521472</v>
      </c>
      <c r="J1269" s="46">
        <v>0.22281963681714889</v>
      </c>
      <c r="K1269" s="58">
        <v>0.60481006486660061</v>
      </c>
      <c r="M1269" s="51">
        <v>267</v>
      </c>
      <c r="N1269" s="46" cm="1">
        <f t="array" ref="N1269:W1269">(TRANSPOSE(MMULT(幕後結果!$AB$37:$AK$46, TRANSPOSE(N268:W268))))</f>
        <v>-1.267737345747711</v>
      </c>
      <c r="O1269" s="46">
        <v>-0.18401313505648856</v>
      </c>
      <c r="P1269" s="46">
        <v>1.3431517010717295</v>
      </c>
      <c r="Q1269" s="46">
        <v>1.5854996759799056</v>
      </c>
      <c r="R1269" s="46">
        <v>0.4315845516814476</v>
      </c>
      <c r="S1269" s="46">
        <v>1.0469599438226391</v>
      </c>
      <c r="T1269" s="46">
        <v>3.2240581837926982E-2</v>
      </c>
      <c r="U1269" s="46">
        <v>0.97562506451032971</v>
      </c>
      <c r="V1269" s="46">
        <v>0.68804225806758057</v>
      </c>
      <c r="W1269" s="50">
        <v>1.2994406716951814</v>
      </c>
    </row>
    <row r="1270" spans="1:23">
      <c r="A1270" s="130"/>
      <c r="B1270" s="46">
        <v>0.25216585981917983</v>
      </c>
      <c r="C1270" s="46">
        <v>0.52927820210663334</v>
      </c>
      <c r="D1270" s="46">
        <v>0.21922671414737427</v>
      </c>
      <c r="E1270" s="46">
        <v>1.0507897523103882E-2</v>
      </c>
      <c r="F1270" s="46">
        <v>0.71491273347797835</v>
      </c>
      <c r="G1270" s="46">
        <v>0.38803907111360725</v>
      </c>
      <c r="H1270" s="46">
        <v>5.8344069535097853E-2</v>
      </c>
      <c r="I1270" s="46">
        <v>0.68926712764231324</v>
      </c>
      <c r="J1270" s="46">
        <v>0.10024791515820763</v>
      </c>
      <c r="K1270" s="58">
        <v>0.87134311299910516</v>
      </c>
      <c r="M1270" s="51">
        <v>268</v>
      </c>
      <c r="N1270" s="46" cm="1">
        <f t="array" ref="N1270:W1270">(TRANSPOSE(MMULT(幕後結果!$AB$37:$AK$46, TRANSPOSE(N269:W269))))</f>
        <v>1.414896726902144</v>
      </c>
      <c r="O1270" s="46">
        <v>1.2441218212679273</v>
      </c>
      <c r="P1270" s="46">
        <v>0.82541591530175906</v>
      </c>
      <c r="Q1270" s="46">
        <v>0.91845794958373572</v>
      </c>
      <c r="R1270" s="46">
        <v>0.85595489892616994</v>
      </c>
      <c r="S1270" s="46">
        <v>0.47142084729952877</v>
      </c>
      <c r="T1270" s="46">
        <v>2.2253827969875086</v>
      </c>
      <c r="U1270" s="46">
        <v>-0.12150717701874281</v>
      </c>
      <c r="V1270" s="46">
        <v>-5.3620536763979265E-2</v>
      </c>
      <c r="W1270" s="50">
        <v>-1.4065509394447704</v>
      </c>
    </row>
    <row r="1271" spans="1:23">
      <c r="A1271" s="130"/>
      <c r="B1271" s="46">
        <v>7.1566532790338089E-2</v>
      </c>
      <c r="C1271" s="46">
        <v>0.71052264708540447</v>
      </c>
      <c r="D1271" s="46">
        <v>0.37074788818624693</v>
      </c>
      <c r="E1271" s="46">
        <v>0.7079848868504226</v>
      </c>
      <c r="F1271" s="46">
        <v>0.53739246084437364</v>
      </c>
      <c r="G1271" s="46">
        <v>0.38048352441809463</v>
      </c>
      <c r="H1271" s="46">
        <v>0.45266926911127592</v>
      </c>
      <c r="I1271" s="46">
        <v>0.64117259263661541</v>
      </c>
      <c r="J1271" s="46">
        <v>0.33819897234712859</v>
      </c>
      <c r="K1271" s="58">
        <v>0.29131229617985399</v>
      </c>
      <c r="M1271" s="51">
        <v>269</v>
      </c>
      <c r="N1271" s="46" cm="1">
        <f t="array" ref="N1271:W1271">(TRANSPOSE(MMULT(幕後結果!$AB$37:$AK$46, TRANSPOSE(N270:W270))))</f>
        <v>0.30706556255690221</v>
      </c>
      <c r="O1271" s="46">
        <v>-0.85095306901097789</v>
      </c>
      <c r="P1271" s="46">
        <v>-2.2087909394442535</v>
      </c>
      <c r="Q1271" s="46">
        <v>-9.6954586534474529E-2</v>
      </c>
      <c r="R1271" s="46">
        <v>-1.0145910967330218</v>
      </c>
      <c r="S1271" s="46">
        <v>-0.32928392697220799</v>
      </c>
      <c r="T1271" s="46">
        <v>-1.6844391971243877</v>
      </c>
      <c r="U1271" s="46">
        <v>-0.84691939019130835</v>
      </c>
      <c r="V1271" s="46">
        <v>-0.52208148378022834</v>
      </c>
      <c r="W1271" s="50">
        <v>-1.6521624465191542</v>
      </c>
    </row>
    <row r="1272" spans="1:23">
      <c r="A1272" s="130"/>
      <c r="B1272" s="46">
        <v>0.64798641100102294</v>
      </c>
      <c r="C1272" s="46">
        <v>0.61624061071172331</v>
      </c>
      <c r="D1272" s="46">
        <v>0.23558565991112967</v>
      </c>
      <c r="E1272" s="46">
        <v>0.22395393053311019</v>
      </c>
      <c r="F1272" s="46">
        <v>0.79226368724833351</v>
      </c>
      <c r="G1272" s="46">
        <v>0.67593943642973953</v>
      </c>
      <c r="H1272" s="46">
        <v>0.41807235723861624</v>
      </c>
      <c r="I1272" s="46">
        <v>0.32983278403670946</v>
      </c>
      <c r="J1272" s="46">
        <v>0.29939601037096542</v>
      </c>
      <c r="K1272" s="58">
        <v>0.25745092623553845</v>
      </c>
      <c r="M1272" s="51">
        <v>270</v>
      </c>
      <c r="N1272" s="46" cm="1">
        <f t="array" ref="N1272:W1272">(TRANSPOSE(MMULT(幕後結果!$AB$37:$AK$46, TRANSPOSE(N271:W271))))</f>
        <v>1.0808501091992189</v>
      </c>
      <c r="O1272" s="46">
        <v>0.23533291009323568</v>
      </c>
      <c r="P1272" s="46">
        <v>-0.65256301409210826</v>
      </c>
      <c r="Q1272" s="46">
        <v>0.45229120228127262</v>
      </c>
      <c r="R1272" s="46">
        <v>1.1004866587835833</v>
      </c>
      <c r="S1272" s="46">
        <v>-0.76990008882335714</v>
      </c>
      <c r="T1272" s="46">
        <v>0.34333355793271453</v>
      </c>
      <c r="U1272" s="46">
        <v>0.54577414773464838</v>
      </c>
      <c r="V1272" s="46">
        <v>0.6613114142780534</v>
      </c>
      <c r="W1272" s="50">
        <v>-4.8648490530422542E-2</v>
      </c>
    </row>
    <row r="1273" spans="1:23">
      <c r="A1273" s="130"/>
      <c r="B1273" s="46">
        <v>0.94069095287754645</v>
      </c>
      <c r="C1273" s="46">
        <v>0.38349931514941771</v>
      </c>
      <c r="D1273" s="46">
        <v>0.94580212463878732</v>
      </c>
      <c r="E1273" s="46">
        <v>0.3832264969928374</v>
      </c>
      <c r="F1273" s="46">
        <v>0.69140464566185544</v>
      </c>
      <c r="G1273" s="46">
        <v>0.24942221143529375</v>
      </c>
      <c r="H1273" s="46">
        <v>0.92682256209490843</v>
      </c>
      <c r="I1273" s="46">
        <v>0.79780745490886473</v>
      </c>
      <c r="J1273" s="46">
        <v>0.20132918360998064</v>
      </c>
      <c r="K1273" s="58">
        <v>0.56878314317656953</v>
      </c>
      <c r="M1273" s="51">
        <v>271</v>
      </c>
      <c r="N1273" s="46" cm="1">
        <f t="array" ref="N1273:W1273">(TRANSPOSE(MMULT(幕後結果!$AB$37:$AK$46, TRANSPOSE(N272:W272))))</f>
        <v>-1.0395556619408628</v>
      </c>
      <c r="O1273" s="46">
        <v>0.27234660844417224</v>
      </c>
      <c r="P1273" s="46">
        <v>0.71399835371206388</v>
      </c>
      <c r="Q1273" s="46">
        <v>0.52319551341907822</v>
      </c>
      <c r="R1273" s="46">
        <v>0.50852794590807604</v>
      </c>
      <c r="S1273" s="46">
        <v>2.3472437125271655</v>
      </c>
      <c r="T1273" s="46">
        <v>0.39941157716118791</v>
      </c>
      <c r="U1273" s="46">
        <v>-0.55204510402797291</v>
      </c>
      <c r="V1273" s="46">
        <v>0.192639764464553</v>
      </c>
      <c r="W1273" s="50">
        <v>2.0071495831623936</v>
      </c>
    </row>
    <row r="1274" spans="1:23">
      <c r="A1274" s="130"/>
      <c r="B1274" s="46">
        <v>0.67967238993695456</v>
      </c>
      <c r="C1274" s="46">
        <v>0.85715935651712249</v>
      </c>
      <c r="D1274" s="46">
        <v>0.77838206686260181</v>
      </c>
      <c r="E1274" s="46">
        <v>4.2361686017578837E-2</v>
      </c>
      <c r="F1274" s="46">
        <v>0.19974713035018965</v>
      </c>
      <c r="G1274" s="46">
        <v>0.58146836377824251</v>
      </c>
      <c r="H1274" s="46">
        <v>0.83954426642778035</v>
      </c>
      <c r="I1274" s="46">
        <v>0.79443838995307403</v>
      </c>
      <c r="J1274" s="46">
        <v>0.92162143231773741</v>
      </c>
      <c r="K1274" s="58">
        <v>0.21960251822302879</v>
      </c>
      <c r="M1274" s="51">
        <v>272</v>
      </c>
      <c r="N1274" s="46" cm="1">
        <f t="array" ref="N1274:W1274">(TRANSPOSE(MMULT(幕後結果!$AB$37:$AK$46, TRANSPOSE(N273:W273))))</f>
        <v>-0.66513181948739664</v>
      </c>
      <c r="O1274" s="46">
        <v>-0.62614447317721689</v>
      </c>
      <c r="P1274" s="46">
        <v>1.0166298542233774</v>
      </c>
      <c r="Q1274" s="46">
        <v>0.1269562473432877</v>
      </c>
      <c r="R1274" s="46">
        <v>1.3790504829944437</v>
      </c>
      <c r="S1274" s="46">
        <v>-0.64538361767666252</v>
      </c>
      <c r="T1274" s="46">
        <v>-0.12943237775862312</v>
      </c>
      <c r="U1274" s="46">
        <v>0.62116928865380294</v>
      </c>
      <c r="V1274" s="46">
        <v>-1.4852510833776869</v>
      </c>
      <c r="W1274" s="50">
        <v>1.1656993716453976</v>
      </c>
    </row>
    <row r="1275" spans="1:23">
      <c r="A1275" s="130"/>
      <c r="B1275" s="46">
        <v>4.0590641395373606E-2</v>
      </c>
      <c r="C1275" s="46">
        <v>0.23749124032253377</v>
      </c>
      <c r="D1275" s="46">
        <v>0.14497025070762448</v>
      </c>
      <c r="E1275" s="46">
        <v>0.28990498751930072</v>
      </c>
      <c r="F1275" s="46">
        <v>0.47358010822858776</v>
      </c>
      <c r="G1275" s="46">
        <v>0.49314687709540217</v>
      </c>
      <c r="H1275" s="46">
        <v>0.98382073361816769</v>
      </c>
      <c r="I1275" s="46">
        <v>0.30065557616969985</v>
      </c>
      <c r="J1275" s="46">
        <v>0.1971615093858925</v>
      </c>
      <c r="K1275" s="58">
        <v>0.62025625508127602</v>
      </c>
      <c r="M1275" s="51">
        <v>273</v>
      </c>
      <c r="N1275" s="46" cm="1">
        <f t="array" ref="N1275:W1275">(TRANSPOSE(MMULT(幕後結果!$AB$37:$AK$46, TRANSPOSE(N274:W274))))</f>
        <v>-0.61693424665553254</v>
      </c>
      <c r="O1275" s="46">
        <v>0.84975535098189303</v>
      </c>
      <c r="P1275" s="46">
        <v>-1.4640877768128671</v>
      </c>
      <c r="Q1275" s="46">
        <v>-1.8337910298727556</v>
      </c>
      <c r="R1275" s="46">
        <v>-0.57944930801829497</v>
      </c>
      <c r="S1275" s="46">
        <v>2.0206584740484637</v>
      </c>
      <c r="T1275" s="46">
        <v>0.52951878062396474</v>
      </c>
      <c r="U1275" s="46">
        <v>5.1724536334008843E-3</v>
      </c>
      <c r="V1275" s="46">
        <v>-0.16560234473270707</v>
      </c>
      <c r="W1275" s="50">
        <v>-0.16198038426961869</v>
      </c>
    </row>
    <row r="1276" spans="1:23">
      <c r="A1276" s="130"/>
      <c r="B1276" s="46">
        <v>0.56961770914346865</v>
      </c>
      <c r="C1276" s="46">
        <v>0.74810625929025076</v>
      </c>
      <c r="D1276" s="46">
        <v>0.44412165827401617</v>
      </c>
      <c r="E1276" s="46">
        <v>9.2545598990372291E-3</v>
      </c>
      <c r="F1276" s="46">
        <v>0.92283767643517356</v>
      </c>
      <c r="G1276" s="46">
        <v>0.82744796880976645</v>
      </c>
      <c r="H1276" s="46">
        <v>0.80500093301889231</v>
      </c>
      <c r="I1276" s="46">
        <v>0.1397322954959701</v>
      </c>
      <c r="J1276" s="46">
        <v>0.56247700942438672</v>
      </c>
      <c r="K1276" s="58">
        <v>0.39185743112261173</v>
      </c>
      <c r="M1276" s="51">
        <v>274</v>
      </c>
      <c r="N1276" s="46" cm="1">
        <f t="array" ref="N1276:W1276">(TRANSPOSE(MMULT(幕後結果!$AB$37:$AK$46, TRANSPOSE(N275:W275))))</f>
        <v>3.7870809540104286E-2</v>
      </c>
      <c r="O1276" s="46">
        <v>0.25526912135432495</v>
      </c>
      <c r="P1276" s="46">
        <v>2.1328709119117475</v>
      </c>
      <c r="Q1276" s="46">
        <v>1.3614209772860117</v>
      </c>
      <c r="R1276" s="46">
        <v>2.62815556901031</v>
      </c>
      <c r="S1276" s="46">
        <v>-0.8891339215530768</v>
      </c>
      <c r="T1276" s="46">
        <v>1.3629081523719144</v>
      </c>
      <c r="U1276" s="46">
        <v>0.59196191637920981</v>
      </c>
      <c r="V1276" s="46">
        <v>-0.94342860666924055</v>
      </c>
      <c r="W1276" s="50">
        <v>1.264164399958815</v>
      </c>
    </row>
    <row r="1277" spans="1:23">
      <c r="A1277" s="130"/>
      <c r="B1277" s="46">
        <v>0.40736840164322352</v>
      </c>
      <c r="C1277" s="46">
        <v>0.49801142934299047</v>
      </c>
      <c r="D1277" s="46">
        <v>2.0748853531743494E-2</v>
      </c>
      <c r="E1277" s="46">
        <v>0.2436473960478267</v>
      </c>
      <c r="F1277" s="46">
        <v>0.31455928655769783</v>
      </c>
      <c r="G1277" s="46">
        <v>0.72146497069109516</v>
      </c>
      <c r="H1277" s="46">
        <v>0.1799748723523229</v>
      </c>
      <c r="I1277" s="46">
        <v>0.69969741947672826</v>
      </c>
      <c r="J1277" s="46">
        <v>0.90640623584519964</v>
      </c>
      <c r="K1277" s="58">
        <v>6.6397661482366477E-2</v>
      </c>
      <c r="M1277" s="51">
        <v>275</v>
      </c>
      <c r="N1277" s="46" cm="1">
        <f t="array" ref="N1277:W1277">(TRANSPOSE(MMULT(幕後結果!$AB$37:$AK$46, TRANSPOSE(N276:W276))))</f>
        <v>1.1778526377002236</v>
      </c>
      <c r="O1277" s="46">
        <v>0.98195898557674433</v>
      </c>
      <c r="P1277" s="46">
        <v>-0.29355697462367247</v>
      </c>
      <c r="Q1277" s="46">
        <v>-4.3863779028550293E-2</v>
      </c>
      <c r="R1277" s="46">
        <v>-3.4933984596449072E-2</v>
      </c>
      <c r="S1277" s="46">
        <v>-1.2412349892039283</v>
      </c>
      <c r="T1277" s="46">
        <v>0.62543685127695015</v>
      </c>
      <c r="U1277" s="46">
        <v>1.674076506900074E-2</v>
      </c>
      <c r="V1277" s="46">
        <v>-9.1365883819832697E-2</v>
      </c>
      <c r="W1277" s="50">
        <v>1.636350890751098</v>
      </c>
    </row>
    <row r="1278" spans="1:23">
      <c r="A1278" s="130"/>
      <c r="B1278" s="46">
        <v>0.54272859525867423</v>
      </c>
      <c r="C1278" s="46">
        <v>0.6008127976611406</v>
      </c>
      <c r="D1278" s="46">
        <v>0.92718702225710126</v>
      </c>
      <c r="E1278" s="46">
        <v>0.65995474070403959</v>
      </c>
      <c r="F1278" s="46">
        <v>0.91775826724559062</v>
      </c>
      <c r="G1278" s="46">
        <v>0.17370778481289761</v>
      </c>
      <c r="H1278" s="46">
        <v>0.29461953072992886</v>
      </c>
      <c r="I1278" s="46">
        <v>0.23416935458291976</v>
      </c>
      <c r="J1278" s="46">
        <v>0.64692967220253772</v>
      </c>
      <c r="K1278" s="58">
        <v>0.86456851065636831</v>
      </c>
      <c r="M1278" s="51">
        <v>276</v>
      </c>
      <c r="N1278" s="46" cm="1">
        <f t="array" ref="N1278:W1278">(TRANSPOSE(MMULT(幕後結果!$AB$37:$AK$46, TRANSPOSE(N277:W277))))</f>
        <v>-1.2497471361093444</v>
      </c>
      <c r="O1278" s="46">
        <v>1.6022351863856956</v>
      </c>
      <c r="P1278" s="46">
        <v>-0.46955919833483084</v>
      </c>
      <c r="Q1278" s="46">
        <v>-0.5693327435469161</v>
      </c>
      <c r="R1278" s="46">
        <v>0.64192364084939457</v>
      </c>
      <c r="S1278" s="46">
        <v>0.48816952216822335</v>
      </c>
      <c r="T1278" s="46">
        <v>-0.26012459956087841</v>
      </c>
      <c r="U1278" s="46">
        <v>0.44531661069998768</v>
      </c>
      <c r="V1278" s="46">
        <v>1.5611741985847747</v>
      </c>
      <c r="W1278" s="50">
        <v>-0.36256320454276636</v>
      </c>
    </row>
    <row r="1279" spans="1:23">
      <c r="A1279" s="130"/>
      <c r="B1279" s="46">
        <v>0.68493479060385853</v>
      </c>
      <c r="C1279" s="46">
        <v>0.82272865756289515</v>
      </c>
      <c r="D1279" s="46">
        <v>0.87847163986650401</v>
      </c>
      <c r="E1279" s="46">
        <v>0.82246715786481461</v>
      </c>
      <c r="F1279" s="46">
        <v>0.67831019839055928</v>
      </c>
      <c r="G1279" s="46">
        <v>1.5669584835710904E-2</v>
      </c>
      <c r="H1279" s="46">
        <v>0.68194217030252435</v>
      </c>
      <c r="I1279" s="46">
        <v>0.69413831478077381</v>
      </c>
      <c r="J1279" s="46">
        <v>0.52162050298443807</v>
      </c>
      <c r="K1279" s="58">
        <v>0.33881540574232272</v>
      </c>
      <c r="M1279" s="51">
        <v>277</v>
      </c>
      <c r="N1279" s="46" cm="1">
        <f t="array" ref="N1279:W1279">(TRANSPOSE(MMULT(幕後結果!$AB$37:$AK$46, TRANSPOSE(N278:W278))))</f>
        <v>0.22847874219200953</v>
      </c>
      <c r="O1279" s="46">
        <v>0.25921379147666573</v>
      </c>
      <c r="P1279" s="46">
        <v>1.169582170899184</v>
      </c>
      <c r="Q1279" s="46">
        <v>0.745790371699803</v>
      </c>
      <c r="R1279" s="46">
        <v>-0.21613709698189321</v>
      </c>
      <c r="S1279" s="46">
        <v>0.48486331425860796</v>
      </c>
      <c r="T1279" s="46">
        <v>0.758881706895708</v>
      </c>
      <c r="U1279" s="46">
        <v>0.36726981557111776</v>
      </c>
      <c r="V1279" s="46">
        <v>-0.14499500883534705</v>
      </c>
      <c r="W1279" s="50">
        <v>1.5173283760907277</v>
      </c>
    </row>
    <row r="1280" spans="1:23">
      <c r="A1280" s="130"/>
      <c r="B1280" s="46">
        <v>0.72295283417714207</v>
      </c>
      <c r="C1280" s="46">
        <v>0.81936754555884472</v>
      </c>
      <c r="D1280" s="46">
        <v>0.30832415018607007</v>
      </c>
      <c r="E1280" s="46">
        <v>5.7945241840004158E-2</v>
      </c>
      <c r="F1280" s="46">
        <v>0.58769804755660227</v>
      </c>
      <c r="G1280" s="46">
        <v>0.46145666992507794</v>
      </c>
      <c r="H1280" s="46">
        <v>0.27584588831126178</v>
      </c>
      <c r="I1280" s="46">
        <v>0.69328936424815812</v>
      </c>
      <c r="J1280" s="46">
        <v>0.22638272659183545</v>
      </c>
      <c r="K1280" s="58">
        <v>5.7847523859842598E-2</v>
      </c>
      <c r="M1280" s="51">
        <v>278</v>
      </c>
      <c r="N1280" s="46" cm="1">
        <f t="array" ref="N1280:W1280">(TRANSPOSE(MMULT(幕後結果!$AB$37:$AK$46, TRANSPOSE(N279:W279))))</f>
        <v>-0.78274298182108082</v>
      </c>
      <c r="O1280" s="46">
        <v>1.4414265834597806</v>
      </c>
      <c r="P1280" s="46">
        <v>-0.12935210580092471</v>
      </c>
      <c r="Q1280" s="46">
        <v>-0.20200980847448058</v>
      </c>
      <c r="R1280" s="46">
        <v>-0.85694253758251271</v>
      </c>
      <c r="S1280" s="46">
        <v>0.56645746251865337</v>
      </c>
      <c r="T1280" s="46">
        <v>0.59764254367670566</v>
      </c>
      <c r="U1280" s="46">
        <v>-0.29264565656568087</v>
      </c>
      <c r="V1280" s="46">
        <v>-0.2086238555643059</v>
      </c>
      <c r="W1280" s="50">
        <v>0.31717659774682982</v>
      </c>
    </row>
    <row r="1281" spans="1:23">
      <c r="A1281" s="130"/>
      <c r="B1281" s="46">
        <v>0.97169359001113076</v>
      </c>
      <c r="C1281" s="46">
        <v>0.91962893979713867</v>
      </c>
      <c r="D1281" s="46">
        <v>0.48412618642084282</v>
      </c>
      <c r="E1281" s="46">
        <v>0.73007775500081817</v>
      </c>
      <c r="F1281" s="46">
        <v>0.71990871250465927</v>
      </c>
      <c r="G1281" s="46">
        <v>0.41992175620202921</v>
      </c>
      <c r="H1281" s="46">
        <v>0.98909344757549267</v>
      </c>
      <c r="I1281" s="46">
        <v>5.4133208836177005E-2</v>
      </c>
      <c r="J1281" s="46">
        <v>0.23872503082977969</v>
      </c>
      <c r="K1281" s="58">
        <v>0.58655772762121505</v>
      </c>
      <c r="M1281" s="51">
        <v>279</v>
      </c>
      <c r="N1281" s="46" cm="1">
        <f t="array" ref="N1281:W1281">(TRANSPOSE(MMULT(幕後結果!$AB$37:$AK$46, TRANSPOSE(N280:W280))))</f>
        <v>1.8089067306192295</v>
      </c>
      <c r="O1281" s="46">
        <v>-1.0610324504965598</v>
      </c>
      <c r="P1281" s="46">
        <v>0.24266352606874456</v>
      </c>
      <c r="Q1281" s="46">
        <v>0.60293592640907157</v>
      </c>
      <c r="R1281" s="46">
        <v>0.42708509966674313</v>
      </c>
      <c r="S1281" s="46">
        <v>0.12145595346514859</v>
      </c>
      <c r="T1281" s="46">
        <v>0.81908796793393523</v>
      </c>
      <c r="U1281" s="46">
        <v>0.12413926220714844</v>
      </c>
      <c r="V1281" s="46">
        <v>-0.71360627549965039</v>
      </c>
      <c r="W1281" s="50">
        <v>-0.78360971424902637</v>
      </c>
    </row>
    <row r="1282" spans="1:23">
      <c r="A1282" s="130"/>
      <c r="B1282" s="46">
        <v>0.95813560988412005</v>
      </c>
      <c r="C1282" s="46">
        <v>0.51405805461249465</v>
      </c>
      <c r="D1282" s="46">
        <v>0.19409012065030629</v>
      </c>
      <c r="E1282" s="46">
        <v>0.15877584781325171</v>
      </c>
      <c r="F1282" s="46">
        <v>0.17158649096146528</v>
      </c>
      <c r="G1282" s="46">
        <v>0.47028441136982391</v>
      </c>
      <c r="H1282" s="46">
        <v>0.79053958415485015</v>
      </c>
      <c r="I1282" s="46">
        <v>0.52890917854111397</v>
      </c>
      <c r="J1282" s="46">
        <v>0.13045511872066662</v>
      </c>
      <c r="K1282" s="58">
        <v>0.19197027589182625</v>
      </c>
      <c r="M1282" s="51">
        <v>280</v>
      </c>
      <c r="N1282" s="46" cm="1">
        <f t="array" ref="N1282:W1282">(TRANSPOSE(MMULT(幕後結果!$AB$37:$AK$46, TRANSPOSE(N281:W281))))</f>
        <v>0.54900333927336287</v>
      </c>
      <c r="O1282" s="46">
        <v>0.30862975139750926</v>
      </c>
      <c r="P1282" s="46">
        <v>0.90469417724892642</v>
      </c>
      <c r="Q1282" s="46">
        <v>0.13468768728739999</v>
      </c>
      <c r="R1282" s="46">
        <v>-0.1791012486061565</v>
      </c>
      <c r="S1282" s="46">
        <v>1.0370363153377216</v>
      </c>
      <c r="T1282" s="46">
        <v>2.722954185050142</v>
      </c>
      <c r="U1282" s="46">
        <v>1.4092338067825048</v>
      </c>
      <c r="V1282" s="46">
        <v>0.84507347152648593</v>
      </c>
      <c r="W1282" s="50">
        <v>2.2491267495675866</v>
      </c>
    </row>
    <row r="1283" spans="1:23">
      <c r="A1283" s="130"/>
      <c r="B1283" s="46">
        <v>0.71111224954014962</v>
      </c>
      <c r="C1283" s="46">
        <v>0.84256667342484937</v>
      </c>
      <c r="D1283" s="46">
        <v>3.3809523018659915E-2</v>
      </c>
      <c r="E1283" s="46">
        <v>0.24716541325805053</v>
      </c>
      <c r="F1283" s="46">
        <v>0.72867114392013388</v>
      </c>
      <c r="G1283" s="46">
        <v>0.70713892421788671</v>
      </c>
      <c r="H1283" s="46">
        <v>0.69204138832911966</v>
      </c>
      <c r="I1283" s="46">
        <v>0.32025677299845445</v>
      </c>
      <c r="J1283" s="46">
        <v>0.27432261896123089</v>
      </c>
      <c r="K1283" s="58">
        <v>0.85240719355115813</v>
      </c>
      <c r="M1283" s="51">
        <v>281</v>
      </c>
      <c r="N1283" s="46" cm="1">
        <f t="array" ref="N1283:W1283">(TRANSPOSE(MMULT(幕後結果!$AB$37:$AK$46, TRANSPOSE(N282:W282))))</f>
        <v>1.2246312334542957</v>
      </c>
      <c r="O1283" s="46">
        <v>1.6336811307926469</v>
      </c>
      <c r="P1283" s="46">
        <v>0.38520922914140682</v>
      </c>
      <c r="Q1283" s="46">
        <v>-0.12165373549375313</v>
      </c>
      <c r="R1283" s="46">
        <v>1.1765230022272217</v>
      </c>
      <c r="S1283" s="46">
        <v>0.86684159103430769</v>
      </c>
      <c r="T1283" s="46">
        <v>1.4958192890524091</v>
      </c>
      <c r="U1283" s="46">
        <v>1.0424382186026355</v>
      </c>
      <c r="V1283" s="46">
        <v>0.55462021401009587</v>
      </c>
      <c r="W1283" s="50">
        <v>-0.57035438017879958</v>
      </c>
    </row>
    <row r="1284" spans="1:23">
      <c r="A1284" s="130"/>
      <c r="B1284" s="46">
        <v>0.60849375449591481</v>
      </c>
      <c r="C1284" s="46">
        <v>0.25090861579199619</v>
      </c>
      <c r="D1284" s="46">
        <v>0.73658133171352125</v>
      </c>
      <c r="E1284" s="46">
        <v>0.64033463548635439</v>
      </c>
      <c r="F1284" s="46">
        <v>0.92742368354481353</v>
      </c>
      <c r="G1284" s="46">
        <v>0.16073545486908536</v>
      </c>
      <c r="H1284" s="46">
        <v>0.63856323823923389</v>
      </c>
      <c r="I1284" s="46">
        <v>0.22672826886033381</v>
      </c>
      <c r="J1284" s="46">
        <v>0.84434649948312357</v>
      </c>
      <c r="K1284" s="58">
        <v>0.90193995375830949</v>
      </c>
      <c r="M1284" s="51">
        <v>282</v>
      </c>
      <c r="N1284" s="46" cm="1">
        <f t="array" ref="N1284:W1284">(TRANSPOSE(MMULT(幕後結果!$AB$37:$AK$46, TRANSPOSE(N283:W283))))</f>
        <v>1.2475114262283057E-2</v>
      </c>
      <c r="O1284" s="46">
        <v>0.61265287712642957</v>
      </c>
      <c r="P1284" s="46">
        <v>-9.2191406839839993E-2</v>
      </c>
      <c r="Q1284" s="46">
        <v>0.26275808572627363</v>
      </c>
      <c r="R1284" s="46">
        <v>-0.10733701042363386</v>
      </c>
      <c r="S1284" s="46">
        <v>0.93329811176920519</v>
      </c>
      <c r="T1284" s="46">
        <v>2.953625726367079E-2</v>
      </c>
      <c r="U1284" s="46">
        <v>-0.12583219200878903</v>
      </c>
      <c r="V1284" s="46">
        <v>0.97667525330214522</v>
      </c>
      <c r="W1284" s="50">
        <v>0.40692886660731403</v>
      </c>
    </row>
    <row r="1285" spans="1:23">
      <c r="A1285" s="130"/>
      <c r="B1285" s="46">
        <v>0.62059773122948747</v>
      </c>
      <c r="C1285" s="46">
        <v>0.4632659027196564</v>
      </c>
      <c r="D1285" s="46">
        <v>0.14019894328454052</v>
      </c>
      <c r="E1285" s="46">
        <v>0.15011071415765675</v>
      </c>
      <c r="F1285" s="46">
        <v>0.47891367128644369</v>
      </c>
      <c r="G1285" s="46">
        <v>0.1563207670075073</v>
      </c>
      <c r="H1285" s="46">
        <v>0.1789304807294414</v>
      </c>
      <c r="I1285" s="46">
        <v>6.6569030279918007E-2</v>
      </c>
      <c r="J1285" s="46">
        <v>0.62073060611060904</v>
      </c>
      <c r="K1285" s="58">
        <v>0.99043086441036454</v>
      </c>
      <c r="M1285" s="51">
        <v>283</v>
      </c>
      <c r="N1285" s="46" cm="1">
        <f t="array" ref="N1285:W1285">(TRANSPOSE(MMULT(幕後結果!$AB$37:$AK$46, TRANSPOSE(N284:W284))))</f>
        <v>0.39362154134447658</v>
      </c>
      <c r="O1285" s="46">
        <v>8.7667969891125519E-2</v>
      </c>
      <c r="P1285" s="46">
        <v>0.8567586772183422</v>
      </c>
      <c r="Q1285" s="46">
        <v>0.30274201506897613</v>
      </c>
      <c r="R1285" s="46">
        <v>0.16121287731299738</v>
      </c>
      <c r="S1285" s="46">
        <v>1.9959152350107732</v>
      </c>
      <c r="T1285" s="46">
        <v>-9.5880851906974984E-2</v>
      </c>
      <c r="U1285" s="46">
        <v>0.95908733125175438</v>
      </c>
      <c r="V1285" s="46">
        <v>0.26832962828180407</v>
      </c>
      <c r="W1285" s="50">
        <v>1.1383412452248507</v>
      </c>
    </row>
    <row r="1286" spans="1:23">
      <c r="A1286" s="130"/>
      <c r="B1286" s="46">
        <v>0.4815352957060719</v>
      </c>
      <c r="C1286" s="46">
        <v>0.73319235947738326</v>
      </c>
      <c r="D1286" s="46">
        <v>0.2015316879293203</v>
      </c>
      <c r="E1286" s="46">
        <v>4.8466906411185562E-2</v>
      </c>
      <c r="F1286" s="46">
        <v>0.25665199673947736</v>
      </c>
      <c r="G1286" s="46">
        <v>0.81505956555097603</v>
      </c>
      <c r="H1286" s="46">
        <v>0.87970061391989773</v>
      </c>
      <c r="I1286" s="46">
        <v>0.29118276731165715</v>
      </c>
      <c r="J1286" s="46">
        <v>0.56475328825616611</v>
      </c>
      <c r="K1286" s="58">
        <v>0.45343561688923195</v>
      </c>
      <c r="M1286" s="51">
        <v>284</v>
      </c>
      <c r="N1286" s="46" cm="1">
        <f t="array" ref="N1286:W1286">(TRANSPOSE(MMULT(幕後結果!$AB$37:$AK$46, TRANSPOSE(N285:W285))))</f>
        <v>1.7064963169473049</v>
      </c>
      <c r="O1286" s="46">
        <v>-0.13007458640640029</v>
      </c>
      <c r="P1286" s="46">
        <v>0.58317880312439319</v>
      </c>
      <c r="Q1286" s="46">
        <v>2.1943891417752166</v>
      </c>
      <c r="R1286" s="46">
        <v>8.1220174525171496E-2</v>
      </c>
      <c r="S1286" s="46">
        <v>1.4416211144793962</v>
      </c>
      <c r="T1286" s="46">
        <v>1.6295572596502272</v>
      </c>
      <c r="U1286" s="46">
        <v>0.75256619812732739</v>
      </c>
      <c r="V1286" s="46">
        <v>1.0251465491044431</v>
      </c>
      <c r="W1286" s="50">
        <v>-0.20125001071226534</v>
      </c>
    </row>
    <row r="1287" spans="1:23">
      <c r="A1287" s="130"/>
      <c r="B1287" s="46">
        <v>0.41348432634548749</v>
      </c>
      <c r="C1287" s="46">
        <v>0.33410795077345812</v>
      </c>
      <c r="D1287" s="46">
        <v>0.64414733808521341</v>
      </c>
      <c r="E1287" s="46">
        <v>1.1622306174743358E-3</v>
      </c>
      <c r="F1287" s="46">
        <v>1.4270793570183127E-2</v>
      </c>
      <c r="G1287" s="46">
        <v>0.68726934265587336</v>
      </c>
      <c r="H1287" s="46">
        <v>0.26572471463881486</v>
      </c>
      <c r="I1287" s="46">
        <v>0.1243174470395223</v>
      </c>
      <c r="J1287" s="46">
        <v>0.88709152772408517</v>
      </c>
      <c r="K1287" s="58">
        <v>0.15650342533142925</v>
      </c>
      <c r="M1287" s="51">
        <v>285</v>
      </c>
      <c r="N1287" s="46" cm="1">
        <f t="array" ref="N1287:W1287">(TRANSPOSE(MMULT(幕後結果!$AB$37:$AK$46, TRANSPOSE(N286:W286))))</f>
        <v>-1.1435563468914602</v>
      </c>
      <c r="O1287" s="46">
        <v>1.1235714027156416</v>
      </c>
      <c r="P1287" s="46">
        <v>0.72412274655209563</v>
      </c>
      <c r="Q1287" s="46">
        <v>1.2448460624280591</v>
      </c>
      <c r="R1287" s="46">
        <v>1.0554183424141015</v>
      </c>
      <c r="S1287" s="46">
        <v>0.73237127172152994</v>
      </c>
      <c r="T1287" s="46">
        <v>-8.6983622036191866E-2</v>
      </c>
      <c r="U1287" s="46">
        <v>0.65018246344016084</v>
      </c>
      <c r="V1287" s="46">
        <v>-0.14008305529587162</v>
      </c>
      <c r="W1287" s="50">
        <v>0.88162457460709198</v>
      </c>
    </row>
    <row r="1288" spans="1:23">
      <c r="A1288" s="130"/>
      <c r="B1288" s="46">
        <v>0.82346346073199572</v>
      </c>
      <c r="C1288" s="46">
        <v>0.28190527804679211</v>
      </c>
      <c r="D1288" s="46">
        <v>0.41685823825651669</v>
      </c>
      <c r="E1288" s="46">
        <v>0.78064711891269378</v>
      </c>
      <c r="F1288" s="46">
        <v>0.10062152598968632</v>
      </c>
      <c r="G1288" s="46">
        <v>0.6836194693601263</v>
      </c>
      <c r="H1288" s="46">
        <v>0.55583029773047454</v>
      </c>
      <c r="I1288" s="46">
        <v>0.45471947993939565</v>
      </c>
      <c r="J1288" s="46">
        <v>1.9018964073122646E-2</v>
      </c>
      <c r="K1288" s="58">
        <v>0.76427615674486482</v>
      </c>
      <c r="M1288" s="51">
        <v>286</v>
      </c>
      <c r="N1288" s="46" cm="1">
        <f t="array" ref="N1288:W1288">(TRANSPOSE(MMULT(幕後結果!$AB$37:$AK$46, TRANSPOSE(N287:W287))))</f>
        <v>1.1045380207776596</v>
      </c>
      <c r="O1288" s="46">
        <v>-0.1836288011898223</v>
      </c>
      <c r="P1288" s="46">
        <v>0.92215343168834263</v>
      </c>
      <c r="Q1288" s="46">
        <v>1.5367116245457724</v>
      </c>
      <c r="R1288" s="46">
        <v>-0.76209387937331385</v>
      </c>
      <c r="S1288" s="46">
        <v>0.22697562140848609</v>
      </c>
      <c r="T1288" s="46">
        <v>1.4898611918060976</v>
      </c>
      <c r="U1288" s="46">
        <v>0.91589686624541611</v>
      </c>
      <c r="V1288" s="46">
        <v>1.6168854582813672</v>
      </c>
      <c r="W1288" s="50">
        <v>0.71599917187534634</v>
      </c>
    </row>
    <row r="1289" spans="1:23">
      <c r="A1289" s="130"/>
      <c r="B1289" s="46">
        <v>0.99541497209385832</v>
      </c>
      <c r="C1289" s="46">
        <v>7.5214630395728399E-2</v>
      </c>
      <c r="D1289" s="46">
        <v>0.61693878922769607</v>
      </c>
      <c r="E1289" s="46">
        <v>0.83832573511013342</v>
      </c>
      <c r="F1289" s="46">
        <v>0.88897214517868384</v>
      </c>
      <c r="G1289" s="46">
        <v>0.22688730637159638</v>
      </c>
      <c r="H1289" s="46">
        <v>0.1881818669689943</v>
      </c>
      <c r="I1289" s="46">
        <v>0.18229349429687747</v>
      </c>
      <c r="J1289" s="46">
        <v>0.95982581971649372</v>
      </c>
      <c r="K1289" s="58">
        <v>0.63181554415054952</v>
      </c>
      <c r="M1289" s="51">
        <v>287</v>
      </c>
      <c r="N1289" s="46" cm="1">
        <f t="array" ref="N1289:W1289">(TRANSPOSE(MMULT(幕後結果!$AB$37:$AK$46, TRANSPOSE(N288:W288))))</f>
        <v>-0.62315654498671069</v>
      </c>
      <c r="O1289" s="46">
        <v>4.5045572215704627E-3</v>
      </c>
      <c r="P1289" s="46">
        <v>1.0566370444659763</v>
      </c>
      <c r="Q1289" s="46">
        <v>-0.50127050187725064</v>
      </c>
      <c r="R1289" s="46">
        <v>-0.45549916359018872</v>
      </c>
      <c r="S1289" s="46">
        <v>0.63849088370624707</v>
      </c>
      <c r="T1289" s="46">
        <v>-0.20161976206306759</v>
      </c>
      <c r="U1289" s="46">
        <v>-0.41868088927975866</v>
      </c>
      <c r="V1289" s="46">
        <v>0.42490583699653861</v>
      </c>
      <c r="W1289" s="50">
        <v>1.4671072877179623</v>
      </c>
    </row>
    <row r="1290" spans="1:23">
      <c r="A1290" s="130"/>
      <c r="B1290" s="46">
        <v>0.87400697306324249</v>
      </c>
      <c r="C1290" s="46">
        <v>0.48042850489625066</v>
      </c>
      <c r="D1290" s="46">
        <v>0.13243973086262217</v>
      </c>
      <c r="E1290" s="46">
        <v>1.397528327044073E-2</v>
      </c>
      <c r="F1290" s="46">
        <v>0.53378130885651021</v>
      </c>
      <c r="G1290" s="46">
        <v>4.6266785250743681E-2</v>
      </c>
      <c r="H1290" s="46">
        <v>0.14549247829503109</v>
      </c>
      <c r="I1290" s="46">
        <v>0.11826186594097732</v>
      </c>
      <c r="J1290" s="46">
        <v>0.2514934676994578</v>
      </c>
      <c r="K1290" s="58">
        <v>0.66230315540049256</v>
      </c>
      <c r="M1290" s="51">
        <v>288</v>
      </c>
      <c r="N1290" s="46" cm="1">
        <f t="array" ref="N1290:W1290">(TRANSPOSE(MMULT(幕後結果!$AB$37:$AK$46, TRANSPOSE(N289:W289))))</f>
        <v>0.43468816128987964</v>
      </c>
      <c r="O1290" s="46">
        <v>0.16760910216844604</v>
      </c>
      <c r="P1290" s="46">
        <v>-1.0046733882230841</v>
      </c>
      <c r="Q1290" s="46">
        <v>0.52932562951964968</v>
      </c>
      <c r="R1290" s="46">
        <v>-1.7272441243016849</v>
      </c>
      <c r="S1290" s="46">
        <v>-1.1160635809614967</v>
      </c>
      <c r="T1290" s="46">
        <v>0.42055195854009875</v>
      </c>
      <c r="U1290" s="46">
        <v>-0.3234054118192044</v>
      </c>
      <c r="V1290" s="46">
        <v>-1.2010181342361446E-2</v>
      </c>
      <c r="W1290" s="50">
        <v>-1.2147204830382856</v>
      </c>
    </row>
    <row r="1291" spans="1:23">
      <c r="A1291" s="130"/>
      <c r="B1291" s="46">
        <v>0.40042793940193744</v>
      </c>
      <c r="C1291" s="46">
        <v>0.55080208946025855</v>
      </c>
      <c r="D1291" s="46">
        <v>0.70668235600141371</v>
      </c>
      <c r="E1291" s="46">
        <v>4.1329640347942176E-2</v>
      </c>
      <c r="F1291" s="46">
        <v>5.0596316762718807E-2</v>
      </c>
      <c r="G1291" s="46">
        <v>0.97114362375899321</v>
      </c>
      <c r="H1291" s="46">
        <v>0.75512136245591899</v>
      </c>
      <c r="I1291" s="46">
        <v>0.17452695664550011</v>
      </c>
      <c r="J1291" s="46">
        <v>0.34576022022513198</v>
      </c>
      <c r="K1291" s="58">
        <v>0.4156819169695114</v>
      </c>
      <c r="M1291" s="51">
        <v>289</v>
      </c>
      <c r="N1291" s="46" cm="1">
        <f t="array" ref="N1291:W1291">(TRANSPOSE(MMULT(幕後結果!$AB$37:$AK$46, TRANSPOSE(N290:W290))))</f>
        <v>-0.31336735899941182</v>
      </c>
      <c r="O1291" s="46">
        <v>1.3293819714638273</v>
      </c>
      <c r="P1291" s="46">
        <v>1.9108595251325824</v>
      </c>
      <c r="Q1291" s="46">
        <v>1.7513194736189037</v>
      </c>
      <c r="R1291" s="46">
        <v>1.6431027771130648</v>
      </c>
      <c r="S1291" s="46">
        <v>0.7361749491393057</v>
      </c>
      <c r="T1291" s="46">
        <v>0.30546261944318143</v>
      </c>
      <c r="U1291" s="46">
        <v>1.121162717043453</v>
      </c>
      <c r="V1291" s="46">
        <v>1.9188582976995114</v>
      </c>
      <c r="W1291" s="50">
        <v>0.12574034445532911</v>
      </c>
    </row>
    <row r="1292" spans="1:23">
      <c r="A1292" s="130"/>
      <c r="B1292" s="46">
        <v>0.44163784716300092</v>
      </c>
      <c r="C1292" s="46">
        <v>0.45409171511456781</v>
      </c>
      <c r="D1292" s="46">
        <v>0.2890931933958818</v>
      </c>
      <c r="E1292" s="46">
        <v>0.48161686662926884</v>
      </c>
      <c r="F1292" s="46">
        <v>0.64492838290099863</v>
      </c>
      <c r="G1292" s="46">
        <v>0.6275756057252635</v>
      </c>
      <c r="H1292" s="46">
        <v>0.95454784456492314</v>
      </c>
      <c r="I1292" s="46">
        <v>0.537447138722976</v>
      </c>
      <c r="J1292" s="46">
        <v>0.8264069469702382</v>
      </c>
      <c r="K1292" s="58">
        <v>0.28044269733403038</v>
      </c>
      <c r="M1292" s="51">
        <v>290</v>
      </c>
      <c r="N1292" s="46" cm="1">
        <f t="array" ref="N1292:W1292">(TRANSPOSE(MMULT(幕後結果!$AB$37:$AK$46, TRANSPOSE(N291:W291))))</f>
        <v>0.35408808716023027</v>
      </c>
      <c r="O1292" s="46">
        <v>1.288913789645022</v>
      </c>
      <c r="P1292" s="46">
        <v>-0.7281420527210265</v>
      </c>
      <c r="Q1292" s="46">
        <v>0.27306126970831734</v>
      </c>
      <c r="R1292" s="46">
        <v>-9.8748305131016192E-2</v>
      </c>
      <c r="S1292" s="46">
        <v>-0.23473873933880801</v>
      </c>
      <c r="T1292" s="46">
        <v>5.6243709620097226E-2</v>
      </c>
      <c r="U1292" s="46">
        <v>0.38359533185451411</v>
      </c>
      <c r="V1292" s="46">
        <v>2.013553527920207</v>
      </c>
      <c r="W1292" s="50">
        <v>-2.0511079234192726</v>
      </c>
    </row>
    <row r="1293" spans="1:23">
      <c r="A1293" s="130"/>
      <c r="B1293" s="46">
        <v>0.83438642922900708</v>
      </c>
      <c r="C1293" s="46">
        <v>0.22522769196195713</v>
      </c>
      <c r="D1293" s="46">
        <v>0.78087474332667184</v>
      </c>
      <c r="E1293" s="46">
        <v>0.90578084697569516</v>
      </c>
      <c r="F1293" s="46">
        <v>0.7356857703062436</v>
      </c>
      <c r="G1293" s="46">
        <v>0.90018120792068812</v>
      </c>
      <c r="H1293" s="46">
        <v>0.83298379382731036</v>
      </c>
      <c r="I1293" s="46">
        <v>0.4543297730155289</v>
      </c>
      <c r="J1293" s="46">
        <v>0.15785545919862098</v>
      </c>
      <c r="K1293" s="58">
        <v>0.50329318811633805</v>
      </c>
      <c r="M1293" s="51">
        <v>291</v>
      </c>
      <c r="N1293" s="46" cm="1">
        <f t="array" ref="N1293:W1293">(TRANSPOSE(MMULT(幕後結果!$AB$37:$AK$46, TRANSPOSE(N292:W292))))</f>
        <v>-1.5355180399999597</v>
      </c>
      <c r="O1293" s="46">
        <v>-0.12558074365207797</v>
      </c>
      <c r="P1293" s="46">
        <v>-0.56543823482203048</v>
      </c>
      <c r="Q1293" s="46">
        <v>6.1004738838473127E-2</v>
      </c>
      <c r="R1293" s="46">
        <v>-1.0462991548863998</v>
      </c>
      <c r="S1293" s="46">
        <v>2.1498293888630138</v>
      </c>
      <c r="T1293" s="46">
        <v>-2.7139525193787151</v>
      </c>
      <c r="U1293" s="46">
        <v>1.4235632634130233</v>
      </c>
      <c r="V1293" s="46">
        <v>-0.38822745999928154</v>
      </c>
      <c r="W1293" s="50">
        <v>0.48983313085898716</v>
      </c>
    </row>
    <row r="1294" spans="1:23">
      <c r="A1294" s="130"/>
      <c r="B1294" s="46">
        <v>0.49851227987841029</v>
      </c>
      <c r="C1294" s="46">
        <v>0.81475737788059299</v>
      </c>
      <c r="D1294" s="46">
        <v>0.52996825196835617</v>
      </c>
      <c r="E1294" s="46">
        <v>0.67498074553497101</v>
      </c>
      <c r="F1294" s="46">
        <v>0.18395389624648617</v>
      </c>
      <c r="G1294" s="46">
        <v>0.91138357270008519</v>
      </c>
      <c r="H1294" s="46">
        <v>0.24548594737563856</v>
      </c>
      <c r="I1294" s="46">
        <v>0.86681638708492526</v>
      </c>
      <c r="J1294" s="46">
        <v>0.26754145193024081</v>
      </c>
      <c r="K1294" s="58">
        <v>0.23889668180607737</v>
      </c>
      <c r="M1294" s="51">
        <v>292</v>
      </c>
      <c r="N1294" s="46" cm="1">
        <f t="array" ref="N1294:W1294">(TRANSPOSE(MMULT(幕後結果!$AB$37:$AK$46, TRANSPOSE(N293:W293))))</f>
        <v>0.17791326996002657</v>
      </c>
      <c r="O1294" s="46">
        <v>-2.2519679522563663</v>
      </c>
      <c r="P1294" s="46">
        <v>-0.15861540311401556</v>
      </c>
      <c r="Q1294" s="46">
        <v>-0.85242685123265283</v>
      </c>
      <c r="R1294" s="46">
        <v>-0.44759300405439195</v>
      </c>
      <c r="S1294" s="46">
        <v>-2.8914421594291366</v>
      </c>
      <c r="T1294" s="46">
        <v>-1.6062007623456573</v>
      </c>
      <c r="U1294" s="46">
        <v>-2.0474544488419868</v>
      </c>
      <c r="V1294" s="46">
        <v>-1.6881979288895193</v>
      </c>
      <c r="W1294" s="50">
        <v>0.16891336433545012</v>
      </c>
    </row>
    <row r="1295" spans="1:23">
      <c r="A1295" s="130"/>
      <c r="B1295" s="46">
        <v>0.31518361022776897</v>
      </c>
      <c r="C1295" s="46">
        <v>0.91116596197520083</v>
      </c>
      <c r="D1295" s="46">
        <v>0.12817638746851689</v>
      </c>
      <c r="E1295" s="46">
        <v>0.23629773437720591</v>
      </c>
      <c r="F1295" s="46">
        <v>8.9744220400342467E-2</v>
      </c>
      <c r="G1295" s="46">
        <v>4.6473643686576693E-2</v>
      </c>
      <c r="H1295" s="46">
        <v>0.68245618438637523</v>
      </c>
      <c r="I1295" s="46">
        <v>1.3123756451119517E-2</v>
      </c>
      <c r="J1295" s="46">
        <v>0.45471926366373183</v>
      </c>
      <c r="K1295" s="58">
        <v>0.43521375508206583</v>
      </c>
      <c r="M1295" s="51">
        <v>293</v>
      </c>
      <c r="N1295" s="46" cm="1">
        <f t="array" ref="N1295:W1295">(TRANSPOSE(MMULT(幕後結果!$AB$37:$AK$46, TRANSPOSE(N294:W294))))</f>
        <v>-1.884298543010438</v>
      </c>
      <c r="O1295" s="46">
        <v>0.43541729463982681</v>
      </c>
      <c r="P1295" s="46">
        <v>1.4016901729879145</v>
      </c>
      <c r="Q1295" s="46">
        <v>0.81838748383898197</v>
      </c>
      <c r="R1295" s="46">
        <v>0.43906258243691776</v>
      </c>
      <c r="S1295" s="46">
        <v>1.4933802094713906</v>
      </c>
      <c r="T1295" s="46">
        <v>-0.19647920337856153</v>
      </c>
      <c r="U1295" s="46">
        <v>1.2191687255401997</v>
      </c>
      <c r="V1295" s="46">
        <v>2.0020029456354167</v>
      </c>
      <c r="W1295" s="50">
        <v>1.2979927026626135</v>
      </c>
    </row>
    <row r="1296" spans="1:23">
      <c r="A1296" s="130"/>
      <c r="B1296" s="46">
        <v>0.60060969557091837</v>
      </c>
      <c r="C1296" s="46">
        <v>0.71500674132678887</v>
      </c>
      <c r="D1296" s="46">
        <v>0.95816874367365279</v>
      </c>
      <c r="E1296" s="46">
        <v>0.36954214828391696</v>
      </c>
      <c r="F1296" s="46">
        <v>0.70443668227490264</v>
      </c>
      <c r="G1296" s="46">
        <v>0.68026839515301551</v>
      </c>
      <c r="H1296" s="46">
        <v>0.86328349013044781</v>
      </c>
      <c r="I1296" s="46">
        <v>0.92904734976927483</v>
      </c>
      <c r="J1296" s="46">
        <v>0.73983429537588785</v>
      </c>
      <c r="K1296" s="58">
        <v>0.25337680513570171</v>
      </c>
      <c r="M1296" s="51">
        <v>294</v>
      </c>
      <c r="N1296" s="46" cm="1">
        <f t="array" ref="N1296:W1296">(TRANSPOSE(MMULT(幕後結果!$AB$37:$AK$46, TRANSPOSE(N295:W295))))</f>
        <v>-0.13081016111590341</v>
      </c>
      <c r="O1296" s="46">
        <v>-0.78698559678541236</v>
      </c>
      <c r="P1296" s="46">
        <v>-1.9166940777800612</v>
      </c>
      <c r="Q1296" s="46">
        <v>-0.89646814507730876</v>
      </c>
      <c r="R1296" s="46">
        <v>-2.2460318484019588</v>
      </c>
      <c r="S1296" s="46">
        <v>0.93220446290366132</v>
      </c>
      <c r="T1296" s="46">
        <v>-0.37963188158664396</v>
      </c>
      <c r="U1296" s="46">
        <v>-0.73060429874310329</v>
      </c>
      <c r="V1296" s="46">
        <v>-1.380580871489103</v>
      </c>
      <c r="W1296" s="50">
        <v>-1.0460559323088312</v>
      </c>
    </row>
    <row r="1297" spans="1:23">
      <c r="A1297" s="130"/>
      <c r="B1297" s="46">
        <v>0.15629554404580781</v>
      </c>
      <c r="C1297" s="46">
        <v>0.81328918263174588</v>
      </c>
      <c r="D1297" s="46">
        <v>0.2220736798038021</v>
      </c>
      <c r="E1297" s="46">
        <v>0.97092594276733579</v>
      </c>
      <c r="F1297" s="46">
        <v>0.21405781842453653</v>
      </c>
      <c r="G1297" s="46">
        <v>0.39336338646510072</v>
      </c>
      <c r="H1297" s="46">
        <v>0.32471283617835289</v>
      </c>
      <c r="I1297" s="46">
        <v>0.84637321977244229</v>
      </c>
      <c r="J1297" s="46">
        <v>0.85137151212112427</v>
      </c>
      <c r="K1297" s="58">
        <v>0.82310772619872763</v>
      </c>
      <c r="M1297" s="51">
        <v>295</v>
      </c>
      <c r="N1297" s="46" cm="1">
        <f t="array" ref="N1297:W1297">(TRANSPOSE(MMULT(幕後結果!$AB$37:$AK$46, TRANSPOSE(N296:W296))))</f>
        <v>1.5724341205881567</v>
      </c>
      <c r="O1297" s="46">
        <v>0.2270102093664825</v>
      </c>
      <c r="P1297" s="46">
        <v>1.6608341084714278</v>
      </c>
      <c r="Q1297" s="46">
        <v>2.230574033106786</v>
      </c>
      <c r="R1297" s="46">
        <v>1.5588356096496583</v>
      </c>
      <c r="S1297" s="46">
        <v>1.5802217419566464</v>
      </c>
      <c r="T1297" s="46">
        <v>-0.12913167220461919</v>
      </c>
      <c r="U1297" s="46">
        <v>-0.16153893360083038</v>
      </c>
      <c r="V1297" s="46">
        <v>0.68398461946848788</v>
      </c>
      <c r="W1297" s="50">
        <v>-1.6880007826915047</v>
      </c>
    </row>
    <row r="1298" spans="1:23">
      <c r="A1298" s="130"/>
      <c r="B1298" s="46">
        <v>0.18658334076201855</v>
      </c>
      <c r="C1298" s="46">
        <v>0.87688686769401358</v>
      </c>
      <c r="D1298" s="46">
        <v>0.35958669169914148</v>
      </c>
      <c r="E1298" s="46">
        <v>0.5107404363318464</v>
      </c>
      <c r="F1298" s="46">
        <v>0.35676004566997843</v>
      </c>
      <c r="G1298" s="46">
        <v>0.73896308958027723</v>
      </c>
      <c r="H1298" s="46">
        <v>0.85050614425449833</v>
      </c>
      <c r="I1298" s="46">
        <v>0.54157228137841562</v>
      </c>
      <c r="J1298" s="46">
        <v>0.32520352978509437</v>
      </c>
      <c r="K1298" s="58">
        <v>0.8818707153582912</v>
      </c>
      <c r="M1298" s="51">
        <v>296</v>
      </c>
      <c r="N1298" s="46" cm="1">
        <f t="array" ref="N1298:W1298">(TRANSPOSE(MMULT(幕後結果!$AB$37:$AK$46, TRANSPOSE(N297:W297))))</f>
        <v>-0.35394986309994708</v>
      </c>
      <c r="O1298" s="46">
        <v>0.23540277773873636</v>
      </c>
      <c r="P1298" s="46">
        <v>-7.7272653188256685E-2</v>
      </c>
      <c r="Q1298" s="46">
        <v>9.1271435849849702E-2</v>
      </c>
      <c r="R1298" s="46">
        <v>0.34202291996904188</v>
      </c>
      <c r="S1298" s="46">
        <v>0.55721370575083629</v>
      </c>
      <c r="T1298" s="46">
        <v>-0.43605061441733073</v>
      </c>
      <c r="U1298" s="46">
        <v>0.17677489326954302</v>
      </c>
      <c r="V1298" s="46">
        <v>0.60055064560016636</v>
      </c>
      <c r="W1298" s="50">
        <v>-0.65492364833567618</v>
      </c>
    </row>
    <row r="1299" spans="1:23">
      <c r="A1299" s="130"/>
      <c r="B1299" s="46">
        <v>0.74046429516807488</v>
      </c>
      <c r="C1299" s="46">
        <v>0.96910074994602602</v>
      </c>
      <c r="D1299" s="46">
        <v>0.20181129929253272</v>
      </c>
      <c r="E1299" s="46">
        <v>0.28623994809343434</v>
      </c>
      <c r="F1299" s="46">
        <v>0.58298572853386421</v>
      </c>
      <c r="G1299" s="46">
        <v>8.3270656570953117E-2</v>
      </c>
      <c r="H1299" s="46">
        <v>0.27873350713830569</v>
      </c>
      <c r="I1299" s="46">
        <v>0.7915183345311072</v>
      </c>
      <c r="J1299" s="46">
        <v>0.68528380693346391</v>
      </c>
      <c r="K1299" s="58">
        <v>0.85676766631232981</v>
      </c>
      <c r="M1299" s="51">
        <v>297</v>
      </c>
      <c r="N1299" s="46" cm="1">
        <f t="array" ref="N1299:W1299">(TRANSPOSE(MMULT(幕後結果!$AB$37:$AK$46, TRANSPOSE(N298:W298))))</f>
        <v>-0.59402909410625981</v>
      </c>
      <c r="O1299" s="46">
        <v>-1.5449057752874056</v>
      </c>
      <c r="P1299" s="46">
        <v>-3.2170626007380467</v>
      </c>
      <c r="Q1299" s="46">
        <v>-2.8849508572089193</v>
      </c>
      <c r="R1299" s="46">
        <v>-3.778974436744476</v>
      </c>
      <c r="S1299" s="46">
        <v>-0.27550920586400252</v>
      </c>
      <c r="T1299" s="46">
        <v>-2.600415542434324</v>
      </c>
      <c r="U1299" s="46">
        <v>-1.6826237231176422</v>
      </c>
      <c r="V1299" s="46">
        <v>-0.47744990402886012</v>
      </c>
      <c r="W1299" s="50">
        <v>-1.2415941881362798</v>
      </c>
    </row>
    <row r="1300" spans="1:23">
      <c r="A1300" s="130"/>
      <c r="B1300" s="46">
        <v>0.916639550478763</v>
      </c>
      <c r="C1300" s="46">
        <v>0.28479154213712699</v>
      </c>
      <c r="D1300" s="46">
        <v>9.4562097001643641E-2</v>
      </c>
      <c r="E1300" s="46">
        <v>0.50638902794854301</v>
      </c>
      <c r="F1300" s="46">
        <v>0.11238235641300753</v>
      </c>
      <c r="G1300" s="46">
        <v>0.70334158249959011</v>
      </c>
      <c r="H1300" s="46">
        <v>0.42902284780883959</v>
      </c>
      <c r="I1300" s="46">
        <v>0.26233576944565318</v>
      </c>
      <c r="J1300" s="46">
        <v>0.49349597783163768</v>
      </c>
      <c r="K1300" s="58">
        <v>0.67255159047606461</v>
      </c>
      <c r="M1300" s="51">
        <v>298</v>
      </c>
      <c r="N1300" s="46" cm="1">
        <f t="array" ref="N1300:W1300">(TRANSPOSE(MMULT(幕後結果!$AB$37:$AK$46, TRANSPOSE(N299:W299))))</f>
        <v>1.2466231926783717</v>
      </c>
      <c r="O1300" s="46">
        <v>5.6929136933329447E-2</v>
      </c>
      <c r="P1300" s="46">
        <v>0.8627549200657354</v>
      </c>
      <c r="Q1300" s="46">
        <v>1.599177725119832</v>
      </c>
      <c r="R1300" s="46">
        <v>0.89583534562756206</v>
      </c>
      <c r="S1300" s="46">
        <v>-0.73693037253929172</v>
      </c>
      <c r="T1300" s="46">
        <v>0.91703711377924013</v>
      </c>
      <c r="U1300" s="46">
        <v>0.78777134642667401</v>
      </c>
      <c r="V1300" s="46">
        <v>-0.70193025889262128</v>
      </c>
      <c r="W1300" s="50">
        <v>-0.64813788907091152</v>
      </c>
    </row>
    <row r="1301" spans="1:23">
      <c r="A1301" s="130"/>
      <c r="B1301" s="46">
        <v>0.4813967562890682</v>
      </c>
      <c r="C1301" s="46">
        <v>0.91101994375318784</v>
      </c>
      <c r="D1301" s="46">
        <v>0.9724813878539682</v>
      </c>
      <c r="E1301" s="46">
        <v>0.10309253571797083</v>
      </c>
      <c r="F1301" s="46">
        <v>0.97067478070979485</v>
      </c>
      <c r="G1301" s="46">
        <v>0.61252816065879756</v>
      </c>
      <c r="H1301" s="46">
        <v>0.36404449055012988</v>
      </c>
      <c r="I1301" s="46">
        <v>0.19220767890896728</v>
      </c>
      <c r="J1301" s="46">
        <v>0.12457246542939915</v>
      </c>
      <c r="K1301" s="58">
        <v>0.4932496465099907</v>
      </c>
      <c r="M1301" s="51">
        <v>299</v>
      </c>
      <c r="N1301" s="46" cm="1">
        <f t="array" ref="N1301:W1301">(TRANSPOSE(MMULT(幕後結果!$AB$37:$AK$46, TRANSPOSE(N300:W300))))</f>
        <v>0.60616390458411884</v>
      </c>
      <c r="O1301" s="46">
        <v>-1.0627676606071847</v>
      </c>
      <c r="P1301" s="46">
        <v>0.31135257549665818</v>
      </c>
      <c r="Q1301" s="46">
        <v>-1.793994807238412</v>
      </c>
      <c r="R1301" s="46">
        <v>0.22256619955762763</v>
      </c>
      <c r="S1301" s="46">
        <v>-1.565109347572416</v>
      </c>
      <c r="T1301" s="46">
        <v>-1.2519091695090139</v>
      </c>
      <c r="U1301" s="46">
        <v>0.76490619461050291</v>
      </c>
      <c r="V1301" s="46">
        <v>-1.3844257194372978</v>
      </c>
      <c r="W1301" s="50">
        <v>-2.9807581972936953E-2</v>
      </c>
    </row>
    <row r="1302" spans="1:23">
      <c r="A1302" s="130"/>
      <c r="B1302" s="46">
        <v>0.81939514490448628</v>
      </c>
      <c r="C1302" s="46">
        <v>0.26528547572460814</v>
      </c>
      <c r="D1302" s="46">
        <v>0.69035334206979093</v>
      </c>
      <c r="E1302" s="46">
        <v>0.12218315961363913</v>
      </c>
      <c r="F1302" s="46">
        <v>0.15830869442484197</v>
      </c>
      <c r="G1302" s="46">
        <v>0.44513480361896529</v>
      </c>
      <c r="H1302" s="46">
        <v>0.35845121663866708</v>
      </c>
      <c r="I1302" s="46">
        <v>0.92982528225926542</v>
      </c>
      <c r="J1302" s="46">
        <v>0.55922352159714594</v>
      </c>
      <c r="K1302" s="58">
        <v>0.50408956205114031</v>
      </c>
      <c r="M1302" s="51">
        <v>300</v>
      </c>
      <c r="N1302" s="46" cm="1">
        <f t="array" ref="N1302:W1302">(TRANSPOSE(MMULT(幕後結果!$AB$37:$AK$46, TRANSPOSE(N301:W301))))</f>
        <v>1.5778059940297684</v>
      </c>
      <c r="O1302" s="46">
        <v>0.11262505847898985</v>
      </c>
      <c r="P1302" s="46">
        <v>-0.59912388854798004</v>
      </c>
      <c r="Q1302" s="46">
        <v>0.68497980866543484</v>
      </c>
      <c r="R1302" s="46">
        <v>-0.60323599232255887</v>
      </c>
      <c r="S1302" s="46">
        <v>-0.54711486183857971</v>
      </c>
      <c r="T1302" s="46">
        <v>0.80498341458870404</v>
      </c>
      <c r="U1302" s="46">
        <v>-0.4992657396912426</v>
      </c>
      <c r="V1302" s="46">
        <v>0.66905991862884728</v>
      </c>
      <c r="W1302" s="50">
        <v>0.4978326356159033</v>
      </c>
    </row>
    <row r="1303" spans="1:23">
      <c r="A1303" s="130"/>
      <c r="B1303" s="46">
        <v>0.84689402278530945</v>
      </c>
      <c r="C1303" s="46">
        <v>0.92472557065057193</v>
      </c>
      <c r="D1303" s="46">
        <v>0.56722283406297502</v>
      </c>
      <c r="E1303" s="46">
        <v>0.71744805761818675</v>
      </c>
      <c r="F1303" s="46">
        <v>0.26155609420575421</v>
      </c>
      <c r="G1303" s="46">
        <v>6.5732987746591753E-3</v>
      </c>
      <c r="H1303" s="46">
        <v>0.97475429419454351</v>
      </c>
      <c r="I1303" s="46">
        <v>0.13386062194098147</v>
      </c>
      <c r="J1303" s="46">
        <v>0.70089463717359535</v>
      </c>
      <c r="K1303" s="58">
        <v>0.33205844194600376</v>
      </c>
      <c r="M1303" s="51">
        <v>301</v>
      </c>
      <c r="N1303" s="46" cm="1">
        <f t="array" ref="N1303:W1303">(TRANSPOSE(MMULT(幕後結果!$AB$37:$AK$46, TRANSPOSE(N302:W302))))</f>
        <v>-0.56794698351145967</v>
      </c>
      <c r="O1303" s="46">
        <v>-1.1703727998590496</v>
      </c>
      <c r="P1303" s="46">
        <v>5.2954514474953168E-2</v>
      </c>
      <c r="Q1303" s="46">
        <v>-0.23395305630324054</v>
      </c>
      <c r="R1303" s="46">
        <v>0.51099428676443814</v>
      </c>
      <c r="S1303" s="46">
        <v>0.31281201410142578</v>
      </c>
      <c r="T1303" s="46">
        <v>-0.97773466248798346</v>
      </c>
      <c r="U1303" s="46">
        <v>0.5395538801008869</v>
      </c>
      <c r="V1303" s="46">
        <v>-0.27120320184620339</v>
      </c>
      <c r="W1303" s="50">
        <v>-0.44005115282115986</v>
      </c>
    </row>
    <row r="1304" spans="1:23">
      <c r="A1304" s="130"/>
      <c r="B1304" s="46">
        <v>0.74901989111097</v>
      </c>
      <c r="C1304" s="46">
        <v>3.3751179235055551E-2</v>
      </c>
      <c r="D1304" s="46">
        <v>0.33871768464691665</v>
      </c>
      <c r="E1304" s="46">
        <v>5.5354649707656245E-2</v>
      </c>
      <c r="F1304" s="46">
        <v>0.94941601205641613</v>
      </c>
      <c r="G1304" s="46">
        <v>0.60324611405173734</v>
      </c>
      <c r="H1304" s="46">
        <v>0.78780914105153466</v>
      </c>
      <c r="I1304" s="46">
        <v>0.95368456740469809</v>
      </c>
      <c r="J1304" s="46">
        <v>0.9320723573226497</v>
      </c>
      <c r="K1304" s="58">
        <v>0.8334071642605958</v>
      </c>
      <c r="M1304" s="51">
        <v>302</v>
      </c>
      <c r="N1304" s="46" cm="1">
        <f t="array" ref="N1304:W1304">(TRANSPOSE(MMULT(幕後結果!$AB$37:$AK$46, TRANSPOSE(N303:W303))))</f>
        <v>0.60243135108701051</v>
      </c>
      <c r="O1304" s="46">
        <v>-1.8396088799782478E-3</v>
      </c>
      <c r="P1304" s="46">
        <v>-0.90122482346703381</v>
      </c>
      <c r="Q1304" s="46">
        <v>-0.58793674379279892</v>
      </c>
      <c r="R1304" s="46">
        <v>-1.5750470969619337</v>
      </c>
      <c r="S1304" s="46">
        <v>0.40235674237777785</v>
      </c>
      <c r="T1304" s="46">
        <v>0.1844609734341329</v>
      </c>
      <c r="U1304" s="46">
        <v>-0.54026676981634125</v>
      </c>
      <c r="V1304" s="46">
        <v>1.7258055337375518E-2</v>
      </c>
      <c r="W1304" s="50">
        <v>0.11786345702500078</v>
      </c>
    </row>
    <row r="1305" spans="1:23">
      <c r="A1305" s="130"/>
      <c r="B1305" s="46">
        <v>0.57216134648378625</v>
      </c>
      <c r="C1305" s="46">
        <v>0.61055389608822308</v>
      </c>
      <c r="D1305" s="46">
        <v>0.86524129087808066</v>
      </c>
      <c r="E1305" s="46">
        <v>0.84863445376931934</v>
      </c>
      <c r="F1305" s="46">
        <v>0.31328971532992766</v>
      </c>
      <c r="G1305" s="46">
        <v>0.93469701816928441</v>
      </c>
      <c r="H1305" s="46">
        <v>0.28474431508303</v>
      </c>
      <c r="I1305" s="46">
        <v>0.82002366543700966</v>
      </c>
      <c r="J1305" s="46">
        <v>0.78426030299727501</v>
      </c>
      <c r="K1305" s="58">
        <v>0.87746130636883346</v>
      </c>
      <c r="M1305" s="51">
        <v>303</v>
      </c>
      <c r="N1305" s="46" cm="1">
        <f t="array" ref="N1305:W1305">(TRANSPOSE(MMULT(幕後結果!$AB$37:$AK$46, TRANSPOSE(N304:W304))))</f>
        <v>-1.7660392182812565</v>
      </c>
      <c r="O1305" s="46">
        <v>0.17001505976037179</v>
      </c>
      <c r="P1305" s="46">
        <v>-0.84009887297395724</v>
      </c>
      <c r="Q1305" s="46">
        <v>-0.99464228790882714</v>
      </c>
      <c r="R1305" s="46">
        <v>-0.28508253366329234</v>
      </c>
      <c r="S1305" s="46">
        <v>-1.8728624337294757</v>
      </c>
      <c r="T1305" s="46">
        <v>-1.4157832946479356</v>
      </c>
      <c r="U1305" s="46">
        <v>-1.6159719129471728</v>
      </c>
      <c r="V1305" s="46">
        <v>-0.58233694217632626</v>
      </c>
      <c r="W1305" s="50">
        <v>-0.53130211869127186</v>
      </c>
    </row>
    <row r="1306" spans="1:23">
      <c r="A1306" s="130"/>
      <c r="B1306" s="46">
        <v>0.51810681176946893</v>
      </c>
      <c r="C1306" s="46">
        <v>0.46744511602095584</v>
      </c>
      <c r="D1306" s="46">
        <v>0.27461976085738393</v>
      </c>
      <c r="E1306" s="46">
        <v>5.8715497251064397E-2</v>
      </c>
      <c r="F1306" s="46">
        <v>0.73288639975361458</v>
      </c>
      <c r="G1306" s="46">
        <v>0.72353994308279113</v>
      </c>
      <c r="H1306" s="46">
        <v>0.69855993512022452</v>
      </c>
      <c r="I1306" s="46">
        <v>0.70333654884055807</v>
      </c>
      <c r="J1306" s="46">
        <v>0.80613608859808261</v>
      </c>
      <c r="K1306" s="58">
        <v>1.2938129730657E-2</v>
      </c>
      <c r="M1306" s="51">
        <v>304</v>
      </c>
      <c r="N1306" s="46" cm="1">
        <f t="array" ref="N1306:W1306">(TRANSPOSE(MMULT(幕後結果!$AB$37:$AK$46, TRANSPOSE(N305:W305))))</f>
        <v>0.3003635684965561</v>
      </c>
      <c r="O1306" s="46">
        <v>5.8349979590739069E-4</v>
      </c>
      <c r="P1306" s="46">
        <v>-0.23357925356286394</v>
      </c>
      <c r="Q1306" s="46">
        <v>-0.85852549491475338</v>
      </c>
      <c r="R1306" s="46">
        <v>0.74742792214030551</v>
      </c>
      <c r="S1306" s="46">
        <v>-0.25420921841213773</v>
      </c>
      <c r="T1306" s="46">
        <v>-3.9414456181107109E-2</v>
      </c>
      <c r="U1306" s="46">
        <v>0.13714052150115955</v>
      </c>
      <c r="V1306" s="46">
        <v>-1.3136101946032035</v>
      </c>
      <c r="W1306" s="50">
        <v>-0.55330433392127132</v>
      </c>
    </row>
    <row r="1307" spans="1:23">
      <c r="A1307" s="130"/>
      <c r="B1307" s="46">
        <v>0.34081867369962615</v>
      </c>
      <c r="C1307" s="46">
        <v>0.99789143084125631</v>
      </c>
      <c r="D1307" s="46">
        <v>0.78967099975271937</v>
      </c>
      <c r="E1307" s="46">
        <v>0.6771919100137862</v>
      </c>
      <c r="F1307" s="46">
        <v>0.16785844160416818</v>
      </c>
      <c r="G1307" s="46">
        <v>0.85492848954480793</v>
      </c>
      <c r="H1307" s="46">
        <v>0.76826232452808108</v>
      </c>
      <c r="I1307" s="46">
        <v>0.44859502953160657</v>
      </c>
      <c r="J1307" s="46">
        <v>0.33124433300564582</v>
      </c>
      <c r="K1307" s="58">
        <v>0.81382511349265174</v>
      </c>
      <c r="M1307" s="51">
        <v>305</v>
      </c>
      <c r="N1307" s="46" cm="1">
        <f t="array" ref="N1307:W1307">(TRANSPOSE(MMULT(幕後結果!$AB$37:$AK$46, TRANSPOSE(N306:W306))))</f>
        <v>0.74912859791569031</v>
      </c>
      <c r="O1307" s="46">
        <v>0.31134970141997015</v>
      </c>
      <c r="P1307" s="46">
        <v>0.4243855523057084</v>
      </c>
      <c r="Q1307" s="46">
        <v>-0.74321403084888371</v>
      </c>
      <c r="R1307" s="46">
        <v>1.0016958468794221</v>
      </c>
      <c r="S1307" s="46">
        <v>-1.8550591909056582</v>
      </c>
      <c r="T1307" s="46">
        <v>0.39316134686448467</v>
      </c>
      <c r="U1307" s="46">
        <v>0.27841137192315457</v>
      </c>
      <c r="V1307" s="46">
        <v>0.76875858027454158</v>
      </c>
      <c r="W1307" s="50">
        <v>0.76905744623080119</v>
      </c>
    </row>
    <row r="1308" spans="1:23">
      <c r="A1308" s="130"/>
      <c r="B1308" s="46">
        <v>0.32470029797471334</v>
      </c>
      <c r="C1308" s="46">
        <v>0.754541053969918</v>
      </c>
      <c r="D1308" s="46">
        <v>0.33192924414050884</v>
      </c>
      <c r="E1308" s="46">
        <v>0.39983434307481103</v>
      </c>
      <c r="F1308" s="46">
        <v>0.93993862925515059</v>
      </c>
      <c r="G1308" s="46">
        <v>0.75808789796521636</v>
      </c>
      <c r="H1308" s="46">
        <v>0.69530060452499964</v>
      </c>
      <c r="I1308" s="46">
        <v>0.19364652771899293</v>
      </c>
      <c r="J1308" s="46">
        <v>0.73734284642021652</v>
      </c>
      <c r="K1308" s="58">
        <v>0.56836203248908279</v>
      </c>
      <c r="M1308" s="51">
        <v>306</v>
      </c>
      <c r="N1308" s="46" cm="1">
        <f t="array" ref="N1308:W1308">(TRANSPOSE(MMULT(幕後結果!$AB$37:$AK$46, TRANSPOSE(N307:W307))))</f>
        <v>0.89469942386069845</v>
      </c>
      <c r="O1308" s="46">
        <v>0.43776271526869376</v>
      </c>
      <c r="P1308" s="46">
        <v>0.55389086919990449</v>
      </c>
      <c r="Q1308" s="46">
        <v>0.60039417970360431</v>
      </c>
      <c r="R1308" s="46">
        <v>0.49827164401360496</v>
      </c>
      <c r="S1308" s="46">
        <v>-0.343746891803</v>
      </c>
      <c r="T1308" s="46">
        <v>0.19213032049941442</v>
      </c>
      <c r="U1308" s="46">
        <v>-0.68103762876911611</v>
      </c>
      <c r="V1308" s="46">
        <v>1.1040326068825352</v>
      </c>
      <c r="W1308" s="50">
        <v>0.9833745863257255</v>
      </c>
    </row>
    <row r="1309" spans="1:23">
      <c r="A1309" s="130"/>
      <c r="B1309" s="46">
        <v>0.17242651772865614</v>
      </c>
      <c r="C1309" s="46">
        <v>0.69426834367558699</v>
      </c>
      <c r="D1309" s="46">
        <v>0.26756609358314498</v>
      </c>
      <c r="E1309" s="46">
        <v>0.31434032533773681</v>
      </c>
      <c r="F1309" s="46">
        <v>0.35717804507259854</v>
      </c>
      <c r="G1309" s="46">
        <v>0.49296567390307744</v>
      </c>
      <c r="H1309" s="46">
        <v>0.26620848424116961</v>
      </c>
      <c r="I1309" s="46">
        <v>0.21953259162172678</v>
      </c>
      <c r="J1309" s="46">
        <v>0.5858851690666691</v>
      </c>
      <c r="K1309" s="58">
        <v>5.0089332549821952E-2</v>
      </c>
      <c r="M1309" s="51">
        <v>307</v>
      </c>
      <c r="N1309" s="46" cm="1">
        <f t="array" ref="N1309:W1309">(TRANSPOSE(MMULT(幕後結果!$AB$37:$AK$46, TRANSPOSE(N308:W308))))</f>
        <v>0.16157883637111392</v>
      </c>
      <c r="O1309" s="46">
        <v>-0.15867710276653632</v>
      </c>
      <c r="P1309" s="46">
        <v>-0.57860135514993005</v>
      </c>
      <c r="Q1309" s="46">
        <v>-1.2278259424179581</v>
      </c>
      <c r="R1309" s="46">
        <v>-0.19202402937305285</v>
      </c>
      <c r="S1309" s="46">
        <v>0.9565425664694901</v>
      </c>
      <c r="T1309" s="46">
        <v>-0.62765403340085546</v>
      </c>
      <c r="U1309" s="46">
        <v>-0.43165115777829721</v>
      </c>
      <c r="V1309" s="46">
        <v>1.0514019546473146</v>
      </c>
      <c r="W1309" s="50">
        <v>-1.9862092774850904E-2</v>
      </c>
    </row>
    <row r="1310" spans="1:23">
      <c r="A1310" s="130"/>
      <c r="B1310" s="46">
        <v>0.54066535945207317</v>
      </c>
      <c r="C1310" s="46">
        <v>0.46132697212947593</v>
      </c>
      <c r="D1310" s="46">
        <v>0.65879672679788714</v>
      </c>
      <c r="E1310" s="46">
        <v>3.9580891413893315E-2</v>
      </c>
      <c r="F1310" s="46">
        <v>0.57285753368817671</v>
      </c>
      <c r="G1310" s="46">
        <v>0.22323135473324607</v>
      </c>
      <c r="H1310" s="46">
        <v>0.7235335717743443</v>
      </c>
      <c r="I1310" s="46">
        <v>0.82654845826737189</v>
      </c>
      <c r="J1310" s="46">
        <v>0.3355577242348764</v>
      </c>
      <c r="K1310" s="58">
        <v>0.67470471422779243</v>
      </c>
      <c r="M1310" s="51">
        <v>308</v>
      </c>
      <c r="N1310" s="46" cm="1">
        <f t="array" ref="N1310:W1310">(TRANSPOSE(MMULT(幕後結果!$AB$37:$AK$46, TRANSPOSE(N309:W309))))</f>
        <v>1.5652642279400641</v>
      </c>
      <c r="O1310" s="46">
        <v>0.62471758019812784</v>
      </c>
      <c r="P1310" s="46">
        <v>0.69053485946468018</v>
      </c>
      <c r="Q1310" s="46">
        <v>-0.65695621417588979</v>
      </c>
      <c r="R1310" s="46">
        <v>-0.30032038461756627</v>
      </c>
      <c r="S1310" s="46">
        <v>0.74301953684763455</v>
      </c>
      <c r="T1310" s="46">
        <v>1.6863590323812248</v>
      </c>
      <c r="U1310" s="46">
        <v>-0.49306651053236694</v>
      </c>
      <c r="V1310" s="46">
        <v>-2.2712757598219508</v>
      </c>
      <c r="W1310" s="50">
        <v>-0.86047151311093573</v>
      </c>
    </row>
    <row r="1311" spans="1:23">
      <c r="A1311" s="130"/>
      <c r="B1311" s="46">
        <v>0.13067286373668385</v>
      </c>
      <c r="C1311" s="46">
        <v>0.94085770749739672</v>
      </c>
      <c r="D1311" s="46">
        <v>0.32466976081607068</v>
      </c>
      <c r="E1311" s="46">
        <v>0.33271243151624597</v>
      </c>
      <c r="F1311" s="46">
        <v>0.10632885691577254</v>
      </c>
      <c r="G1311" s="46">
        <v>0.62060261580906628</v>
      </c>
      <c r="H1311" s="46">
        <v>0.71766220642187095</v>
      </c>
      <c r="I1311" s="46">
        <v>0.97301051887033685</v>
      </c>
      <c r="J1311" s="46">
        <v>0.60650140025368282</v>
      </c>
      <c r="K1311" s="58">
        <v>0.33530282621106156</v>
      </c>
      <c r="M1311" s="51">
        <v>309</v>
      </c>
      <c r="N1311" s="46" cm="1">
        <f t="array" ref="N1311:W1311">(TRANSPOSE(MMULT(幕後結果!$AB$37:$AK$46, TRANSPOSE(N310:W310))))</f>
        <v>0.14706506525894888</v>
      </c>
      <c r="O1311" s="46">
        <v>-1.3741005590708473</v>
      </c>
      <c r="P1311" s="46">
        <v>0.44743770390806642</v>
      </c>
      <c r="Q1311" s="46">
        <v>1.3461953663473798</v>
      </c>
      <c r="R1311" s="46">
        <v>-3.5747471715072726E-2</v>
      </c>
      <c r="S1311" s="46">
        <v>-0.4536325866784528</v>
      </c>
      <c r="T1311" s="46">
        <v>-0.7803160519811746</v>
      </c>
      <c r="U1311" s="46">
        <v>-1.2582803871216108</v>
      </c>
      <c r="V1311" s="46">
        <v>-0.29135534072912328</v>
      </c>
      <c r="W1311" s="50">
        <v>-2.3290072292620172</v>
      </c>
    </row>
    <row r="1312" spans="1:23">
      <c r="A1312" s="130"/>
      <c r="B1312" s="46">
        <v>0.64100574528928189</v>
      </c>
      <c r="C1312" s="46">
        <v>0.40022436586803956</v>
      </c>
      <c r="D1312" s="46">
        <v>0.31483384766698741</v>
      </c>
      <c r="E1312" s="46">
        <v>0.34724040705588943</v>
      </c>
      <c r="F1312" s="46">
        <v>0.8371394609392786</v>
      </c>
      <c r="G1312" s="46">
        <v>0.91380874662831157</v>
      </c>
      <c r="H1312" s="46">
        <v>0.85756269830138598</v>
      </c>
      <c r="I1312" s="46">
        <v>0.46946746261812722</v>
      </c>
      <c r="J1312" s="46">
        <v>0.70610631834176152</v>
      </c>
      <c r="K1312" s="58">
        <v>0.59168461067446398</v>
      </c>
      <c r="M1312" s="51">
        <v>310</v>
      </c>
      <c r="N1312" s="46" cm="1">
        <f t="array" ref="N1312:W1312">(TRANSPOSE(MMULT(幕後結果!$AB$37:$AK$46, TRANSPOSE(N311:W311))))</f>
        <v>0.11584936400012384</v>
      </c>
      <c r="O1312" s="46">
        <v>-0.88263858910915594</v>
      </c>
      <c r="P1312" s="46">
        <v>1.8989289878063613</v>
      </c>
      <c r="Q1312" s="46">
        <v>1.1166416528676182</v>
      </c>
      <c r="R1312" s="46">
        <v>0.68368419356258503</v>
      </c>
      <c r="S1312" s="46">
        <v>0.61888933731701778</v>
      </c>
      <c r="T1312" s="46">
        <v>-0.56729498576169168</v>
      </c>
      <c r="U1312" s="46">
        <v>2.2458849419500257</v>
      </c>
      <c r="V1312" s="46">
        <v>-0.52398185954886878</v>
      </c>
      <c r="W1312" s="50">
        <v>-0.49081241534344411</v>
      </c>
    </row>
    <row r="1313" spans="1:23">
      <c r="A1313" s="130"/>
      <c r="B1313" s="46">
        <v>0.65017833159530669</v>
      </c>
      <c r="C1313" s="46">
        <v>0.17556974723486185</v>
      </c>
      <c r="D1313" s="46">
        <v>0.22060508304188553</v>
      </c>
      <c r="E1313" s="46">
        <v>0.47281108839294039</v>
      </c>
      <c r="F1313" s="46">
        <v>0.72640069163998477</v>
      </c>
      <c r="G1313" s="46">
        <v>0.62180798997793474</v>
      </c>
      <c r="H1313" s="46">
        <v>0.59121814291442965</v>
      </c>
      <c r="I1313" s="46">
        <v>0.5903346987550897</v>
      </c>
      <c r="J1313" s="46">
        <v>0.64140097999663759</v>
      </c>
      <c r="K1313" s="58">
        <v>0.42816243998771641</v>
      </c>
      <c r="M1313" s="51">
        <v>311</v>
      </c>
      <c r="N1313" s="46" cm="1">
        <f t="array" ref="N1313:W1313">(TRANSPOSE(MMULT(幕後結果!$AB$37:$AK$46, TRANSPOSE(N312:W312))))</f>
        <v>0.30921025943029262</v>
      </c>
      <c r="O1313" s="46">
        <v>-0.12050771423186135</v>
      </c>
      <c r="P1313" s="46">
        <v>-1.0412518125752579</v>
      </c>
      <c r="Q1313" s="46">
        <v>-0.75729280587444892</v>
      </c>
      <c r="R1313" s="46">
        <v>-1.1168222095880238</v>
      </c>
      <c r="S1313" s="46">
        <v>-0.8519410570290934</v>
      </c>
      <c r="T1313" s="46">
        <v>0.94925947130687649</v>
      </c>
      <c r="U1313" s="46">
        <v>-1.6517353174353211</v>
      </c>
      <c r="V1313" s="46">
        <v>-0.54053912813393568</v>
      </c>
      <c r="W1313" s="50">
        <v>-1.0642804210364769</v>
      </c>
    </row>
    <row r="1314" spans="1:23">
      <c r="A1314" s="130"/>
      <c r="B1314" s="46">
        <v>0.45870457454356539</v>
      </c>
      <c r="C1314" s="46">
        <v>0.95305043519130361</v>
      </c>
      <c r="D1314" s="46">
        <v>0.89309230192186151</v>
      </c>
      <c r="E1314" s="46">
        <v>0.82906760920702838</v>
      </c>
      <c r="F1314" s="46">
        <v>0.85491380572344489</v>
      </c>
      <c r="G1314" s="46">
        <v>0.86707003503004043</v>
      </c>
      <c r="H1314" s="46">
        <v>0.98788883470422406</v>
      </c>
      <c r="I1314" s="46">
        <v>0.12034106195118199</v>
      </c>
      <c r="J1314" s="46">
        <v>0.84419511829200955</v>
      </c>
      <c r="K1314" s="58">
        <v>0.32388443227838604</v>
      </c>
      <c r="M1314" s="51">
        <v>312</v>
      </c>
      <c r="N1314" s="46" cm="1">
        <f t="array" ref="N1314:W1314">(TRANSPOSE(MMULT(幕後結果!$AB$37:$AK$46, TRANSPOSE(N313:W313))))</f>
        <v>-0.59202144223599817</v>
      </c>
      <c r="O1314" s="46">
        <v>-0.32093619837066251</v>
      </c>
      <c r="P1314" s="46">
        <v>-0.31712514392951563</v>
      </c>
      <c r="Q1314" s="46">
        <v>-0.84799469382827264</v>
      </c>
      <c r="R1314" s="46">
        <v>-1.8551714308824625</v>
      </c>
      <c r="S1314" s="46">
        <v>1.6384166413197443</v>
      </c>
      <c r="T1314" s="46">
        <v>-0.3246887046009852</v>
      </c>
      <c r="U1314" s="46">
        <v>-0.15022374042348477</v>
      </c>
      <c r="V1314" s="46">
        <v>2.2806209745274146</v>
      </c>
      <c r="W1314" s="50">
        <v>0.80894657818492899</v>
      </c>
    </row>
    <row r="1315" spans="1:23">
      <c r="A1315" s="130"/>
      <c r="B1315" s="46">
        <v>0.99336730402628803</v>
      </c>
      <c r="C1315" s="46">
        <v>5.8797512928444817E-2</v>
      </c>
      <c r="D1315" s="46">
        <v>0.86764291734198506</v>
      </c>
      <c r="E1315" s="46">
        <v>0.32107203421510011</v>
      </c>
      <c r="F1315" s="46">
        <v>2.0333864311159466E-3</v>
      </c>
      <c r="G1315" s="46">
        <v>0.18402709917254545</v>
      </c>
      <c r="H1315" s="46">
        <v>0.73068731443856794</v>
      </c>
      <c r="I1315" s="46">
        <v>7.6462577998023251E-2</v>
      </c>
      <c r="J1315" s="46">
        <v>0.1027084607371278</v>
      </c>
      <c r="K1315" s="58">
        <v>0.23447178039831518</v>
      </c>
      <c r="M1315" s="51">
        <v>313</v>
      </c>
      <c r="N1315" s="46" cm="1">
        <f t="array" ref="N1315:W1315">(TRANSPOSE(MMULT(幕後結果!$AB$37:$AK$46, TRANSPOSE(N314:W314))))</f>
        <v>1.4822684441685561</v>
      </c>
      <c r="O1315" s="46">
        <v>0.38339430305040256</v>
      </c>
      <c r="P1315" s="46">
        <v>0.3226418147865856</v>
      </c>
      <c r="Q1315" s="46">
        <v>1.0581872733076394</v>
      </c>
      <c r="R1315" s="46">
        <v>1.7004953214229797</v>
      </c>
      <c r="S1315" s="46">
        <v>0.66820583766162966</v>
      </c>
      <c r="T1315" s="46">
        <v>1.0044806085437281</v>
      </c>
      <c r="U1315" s="46">
        <v>2.5683199272078627E-2</v>
      </c>
      <c r="V1315" s="46">
        <v>0.52897966000551233</v>
      </c>
      <c r="W1315" s="50">
        <v>0.73638643405150994</v>
      </c>
    </row>
    <row r="1316" spans="1:23">
      <c r="A1316" s="130"/>
      <c r="B1316" s="46">
        <v>0.79528877391742392</v>
      </c>
      <c r="C1316" s="46">
        <v>0.13741698629433841</v>
      </c>
      <c r="D1316" s="46">
        <v>0.21885535780096643</v>
      </c>
      <c r="E1316" s="46">
        <v>0.38778435031036951</v>
      </c>
      <c r="F1316" s="46">
        <v>0.88962506959854215</v>
      </c>
      <c r="G1316" s="46">
        <v>0.66765166143095933</v>
      </c>
      <c r="H1316" s="46">
        <v>0.88686604575980876</v>
      </c>
      <c r="I1316" s="46">
        <v>5.4187524140696386E-3</v>
      </c>
      <c r="J1316" s="46">
        <v>5.9712578326951427E-2</v>
      </c>
      <c r="K1316" s="58">
        <v>0.79031335106249467</v>
      </c>
      <c r="M1316" s="51">
        <v>314</v>
      </c>
      <c r="N1316" s="46" cm="1">
        <f t="array" ref="N1316:W1316">(TRANSPOSE(MMULT(幕後結果!$AB$37:$AK$46, TRANSPOSE(N315:W315))))</f>
        <v>-0.40535299573334216</v>
      </c>
      <c r="O1316" s="46">
        <v>0.13775523815146201</v>
      </c>
      <c r="P1316" s="46">
        <v>-1.8682537761463642</v>
      </c>
      <c r="Q1316" s="46">
        <v>-1.7007521807154569</v>
      </c>
      <c r="R1316" s="46">
        <v>-0.95735069233217784</v>
      </c>
      <c r="S1316" s="46">
        <v>0.53904602542889535</v>
      </c>
      <c r="T1316" s="46">
        <v>-0.22111282191580484</v>
      </c>
      <c r="U1316" s="46">
        <v>-4.8351456143837401E-2</v>
      </c>
      <c r="V1316" s="46">
        <v>0.10243622854412568</v>
      </c>
      <c r="W1316" s="50">
        <v>-0.71942187826823689</v>
      </c>
    </row>
    <row r="1317" spans="1:23">
      <c r="A1317" s="130"/>
      <c r="B1317" s="46">
        <v>0.29091577951737446</v>
      </c>
      <c r="C1317" s="46">
        <v>0.7049313177084493</v>
      </c>
      <c r="D1317" s="46">
        <v>0.44779095861838591</v>
      </c>
      <c r="E1317" s="46">
        <v>0.654872692840891</v>
      </c>
      <c r="F1317" s="46">
        <v>0.7902005573795341</v>
      </c>
      <c r="G1317" s="46">
        <v>0.25102745774471247</v>
      </c>
      <c r="H1317" s="46">
        <v>0.92770213468397333</v>
      </c>
      <c r="I1317" s="46">
        <v>0.94362805204047673</v>
      </c>
      <c r="J1317" s="46">
        <v>0.49672518208186722</v>
      </c>
      <c r="K1317" s="58">
        <v>0.91832761341297409</v>
      </c>
      <c r="M1317" s="51">
        <v>315</v>
      </c>
      <c r="N1317" s="46" cm="1">
        <f t="array" ref="N1317:W1317">(TRANSPOSE(MMULT(幕後結果!$AB$37:$AK$46, TRANSPOSE(N316:W316))))</f>
        <v>-1.1440728324634692</v>
      </c>
      <c r="O1317" s="46">
        <v>-0.15616424209142585</v>
      </c>
      <c r="P1317" s="46">
        <v>-0.75018676406225027</v>
      </c>
      <c r="Q1317" s="46">
        <v>0.23239402700164302</v>
      </c>
      <c r="R1317" s="46">
        <v>-0.4779227459191302</v>
      </c>
      <c r="S1317" s="46">
        <v>1.3779639520210165</v>
      </c>
      <c r="T1317" s="46">
        <v>-0.16051157828253099</v>
      </c>
      <c r="U1317" s="46">
        <v>-1.4298736994628409</v>
      </c>
      <c r="V1317" s="46">
        <v>-0.31583961976798547</v>
      </c>
      <c r="W1317" s="50">
        <v>0.56933704948212682</v>
      </c>
    </row>
    <row r="1318" spans="1:23">
      <c r="A1318" s="130"/>
      <c r="B1318" s="46">
        <v>0.14163817863145223</v>
      </c>
      <c r="C1318" s="46">
        <v>0.11697044418064184</v>
      </c>
      <c r="D1318" s="46">
        <v>0.31646830436329565</v>
      </c>
      <c r="E1318" s="46">
        <v>0.33030533491584757</v>
      </c>
      <c r="F1318" s="46">
        <v>0.20652063065351922</v>
      </c>
      <c r="G1318" s="46">
        <v>0.36059349034186305</v>
      </c>
      <c r="H1318" s="46">
        <v>0.53912040408866546</v>
      </c>
      <c r="I1318" s="46">
        <v>0.55030087454069165</v>
      </c>
      <c r="J1318" s="46">
        <v>0.93520842109846347</v>
      </c>
      <c r="K1318" s="58">
        <v>0.31743866274222587</v>
      </c>
      <c r="M1318" s="51">
        <v>316</v>
      </c>
      <c r="N1318" s="46" cm="1">
        <f t="array" ref="N1318:W1318">(TRANSPOSE(MMULT(幕後結果!$AB$37:$AK$46, TRANSPOSE(N317:W317))))</f>
        <v>1.427459236495785E-2</v>
      </c>
      <c r="O1318" s="46">
        <v>1.1496143700206751</v>
      </c>
      <c r="P1318" s="46">
        <v>0.96246958411110017</v>
      </c>
      <c r="Q1318" s="46">
        <v>-0.88259853574440006</v>
      </c>
      <c r="R1318" s="46">
        <v>1.0555749919899848</v>
      </c>
      <c r="S1318" s="46">
        <v>1.0680252304263549</v>
      </c>
      <c r="T1318" s="46">
        <v>-0.22033449601724509</v>
      </c>
      <c r="U1318" s="46">
        <v>4.6632029000742425E-2</v>
      </c>
      <c r="V1318" s="46">
        <v>-0.25948129834552225</v>
      </c>
      <c r="W1318" s="50">
        <v>0.1205784230461277</v>
      </c>
    </row>
    <row r="1319" spans="1:23">
      <c r="A1319" s="130"/>
      <c r="B1319" s="46">
        <v>0.77254664348191171</v>
      </c>
      <c r="C1319" s="46">
        <v>0.46478301602620764</v>
      </c>
      <c r="D1319" s="46">
        <v>0.34389690457395439</v>
      </c>
      <c r="E1319" s="46">
        <v>0.25530908468921609</v>
      </c>
      <c r="F1319" s="46">
        <v>0.11357037193322683</v>
      </c>
      <c r="G1319" s="46">
        <v>0.80744028753423081</v>
      </c>
      <c r="H1319" s="46">
        <v>0.87954281059716699</v>
      </c>
      <c r="I1319" s="46">
        <v>0.89107139906534494</v>
      </c>
      <c r="J1319" s="46">
        <v>0.20779556002723076</v>
      </c>
      <c r="K1319" s="58">
        <v>0.68701166084622955</v>
      </c>
      <c r="M1319" s="51">
        <v>317</v>
      </c>
      <c r="N1319" s="46" cm="1">
        <f t="array" ref="N1319:W1319">(TRANSPOSE(MMULT(幕後結果!$AB$37:$AK$46, TRANSPOSE(N318:W318))))</f>
        <v>1.903204189397663</v>
      </c>
      <c r="O1319" s="46">
        <v>-0.46872783678223917</v>
      </c>
      <c r="P1319" s="46">
        <v>-0.73850845707868151</v>
      </c>
      <c r="Q1319" s="46">
        <v>0.97162783289497634</v>
      </c>
      <c r="R1319" s="46">
        <v>-1.7620735241644476</v>
      </c>
      <c r="S1319" s="46">
        <v>-1.9694156650959891</v>
      </c>
      <c r="T1319" s="46">
        <v>-0.62452102731360748</v>
      </c>
      <c r="U1319" s="46">
        <v>-1.6742443645684659</v>
      </c>
      <c r="V1319" s="46">
        <v>-1.3330036830411265</v>
      </c>
      <c r="W1319" s="50">
        <v>-2.1226314372324699</v>
      </c>
    </row>
    <row r="1320" spans="1:23">
      <c r="A1320" s="130"/>
      <c r="B1320" s="46">
        <v>0.37456276875621941</v>
      </c>
      <c r="C1320" s="46">
        <v>0.19714220528535575</v>
      </c>
      <c r="D1320" s="46">
        <v>0.18176010223012518</v>
      </c>
      <c r="E1320" s="46">
        <v>0.13340447633044206</v>
      </c>
      <c r="F1320" s="46">
        <v>0.97609806635043728</v>
      </c>
      <c r="G1320" s="46">
        <v>0.79620311311133274</v>
      </c>
      <c r="H1320" s="46">
        <v>0.99311288307343104</v>
      </c>
      <c r="I1320" s="46">
        <v>0.43979867353879021</v>
      </c>
      <c r="J1320" s="46">
        <v>0.16737032002874974</v>
      </c>
      <c r="K1320" s="58">
        <v>0.36064511736650662</v>
      </c>
      <c r="M1320" s="51">
        <v>318</v>
      </c>
      <c r="N1320" s="46" cm="1">
        <f t="array" ref="N1320:W1320">(TRANSPOSE(MMULT(幕後結果!$AB$37:$AK$46, TRANSPOSE(N319:W319))))</f>
        <v>1.409926126418831</v>
      </c>
      <c r="O1320" s="46">
        <v>-7.093948793935273E-2</v>
      </c>
      <c r="P1320" s="46">
        <v>-0.39311333550444305</v>
      </c>
      <c r="Q1320" s="46">
        <v>-0.81659934183811844</v>
      </c>
      <c r="R1320" s="46">
        <v>-0.24127040966074942</v>
      </c>
      <c r="S1320" s="46">
        <v>0.27970672494407589</v>
      </c>
      <c r="T1320" s="46">
        <v>0.96664090872113118</v>
      </c>
      <c r="U1320" s="46">
        <v>-8.5234618685643415E-3</v>
      </c>
      <c r="V1320" s="46">
        <v>-0.63097136314168467</v>
      </c>
      <c r="W1320" s="50">
        <v>0.38826455061110154</v>
      </c>
    </row>
    <row r="1321" spans="1:23">
      <c r="A1321" s="130"/>
      <c r="B1321" s="46">
        <v>0.45274520644310945</v>
      </c>
      <c r="C1321" s="46">
        <v>0.93797127381089496</v>
      </c>
      <c r="D1321" s="46">
        <v>0.93942468300972459</v>
      </c>
      <c r="E1321" s="46">
        <v>0.92461908051964281</v>
      </c>
      <c r="F1321" s="46">
        <v>0.12390020854412986</v>
      </c>
      <c r="G1321" s="46">
        <v>7.0701294149782656E-2</v>
      </c>
      <c r="H1321" s="46">
        <v>0.14408549389352876</v>
      </c>
      <c r="I1321" s="46">
        <v>0.6541718995725414</v>
      </c>
      <c r="J1321" s="46">
        <v>0.5027606924780359</v>
      </c>
      <c r="K1321" s="58">
        <v>0.87853469299977616</v>
      </c>
      <c r="M1321" s="51">
        <v>319</v>
      </c>
      <c r="N1321" s="46" cm="1">
        <f t="array" ref="N1321:W1321">(TRANSPOSE(MMULT(幕後結果!$AB$37:$AK$46, TRANSPOSE(N320:W320))))</f>
        <v>-0.95447411252937076</v>
      </c>
      <c r="O1321" s="46">
        <v>2.6026873661134169</v>
      </c>
      <c r="P1321" s="46">
        <v>2.612739328183284</v>
      </c>
      <c r="Q1321" s="46">
        <v>1.63620187100048</v>
      </c>
      <c r="R1321" s="46">
        <v>1.3305697994006893</v>
      </c>
      <c r="S1321" s="46">
        <v>1.1319676277952877</v>
      </c>
      <c r="T1321" s="46">
        <v>0.83801070157197022</v>
      </c>
      <c r="U1321" s="46">
        <v>-0.1744929851157101</v>
      </c>
      <c r="V1321" s="46">
        <v>1.2345139545037522</v>
      </c>
      <c r="W1321" s="50">
        <v>0.21329145500302393</v>
      </c>
    </row>
    <row r="1322" spans="1:23">
      <c r="A1322" s="130"/>
      <c r="B1322" s="46">
        <v>0.33553775430215249</v>
      </c>
      <c r="C1322" s="46">
        <v>0.97150030616330985</v>
      </c>
      <c r="D1322" s="46">
        <v>0.23487504633451439</v>
      </c>
      <c r="E1322" s="46">
        <v>0.9147935119870938</v>
      </c>
      <c r="F1322" s="46">
        <v>3.1334538863472927E-2</v>
      </c>
      <c r="G1322" s="46">
        <v>0.67586540287102004</v>
      </c>
      <c r="H1322" s="46">
        <v>0.88106647544379246</v>
      </c>
      <c r="I1322" s="46">
        <v>0.33702172253347618</v>
      </c>
      <c r="J1322" s="46">
        <v>0.48625746572261974</v>
      </c>
      <c r="K1322" s="58">
        <v>0.1860098921732003</v>
      </c>
      <c r="M1322" s="51">
        <v>320</v>
      </c>
      <c r="N1322" s="46" cm="1">
        <f t="array" ref="N1322:W1322">(TRANSPOSE(MMULT(幕後結果!$AB$37:$AK$46, TRANSPOSE(N321:W321))))</f>
        <v>0.88928246246364884</v>
      </c>
      <c r="O1322" s="46">
        <v>-0.73003383662170696</v>
      </c>
      <c r="P1322" s="46">
        <v>1.9502977096717302</v>
      </c>
      <c r="Q1322" s="46">
        <v>1.371813745343307</v>
      </c>
      <c r="R1322" s="46">
        <v>0.93421237387059852</v>
      </c>
      <c r="S1322" s="46">
        <v>-0.73321350291879273</v>
      </c>
      <c r="T1322" s="46">
        <v>1.3708386798302639</v>
      </c>
      <c r="U1322" s="46">
        <v>1.0980312797760339</v>
      </c>
      <c r="V1322" s="46">
        <v>0.99273371258295995</v>
      </c>
      <c r="W1322" s="50">
        <v>1.3639500133818223</v>
      </c>
    </row>
    <row r="1323" spans="1:23">
      <c r="A1323" s="130"/>
      <c r="B1323" s="46">
        <v>0.49498674442456103</v>
      </c>
      <c r="C1323" s="46">
        <v>0.73553790502998506</v>
      </c>
      <c r="D1323" s="46">
        <v>0.42724339668400346</v>
      </c>
      <c r="E1323" s="46">
        <v>0.33768914473995304</v>
      </c>
      <c r="F1323" s="46">
        <v>0.79512065337087234</v>
      </c>
      <c r="G1323" s="46">
        <v>0.58783167868607622</v>
      </c>
      <c r="H1323" s="46">
        <v>0.52550053197724478</v>
      </c>
      <c r="I1323" s="46">
        <v>0.27681667200619509</v>
      </c>
      <c r="J1323" s="46">
        <v>0.16060328698690829</v>
      </c>
      <c r="K1323" s="58">
        <v>0.21860751322933036</v>
      </c>
      <c r="M1323" s="51">
        <v>321</v>
      </c>
      <c r="N1323" s="46" cm="1">
        <f t="array" ref="N1323:W1323">(TRANSPOSE(MMULT(幕後結果!$AB$37:$AK$46, TRANSPOSE(N322:W322))))</f>
        <v>-0.94471966561653919</v>
      </c>
      <c r="O1323" s="46">
        <v>-0.87652670890153872</v>
      </c>
      <c r="P1323" s="46">
        <v>-1.4149343601099995</v>
      </c>
      <c r="Q1323" s="46">
        <v>-0.8881645307391538</v>
      </c>
      <c r="R1323" s="46">
        <v>-1.156045290529891</v>
      </c>
      <c r="S1323" s="46">
        <v>-2.378993845198521E-2</v>
      </c>
      <c r="T1323" s="46">
        <v>-1.3756567201494894</v>
      </c>
      <c r="U1323" s="46">
        <v>0.45728645078591712</v>
      </c>
      <c r="V1323" s="46">
        <v>0.53974427744255027</v>
      </c>
      <c r="W1323" s="50">
        <v>-0.4070164308579316</v>
      </c>
    </row>
    <row r="1324" spans="1:23">
      <c r="A1324" s="130"/>
      <c r="B1324" s="46">
        <v>0.74329400554885749</v>
      </c>
      <c r="C1324" s="46">
        <v>0.57756906889123938</v>
      </c>
      <c r="D1324" s="46">
        <v>0.88816075337218048</v>
      </c>
      <c r="E1324" s="46">
        <v>0.4809136949400723</v>
      </c>
      <c r="F1324" s="46">
        <v>0.28490096152419997</v>
      </c>
      <c r="G1324" s="46">
        <v>0.93705075615398536</v>
      </c>
      <c r="H1324" s="46">
        <v>0.37984584554921796</v>
      </c>
      <c r="I1324" s="46">
        <v>0.68250738062603111</v>
      </c>
      <c r="J1324" s="46">
        <v>1.1918927383567368E-3</v>
      </c>
      <c r="K1324" s="58">
        <v>0.3247866046616068</v>
      </c>
      <c r="M1324" s="51">
        <v>322</v>
      </c>
      <c r="N1324" s="46" cm="1">
        <f t="array" ref="N1324:W1324">(TRANSPOSE(MMULT(幕後結果!$AB$37:$AK$46, TRANSPOSE(N323:W323))))</f>
        <v>0.86095519810380272</v>
      </c>
      <c r="O1324" s="46">
        <v>2.9045004279104596E-2</v>
      </c>
      <c r="P1324" s="46">
        <v>-0.57033589070861168</v>
      </c>
      <c r="Q1324" s="46">
        <v>-5.4513048797168881E-2</v>
      </c>
      <c r="R1324" s="46">
        <v>0.19925769547846128</v>
      </c>
      <c r="S1324" s="46">
        <v>-0.30277033468671793</v>
      </c>
      <c r="T1324" s="46">
        <v>0.37823722559458361</v>
      </c>
      <c r="U1324" s="46">
        <v>0.8502904702798959</v>
      </c>
      <c r="V1324" s="46">
        <v>0.62983972768051832</v>
      </c>
      <c r="W1324" s="50">
        <v>-1.7324453994081612</v>
      </c>
    </row>
    <row r="1325" spans="1:23">
      <c r="A1325" s="130"/>
      <c r="B1325" s="46">
        <v>0.44152999930246573</v>
      </c>
      <c r="C1325" s="46">
        <v>0.34325358115555304</v>
      </c>
      <c r="D1325" s="46">
        <v>0.682091158182768</v>
      </c>
      <c r="E1325" s="46">
        <v>0.37247793866818002</v>
      </c>
      <c r="F1325" s="46">
        <v>0.35626311910867647</v>
      </c>
      <c r="G1325" s="46">
        <v>0.25656471257092028</v>
      </c>
      <c r="H1325" s="46">
        <v>0.96451856232542665</v>
      </c>
      <c r="I1325" s="46">
        <v>0.73311972685473492</v>
      </c>
      <c r="J1325" s="46">
        <v>9.2172289010437281E-2</v>
      </c>
      <c r="K1325" s="58">
        <v>0.71008615555818677</v>
      </c>
      <c r="M1325" s="51">
        <v>323</v>
      </c>
      <c r="N1325" s="46" cm="1">
        <f t="array" ref="N1325:W1325">(TRANSPOSE(MMULT(幕後結果!$AB$37:$AK$46, TRANSPOSE(N324:W324))))</f>
        <v>-0.73276284587785079</v>
      </c>
      <c r="O1325" s="46">
        <v>-0.90705285279489245</v>
      </c>
      <c r="P1325" s="46">
        <v>8.1929459923800185E-3</v>
      </c>
      <c r="Q1325" s="46">
        <v>0.24475417501488983</v>
      </c>
      <c r="R1325" s="46">
        <v>0.85740393652214053</v>
      </c>
      <c r="S1325" s="46">
        <v>-0.50489079347206078</v>
      </c>
      <c r="T1325" s="46">
        <v>-0.30340648817485444</v>
      </c>
      <c r="U1325" s="46">
        <v>0.29773395881970488</v>
      </c>
      <c r="V1325" s="46">
        <v>-0.12824402327210413</v>
      </c>
      <c r="W1325" s="50">
        <v>-0.15083309477935108</v>
      </c>
    </row>
    <row r="1326" spans="1:23">
      <c r="A1326" s="130"/>
      <c r="B1326" s="46">
        <v>0.51422179756477515</v>
      </c>
      <c r="C1326" s="46">
        <v>0.73883919379120777</v>
      </c>
      <c r="D1326" s="46">
        <v>0.55966231815282752</v>
      </c>
      <c r="E1326" s="46">
        <v>0.99381251776472723</v>
      </c>
      <c r="F1326" s="46">
        <v>0.23334567242951709</v>
      </c>
      <c r="G1326" s="46">
        <v>0.36345079989547591</v>
      </c>
      <c r="H1326" s="46">
        <v>0.59101314300454644</v>
      </c>
      <c r="I1326" s="46">
        <v>0.40690949721415204</v>
      </c>
      <c r="J1326" s="46">
        <v>0.37192463597868541</v>
      </c>
      <c r="K1326" s="58">
        <v>0.11008770320063377</v>
      </c>
      <c r="M1326" s="51">
        <v>324</v>
      </c>
      <c r="N1326" s="46" cm="1">
        <f t="array" ref="N1326:W1326">(TRANSPOSE(MMULT(幕後結果!$AB$37:$AK$46, TRANSPOSE(N325:W325))))</f>
        <v>-0.68822953505608242</v>
      </c>
      <c r="O1326" s="46">
        <v>-0.88751222078874392</v>
      </c>
      <c r="P1326" s="46">
        <v>-0.1712783448375545</v>
      </c>
      <c r="Q1326" s="46">
        <v>-1.4214868266900023</v>
      </c>
      <c r="R1326" s="46">
        <v>0.2480455304778324</v>
      </c>
      <c r="S1326" s="46">
        <v>-1.9298318718369134</v>
      </c>
      <c r="T1326" s="46">
        <v>-0.98340202311516434</v>
      </c>
      <c r="U1326" s="46">
        <v>-0.49064808975891011</v>
      </c>
      <c r="V1326" s="46">
        <v>-1.9507355227490484</v>
      </c>
      <c r="W1326" s="50">
        <v>-1.7822323721442335</v>
      </c>
    </row>
    <row r="1327" spans="1:23">
      <c r="A1327" s="130"/>
      <c r="B1327" s="46">
        <v>0.69943682198772827</v>
      </c>
      <c r="C1327" s="46">
        <v>0.2252536306662789</v>
      </c>
      <c r="D1327" s="46">
        <v>0.12120609817979244</v>
      </c>
      <c r="E1327" s="46">
        <v>0.59648886407474921</v>
      </c>
      <c r="F1327" s="46">
        <v>0.88288902959160387</v>
      </c>
      <c r="G1327" s="46">
        <v>0.6777303630129794</v>
      </c>
      <c r="H1327" s="46">
        <v>7.8936434477200335E-2</v>
      </c>
      <c r="I1327" s="46">
        <v>0.4260024298737104</v>
      </c>
      <c r="J1327" s="46">
        <v>0.55682559597262893</v>
      </c>
      <c r="K1327" s="58">
        <v>1.3734844089069664E-2</v>
      </c>
      <c r="M1327" s="51">
        <v>325</v>
      </c>
      <c r="N1327" s="46" cm="1">
        <f t="array" ref="N1327:W1327">(TRANSPOSE(MMULT(幕後結果!$AB$37:$AK$46, TRANSPOSE(N326:W326))))</f>
        <v>-0.5789598287573976</v>
      </c>
      <c r="O1327" s="46">
        <v>1.5954972130374458</v>
      </c>
      <c r="P1327" s="46">
        <v>1.1130597038092298</v>
      </c>
      <c r="Q1327" s="46">
        <v>0.77711941047297151</v>
      </c>
      <c r="R1327" s="46">
        <v>1.3356177961003559</v>
      </c>
      <c r="S1327" s="46">
        <v>1.6626164308122682</v>
      </c>
      <c r="T1327" s="46">
        <v>1.958532260490879</v>
      </c>
      <c r="U1327" s="46">
        <v>1.2625817171512559</v>
      </c>
      <c r="V1327" s="46">
        <v>-0.4677297857012026</v>
      </c>
      <c r="W1327" s="50">
        <v>1.5011693653741243</v>
      </c>
    </row>
    <row r="1328" spans="1:23">
      <c r="A1328" s="130"/>
      <c r="B1328" s="46">
        <v>0.72226464795397249</v>
      </c>
      <c r="C1328" s="46">
        <v>0.38760317462767069</v>
      </c>
      <c r="D1328" s="46">
        <v>3.1604104810005751E-3</v>
      </c>
      <c r="E1328" s="46">
        <v>0.3708803519499595</v>
      </c>
      <c r="F1328" s="46">
        <v>0.44232400236343339</v>
      </c>
      <c r="G1328" s="46">
        <v>0.64698808129232899</v>
      </c>
      <c r="H1328" s="46">
        <v>0.66282230720812296</v>
      </c>
      <c r="I1328" s="46">
        <v>0.27705561275918988</v>
      </c>
      <c r="J1328" s="46">
        <v>0.45129834019976656</v>
      </c>
      <c r="K1328" s="58">
        <v>0.14186000747793859</v>
      </c>
      <c r="M1328" s="51">
        <v>326</v>
      </c>
      <c r="N1328" s="46" cm="1">
        <f t="array" ref="N1328:W1328">(TRANSPOSE(MMULT(幕後結果!$AB$37:$AK$46, TRANSPOSE(N327:W327))))</f>
        <v>0.47551853077758233</v>
      </c>
      <c r="O1328" s="46">
        <v>0.73679646757308881</v>
      </c>
      <c r="P1328" s="46">
        <v>1.7153167748985489</v>
      </c>
      <c r="Q1328" s="46">
        <v>2.2275702511108166</v>
      </c>
      <c r="R1328" s="46">
        <v>1.3039841986711727</v>
      </c>
      <c r="S1328" s="46">
        <v>-1.2009460254254813</v>
      </c>
      <c r="T1328" s="46">
        <v>1.3792646359441414</v>
      </c>
      <c r="U1328" s="46">
        <v>0.81081721796291462</v>
      </c>
      <c r="V1328" s="46">
        <v>4.5254577790198008E-2</v>
      </c>
      <c r="W1328" s="50">
        <v>2.254136162434996</v>
      </c>
    </row>
    <row r="1329" spans="1:23">
      <c r="A1329" s="130"/>
      <c r="B1329" s="46">
        <v>0.70578893457344427</v>
      </c>
      <c r="C1329" s="46">
        <v>0.86417083141629125</v>
      </c>
      <c r="D1329" s="46">
        <v>0.816369724677797</v>
      </c>
      <c r="E1329" s="46">
        <v>0.14532146734277784</v>
      </c>
      <c r="F1329" s="46">
        <v>0.1978489132975354</v>
      </c>
      <c r="G1329" s="46">
        <v>4.3736134526313197E-2</v>
      </c>
      <c r="H1329" s="46">
        <v>0.85276288516796028</v>
      </c>
      <c r="I1329" s="46">
        <v>0.6116667652445098</v>
      </c>
      <c r="J1329" s="46">
        <v>0.52104725540683061</v>
      </c>
      <c r="K1329" s="58">
        <v>0.69541058669339528</v>
      </c>
      <c r="M1329" s="51">
        <v>327</v>
      </c>
      <c r="N1329" s="46" cm="1">
        <f t="array" ref="N1329:W1329">(TRANSPOSE(MMULT(幕後結果!$AB$37:$AK$46, TRANSPOSE(N328:W328))))</f>
        <v>-0.29501817291918708</v>
      </c>
      <c r="O1329" s="46">
        <v>0.7151331563902561</v>
      </c>
      <c r="P1329" s="46">
        <v>-0.46754643894493519</v>
      </c>
      <c r="Q1329" s="46">
        <v>-0.84214305216309793</v>
      </c>
      <c r="R1329" s="46">
        <v>-1.456617641508541</v>
      </c>
      <c r="S1329" s="46">
        <v>0.32809839020422715</v>
      </c>
      <c r="T1329" s="46">
        <v>0.58426128851647463</v>
      </c>
      <c r="U1329" s="46">
        <v>-0.1168351156812022</v>
      </c>
      <c r="V1329" s="46">
        <v>-0.3521990582128196</v>
      </c>
      <c r="W1329" s="50">
        <v>1.030550683710743</v>
      </c>
    </row>
    <row r="1330" spans="1:23">
      <c r="A1330" s="130"/>
      <c r="B1330" s="46">
        <v>0.57164928695820261</v>
      </c>
      <c r="C1330" s="46">
        <v>0.84012360159852073</v>
      </c>
      <c r="D1330" s="46">
        <v>0.20602292829376179</v>
      </c>
      <c r="E1330" s="46">
        <v>0.28078702250504595</v>
      </c>
      <c r="F1330" s="46">
        <v>0.6235630519029427</v>
      </c>
      <c r="G1330" s="46">
        <v>5.5438893720134885E-2</v>
      </c>
      <c r="H1330" s="46">
        <v>0.76270546949739648</v>
      </c>
      <c r="I1330" s="46">
        <v>0.92139988904369363</v>
      </c>
      <c r="J1330" s="46">
        <v>8.3451714157644075E-2</v>
      </c>
      <c r="K1330" s="58">
        <v>0.18726681156024472</v>
      </c>
      <c r="M1330" s="51">
        <v>328</v>
      </c>
      <c r="N1330" s="46" cm="1">
        <f t="array" ref="N1330:W1330">(TRANSPOSE(MMULT(幕後結果!$AB$37:$AK$46, TRANSPOSE(N329:W329))))</f>
        <v>-0.26795765061763188</v>
      </c>
      <c r="O1330" s="46">
        <v>-0.76976463905515324</v>
      </c>
      <c r="P1330" s="46">
        <v>-7.9806307076584343E-2</v>
      </c>
      <c r="Q1330" s="46">
        <v>-0.59604626523747395</v>
      </c>
      <c r="R1330" s="46">
        <v>-1.0061958280201682</v>
      </c>
      <c r="S1330" s="46">
        <v>-0.19970020559691173</v>
      </c>
      <c r="T1330" s="46">
        <v>-2.2477369245358267</v>
      </c>
      <c r="U1330" s="46">
        <v>-0.51563344274510281</v>
      </c>
      <c r="V1330" s="46">
        <v>0.13788591567941944</v>
      </c>
      <c r="W1330" s="50">
        <v>-0.59543547606980818</v>
      </c>
    </row>
    <row r="1331" spans="1:23">
      <c r="A1331" s="130"/>
      <c r="B1331" s="46">
        <v>0.64360385134598586</v>
      </c>
      <c r="C1331" s="46">
        <v>0.73553287588723437</v>
      </c>
      <c r="D1331" s="46">
        <v>3.7112213020593421E-2</v>
      </c>
      <c r="E1331" s="46">
        <v>2.7924421219045259E-2</v>
      </c>
      <c r="F1331" s="46">
        <v>0.98468649348525616</v>
      </c>
      <c r="G1331" s="46">
        <v>0.2067576123051118</v>
      </c>
      <c r="H1331" s="46">
        <v>0.98357251384363287</v>
      </c>
      <c r="I1331" s="46">
        <v>0.28323321231342313</v>
      </c>
      <c r="J1331" s="46">
        <v>0.33635624074119708</v>
      </c>
      <c r="K1331" s="58">
        <v>0.24741143592329862</v>
      </c>
      <c r="M1331" s="51">
        <v>329</v>
      </c>
      <c r="N1331" s="46" cm="1">
        <f t="array" ref="N1331:W1331">(TRANSPOSE(MMULT(幕後結果!$AB$37:$AK$46, TRANSPOSE(N330:W330))))</f>
        <v>-8.39191339193293E-2</v>
      </c>
      <c r="O1331" s="46">
        <v>0.49646478457047999</v>
      </c>
      <c r="P1331" s="46">
        <v>-0.66006647183920675</v>
      </c>
      <c r="Q1331" s="46">
        <v>1.4583848065435223E-2</v>
      </c>
      <c r="R1331" s="46">
        <v>-0.83371149719195226</v>
      </c>
      <c r="S1331" s="46">
        <v>1.2818981413153168</v>
      </c>
      <c r="T1331" s="46">
        <v>1.3004009834406112</v>
      </c>
      <c r="U1331" s="46">
        <v>0.22451275102173479</v>
      </c>
      <c r="V1331" s="46">
        <v>2.2837059119809568</v>
      </c>
      <c r="W1331" s="50">
        <v>1.9675251499757143</v>
      </c>
    </row>
    <row r="1332" spans="1:23">
      <c r="A1332" s="130"/>
      <c r="B1332" s="46">
        <v>0.56470691727497591</v>
      </c>
      <c r="C1332" s="46">
        <v>0.63799786812563397</v>
      </c>
      <c r="D1332" s="46">
        <v>0.35537175444696678</v>
      </c>
      <c r="E1332" s="46">
        <v>0.10547093495967963</v>
      </c>
      <c r="F1332" s="46">
        <v>0.18612607236584666</v>
      </c>
      <c r="G1332" s="46">
        <v>0.30336089340517147</v>
      </c>
      <c r="H1332" s="46">
        <v>0.68108219238486289</v>
      </c>
      <c r="I1332" s="46">
        <v>0.82440014968731501</v>
      </c>
      <c r="J1332" s="46">
        <v>0.4730478687382933</v>
      </c>
      <c r="K1332" s="58">
        <v>0.57505990214430036</v>
      </c>
      <c r="M1332" s="51">
        <v>330</v>
      </c>
      <c r="N1332" s="46" cm="1">
        <f t="array" ref="N1332:W1332">(TRANSPOSE(MMULT(幕後結果!$AB$37:$AK$46, TRANSPOSE(N331:W331))))</f>
        <v>0.51972940993619321</v>
      </c>
      <c r="O1332" s="46">
        <v>0.68995459677551096</v>
      </c>
      <c r="P1332" s="46">
        <v>-1.5953641874015827</v>
      </c>
      <c r="Q1332" s="46">
        <v>-1.688716646829723</v>
      </c>
      <c r="R1332" s="46">
        <v>-1.6898223789786966</v>
      </c>
      <c r="S1332" s="46">
        <v>-9.5984129733106105E-2</v>
      </c>
      <c r="T1332" s="46">
        <v>0.17855726207733374</v>
      </c>
      <c r="U1332" s="46">
        <v>-0.43047534563520801</v>
      </c>
      <c r="V1332" s="46">
        <v>-1.163623159790208</v>
      </c>
      <c r="W1332" s="50">
        <v>-0.2471469001064121</v>
      </c>
    </row>
    <row r="1333" spans="1:23">
      <c r="A1333" s="130"/>
      <c r="B1333" s="46">
        <v>0.91444555300843655</v>
      </c>
      <c r="C1333" s="46">
        <v>0.8809732327589328</v>
      </c>
      <c r="D1333" s="46">
        <v>0.54803391693599046</v>
      </c>
      <c r="E1333" s="46">
        <v>0.55508786211491179</v>
      </c>
      <c r="F1333" s="46">
        <v>0.36886133384307862</v>
      </c>
      <c r="G1333" s="46">
        <v>0.10657604405485532</v>
      </c>
      <c r="H1333" s="46">
        <v>0.66585299105712514</v>
      </c>
      <c r="I1333" s="46">
        <v>0.84204709945141998</v>
      </c>
      <c r="J1333" s="46">
        <v>0.98995862688360403</v>
      </c>
      <c r="K1333" s="58">
        <v>5.865330253829093E-2</v>
      </c>
      <c r="M1333" s="51">
        <v>331</v>
      </c>
      <c r="N1333" s="46" cm="1">
        <f t="array" ref="N1333:W1333">(TRANSPOSE(MMULT(幕後結果!$AB$37:$AK$46, TRANSPOSE(N332:W332))))</f>
        <v>-1.6839566282483798</v>
      </c>
      <c r="O1333" s="46">
        <v>2.600564021251615</v>
      </c>
      <c r="P1333" s="46">
        <v>1.6299475644475316</v>
      </c>
      <c r="Q1333" s="46">
        <v>0.344578092596663</v>
      </c>
      <c r="R1333" s="46">
        <v>1.9284280107886778</v>
      </c>
      <c r="S1333" s="46">
        <v>-7.6205273110713345E-2</v>
      </c>
      <c r="T1333" s="46">
        <v>0.13313483404511461</v>
      </c>
      <c r="U1333" s="46">
        <v>-8.4034617602816997E-2</v>
      </c>
      <c r="V1333" s="46">
        <v>1.5514776535214181</v>
      </c>
      <c r="W1333" s="50">
        <v>1.0203971027184187</v>
      </c>
    </row>
    <row r="1334" spans="1:23">
      <c r="A1334" s="130"/>
      <c r="B1334" s="46">
        <v>0.3828394659333092</v>
      </c>
      <c r="C1334" s="46">
        <v>0.57283077168158059</v>
      </c>
      <c r="D1334" s="46">
        <v>0.97154099097433777</v>
      </c>
      <c r="E1334" s="46">
        <v>0.25058675756184812</v>
      </c>
      <c r="F1334" s="46">
        <v>0.28701069540671509</v>
      </c>
      <c r="G1334" s="46">
        <v>0.70727022173205922</v>
      </c>
      <c r="H1334" s="46">
        <v>0.85627290146039181</v>
      </c>
      <c r="I1334" s="46">
        <v>0.69787298235065043</v>
      </c>
      <c r="J1334" s="46">
        <v>0.58849412984326599</v>
      </c>
      <c r="K1334" s="58">
        <v>0.77873191977795053</v>
      </c>
      <c r="M1334" s="51">
        <v>332</v>
      </c>
      <c r="N1334" s="46" cm="1">
        <f t="array" ref="N1334:W1334">(TRANSPOSE(MMULT(幕後結果!$AB$37:$AK$46, TRANSPOSE(N333:W333))))</f>
        <v>1.347547367623199</v>
      </c>
      <c r="O1334" s="46">
        <v>0.70053718032353451</v>
      </c>
      <c r="P1334" s="46">
        <v>-0.40707854324880788</v>
      </c>
      <c r="Q1334" s="46">
        <v>-0.16568379553095758</v>
      </c>
      <c r="R1334" s="46">
        <v>-0.53347871859261931</v>
      </c>
      <c r="S1334" s="46">
        <v>1.4187395717501543</v>
      </c>
      <c r="T1334" s="46">
        <v>-0.93906649278181964</v>
      </c>
      <c r="U1334" s="46">
        <v>0.23689425365859473</v>
      </c>
      <c r="V1334" s="46">
        <v>-0.32368750776577127</v>
      </c>
      <c r="W1334" s="50">
        <v>-0.26114716635583979</v>
      </c>
    </row>
    <row r="1335" spans="1:23">
      <c r="A1335" s="130"/>
      <c r="B1335" s="46">
        <v>0.10259053221292413</v>
      </c>
      <c r="C1335" s="46">
        <v>0.87573709627144858</v>
      </c>
      <c r="D1335" s="46">
        <v>0.65416184039282133</v>
      </c>
      <c r="E1335" s="46">
        <v>0.30402331016778827</v>
      </c>
      <c r="F1335" s="46">
        <v>0.24481581396679153</v>
      </c>
      <c r="G1335" s="46">
        <v>0.7345482900962037</v>
      </c>
      <c r="H1335" s="46">
        <v>0.237231032741273</v>
      </c>
      <c r="I1335" s="46">
        <v>0.49523392191949211</v>
      </c>
      <c r="J1335" s="46">
        <v>0.23064664461458095</v>
      </c>
      <c r="K1335" s="58">
        <v>0.73901677297045865</v>
      </c>
      <c r="M1335" s="51">
        <v>333</v>
      </c>
      <c r="N1335" s="46" cm="1">
        <f t="array" ref="N1335:W1335">(TRANSPOSE(MMULT(幕後結果!$AB$37:$AK$46, TRANSPOSE(N334:W334))))</f>
        <v>1.7838273503774247</v>
      </c>
      <c r="O1335" s="46">
        <v>-1.1031347967066663</v>
      </c>
      <c r="P1335" s="46">
        <v>0.83316613490805713</v>
      </c>
      <c r="Q1335" s="46">
        <v>8.208205616925468E-2</v>
      </c>
      <c r="R1335" s="46">
        <v>5.4901216561938165E-2</v>
      </c>
      <c r="S1335" s="46">
        <v>-0.90906812008072746</v>
      </c>
      <c r="T1335" s="46">
        <v>0.41244758306979934</v>
      </c>
      <c r="U1335" s="46">
        <v>8.6915236587347094E-2</v>
      </c>
      <c r="V1335" s="46">
        <v>-0.2770586807011628</v>
      </c>
      <c r="W1335" s="50">
        <v>0.46345939154762611</v>
      </c>
    </row>
    <row r="1336" spans="1:23">
      <c r="A1336" s="130"/>
      <c r="B1336" s="46">
        <v>0.79445279799013568</v>
      </c>
      <c r="C1336" s="46">
        <v>0.23224815577903613</v>
      </c>
      <c r="D1336" s="46">
        <v>0.71236825517079594</v>
      </c>
      <c r="E1336" s="46">
        <v>0.11114842581501905</v>
      </c>
      <c r="F1336" s="46">
        <v>0.4273767842275551</v>
      </c>
      <c r="G1336" s="46">
        <v>0.5796034294421808</v>
      </c>
      <c r="H1336" s="46">
        <v>0.63627127756424784</v>
      </c>
      <c r="I1336" s="46">
        <v>0.87216116984092862</v>
      </c>
      <c r="J1336" s="46">
        <v>0.16675264498735021</v>
      </c>
      <c r="K1336" s="58">
        <v>0.76621110608681953</v>
      </c>
      <c r="M1336" s="51">
        <v>334</v>
      </c>
      <c r="N1336" s="46" cm="1">
        <f t="array" ref="N1336:W1336">(TRANSPOSE(MMULT(幕後結果!$AB$37:$AK$46, TRANSPOSE(N335:W335))))</f>
        <v>-1.6795557546064694</v>
      </c>
      <c r="O1336" s="46">
        <v>2.0835101870888328</v>
      </c>
      <c r="P1336" s="46">
        <v>2.2271807018570167</v>
      </c>
      <c r="Q1336" s="46">
        <v>0.28950672715131109</v>
      </c>
      <c r="R1336" s="46">
        <v>1.5327288154693455</v>
      </c>
      <c r="S1336" s="46">
        <v>2.0059740134007509</v>
      </c>
      <c r="T1336" s="46">
        <v>0.89209962402536225</v>
      </c>
      <c r="U1336" s="46">
        <v>2.2572269309826285</v>
      </c>
      <c r="V1336" s="46">
        <v>2.8514785557975553</v>
      </c>
      <c r="W1336" s="50">
        <v>2.2072645960636206</v>
      </c>
    </row>
    <row r="1337" spans="1:23">
      <c r="A1337" s="130"/>
      <c r="B1337" s="46">
        <v>0.81177624172904128</v>
      </c>
      <c r="C1337" s="46">
        <v>0.83763422019235012</v>
      </c>
      <c r="D1337" s="46">
        <v>0.5929722432938056</v>
      </c>
      <c r="E1337" s="46">
        <v>0.84881604737592897</v>
      </c>
      <c r="F1337" s="46">
        <v>0.84624497027958157</v>
      </c>
      <c r="G1337" s="46">
        <v>0.83139157428800115</v>
      </c>
      <c r="H1337" s="46">
        <v>0.94048155424918134</v>
      </c>
      <c r="I1337" s="46">
        <v>0.15482656803347372</v>
      </c>
      <c r="J1337" s="46">
        <v>0.8139473217339821</v>
      </c>
      <c r="K1337" s="58">
        <v>0.73081291263860493</v>
      </c>
      <c r="M1337" s="51">
        <v>335</v>
      </c>
      <c r="N1337" s="46" cm="1">
        <f t="array" ref="N1337:W1337">(TRANSPOSE(MMULT(幕後結果!$AB$37:$AK$46, TRANSPOSE(N336:W336))))</f>
        <v>0.11104704192567343</v>
      </c>
      <c r="O1337" s="46">
        <v>0.27109770330789768</v>
      </c>
      <c r="P1337" s="46">
        <v>0.13565956295988182</v>
      </c>
      <c r="Q1337" s="46">
        <v>1.456358964978524</v>
      </c>
      <c r="R1337" s="46">
        <v>5.1794465059906536E-2</v>
      </c>
      <c r="S1337" s="46">
        <v>1.6964985259859351</v>
      </c>
      <c r="T1337" s="46">
        <v>1.0528397688356692</v>
      </c>
      <c r="U1337" s="46">
        <v>-0.17908179568872806</v>
      </c>
      <c r="V1337" s="46">
        <v>-0.56274963916848275</v>
      </c>
      <c r="W1337" s="50">
        <v>-1.4144284892585244</v>
      </c>
    </row>
    <row r="1338" spans="1:23">
      <c r="A1338" s="130"/>
      <c r="B1338" s="46">
        <v>0.39412098935632289</v>
      </c>
      <c r="C1338" s="46">
        <v>4.5096164409023753E-2</v>
      </c>
      <c r="D1338" s="46">
        <v>6.1252605645999214E-2</v>
      </c>
      <c r="E1338" s="46">
        <v>0.91047932384064501</v>
      </c>
      <c r="F1338" s="46">
        <v>4.319492048479856E-2</v>
      </c>
      <c r="G1338" s="46">
        <v>0.48618584948423194</v>
      </c>
      <c r="H1338" s="46">
        <v>0.56411795785748886</v>
      </c>
      <c r="I1338" s="46">
        <v>9.6125737775503817E-2</v>
      </c>
      <c r="J1338" s="46">
        <v>0.65249393412736412</v>
      </c>
      <c r="K1338" s="58">
        <v>0.19064028673201294</v>
      </c>
      <c r="M1338" s="51">
        <v>336</v>
      </c>
      <c r="N1338" s="46" cm="1">
        <f t="array" ref="N1338:W1338">(TRANSPOSE(MMULT(幕後結果!$AB$37:$AK$46, TRANSPOSE(N337:W337))))</f>
        <v>0.92133266401742364</v>
      </c>
      <c r="O1338" s="46">
        <v>1.8966132113192558</v>
      </c>
      <c r="P1338" s="46">
        <v>2.0879715284894815</v>
      </c>
      <c r="Q1338" s="46">
        <v>2.4971932037598679</v>
      </c>
      <c r="R1338" s="46">
        <v>2.0422571355776187</v>
      </c>
      <c r="S1338" s="46">
        <v>-0.34953927928213657</v>
      </c>
      <c r="T1338" s="46">
        <v>0.52136642949364653</v>
      </c>
      <c r="U1338" s="46">
        <v>0.20513211972950426</v>
      </c>
      <c r="V1338" s="46">
        <v>-0.10076883738976339</v>
      </c>
      <c r="W1338" s="50">
        <v>-0.10096524986245091</v>
      </c>
    </row>
    <row r="1339" spans="1:23">
      <c r="A1339" s="130"/>
      <c r="B1339" s="46">
        <v>0.92574809005393699</v>
      </c>
      <c r="C1339" s="46">
        <v>0.12213885918190481</v>
      </c>
      <c r="D1339" s="46">
        <v>8.0584958686178876E-2</v>
      </c>
      <c r="E1339" s="46">
        <v>0.23539347243209341</v>
      </c>
      <c r="F1339" s="46">
        <v>5.2414289420406046E-2</v>
      </c>
      <c r="G1339" s="46">
        <v>0.84028527615681559</v>
      </c>
      <c r="H1339" s="46">
        <v>0.75200546435608029</v>
      </c>
      <c r="I1339" s="46">
        <v>0.93637371283762971</v>
      </c>
      <c r="J1339" s="46">
        <v>0.9515683054137789</v>
      </c>
      <c r="K1339" s="58">
        <v>0.5793866242303769</v>
      </c>
      <c r="M1339" s="51">
        <v>337</v>
      </c>
      <c r="N1339" s="46" cm="1">
        <f t="array" ref="N1339:W1339">(TRANSPOSE(MMULT(幕後結果!$AB$37:$AK$46, TRANSPOSE(N338:W338))))</f>
        <v>1.0808208516687525</v>
      </c>
      <c r="O1339" s="46">
        <v>-0.90848239341695769</v>
      </c>
      <c r="P1339" s="46">
        <v>0.73702714519669688</v>
      </c>
      <c r="Q1339" s="46">
        <v>-0.52378810159239242</v>
      </c>
      <c r="R1339" s="46">
        <v>0.57348406137847352</v>
      </c>
      <c r="S1339" s="46">
        <v>-0.76211392436374004</v>
      </c>
      <c r="T1339" s="46">
        <v>0.62819943704730707</v>
      </c>
      <c r="U1339" s="46">
        <v>-0.70647980115688225</v>
      </c>
      <c r="V1339" s="46">
        <v>-0.48725946441151613</v>
      </c>
      <c r="W1339" s="50">
        <v>0.67512579030579289</v>
      </c>
    </row>
    <row r="1340" spans="1:23">
      <c r="A1340" s="130"/>
      <c r="B1340" s="46">
        <v>0.49526757670257693</v>
      </c>
      <c r="C1340" s="46">
        <v>0.96597337796291693</v>
      </c>
      <c r="D1340" s="46">
        <v>0.59802294005637879</v>
      </c>
      <c r="E1340" s="46">
        <v>0.97695855629567308</v>
      </c>
      <c r="F1340" s="46">
        <v>0.17927760948673344</v>
      </c>
      <c r="G1340" s="46">
        <v>0.92369031130807433</v>
      </c>
      <c r="H1340" s="46">
        <v>0.53312168547098615</v>
      </c>
      <c r="I1340" s="46">
        <v>0.58482082691197035</v>
      </c>
      <c r="J1340" s="46">
        <v>0.4684417510378811</v>
      </c>
      <c r="K1340" s="58">
        <v>0.83907607753573377</v>
      </c>
      <c r="M1340" s="51">
        <v>338</v>
      </c>
      <c r="N1340" s="46" cm="1">
        <f t="array" ref="N1340:W1340">(TRANSPOSE(MMULT(幕後結果!$AB$37:$AK$46, TRANSPOSE(N339:W339))))</f>
        <v>0.46646546337677758</v>
      </c>
      <c r="O1340" s="46">
        <v>0.60046068643837536</v>
      </c>
      <c r="P1340" s="46">
        <v>-1.6274678952543695</v>
      </c>
      <c r="Q1340" s="46">
        <v>-0.26508937131371912</v>
      </c>
      <c r="R1340" s="46">
        <v>-1.150793409423353</v>
      </c>
      <c r="S1340" s="46">
        <v>-0.68284225448962577</v>
      </c>
      <c r="T1340" s="46">
        <v>0.72474112877441565</v>
      </c>
      <c r="U1340" s="46">
        <v>1.1440391003721631</v>
      </c>
      <c r="V1340" s="46">
        <v>0.35763962472408867</v>
      </c>
      <c r="W1340" s="50">
        <v>9.2155679451202566E-2</v>
      </c>
    </row>
    <row r="1341" spans="1:23">
      <c r="A1341" s="130"/>
      <c r="B1341" s="46">
        <v>3.4992597737091069E-2</v>
      </c>
      <c r="C1341" s="46">
        <v>0.6408822280394324</v>
      </c>
      <c r="D1341" s="46">
        <v>0.74613135097725958</v>
      </c>
      <c r="E1341" s="46">
        <v>0.76731960353973405</v>
      </c>
      <c r="F1341" s="46">
        <v>0.10543458761132873</v>
      </c>
      <c r="G1341" s="46">
        <v>0.69387230403761047</v>
      </c>
      <c r="H1341" s="46">
        <v>0.19664681990267985</v>
      </c>
      <c r="I1341" s="46">
        <v>0.45469102513033199</v>
      </c>
      <c r="J1341" s="46">
        <v>0.749904170000397</v>
      </c>
      <c r="K1341" s="58">
        <v>0.32446919273227759</v>
      </c>
      <c r="M1341" s="51">
        <v>339</v>
      </c>
      <c r="N1341" s="46" cm="1">
        <f t="array" ref="N1341:W1341">(TRANSPOSE(MMULT(幕後結果!$AB$37:$AK$46, TRANSPOSE(N340:W340))))</f>
        <v>-0.41464264145464003</v>
      </c>
      <c r="O1341" s="46">
        <v>1.4650032888492295</v>
      </c>
      <c r="P1341" s="46">
        <v>0.4140778199039799</v>
      </c>
      <c r="Q1341" s="46">
        <v>-0.13850988133876668</v>
      </c>
      <c r="R1341" s="46">
        <v>1.2111008702850588</v>
      </c>
      <c r="S1341" s="46">
        <v>0.65465263520292583</v>
      </c>
      <c r="T1341" s="46">
        <v>0.62509464240540247</v>
      </c>
      <c r="U1341" s="46">
        <v>0.9804059377194001</v>
      </c>
      <c r="V1341" s="46">
        <v>0.15325678252156005</v>
      </c>
      <c r="W1341" s="50">
        <v>0.6688938325492394</v>
      </c>
    </row>
    <row r="1342" spans="1:23">
      <c r="A1342" s="130"/>
      <c r="B1342" s="46">
        <v>0.78375150966744389</v>
      </c>
      <c r="C1342" s="46">
        <v>0.29848983951557595</v>
      </c>
      <c r="D1342" s="46">
        <v>0.19103489400462625</v>
      </c>
      <c r="E1342" s="46">
        <v>0.34177413170938253</v>
      </c>
      <c r="F1342" s="46">
        <v>0.40518012057010622</v>
      </c>
      <c r="G1342" s="46">
        <v>0.36417234082363015</v>
      </c>
      <c r="H1342" s="46">
        <v>2.1322006546000694E-3</v>
      </c>
      <c r="I1342" s="46">
        <v>0.74122228996940231</v>
      </c>
      <c r="J1342" s="46">
        <v>0.71152917540966598</v>
      </c>
      <c r="K1342" s="58">
        <v>0.34061870682795337</v>
      </c>
      <c r="M1342" s="51">
        <v>340</v>
      </c>
      <c r="N1342" s="46" cm="1">
        <f t="array" ref="N1342:W1342">(TRANSPOSE(MMULT(幕後結果!$AB$37:$AK$46, TRANSPOSE(N341:W341))))</f>
        <v>0.22810853473130416</v>
      </c>
      <c r="O1342" s="46">
        <v>0.23139277695183005</v>
      </c>
      <c r="P1342" s="46">
        <v>-0.59436729109419006</v>
      </c>
      <c r="Q1342" s="46">
        <v>7.8120152801199993E-2</v>
      </c>
      <c r="R1342" s="46">
        <v>-0.42228537260618459</v>
      </c>
      <c r="S1342" s="46">
        <v>0.87682059188616968</v>
      </c>
      <c r="T1342" s="46">
        <v>1.0095196308200918</v>
      </c>
      <c r="U1342" s="46">
        <v>-1.4526232038639124</v>
      </c>
      <c r="V1342" s="46">
        <v>-0.93147489775352832</v>
      </c>
      <c r="W1342" s="50">
        <v>0.82959057828977367</v>
      </c>
    </row>
    <row r="1343" spans="1:23">
      <c r="A1343" s="130"/>
      <c r="B1343" s="46">
        <v>6.1314730398773332E-2</v>
      </c>
      <c r="C1343" s="46">
        <v>0.84267334286461404</v>
      </c>
      <c r="D1343" s="46">
        <v>0.66903126225593446</v>
      </c>
      <c r="E1343" s="46">
        <v>0.98948798598719034</v>
      </c>
      <c r="F1343" s="46">
        <v>0.84178570533581554</v>
      </c>
      <c r="G1343" s="46">
        <v>0.66373121977177174</v>
      </c>
      <c r="H1343" s="46">
        <v>0.51861263254264101</v>
      </c>
      <c r="I1343" s="46">
        <v>0.65368278332197671</v>
      </c>
      <c r="J1343" s="46">
        <v>0.93834790481428509</v>
      </c>
      <c r="K1343" s="58">
        <v>0.65396164016828595</v>
      </c>
      <c r="M1343" s="51">
        <v>341</v>
      </c>
      <c r="N1343" s="46" cm="1">
        <f t="array" ref="N1343:W1343">(TRANSPOSE(MMULT(幕後結果!$AB$37:$AK$46, TRANSPOSE(N342:W342))))</f>
        <v>-0.86118138350282236</v>
      </c>
      <c r="O1343" s="46">
        <v>-0.36860610990185122</v>
      </c>
      <c r="P1343" s="46">
        <v>0.99217286818404971</v>
      </c>
      <c r="Q1343" s="46">
        <v>-0.96255207524804298</v>
      </c>
      <c r="R1343" s="46">
        <v>-0.16505526806454784</v>
      </c>
      <c r="S1343" s="46">
        <v>-1.844617186844538</v>
      </c>
      <c r="T1343" s="46">
        <v>-0.41465548834932187</v>
      </c>
      <c r="U1343" s="46">
        <v>0.86593667344404801</v>
      </c>
      <c r="V1343" s="46">
        <v>-1.1991204120684706</v>
      </c>
      <c r="W1343" s="50">
        <v>0.47439826493018872</v>
      </c>
    </row>
    <row r="1344" spans="1:23">
      <c r="A1344" s="130"/>
      <c r="B1344" s="46">
        <v>0.99975816323636613</v>
      </c>
      <c r="C1344" s="46">
        <v>0.16988297512235961</v>
      </c>
      <c r="D1344" s="46">
        <v>8.2767118330919542E-2</v>
      </c>
      <c r="E1344" s="46">
        <v>0.77447647604485703</v>
      </c>
      <c r="F1344" s="46">
        <v>0.20132439545249436</v>
      </c>
      <c r="G1344" s="46">
        <v>0.22904373598058059</v>
      </c>
      <c r="H1344" s="46">
        <v>0.95883081325137121</v>
      </c>
      <c r="I1344" s="46">
        <v>0.97653537966741921</v>
      </c>
      <c r="J1344" s="46">
        <v>0.18913605931679989</v>
      </c>
      <c r="K1344" s="58">
        <v>0.20256889379853504</v>
      </c>
      <c r="M1344" s="51">
        <v>342</v>
      </c>
      <c r="N1344" s="46" cm="1">
        <f t="array" ref="N1344:W1344">(TRANSPOSE(MMULT(幕後結果!$AB$37:$AK$46, TRANSPOSE(N343:W343))))</f>
        <v>-0.30642270987229342</v>
      </c>
      <c r="O1344" s="46">
        <v>-0.27025546186496785</v>
      </c>
      <c r="P1344" s="46">
        <v>1.1019679523376353</v>
      </c>
      <c r="Q1344" s="46">
        <v>0.78547300162222455</v>
      </c>
      <c r="R1344" s="46">
        <v>0.33088815028329688</v>
      </c>
      <c r="S1344" s="46">
        <v>0.34238624130083761</v>
      </c>
      <c r="T1344" s="46">
        <v>-0.75988413163229607</v>
      </c>
      <c r="U1344" s="46">
        <v>0.84476859860832376</v>
      </c>
      <c r="V1344" s="46">
        <v>-1.5872978825557498</v>
      </c>
      <c r="W1344" s="50">
        <v>0.77057896319224994</v>
      </c>
    </row>
    <row r="1345" spans="1:23">
      <c r="A1345" s="130"/>
      <c r="B1345" s="46">
        <v>5.2535045006511405E-2</v>
      </c>
      <c r="C1345" s="46">
        <v>0.28647909270955152</v>
      </c>
      <c r="D1345" s="46">
        <v>0.71831173428022366</v>
      </c>
      <c r="E1345" s="46">
        <v>0.29028633895890521</v>
      </c>
      <c r="F1345" s="46">
        <v>0.45953517981403058</v>
      </c>
      <c r="G1345" s="46">
        <v>0.5998881049446636</v>
      </c>
      <c r="H1345" s="46">
        <v>0.78838046695474828</v>
      </c>
      <c r="I1345" s="46">
        <v>0.10266700306557586</v>
      </c>
      <c r="J1345" s="46">
        <v>0.56084568348184383</v>
      </c>
      <c r="K1345" s="58">
        <v>7.4307557948234626E-2</v>
      </c>
      <c r="M1345" s="51">
        <v>343</v>
      </c>
      <c r="N1345" s="46" cm="1">
        <f t="array" ref="N1345:W1345">(TRANSPOSE(MMULT(幕後結果!$AB$37:$AK$46, TRANSPOSE(N344:W344))))</f>
        <v>-7.2488097621753692E-2</v>
      </c>
      <c r="O1345" s="46">
        <v>1.6079960668520448</v>
      </c>
      <c r="P1345" s="46">
        <v>-1.091088309207533</v>
      </c>
      <c r="Q1345" s="46">
        <v>-0.13170244790878027</v>
      </c>
      <c r="R1345" s="46">
        <v>0.42263307845689069</v>
      </c>
      <c r="S1345" s="46">
        <v>1.1446526137675717</v>
      </c>
      <c r="T1345" s="46">
        <v>0.14109066161581435</v>
      </c>
      <c r="U1345" s="46">
        <v>-0.44462512670334681</v>
      </c>
      <c r="V1345" s="46">
        <v>0.38849872128927743</v>
      </c>
      <c r="W1345" s="50">
        <v>0.65191158574741159</v>
      </c>
    </row>
    <row r="1346" spans="1:23">
      <c r="A1346" s="130"/>
      <c r="B1346" s="46">
        <v>0.54147818680881321</v>
      </c>
      <c r="C1346" s="46">
        <v>0.63619546173609698</v>
      </c>
      <c r="D1346" s="46">
        <v>5.768345479845105E-2</v>
      </c>
      <c r="E1346" s="46">
        <v>0.11707655374700465</v>
      </c>
      <c r="F1346" s="46">
        <v>0.86644508296829903</v>
      </c>
      <c r="G1346" s="46">
        <v>0.35794022526050684</v>
      </c>
      <c r="H1346" s="46">
        <v>0.91775135332809143</v>
      </c>
      <c r="I1346" s="46">
        <v>0.10370844656779199</v>
      </c>
      <c r="J1346" s="46">
        <v>0.77300740334438744</v>
      </c>
      <c r="K1346" s="58">
        <v>0.31352527540526198</v>
      </c>
      <c r="M1346" s="51">
        <v>344</v>
      </c>
      <c r="N1346" s="46" cm="1">
        <f t="array" ref="N1346:W1346">(TRANSPOSE(MMULT(幕後結果!$AB$37:$AK$46, TRANSPOSE(N345:W345))))</f>
        <v>-1.2753852265623369</v>
      </c>
      <c r="O1346" s="46">
        <v>-0.88918405849047721</v>
      </c>
      <c r="P1346" s="46">
        <v>-1.073547894937992</v>
      </c>
      <c r="Q1346" s="46">
        <v>-1.8325957626899689</v>
      </c>
      <c r="R1346" s="46">
        <v>-0.84900974499777548</v>
      </c>
      <c r="S1346" s="46">
        <v>-0.27824235392906915</v>
      </c>
      <c r="T1346" s="46">
        <v>1.2530010652426056</v>
      </c>
      <c r="U1346" s="46">
        <v>-0.24106884458826816</v>
      </c>
      <c r="V1346" s="46">
        <v>-0.47352391947630856</v>
      </c>
      <c r="W1346" s="50">
        <v>1.8335336413239074</v>
      </c>
    </row>
    <row r="1347" spans="1:23">
      <c r="A1347" s="130"/>
      <c r="B1347" s="46">
        <v>0.12394581016480632</v>
      </c>
      <c r="C1347" s="46">
        <v>0.36134485784570436</v>
      </c>
      <c r="D1347" s="46">
        <v>4.2026063363275634E-2</v>
      </c>
      <c r="E1347" s="46">
        <v>0.47675682978543943</v>
      </c>
      <c r="F1347" s="46">
        <v>0.50964400720556324</v>
      </c>
      <c r="G1347" s="46">
        <v>0.25626879934073932</v>
      </c>
      <c r="H1347" s="46">
        <v>9.706059961847302E-2</v>
      </c>
      <c r="I1347" s="46">
        <v>1.739906954936643E-3</v>
      </c>
      <c r="J1347" s="46">
        <v>0.46224919098986605</v>
      </c>
      <c r="K1347" s="58">
        <v>0.30607469132171117</v>
      </c>
      <c r="M1347" s="51">
        <v>345</v>
      </c>
      <c r="N1347" s="46" cm="1">
        <f t="array" ref="N1347:W1347">(TRANSPOSE(MMULT(幕後結果!$AB$37:$AK$46, TRANSPOSE(N346:W346))))</f>
        <v>5.0274016359331056E-2</v>
      </c>
      <c r="O1347" s="46">
        <v>0.29948568374304396</v>
      </c>
      <c r="P1347" s="46">
        <v>0.80845132099797479</v>
      </c>
      <c r="Q1347" s="46">
        <v>0.42253566350313787</v>
      </c>
      <c r="R1347" s="46">
        <v>1.2075250148461396</v>
      </c>
      <c r="S1347" s="46">
        <v>-1.5195063599372212</v>
      </c>
      <c r="T1347" s="46">
        <v>0.21590848475983343</v>
      </c>
      <c r="U1347" s="46">
        <v>0.67493994943988245</v>
      </c>
      <c r="V1347" s="46">
        <v>1.2759941887448121</v>
      </c>
      <c r="W1347" s="50">
        <v>1.2527409900296433</v>
      </c>
    </row>
    <row r="1348" spans="1:23">
      <c r="A1348" s="130"/>
      <c r="B1348" s="46">
        <v>0.62439786615720494</v>
      </c>
      <c r="C1348" s="46">
        <v>0.52759679044794305</v>
      </c>
      <c r="D1348" s="46">
        <v>0.63002360207628971</v>
      </c>
      <c r="E1348" s="46">
        <v>0.11215402306817834</v>
      </c>
      <c r="F1348" s="46">
        <v>0.16490598711910587</v>
      </c>
      <c r="G1348" s="46">
        <v>0.36102515076344521</v>
      </c>
      <c r="H1348" s="46">
        <v>0.59218689271306291</v>
      </c>
      <c r="I1348" s="46">
        <v>0.11224912119291464</v>
      </c>
      <c r="J1348" s="46">
        <v>0.33429189979348095</v>
      </c>
      <c r="K1348" s="58">
        <v>0.48569055209970124</v>
      </c>
      <c r="M1348" s="51">
        <v>346</v>
      </c>
      <c r="N1348" s="46" cm="1">
        <f t="array" ref="N1348:W1348">(TRANSPOSE(MMULT(幕後結果!$AB$37:$AK$46, TRANSPOSE(N347:W347))))</f>
        <v>0.18024657111009679</v>
      </c>
      <c r="O1348" s="46">
        <v>-1.0998576572467162</v>
      </c>
      <c r="P1348" s="46">
        <v>-0.6191899209512769</v>
      </c>
      <c r="Q1348" s="46">
        <v>-2.3078031353580957</v>
      </c>
      <c r="R1348" s="46">
        <v>-0.76609382568851736</v>
      </c>
      <c r="S1348" s="46">
        <v>-0.66370579344462111</v>
      </c>
      <c r="T1348" s="46">
        <v>-0.91855163805904505</v>
      </c>
      <c r="U1348" s="46">
        <v>-0.43484664135277146</v>
      </c>
      <c r="V1348" s="46">
        <v>-2.0275773081436927</v>
      </c>
      <c r="W1348" s="50">
        <v>0.27029729822819748</v>
      </c>
    </row>
    <row r="1349" spans="1:23">
      <c r="A1349" s="130"/>
      <c r="B1349" s="46">
        <v>0.7165255460647324</v>
      </c>
      <c r="C1349" s="46">
        <v>0.92517295281345557</v>
      </c>
      <c r="D1349" s="46">
        <v>0.28062022470493519</v>
      </c>
      <c r="E1349" s="46">
        <v>0.17553046724295851</v>
      </c>
      <c r="F1349" s="46">
        <v>0.82478912897677414</v>
      </c>
      <c r="G1349" s="46">
        <v>0.41276720955376689</v>
      </c>
      <c r="H1349" s="46">
        <v>0.87372780724336829</v>
      </c>
      <c r="I1349" s="46">
        <v>0.72297838575170981</v>
      </c>
      <c r="J1349" s="46">
        <v>0.99080420750134346</v>
      </c>
      <c r="K1349" s="58">
        <v>0.4425484725294091</v>
      </c>
      <c r="M1349" s="51">
        <v>347</v>
      </c>
      <c r="N1349" s="46" cm="1">
        <f t="array" ref="N1349:W1349">(TRANSPOSE(MMULT(幕後結果!$AB$37:$AK$46, TRANSPOSE(N348:W348))))</f>
        <v>-0.16553183216114581</v>
      </c>
      <c r="O1349" s="46">
        <v>0.18952883435361614</v>
      </c>
      <c r="P1349" s="46">
        <v>-0.42567365136822988</v>
      </c>
      <c r="Q1349" s="46">
        <v>0.26805044184467969</v>
      </c>
      <c r="R1349" s="46">
        <v>-0.14766755531544731</v>
      </c>
      <c r="S1349" s="46">
        <v>4.2225993112654236E-3</v>
      </c>
      <c r="T1349" s="46">
        <v>0.91019224534566467</v>
      </c>
      <c r="U1349" s="46">
        <v>1.8806672259925548</v>
      </c>
      <c r="V1349" s="46">
        <v>0.90121247543157579</v>
      </c>
      <c r="W1349" s="50">
        <v>-1.4717741482538034</v>
      </c>
    </row>
    <row r="1350" spans="1:23">
      <c r="A1350" s="130"/>
      <c r="B1350" s="46">
        <v>1.2022335698251618E-2</v>
      </c>
      <c r="C1350" s="46">
        <v>0.51378872389700492</v>
      </c>
      <c r="D1350" s="46">
        <v>0.75847872828059582</v>
      </c>
      <c r="E1350" s="46">
        <v>0.44904181212314498</v>
      </c>
      <c r="F1350" s="46">
        <v>0.12744188629467867</v>
      </c>
      <c r="G1350" s="46">
        <v>0.96248206001829839</v>
      </c>
      <c r="H1350" s="46">
        <v>0.36190950027058388</v>
      </c>
      <c r="I1350" s="46">
        <v>3.0832237602228973E-2</v>
      </c>
      <c r="J1350" s="46">
        <v>0.89876595300040352</v>
      </c>
      <c r="K1350" s="58">
        <v>0.48842911027069214</v>
      </c>
      <c r="M1350" s="51">
        <v>348</v>
      </c>
      <c r="N1350" s="46" cm="1">
        <f t="array" ref="N1350:W1350">(TRANSPOSE(MMULT(幕後結果!$AB$37:$AK$46, TRANSPOSE(N349:W349))))</f>
        <v>-0.97802519510020169</v>
      </c>
      <c r="O1350" s="46">
        <v>2.5251643968043368E-2</v>
      </c>
      <c r="P1350" s="46">
        <v>0.90104524562655008</v>
      </c>
      <c r="Q1350" s="46">
        <v>0.95885525652094916</v>
      </c>
      <c r="R1350" s="46">
        <v>0.65260214851356391</v>
      </c>
      <c r="S1350" s="46">
        <v>2.1243551588300016</v>
      </c>
      <c r="T1350" s="46">
        <v>1.6107229039019926</v>
      </c>
      <c r="U1350" s="46">
        <v>0.42354945231485064</v>
      </c>
      <c r="V1350" s="46">
        <v>2.1232475971119866</v>
      </c>
      <c r="W1350" s="50">
        <v>1.2851551729974409</v>
      </c>
    </row>
    <row r="1351" spans="1:23">
      <c r="A1351" s="130"/>
      <c r="B1351" s="46">
        <v>0.43302151792570354</v>
      </c>
      <c r="C1351" s="46">
        <v>0.11439821155617591</v>
      </c>
      <c r="D1351" s="46">
        <v>0.91093166833680961</v>
      </c>
      <c r="E1351" s="46">
        <v>0.35670710392683191</v>
      </c>
      <c r="F1351" s="46">
        <v>0.51152893717790859</v>
      </c>
      <c r="G1351" s="46">
        <v>1.4456311728207938E-2</v>
      </c>
      <c r="H1351" s="46">
        <v>3.0073785876970183E-2</v>
      </c>
      <c r="I1351" s="46">
        <v>0.28604849364540463</v>
      </c>
      <c r="J1351" s="46">
        <v>0.64237712415937342</v>
      </c>
      <c r="K1351" s="58">
        <v>0.64514428514277267</v>
      </c>
      <c r="M1351" s="51">
        <v>349</v>
      </c>
      <c r="N1351" s="46" cm="1">
        <f t="array" ref="N1351:W1351">(TRANSPOSE(MMULT(幕後結果!$AB$37:$AK$46, TRANSPOSE(N350:W350))))</f>
        <v>-0.38990012315877054</v>
      </c>
      <c r="O1351" s="46">
        <v>-1.1918654250279388</v>
      </c>
      <c r="P1351" s="46">
        <v>-0.46001534296777419</v>
      </c>
      <c r="Q1351" s="46">
        <v>0.7664360760552581</v>
      </c>
      <c r="R1351" s="46">
        <v>0.31805831007849961</v>
      </c>
      <c r="S1351" s="46">
        <v>-9.9796479666332122E-3</v>
      </c>
      <c r="T1351" s="46">
        <v>-1.7032556890772872</v>
      </c>
      <c r="U1351" s="46">
        <v>0.43643974377508293</v>
      </c>
      <c r="V1351" s="46">
        <v>-0.56960321830706928</v>
      </c>
      <c r="W1351" s="50">
        <v>0.48726488843605698</v>
      </c>
    </row>
    <row r="1352" spans="1:23">
      <c r="A1352" s="130"/>
      <c r="B1352" s="46">
        <v>0.95398037490728349</v>
      </c>
      <c r="C1352" s="46">
        <v>0.27719867092946671</v>
      </c>
      <c r="D1352" s="46">
        <v>0.97292946507216493</v>
      </c>
      <c r="E1352" s="46">
        <v>9.2402582108421338E-2</v>
      </c>
      <c r="F1352" s="46">
        <v>0.55246989546710812</v>
      </c>
      <c r="G1352" s="46">
        <v>0.1200571357331417</v>
      </c>
      <c r="H1352" s="46">
        <v>0.18580836556756086</v>
      </c>
      <c r="I1352" s="46">
        <v>0.81258867180955074</v>
      </c>
      <c r="J1352" s="46">
        <v>6.1146780315013416E-3</v>
      </c>
      <c r="K1352" s="58">
        <v>0.33972077529056222</v>
      </c>
      <c r="M1352" s="51">
        <v>350</v>
      </c>
      <c r="N1352" s="46" cm="1">
        <f t="array" ref="N1352:W1352">(TRANSPOSE(MMULT(幕後結果!$AB$37:$AK$46, TRANSPOSE(N351:W351))))</f>
        <v>-1.7873625888078539</v>
      </c>
      <c r="O1352" s="46">
        <v>0.21877234918819477</v>
      </c>
      <c r="P1352" s="46">
        <v>2.0113128093282788</v>
      </c>
      <c r="Q1352" s="46">
        <v>1.6322965937820335</v>
      </c>
      <c r="R1352" s="46">
        <v>0.88144404078253891</v>
      </c>
      <c r="S1352" s="46">
        <v>1.9674502614233107</v>
      </c>
      <c r="T1352" s="46">
        <v>0.75177524969640086</v>
      </c>
      <c r="U1352" s="46">
        <v>1.0828023446413206</v>
      </c>
      <c r="V1352" s="46">
        <v>0.86118780918856963</v>
      </c>
      <c r="W1352" s="50">
        <v>1.632973399145234</v>
      </c>
    </row>
    <row r="1353" spans="1:23">
      <c r="A1353" s="130"/>
      <c r="B1353" s="46">
        <v>0.25681321530210655</v>
      </c>
      <c r="C1353" s="46">
        <v>9.5256988304437407E-4</v>
      </c>
      <c r="D1353" s="46">
        <v>0.36083508434042755</v>
      </c>
      <c r="E1353" s="46">
        <v>0.35298625976856668</v>
      </c>
      <c r="F1353" s="46">
        <v>0.4355076434377001</v>
      </c>
      <c r="G1353" s="46">
        <v>0.51412006473764915</v>
      </c>
      <c r="H1353" s="46">
        <v>0.58952977661913031</v>
      </c>
      <c r="I1353" s="46">
        <v>0.62466716750617368</v>
      </c>
      <c r="J1353" s="46">
        <v>0.71509663124757594</v>
      </c>
      <c r="K1353" s="58">
        <v>0.44723307401902401</v>
      </c>
      <c r="M1353" s="51">
        <v>351</v>
      </c>
      <c r="N1353" s="46" cm="1">
        <f t="array" ref="N1353:W1353">(TRANSPOSE(MMULT(幕後結果!$AB$37:$AK$46, TRANSPOSE(N352:W352))))</f>
        <v>-2.9917200279596621</v>
      </c>
      <c r="O1353" s="46">
        <v>0.79210844946378622</v>
      </c>
      <c r="P1353" s="46">
        <v>-0.55009898753370789</v>
      </c>
      <c r="Q1353" s="46">
        <v>-1.1591637601614864</v>
      </c>
      <c r="R1353" s="46">
        <v>-0.55665507792538604</v>
      </c>
      <c r="S1353" s="46">
        <v>-0.5572427931734153</v>
      </c>
      <c r="T1353" s="46">
        <v>-0.86942679652984955</v>
      </c>
      <c r="U1353" s="46">
        <v>-0.60519924220405663</v>
      </c>
      <c r="V1353" s="46">
        <v>0.37536795392589611</v>
      </c>
      <c r="W1353" s="50">
        <v>1.5271024825648185</v>
      </c>
    </row>
    <row r="1354" spans="1:23">
      <c r="A1354" s="130"/>
      <c r="B1354" s="46">
        <v>0.75899733925952262</v>
      </c>
      <c r="C1354" s="46">
        <v>9.1296316536740862E-2</v>
      </c>
      <c r="D1354" s="46">
        <v>6.3174271787945324E-2</v>
      </c>
      <c r="E1354" s="46">
        <v>0.40379202679988646</v>
      </c>
      <c r="F1354" s="46">
        <v>0.3681113748876732</v>
      </c>
      <c r="G1354" s="46">
        <v>0.64954371052159421</v>
      </c>
      <c r="H1354" s="46">
        <v>0.15716671656928916</v>
      </c>
      <c r="I1354" s="46">
        <v>0.29589848785715622</v>
      </c>
      <c r="J1354" s="46">
        <v>0.7067619613081777</v>
      </c>
      <c r="K1354" s="58">
        <v>0.44276301005916485</v>
      </c>
      <c r="M1354" s="51">
        <v>352</v>
      </c>
      <c r="N1354" s="46" cm="1">
        <f t="array" ref="N1354:W1354">(TRANSPOSE(MMULT(幕後結果!$AB$37:$AK$46, TRANSPOSE(N353:W353))))</f>
        <v>-1.6065143086769402</v>
      </c>
      <c r="O1354" s="46">
        <v>1.5052720182603081</v>
      </c>
      <c r="P1354" s="46">
        <v>5.2185900007990116E-2</v>
      </c>
      <c r="Q1354" s="46">
        <v>0.34562446038536138</v>
      </c>
      <c r="R1354" s="46">
        <v>1.0314366921117031</v>
      </c>
      <c r="S1354" s="46">
        <v>0.92443156916940161</v>
      </c>
      <c r="T1354" s="46">
        <v>0.22927275450889578</v>
      </c>
      <c r="U1354" s="46">
        <v>-0.69198745893159719</v>
      </c>
      <c r="V1354" s="46">
        <v>0.80484349358993934</v>
      </c>
      <c r="W1354" s="50">
        <v>0.67724339059894167</v>
      </c>
    </row>
    <row r="1355" spans="1:23">
      <c r="A1355" s="130"/>
      <c r="B1355" s="46">
        <v>0.36408391852413469</v>
      </c>
      <c r="C1355" s="46">
        <v>0.13169894909910251</v>
      </c>
      <c r="D1355" s="46">
        <v>0.84539766819843987</v>
      </c>
      <c r="E1355" s="46">
        <v>0.75804485912905184</v>
      </c>
      <c r="F1355" s="46">
        <v>0.54109203906089487</v>
      </c>
      <c r="G1355" s="46">
        <v>9.8870815795144562E-3</v>
      </c>
      <c r="H1355" s="46">
        <v>0.19547454908737794</v>
      </c>
      <c r="I1355" s="46">
        <v>0.30122416694241871</v>
      </c>
      <c r="J1355" s="46">
        <v>0.33858605199472813</v>
      </c>
      <c r="K1355" s="58">
        <v>0.97531324917340045</v>
      </c>
      <c r="M1355" s="51">
        <v>353</v>
      </c>
      <c r="N1355" s="46" cm="1">
        <f t="array" ref="N1355:W1355">(TRANSPOSE(MMULT(幕後結果!$AB$37:$AK$46, TRANSPOSE(N354:W354))))</f>
        <v>-0.34695771153667732</v>
      </c>
      <c r="O1355" s="46">
        <v>9.256237291844828E-2</v>
      </c>
      <c r="P1355" s="46">
        <v>-1.5783605056440437</v>
      </c>
      <c r="Q1355" s="46">
        <v>-1.5198876071073468</v>
      </c>
      <c r="R1355" s="46">
        <v>-2.2915587098301042</v>
      </c>
      <c r="S1355" s="46">
        <v>-0.80852275902128612</v>
      </c>
      <c r="T1355" s="46">
        <v>-1.1160236681867484</v>
      </c>
      <c r="U1355" s="46">
        <v>-0.17258585556239159</v>
      </c>
      <c r="V1355" s="46">
        <v>-0.2189592338711677</v>
      </c>
      <c r="W1355" s="50">
        <v>-0.313446302625141</v>
      </c>
    </row>
    <row r="1356" spans="1:23">
      <c r="A1356" s="130"/>
      <c r="B1356" s="46">
        <v>0.55413088189663373</v>
      </c>
      <c r="C1356" s="46">
        <v>0.82525434674515963</v>
      </c>
      <c r="D1356" s="46">
        <v>0.87830051177281043</v>
      </c>
      <c r="E1356" s="46">
        <v>0.59711089374710524</v>
      </c>
      <c r="F1356" s="46">
        <v>0.27405355095118411</v>
      </c>
      <c r="G1356" s="46">
        <v>0.52645530936485607</v>
      </c>
      <c r="H1356" s="46">
        <v>0.30979492392724772</v>
      </c>
      <c r="I1356" s="46">
        <v>0.26412760586048289</v>
      </c>
      <c r="J1356" s="46">
        <v>8.0084971416517936E-2</v>
      </c>
      <c r="K1356" s="58">
        <v>0.81987035047205992</v>
      </c>
      <c r="M1356" s="51">
        <v>354</v>
      </c>
      <c r="N1356" s="46" cm="1">
        <f t="array" ref="N1356:W1356">(TRANSPOSE(MMULT(幕後結果!$AB$37:$AK$46, TRANSPOSE(N355:W355))))</f>
        <v>-0.47339943308240551</v>
      </c>
      <c r="O1356" s="46">
        <v>2.3743899410018763</v>
      </c>
      <c r="P1356" s="46">
        <v>1.335426919277618</v>
      </c>
      <c r="Q1356" s="46">
        <v>0.84214736124995437</v>
      </c>
      <c r="R1356" s="46">
        <v>1.6141642633738442</v>
      </c>
      <c r="S1356" s="46">
        <v>1.1248218332540809</v>
      </c>
      <c r="T1356" s="46">
        <v>0.10439143008430052</v>
      </c>
      <c r="U1356" s="46">
        <v>-0.44448154538297591</v>
      </c>
      <c r="V1356" s="46">
        <v>1.6577657355627604</v>
      </c>
      <c r="W1356" s="50">
        <v>1.5563582352551912</v>
      </c>
    </row>
    <row r="1357" spans="1:23">
      <c r="A1357" s="130"/>
      <c r="B1357" s="46">
        <v>6.4604529217311857E-2</v>
      </c>
      <c r="C1357" s="46">
        <v>0.22731178435096178</v>
      </c>
      <c r="D1357" s="46">
        <v>0.33428233584953748</v>
      </c>
      <c r="E1357" s="46">
        <v>0.67872120478021292</v>
      </c>
      <c r="F1357" s="46">
        <v>6.3399951686365252E-2</v>
      </c>
      <c r="G1357" s="46">
        <v>0.29323125223635538</v>
      </c>
      <c r="H1357" s="46">
        <v>0.99449860041515747</v>
      </c>
      <c r="I1357" s="46">
        <v>0.42583535962406649</v>
      </c>
      <c r="J1357" s="46">
        <v>0.6714713878215457</v>
      </c>
      <c r="K1357" s="58">
        <v>0.93068964219304839</v>
      </c>
      <c r="M1357" s="51">
        <v>355</v>
      </c>
      <c r="N1357" s="46" cm="1">
        <f t="array" ref="N1357:W1357">(TRANSPOSE(MMULT(幕後結果!$AB$37:$AK$46, TRANSPOSE(N356:W356))))</f>
        <v>-1.5902300218246141</v>
      </c>
      <c r="O1357" s="46">
        <v>1.4526147813008596</v>
      </c>
      <c r="P1357" s="46">
        <v>0.39287417583598355</v>
      </c>
      <c r="Q1357" s="46">
        <v>0.12026570992530994</v>
      </c>
      <c r="R1357" s="46">
        <v>1.6655972528843157</v>
      </c>
      <c r="S1357" s="46">
        <v>0.26588231643060528</v>
      </c>
      <c r="T1357" s="46">
        <v>-0.375826233461308</v>
      </c>
      <c r="U1357" s="46">
        <v>-5.3818252372837244E-2</v>
      </c>
      <c r="V1357" s="46">
        <v>1.7387149314637449</v>
      </c>
      <c r="W1357" s="50">
        <v>-0.55688727696582474</v>
      </c>
    </row>
    <row r="1358" spans="1:23">
      <c r="A1358" s="130"/>
      <c r="B1358" s="46">
        <v>8.0242825131581652E-2</v>
      </c>
      <c r="C1358" s="46">
        <v>0.80993524834507968</v>
      </c>
      <c r="D1358" s="46">
        <v>0.47848695948438524</v>
      </c>
      <c r="E1358" s="46">
        <v>0.33694657598114186</v>
      </c>
      <c r="F1358" s="46">
        <v>0.62943257371758321</v>
      </c>
      <c r="G1358" s="46">
        <v>0.38220320552839326</v>
      </c>
      <c r="H1358" s="46">
        <v>0.45713248853784116</v>
      </c>
      <c r="I1358" s="46">
        <v>0.67921934116332139</v>
      </c>
      <c r="J1358" s="46">
        <v>0.2996555944474788</v>
      </c>
      <c r="K1358" s="58">
        <v>0.22536663236773369</v>
      </c>
      <c r="M1358" s="51">
        <v>356</v>
      </c>
      <c r="N1358" s="46" cm="1">
        <f t="array" ref="N1358:W1358">(TRANSPOSE(MMULT(幕後結果!$AB$37:$AK$46, TRANSPOSE(N357:W357))))</f>
        <v>0.30216115858339265</v>
      </c>
      <c r="O1358" s="46">
        <v>-0.95948592395466015</v>
      </c>
      <c r="P1358" s="46">
        <v>-7.2835948397385525E-2</v>
      </c>
      <c r="Q1358" s="46">
        <v>-0.96200937962115074</v>
      </c>
      <c r="R1358" s="46">
        <v>-1.2525588098904366</v>
      </c>
      <c r="S1358" s="46">
        <v>-1.976521729403699</v>
      </c>
      <c r="T1358" s="46">
        <v>-0.60388794087541342</v>
      </c>
      <c r="U1358" s="46">
        <v>-0.84699491794005011</v>
      </c>
      <c r="V1358" s="46">
        <v>-1.2615970552650917</v>
      </c>
      <c r="W1358" s="50">
        <v>-1.1878559218707825</v>
      </c>
    </row>
    <row r="1359" spans="1:23">
      <c r="A1359" s="130"/>
      <c r="B1359" s="46">
        <v>0.38991028298570884</v>
      </c>
      <c r="C1359" s="46">
        <v>0.90496348471644361</v>
      </c>
      <c r="D1359" s="46">
        <v>0.98713247107808777</v>
      </c>
      <c r="E1359" s="46">
        <v>0.90017706754315152</v>
      </c>
      <c r="F1359" s="46">
        <v>0.5341520470115364</v>
      </c>
      <c r="G1359" s="46">
        <v>0.41513676550005085</v>
      </c>
      <c r="H1359" s="46">
        <v>0.5002202938502287</v>
      </c>
      <c r="I1359" s="46">
        <v>4.5503972051424313E-2</v>
      </c>
      <c r="J1359" s="46">
        <v>0.87149255896140732</v>
      </c>
      <c r="K1359" s="58">
        <v>0.18560195489562714</v>
      </c>
      <c r="M1359" s="51">
        <v>357</v>
      </c>
      <c r="N1359" s="46" cm="1">
        <f t="array" ref="N1359:W1359">(TRANSPOSE(MMULT(幕後結果!$AB$37:$AK$46, TRANSPOSE(N358:W358))))</f>
        <v>0.29788208854328058</v>
      </c>
      <c r="O1359" s="46">
        <v>-0.41947910640448849</v>
      </c>
      <c r="P1359" s="46">
        <v>-0.21520739827783295</v>
      </c>
      <c r="Q1359" s="46">
        <v>0.66083920608313707</v>
      </c>
      <c r="R1359" s="46">
        <v>1.1371879289230153</v>
      </c>
      <c r="S1359" s="46">
        <v>-1.8176185141037959</v>
      </c>
      <c r="T1359" s="46">
        <v>-2.5232229881541723E-2</v>
      </c>
      <c r="U1359" s="46">
        <v>-1.3205919548016971</v>
      </c>
      <c r="V1359" s="46">
        <v>-0.20896581128438657</v>
      </c>
      <c r="W1359" s="50">
        <v>-0.93711607942100961</v>
      </c>
    </row>
    <row r="1360" spans="1:23">
      <c r="A1360" s="130"/>
      <c r="B1360" s="46">
        <v>0.31750247515482921</v>
      </c>
      <c r="C1360" s="46">
        <v>0.77707295972759582</v>
      </c>
      <c r="D1360" s="46">
        <v>0.20186801281466527</v>
      </c>
      <c r="E1360" s="46">
        <v>0.43616321019666215</v>
      </c>
      <c r="F1360" s="46">
        <v>0.80197833821705844</v>
      </c>
      <c r="G1360" s="46">
        <v>5.1207721068293299E-2</v>
      </c>
      <c r="H1360" s="46">
        <v>0.91805735104373154</v>
      </c>
      <c r="I1360" s="46">
        <v>0.44875495444429769</v>
      </c>
      <c r="J1360" s="46">
        <v>2.1258938962477991E-2</v>
      </c>
      <c r="K1360" s="58">
        <v>0.40191069112416633</v>
      </c>
      <c r="M1360" s="51">
        <v>358</v>
      </c>
      <c r="N1360" s="46" cm="1">
        <f t="array" ref="N1360:W1360">(TRANSPOSE(MMULT(幕後結果!$AB$37:$AK$46, TRANSPOSE(N359:W359))))</f>
        <v>-0.12554966476794505</v>
      </c>
      <c r="O1360" s="46">
        <v>-0.49069689993412635</v>
      </c>
      <c r="P1360" s="46">
        <v>1.4499465203062267</v>
      </c>
      <c r="Q1360" s="46">
        <v>-0.37038770541645405</v>
      </c>
      <c r="R1360" s="46">
        <v>0.78704008652645263</v>
      </c>
      <c r="S1360" s="46">
        <v>-3.1747840054118903E-2</v>
      </c>
      <c r="T1360" s="46">
        <v>0.4067833017877881</v>
      </c>
      <c r="U1360" s="46">
        <v>0.72261475551897836</v>
      </c>
      <c r="V1360" s="46">
        <v>-8.0914630741024174E-2</v>
      </c>
      <c r="W1360" s="50">
        <v>0.19389086052779358</v>
      </c>
    </row>
    <row r="1361" spans="1:23">
      <c r="A1361" s="130"/>
      <c r="B1361" s="46">
        <v>0.14638049112137286</v>
      </c>
      <c r="C1361" s="46">
        <v>0.78577700267599937</v>
      </c>
      <c r="D1361" s="46">
        <v>0.74718649275493121</v>
      </c>
      <c r="E1361" s="46">
        <v>0.86399466618368037</v>
      </c>
      <c r="F1361" s="46">
        <v>0.35936526981172645</v>
      </c>
      <c r="G1361" s="46">
        <v>0.41280256825810224</v>
      </c>
      <c r="H1361" s="46">
        <v>0.31272620057050471</v>
      </c>
      <c r="I1361" s="46">
        <v>0.66676330089450664</v>
      </c>
      <c r="J1361" s="46">
        <v>0.5931687997124333</v>
      </c>
      <c r="K1361" s="58">
        <v>1.0576804798849704E-3</v>
      </c>
      <c r="M1361" s="51">
        <v>359</v>
      </c>
      <c r="N1361" s="46" cm="1">
        <f t="array" ref="N1361:W1361">(TRANSPOSE(MMULT(幕後結果!$AB$37:$AK$46, TRANSPOSE(N360:W360))))</f>
        <v>1.3861938335686506</v>
      </c>
      <c r="O1361" s="46">
        <v>0.86960659173857024</v>
      </c>
      <c r="P1361" s="46">
        <v>4.8254637995511274E-2</v>
      </c>
      <c r="Q1361" s="46">
        <v>1.674136559788691</v>
      </c>
      <c r="R1361" s="46">
        <v>0.22803737007846012</v>
      </c>
      <c r="S1361" s="46">
        <v>0.88088148458878823</v>
      </c>
      <c r="T1361" s="46">
        <v>1.728514902461658</v>
      </c>
      <c r="U1361" s="46">
        <v>0.13235857695253728</v>
      </c>
      <c r="V1361" s="46">
        <v>2.1451598226507302</v>
      </c>
      <c r="W1361" s="50">
        <v>-0.14648113658648501</v>
      </c>
    </row>
    <row r="1362" spans="1:23">
      <c r="A1362" s="130"/>
      <c r="B1362" s="46">
        <v>0.52754011787612254</v>
      </c>
      <c r="C1362" s="46">
        <v>9.0299111290865319E-2</v>
      </c>
      <c r="D1362" s="46">
        <v>0.72027766729191312</v>
      </c>
      <c r="E1362" s="46">
        <v>0.17656667686558469</v>
      </c>
      <c r="F1362" s="46">
        <v>0.71243934630202399</v>
      </c>
      <c r="G1362" s="46">
        <v>0.959575197850145</v>
      </c>
      <c r="H1362" s="46">
        <v>0.91824279891257476</v>
      </c>
      <c r="I1362" s="46">
        <v>0.4394995952286469</v>
      </c>
      <c r="J1362" s="46">
        <v>0.45754713466599384</v>
      </c>
      <c r="K1362" s="58">
        <v>0.79212056566097355</v>
      </c>
      <c r="M1362" s="51">
        <v>360</v>
      </c>
      <c r="N1362" s="46" cm="1">
        <f t="array" ref="N1362:W1362">(TRANSPOSE(MMULT(幕後結果!$AB$37:$AK$46, TRANSPOSE(N361:W361))))</f>
        <v>-0.6045564796840851</v>
      </c>
      <c r="O1362" s="46">
        <v>1.1061640157295354</v>
      </c>
      <c r="P1362" s="46">
        <v>-0.25149454704906571</v>
      </c>
      <c r="Q1362" s="46">
        <v>-0.28083992944051239</v>
      </c>
      <c r="R1362" s="46">
        <v>-0.32455782534402572</v>
      </c>
      <c r="S1362" s="46">
        <v>-5.5776109954585429E-2</v>
      </c>
      <c r="T1362" s="46">
        <v>0.87407284009506814</v>
      </c>
      <c r="U1362" s="46">
        <v>-1.4539085803325298</v>
      </c>
      <c r="V1362" s="46">
        <v>0.56533776447636863</v>
      </c>
      <c r="W1362" s="50">
        <v>0.18153405750685581</v>
      </c>
    </row>
    <row r="1363" spans="1:23">
      <c r="A1363" s="130"/>
      <c r="B1363" s="46">
        <v>0.61734743463652175</v>
      </c>
      <c r="C1363" s="46">
        <v>0.61920134261423665</v>
      </c>
      <c r="D1363" s="46">
        <v>0.11856410504665993</v>
      </c>
      <c r="E1363" s="46">
        <v>0.52050244713075489</v>
      </c>
      <c r="F1363" s="46">
        <v>0.74531007197727139</v>
      </c>
      <c r="G1363" s="46">
        <v>0.15451658355768361</v>
      </c>
      <c r="H1363" s="46">
        <v>7.2262560867181636E-2</v>
      </c>
      <c r="I1363" s="46">
        <v>0.81828803299858577</v>
      </c>
      <c r="J1363" s="46">
        <v>0.36811510194691199</v>
      </c>
      <c r="K1363" s="58">
        <v>0.30513687695485192</v>
      </c>
      <c r="M1363" s="51">
        <v>361</v>
      </c>
      <c r="N1363" s="46" cm="1">
        <f t="array" ref="N1363:W1363">(TRANSPOSE(MMULT(幕後結果!$AB$37:$AK$46, TRANSPOSE(N362:W362))))</f>
        <v>-0.34583651191815462</v>
      </c>
      <c r="O1363" s="46">
        <v>-0.28240572935576436</v>
      </c>
      <c r="P1363" s="46">
        <v>-1.4202224847281744</v>
      </c>
      <c r="Q1363" s="46">
        <v>-0.71845393666426882</v>
      </c>
      <c r="R1363" s="46">
        <v>-0.92301708480280054</v>
      </c>
      <c r="S1363" s="46">
        <v>-0.40556468645800225</v>
      </c>
      <c r="T1363" s="46">
        <v>-0.13564963923232937</v>
      </c>
      <c r="U1363" s="46">
        <v>-1.1511008086717531</v>
      </c>
      <c r="V1363" s="46">
        <v>-1.5377978489717941</v>
      </c>
      <c r="W1363" s="50">
        <v>-1.2280007299644002</v>
      </c>
    </row>
    <row r="1364" spans="1:23">
      <c r="A1364" s="130"/>
      <c r="B1364" s="46">
        <v>0.25843053747526623</v>
      </c>
      <c r="C1364" s="46">
        <v>0.23893891704466541</v>
      </c>
      <c r="D1364" s="46">
        <v>0.94597758998324966</v>
      </c>
      <c r="E1364" s="46">
        <v>0.30839238536084079</v>
      </c>
      <c r="F1364" s="46">
        <v>0.51537044218733263</v>
      </c>
      <c r="G1364" s="46">
        <v>0.77458474548538159</v>
      </c>
      <c r="H1364" s="46">
        <v>0.13300081633872352</v>
      </c>
      <c r="I1364" s="46">
        <v>0.17684673192140798</v>
      </c>
      <c r="J1364" s="46">
        <v>9.0053742860187747E-2</v>
      </c>
      <c r="K1364" s="58">
        <v>0.27699152340204347</v>
      </c>
      <c r="M1364" s="51">
        <v>362</v>
      </c>
      <c r="N1364" s="46" cm="1">
        <f t="array" ref="N1364:W1364">(TRANSPOSE(MMULT(幕後結果!$AB$37:$AK$46, TRANSPOSE(N363:W363))))</f>
        <v>1.2824140743219139</v>
      </c>
      <c r="O1364" s="46">
        <v>-1.2532172300683135</v>
      </c>
      <c r="P1364" s="46">
        <v>-0.50664413014751686</v>
      </c>
      <c r="Q1364" s="46">
        <v>-0.67942040699041062</v>
      </c>
      <c r="R1364" s="46">
        <v>0.70599713021908395</v>
      </c>
      <c r="S1364" s="46">
        <v>-2.9452291939219188</v>
      </c>
      <c r="T1364" s="46">
        <v>-0.58547200376233832</v>
      </c>
      <c r="U1364" s="46">
        <v>-0.5759042025106782</v>
      </c>
      <c r="V1364" s="46">
        <v>-0.43539697909640496</v>
      </c>
      <c r="W1364" s="50">
        <v>-0.76522984703153374</v>
      </c>
    </row>
    <row r="1365" spans="1:23">
      <c r="A1365" s="130"/>
      <c r="B1365" s="46">
        <v>0.43477598819854224</v>
      </c>
      <c r="C1365" s="46">
        <v>0.27700598967836121</v>
      </c>
      <c r="D1365" s="46">
        <v>0.76908800511327136</v>
      </c>
      <c r="E1365" s="46">
        <v>0.78983636049500339</v>
      </c>
      <c r="F1365" s="46">
        <v>0.15610799884707216</v>
      </c>
      <c r="G1365" s="46">
        <v>0.88640237312540315</v>
      </c>
      <c r="H1365" s="46">
        <v>0.88582377386160305</v>
      </c>
      <c r="I1365" s="46">
        <v>0.68026861668854921</v>
      </c>
      <c r="J1365" s="46">
        <v>0.26529825364565562</v>
      </c>
      <c r="K1365" s="58">
        <v>0.4324054722385795</v>
      </c>
      <c r="M1365" s="51">
        <v>363</v>
      </c>
      <c r="N1365" s="46" cm="1">
        <f t="array" ref="N1365:W1365">(TRANSPOSE(MMULT(幕後結果!$AB$37:$AK$46, TRANSPOSE(N364:W364))))</f>
        <v>3.9978058099888969E-2</v>
      </c>
      <c r="O1365" s="46">
        <v>0.55299667510501227</v>
      </c>
      <c r="P1365" s="46">
        <v>0.15326572388082205</v>
      </c>
      <c r="Q1365" s="46">
        <v>0.295917838645331</v>
      </c>
      <c r="R1365" s="46">
        <v>1.6838624307908341</v>
      </c>
      <c r="S1365" s="46">
        <v>-0.33647073816954054</v>
      </c>
      <c r="T1365" s="46">
        <v>8.4163798207453039E-2</v>
      </c>
      <c r="U1365" s="46">
        <v>0.72213970364693969</v>
      </c>
      <c r="V1365" s="46">
        <v>-1.4113916126770756</v>
      </c>
      <c r="W1365" s="50">
        <v>-0.17538600267769097</v>
      </c>
    </row>
    <row r="1366" spans="1:23">
      <c r="A1366" s="130"/>
      <c r="B1366" s="46">
        <v>0.23489064973818574</v>
      </c>
      <c r="C1366" s="46">
        <v>0.5172107297408528</v>
      </c>
      <c r="D1366" s="46">
        <v>0.97003253046652471</v>
      </c>
      <c r="E1366" s="46">
        <v>0.35327704779921576</v>
      </c>
      <c r="F1366" s="46">
        <v>0.67618733735841974</v>
      </c>
      <c r="G1366" s="46">
        <v>0.32686524738146283</v>
      </c>
      <c r="H1366" s="46">
        <v>0.82650394060180465</v>
      </c>
      <c r="I1366" s="46">
        <v>0.1592750750043872</v>
      </c>
      <c r="J1366" s="46">
        <v>0.39538367743585745</v>
      </c>
      <c r="K1366" s="58">
        <v>0.81694440411512481</v>
      </c>
      <c r="M1366" s="51">
        <v>364</v>
      </c>
      <c r="N1366" s="46" cm="1">
        <f t="array" ref="N1366:W1366">(TRANSPOSE(MMULT(幕後結果!$AB$37:$AK$46, TRANSPOSE(N365:W365))))</f>
        <v>1.6803271072211194</v>
      </c>
      <c r="O1366" s="46">
        <v>-0.81162639403695713</v>
      </c>
      <c r="P1366" s="46">
        <v>-1.4372991962476045E-2</v>
      </c>
      <c r="Q1366" s="46">
        <v>0.15805868357166247</v>
      </c>
      <c r="R1366" s="46">
        <v>0.39670524514867139</v>
      </c>
      <c r="S1366" s="46">
        <v>-1.8701169488411282</v>
      </c>
      <c r="T1366" s="46">
        <v>1.0085210921990644</v>
      </c>
      <c r="U1366" s="46">
        <v>1.0105180593512026</v>
      </c>
      <c r="V1366" s="46">
        <v>-2.204120067016806</v>
      </c>
      <c r="W1366" s="50">
        <v>-1.0767061716484756</v>
      </c>
    </row>
    <row r="1367" spans="1:23">
      <c r="A1367" s="130"/>
      <c r="B1367" s="46">
        <v>0.21128123970256496</v>
      </c>
      <c r="C1367" s="46">
        <v>0.63857086760414949</v>
      </c>
      <c r="D1367" s="46">
        <v>0.17505568236185365</v>
      </c>
      <c r="E1367" s="46">
        <v>0.83101356204953536</v>
      </c>
      <c r="F1367" s="46">
        <v>0.63373055011773527</v>
      </c>
      <c r="G1367" s="46">
        <v>0.23482811731735009</v>
      </c>
      <c r="H1367" s="46">
        <v>0.54915908691604942</v>
      </c>
      <c r="I1367" s="46">
        <v>0.6739300200740832</v>
      </c>
      <c r="J1367" s="46">
        <v>0.49910964800960689</v>
      </c>
      <c r="K1367" s="58">
        <v>0.48807772606454525</v>
      </c>
      <c r="M1367" s="51">
        <v>365</v>
      </c>
      <c r="N1367" s="46" cm="1">
        <f t="array" ref="N1367:W1367">(TRANSPOSE(MMULT(幕後結果!$AB$37:$AK$46, TRANSPOSE(N366:W366))))</f>
        <v>0.71525919555317807</v>
      </c>
      <c r="O1367" s="46">
        <v>1.1531987784807149</v>
      </c>
      <c r="P1367" s="46">
        <v>-0.43986065485853609</v>
      </c>
      <c r="Q1367" s="46">
        <v>0.36619841118969249</v>
      </c>
      <c r="R1367" s="46">
        <v>0.14944299234342098</v>
      </c>
      <c r="S1367" s="46">
        <v>-0.80206876987659248</v>
      </c>
      <c r="T1367" s="46">
        <v>7.159036899917548E-2</v>
      </c>
      <c r="U1367" s="46">
        <v>1.8349316405327105</v>
      </c>
      <c r="V1367" s="46">
        <v>0.3980703764459968</v>
      </c>
      <c r="W1367" s="50">
        <v>-7.065641665913662E-2</v>
      </c>
    </row>
    <row r="1368" spans="1:23">
      <c r="A1368" s="130"/>
      <c r="B1368" s="46">
        <v>1.2950516514427246E-3</v>
      </c>
      <c r="C1368" s="46">
        <v>0.91675994472627642</v>
      </c>
      <c r="D1368" s="46">
        <v>0.645298099204201</v>
      </c>
      <c r="E1368" s="46">
        <v>0.29389767888235974</v>
      </c>
      <c r="F1368" s="46">
        <v>0.77781862576711114</v>
      </c>
      <c r="G1368" s="46">
        <v>0.1948605091909108</v>
      </c>
      <c r="H1368" s="46">
        <v>0.11063199453454131</v>
      </c>
      <c r="I1368" s="46">
        <v>3.7478741327664045E-2</v>
      </c>
      <c r="J1368" s="46">
        <v>0.83476010402751566</v>
      </c>
      <c r="K1368" s="58">
        <v>0.44089582037465402</v>
      </c>
      <c r="M1368" s="51">
        <v>366</v>
      </c>
      <c r="N1368" s="46" cm="1">
        <f t="array" ref="N1368:W1368">(TRANSPOSE(MMULT(幕後結果!$AB$37:$AK$46, TRANSPOSE(N367:W367))))</f>
        <v>-0.62383402088566742</v>
      </c>
      <c r="O1368" s="46">
        <v>-0.19247068289048958</v>
      </c>
      <c r="P1368" s="46">
        <v>-0.19044981892800836</v>
      </c>
      <c r="Q1368" s="46">
        <v>-0.94509038564462666</v>
      </c>
      <c r="R1368" s="46">
        <v>-0.37997707549720472</v>
      </c>
      <c r="S1368" s="46">
        <v>-0.23817075792136652</v>
      </c>
      <c r="T1368" s="46">
        <v>-0.8635877571747963</v>
      </c>
      <c r="U1368" s="46">
        <v>0.18077228385288591</v>
      </c>
      <c r="V1368" s="46">
        <v>-0.66011367497317219</v>
      </c>
      <c r="W1368" s="50">
        <v>7.6958213916756016E-2</v>
      </c>
    </row>
    <row r="1369" spans="1:23">
      <c r="A1369" s="130"/>
      <c r="B1369" s="46">
        <v>0.59388630313884883</v>
      </c>
      <c r="C1369" s="46">
        <v>0.67850586170330485</v>
      </c>
      <c r="D1369" s="46">
        <v>4.728184180442474E-2</v>
      </c>
      <c r="E1369" s="46">
        <v>0.67727562717955925</v>
      </c>
      <c r="F1369" s="46">
        <v>0.79015618467220272</v>
      </c>
      <c r="G1369" s="46">
        <v>0.21704324851855583</v>
      </c>
      <c r="H1369" s="46">
        <v>0.91501478164023609</v>
      </c>
      <c r="I1369" s="46">
        <v>0.95868956708068587</v>
      </c>
      <c r="J1369" s="46">
        <v>0.92970937608913684</v>
      </c>
      <c r="K1369" s="58">
        <v>0.95556343731948412</v>
      </c>
      <c r="M1369" s="51">
        <v>367</v>
      </c>
      <c r="N1369" s="46" cm="1">
        <f t="array" ref="N1369:W1369">(TRANSPOSE(MMULT(幕後結果!$AB$37:$AK$46, TRANSPOSE(N368:W368))))</f>
        <v>-0.53324196057453477</v>
      </c>
      <c r="O1369" s="46">
        <v>0.32727999294388305</v>
      </c>
      <c r="P1369" s="46">
        <v>-0.68512441882639352</v>
      </c>
      <c r="Q1369" s="46">
        <v>-0.92505422077439059</v>
      </c>
      <c r="R1369" s="46">
        <v>-0.59736432487139413</v>
      </c>
      <c r="S1369" s="46">
        <v>1.327634222353725</v>
      </c>
      <c r="T1369" s="46">
        <v>1.2222733014166052</v>
      </c>
      <c r="U1369" s="46">
        <v>0.99204007390454907</v>
      </c>
      <c r="V1369" s="46">
        <v>-0.23651319052428676</v>
      </c>
      <c r="W1369" s="50">
        <v>0.29692558861657276</v>
      </c>
    </row>
    <row r="1370" spans="1:23">
      <c r="A1370" s="130"/>
      <c r="B1370" s="46">
        <v>0.20456357621817522</v>
      </c>
      <c r="C1370" s="46">
        <v>0.32647074688662658</v>
      </c>
      <c r="D1370" s="46">
        <v>0.48876781844046202</v>
      </c>
      <c r="E1370" s="46">
        <v>0.20703868761728073</v>
      </c>
      <c r="F1370" s="46">
        <v>0.71310909918901388</v>
      </c>
      <c r="G1370" s="46">
        <v>0.98118300042766737</v>
      </c>
      <c r="H1370" s="46">
        <v>0.46374751083987231</v>
      </c>
      <c r="I1370" s="46">
        <v>0.67572077450294277</v>
      </c>
      <c r="J1370" s="46">
        <v>0.32132977588209499</v>
      </c>
      <c r="K1370" s="58">
        <v>0.69695524635665707</v>
      </c>
      <c r="M1370" s="51">
        <v>368</v>
      </c>
      <c r="N1370" s="46" cm="1">
        <f t="array" ref="N1370:W1370">(TRANSPOSE(MMULT(幕後結果!$AB$37:$AK$46, TRANSPOSE(N369:W369))))</f>
        <v>-2.6084705669420902</v>
      </c>
      <c r="O1370" s="46">
        <v>-0.8324649499224287</v>
      </c>
      <c r="P1370" s="46">
        <v>0.86145056985209467</v>
      </c>
      <c r="Q1370" s="46">
        <v>0.38973789280830529</v>
      </c>
      <c r="R1370" s="46">
        <v>1.878146435427376</v>
      </c>
      <c r="S1370" s="46">
        <v>0.48616174251389832</v>
      </c>
      <c r="T1370" s="46">
        <v>-0.45113004402715495</v>
      </c>
      <c r="U1370" s="46">
        <v>0.68755361814114968</v>
      </c>
      <c r="V1370" s="46">
        <v>1.1221916340996432</v>
      </c>
      <c r="W1370" s="50">
        <v>2.1927014623372019</v>
      </c>
    </row>
    <row r="1371" spans="1:23">
      <c r="A1371" s="130"/>
      <c r="B1371" s="46">
        <v>0.6060561574788903</v>
      </c>
      <c r="C1371" s="46">
        <v>0.48286137684881592</v>
      </c>
      <c r="D1371" s="46">
        <v>0.94144625845134633</v>
      </c>
      <c r="E1371" s="46">
        <v>0.2150135058129885</v>
      </c>
      <c r="F1371" s="46">
        <v>0.80336767750343907</v>
      </c>
      <c r="G1371" s="46">
        <v>0.29273763308590617</v>
      </c>
      <c r="H1371" s="46">
        <v>0.32718903060666404</v>
      </c>
      <c r="I1371" s="46">
        <v>0.26516320484915168</v>
      </c>
      <c r="J1371" s="46">
        <v>0.98782103958199952</v>
      </c>
      <c r="K1371" s="58">
        <v>0.66754757773907025</v>
      </c>
      <c r="M1371" s="51">
        <v>369</v>
      </c>
      <c r="N1371" s="46" cm="1">
        <f t="array" ref="N1371:W1371">(TRANSPOSE(MMULT(幕後結果!$AB$37:$AK$46, TRANSPOSE(N370:W370))))</f>
        <v>-0.26368044430219073</v>
      </c>
      <c r="O1371" s="46">
        <v>-0.35580429442564343</v>
      </c>
      <c r="P1371" s="46">
        <v>0.38526139284234268</v>
      </c>
      <c r="Q1371" s="46">
        <v>-0.66352550214947226</v>
      </c>
      <c r="R1371" s="46">
        <v>-0.30816298985907531</v>
      </c>
      <c r="S1371" s="46">
        <v>0.71586609691562275</v>
      </c>
      <c r="T1371" s="46">
        <v>0.4013086675325761</v>
      </c>
      <c r="U1371" s="46">
        <v>-0.30200222390639941</v>
      </c>
      <c r="V1371" s="46">
        <v>-0.55612269640980883</v>
      </c>
      <c r="W1371" s="50">
        <v>0.2307376567824275</v>
      </c>
    </row>
    <row r="1372" spans="1:23">
      <c r="A1372" s="130"/>
      <c r="B1372" s="46">
        <v>0.65683112027695789</v>
      </c>
      <c r="C1372" s="46">
        <v>0.75404794767896233</v>
      </c>
      <c r="D1372" s="46">
        <v>0.57617215690090617</v>
      </c>
      <c r="E1372" s="46">
        <v>0.46114342645451556</v>
      </c>
      <c r="F1372" s="46">
        <v>0.84439600962051209</v>
      </c>
      <c r="G1372" s="46">
        <v>0.59117875617682381</v>
      </c>
      <c r="H1372" s="46">
        <v>2.0870424560675005E-3</v>
      </c>
      <c r="I1372" s="46">
        <v>0.78583995780205917</v>
      </c>
      <c r="J1372" s="46">
        <v>0.5294141886764665</v>
      </c>
      <c r="K1372" s="58">
        <v>0.22766777541367111</v>
      </c>
      <c r="M1372" s="51">
        <v>370</v>
      </c>
      <c r="N1372" s="46" cm="1">
        <f t="array" ref="N1372:W1372">(TRANSPOSE(MMULT(幕後結果!$AB$37:$AK$46, TRANSPOSE(N371:W371))))</f>
        <v>0.44199103817600349</v>
      </c>
      <c r="O1372" s="46">
        <v>-0.69346167058484487</v>
      </c>
      <c r="P1372" s="46">
        <v>-1.510926145765243</v>
      </c>
      <c r="Q1372" s="46">
        <v>-1.1557681340679475</v>
      </c>
      <c r="R1372" s="46">
        <v>-0.14645726873026366</v>
      </c>
      <c r="S1372" s="46">
        <v>1.1053660140687858</v>
      </c>
      <c r="T1372" s="46">
        <v>-0.88230153696146663</v>
      </c>
      <c r="U1372" s="46">
        <v>-0.85006148083229993</v>
      </c>
      <c r="V1372" s="46">
        <v>0.5575662104002681</v>
      </c>
      <c r="W1372" s="50">
        <v>-0.60283848439311383</v>
      </c>
    </row>
    <row r="1373" spans="1:23">
      <c r="A1373" s="130"/>
      <c r="B1373" s="46">
        <v>0.96919637813545267</v>
      </c>
      <c r="C1373" s="46">
        <v>0.30522104720929222</v>
      </c>
      <c r="D1373" s="46">
        <v>0.62086894450517804</v>
      </c>
      <c r="E1373" s="46">
        <v>0.35517966621462227</v>
      </c>
      <c r="F1373" s="46">
        <v>0.51854465477727341</v>
      </c>
      <c r="G1373" s="46">
        <v>0.94906587164193712</v>
      </c>
      <c r="H1373" s="46">
        <v>0.94470429764084374</v>
      </c>
      <c r="I1373" s="46">
        <v>0.96077994775286846</v>
      </c>
      <c r="J1373" s="46">
        <v>0.94701711129423938</v>
      </c>
      <c r="K1373" s="58">
        <v>0.34825245888226619</v>
      </c>
      <c r="M1373" s="51">
        <v>371</v>
      </c>
      <c r="N1373" s="46" cm="1">
        <f t="array" ref="N1373:W1373">(TRANSPOSE(MMULT(幕後結果!$AB$37:$AK$46, TRANSPOSE(N372:W372))))</f>
        <v>0.10893030901147013</v>
      </c>
      <c r="O1373" s="46">
        <v>-0.80020732610725465</v>
      </c>
      <c r="P1373" s="46">
        <v>-2.42809094816552</v>
      </c>
      <c r="Q1373" s="46">
        <v>-0.7551416660775232</v>
      </c>
      <c r="R1373" s="46">
        <v>-2.0051182962475491</v>
      </c>
      <c r="S1373" s="46">
        <v>-1.8725018321716618</v>
      </c>
      <c r="T1373" s="46">
        <v>-0.49590885692544823</v>
      </c>
      <c r="U1373" s="46">
        <v>-1.8479802783223893</v>
      </c>
      <c r="V1373" s="46">
        <v>-1.5397957538249489</v>
      </c>
      <c r="W1373" s="50">
        <v>-0.7559174873950264</v>
      </c>
    </row>
    <row r="1374" spans="1:23">
      <c r="A1374" s="130"/>
      <c r="B1374" s="46">
        <v>0.9183687287102742</v>
      </c>
      <c r="C1374" s="46">
        <v>0.9654402583728523</v>
      </c>
      <c r="D1374" s="46">
        <v>0.90591026193453184</v>
      </c>
      <c r="E1374" s="46">
        <v>0.76253152024701065</v>
      </c>
      <c r="F1374" s="46">
        <v>0.23608338172972387</v>
      </c>
      <c r="G1374" s="46">
        <v>0.64324372309196121</v>
      </c>
      <c r="H1374" s="46">
        <v>0.97872318436142192</v>
      </c>
      <c r="I1374" s="46">
        <v>0.12577945283004444</v>
      </c>
      <c r="J1374" s="46">
        <v>0.7662519130984935</v>
      </c>
      <c r="K1374" s="58">
        <v>0.47837657574032799</v>
      </c>
      <c r="M1374" s="51">
        <v>372</v>
      </c>
      <c r="N1374" s="46" cm="1">
        <f t="array" ref="N1374:W1374">(TRANSPOSE(MMULT(幕後結果!$AB$37:$AK$46, TRANSPOSE(N373:W373))))</f>
        <v>0.74205901228637705</v>
      </c>
      <c r="O1374" s="46">
        <v>-0.3295064422955058</v>
      </c>
      <c r="P1374" s="46">
        <v>-1.646815054734807</v>
      </c>
      <c r="Q1374" s="46">
        <v>-2.2608668611204492</v>
      </c>
      <c r="R1374" s="46">
        <v>-0.29376196576584501</v>
      </c>
      <c r="S1374" s="46">
        <v>-0.30880659084086831</v>
      </c>
      <c r="T1374" s="46">
        <v>-1.0699137894215112</v>
      </c>
      <c r="U1374" s="46">
        <v>-0.81916036798954606</v>
      </c>
      <c r="V1374" s="46">
        <v>-1.1186292906057167</v>
      </c>
      <c r="W1374" s="50">
        <v>-0.15606350423918669</v>
      </c>
    </row>
    <row r="1375" spans="1:23">
      <c r="A1375" s="130"/>
      <c r="B1375" s="46">
        <v>0.5438410869511443</v>
      </c>
      <c r="C1375" s="46">
        <v>0.38752530392181206</v>
      </c>
      <c r="D1375" s="46">
        <v>0.66677396293924107</v>
      </c>
      <c r="E1375" s="46">
        <v>0.70813945628322039</v>
      </c>
      <c r="F1375" s="46">
        <v>2.5069355137272709E-3</v>
      </c>
      <c r="G1375" s="46">
        <v>0.47011856877282021</v>
      </c>
      <c r="H1375" s="46">
        <v>0.21550654093503163</v>
      </c>
      <c r="I1375" s="46">
        <v>0.45028173201529609</v>
      </c>
      <c r="J1375" s="46">
        <v>0.80348890993104494</v>
      </c>
      <c r="K1375" s="58">
        <v>0.5909131289650793</v>
      </c>
      <c r="M1375" s="51">
        <v>373</v>
      </c>
      <c r="N1375" s="46" cm="1">
        <f t="array" ref="N1375:W1375">(TRANSPOSE(MMULT(幕後結果!$AB$37:$AK$46, TRANSPOSE(N374:W374))))</f>
        <v>-2.5468648165997549E-2</v>
      </c>
      <c r="O1375" s="46">
        <v>0.95260771512989439</v>
      </c>
      <c r="P1375" s="46">
        <v>-0.11255239824285104</v>
      </c>
      <c r="Q1375" s="46">
        <v>-0.21480212391188039</v>
      </c>
      <c r="R1375" s="46">
        <v>-0.4957151886513832</v>
      </c>
      <c r="S1375" s="46">
        <v>-1.4352716432018893</v>
      </c>
      <c r="T1375" s="46">
        <v>0.39475390350298278</v>
      </c>
      <c r="U1375" s="46">
        <v>-0.50031600044714919</v>
      </c>
      <c r="V1375" s="46">
        <v>0.36748557167285562</v>
      </c>
      <c r="W1375" s="50">
        <v>-1.3310674422349924</v>
      </c>
    </row>
    <row r="1376" spans="1:23">
      <c r="A1376" s="130"/>
      <c r="B1376" s="46">
        <v>0.38376138673886984</v>
      </c>
      <c r="C1376" s="46">
        <v>0.20472364877654603</v>
      </c>
      <c r="D1376" s="46">
        <v>0.84634157894004036</v>
      </c>
      <c r="E1376" s="46">
        <v>0.44135149728193124</v>
      </c>
      <c r="F1376" s="46">
        <v>0.39658367934753458</v>
      </c>
      <c r="G1376" s="46">
        <v>0.90713618542624785</v>
      </c>
      <c r="H1376" s="46">
        <v>0.2579436715731398</v>
      </c>
      <c r="I1376" s="46">
        <v>0.31900867537368405</v>
      </c>
      <c r="J1376" s="46">
        <v>0.51747441255708559</v>
      </c>
      <c r="K1376" s="58">
        <v>0.47188095986292988</v>
      </c>
      <c r="M1376" s="51">
        <v>374</v>
      </c>
      <c r="N1376" s="46" cm="1">
        <f t="array" ref="N1376:W1376">(TRANSPOSE(MMULT(幕後結果!$AB$37:$AK$46, TRANSPOSE(N375:W375))))</f>
        <v>-0.28061436856642974</v>
      </c>
      <c r="O1376" s="46">
        <v>-1.2567949644761418</v>
      </c>
      <c r="P1376" s="46">
        <v>9.1091727499452213E-2</v>
      </c>
      <c r="Q1376" s="46">
        <v>-0.22393260804748613</v>
      </c>
      <c r="R1376" s="46">
        <v>0.2043582287904967</v>
      </c>
      <c r="S1376" s="46">
        <v>2.5732932010363871</v>
      </c>
      <c r="T1376" s="46">
        <v>-1.1550459911410851</v>
      </c>
      <c r="U1376" s="46">
        <v>-0.68864984094582748</v>
      </c>
      <c r="V1376" s="46">
        <v>0.4679719870411404</v>
      </c>
      <c r="W1376" s="50">
        <v>-0.34837450088553623</v>
      </c>
    </row>
    <row r="1377" spans="1:23">
      <c r="A1377" s="130"/>
      <c r="B1377" s="46">
        <v>0.76070875131423721</v>
      </c>
      <c r="C1377" s="46">
        <v>0.30223666185593068</v>
      </c>
      <c r="D1377" s="46">
        <v>0.18754777202864559</v>
      </c>
      <c r="E1377" s="46">
        <v>0.25171989587742316</v>
      </c>
      <c r="F1377" s="46">
        <v>0.8014364645562233</v>
      </c>
      <c r="G1377" s="46">
        <v>0.39796107369308542</v>
      </c>
      <c r="H1377" s="46">
        <v>0.25604674263512228</v>
      </c>
      <c r="I1377" s="46">
        <v>0.37901336912770911</v>
      </c>
      <c r="J1377" s="46">
        <v>0.13894480962059541</v>
      </c>
      <c r="K1377" s="58">
        <v>0.66567885863089882</v>
      </c>
      <c r="M1377" s="51">
        <v>375</v>
      </c>
      <c r="N1377" s="46" cm="1">
        <f t="array" ref="N1377:W1377">(TRANSPOSE(MMULT(幕後結果!$AB$37:$AK$46, TRANSPOSE(N376:W376))))</f>
        <v>0.39160905506344168</v>
      </c>
      <c r="O1377" s="46">
        <v>-0.26731461214070334</v>
      </c>
      <c r="P1377" s="46">
        <v>0.60723302478231078</v>
      </c>
      <c r="Q1377" s="46">
        <v>-0.45535650443407288</v>
      </c>
      <c r="R1377" s="46">
        <v>-0.90773881985752158</v>
      </c>
      <c r="S1377" s="46">
        <v>0.16233009154852784</v>
      </c>
      <c r="T1377" s="46">
        <v>1.517355361401574</v>
      </c>
      <c r="U1377" s="46">
        <v>1.1579462653282633</v>
      </c>
      <c r="V1377" s="46">
        <v>1.2874776340217065</v>
      </c>
      <c r="W1377" s="50">
        <v>-0.84814570170712122</v>
      </c>
    </row>
    <row r="1378" spans="1:23">
      <c r="A1378" s="130"/>
      <c r="B1378" s="46">
        <v>1.6313675518367043E-2</v>
      </c>
      <c r="C1378" s="46">
        <v>0.11063582496837676</v>
      </c>
      <c r="D1378" s="46">
        <v>0.17961280404617797</v>
      </c>
      <c r="E1378" s="46">
        <v>0.59000345814972799</v>
      </c>
      <c r="F1378" s="46">
        <v>0.29933017941439943</v>
      </c>
      <c r="G1378" s="46">
        <v>0.51804814735748428</v>
      </c>
      <c r="H1378" s="46">
        <v>0.55853635071109875</v>
      </c>
      <c r="I1378" s="46">
        <v>0.26072255040298464</v>
      </c>
      <c r="J1378" s="46">
        <v>0.75542160914353818</v>
      </c>
      <c r="K1378" s="58">
        <v>0.6037407942522548</v>
      </c>
      <c r="M1378" s="51">
        <v>376</v>
      </c>
      <c r="N1378" s="46" cm="1">
        <f t="array" ref="N1378:W1378">(TRANSPOSE(MMULT(幕後結果!$AB$37:$AK$46, TRANSPOSE(N377:W377))))</f>
        <v>-4.4562781343483619E-2</v>
      </c>
      <c r="O1378" s="46">
        <v>0.27995182185590389</v>
      </c>
      <c r="P1378" s="46">
        <v>1.7293376220655434</v>
      </c>
      <c r="Q1378" s="46">
        <v>1.0125665505787762</v>
      </c>
      <c r="R1378" s="46">
        <v>-3.800589079280936E-3</v>
      </c>
      <c r="S1378" s="46">
        <v>0.27101296402349073</v>
      </c>
      <c r="T1378" s="46">
        <v>2.5546499325380192</v>
      </c>
      <c r="U1378" s="46">
        <v>1.3595945834191139</v>
      </c>
      <c r="V1378" s="46">
        <v>-1.2918723444324391</v>
      </c>
      <c r="W1378" s="50">
        <v>0.17451617105981498</v>
      </c>
    </row>
    <row r="1379" spans="1:23">
      <c r="A1379" s="130"/>
      <c r="B1379" s="46">
        <v>0.68098436631931492</v>
      </c>
      <c r="C1379" s="46">
        <v>0.47114629128708563</v>
      </c>
      <c r="D1379" s="46">
        <v>0.98274908020869867</v>
      </c>
      <c r="E1379" s="46">
        <v>0.10031673185626011</v>
      </c>
      <c r="F1379" s="46">
        <v>2.5692846169508066E-2</v>
      </c>
      <c r="G1379" s="46">
        <v>2.2367766858134797E-2</v>
      </c>
      <c r="H1379" s="46">
        <v>0.6887467591110743</v>
      </c>
      <c r="I1379" s="46">
        <v>0.37587132684307267</v>
      </c>
      <c r="J1379" s="46">
        <v>0.94384995891670243</v>
      </c>
      <c r="K1379" s="58">
        <v>0.52611175687175726</v>
      </c>
      <c r="M1379" s="51">
        <v>377</v>
      </c>
      <c r="N1379" s="46" cm="1">
        <f t="array" ref="N1379:W1379">(TRANSPOSE(MMULT(幕後結果!$AB$37:$AK$46, TRANSPOSE(N378:W378))))</f>
        <v>1.0486102962478572</v>
      </c>
      <c r="O1379" s="46">
        <v>0.79236494314187833</v>
      </c>
      <c r="P1379" s="46">
        <v>1.3262034672223491</v>
      </c>
      <c r="Q1379" s="46">
        <v>-0.34519536918991722</v>
      </c>
      <c r="R1379" s="46">
        <v>0.35631030019038312</v>
      </c>
      <c r="S1379" s="46">
        <v>-0.62231420253900738</v>
      </c>
      <c r="T1379" s="46">
        <v>0.2386606071767714</v>
      </c>
      <c r="U1379" s="46">
        <v>0.42933599501002639</v>
      </c>
      <c r="V1379" s="46">
        <v>0.26576858423426131</v>
      </c>
      <c r="W1379" s="50">
        <v>1.3708904470358838</v>
      </c>
    </row>
    <row r="1380" spans="1:23">
      <c r="A1380" s="130"/>
      <c r="B1380" s="46">
        <v>0.26469194547087116</v>
      </c>
      <c r="C1380" s="46">
        <v>0.67886666331132806</v>
      </c>
      <c r="D1380" s="46">
        <v>0.65721716872819202</v>
      </c>
      <c r="E1380" s="46">
        <v>0.83565879244411478</v>
      </c>
      <c r="F1380" s="46">
        <v>0.75086308208610197</v>
      </c>
      <c r="G1380" s="46">
        <v>0.77243855262065564</v>
      </c>
      <c r="H1380" s="46">
        <v>0.738223193065489</v>
      </c>
      <c r="I1380" s="46">
        <v>0.32669523782418586</v>
      </c>
      <c r="J1380" s="46">
        <v>0.17643286697434979</v>
      </c>
      <c r="K1380" s="58">
        <v>0.56850891486013744</v>
      </c>
      <c r="M1380" s="51">
        <v>378</v>
      </c>
      <c r="N1380" s="46" cm="1">
        <f t="array" ref="N1380:W1380">(TRANSPOSE(MMULT(幕後結果!$AB$37:$AK$46, TRANSPOSE(N379:W379))))</f>
        <v>-0.16121411556081242</v>
      </c>
      <c r="O1380" s="46">
        <v>1.2892946530249927</v>
      </c>
      <c r="P1380" s="46">
        <v>-0.90628543337311984</v>
      </c>
      <c r="Q1380" s="46">
        <v>-2.2756653421271609</v>
      </c>
      <c r="R1380" s="46">
        <v>-1.2000831187932834</v>
      </c>
      <c r="S1380" s="46">
        <v>1.16933038264103</v>
      </c>
      <c r="T1380" s="46">
        <v>0.22703529371461154</v>
      </c>
      <c r="U1380" s="46">
        <v>-2.3646923250790264E-2</v>
      </c>
      <c r="V1380" s="46">
        <v>1.867010040746675E-2</v>
      </c>
      <c r="W1380" s="50">
        <v>-1.5938938859979297</v>
      </c>
    </row>
    <row r="1381" spans="1:23">
      <c r="A1381" s="130"/>
      <c r="B1381" s="46">
        <v>0.77529175352991042</v>
      </c>
      <c r="C1381" s="46">
        <v>0.49910013299329758</v>
      </c>
      <c r="D1381" s="46">
        <v>0.80109598806195104</v>
      </c>
      <c r="E1381" s="46">
        <v>0.63631701548998687</v>
      </c>
      <c r="F1381" s="46">
        <v>0.26212151640591652</v>
      </c>
      <c r="G1381" s="46">
        <v>0.44718225943708756</v>
      </c>
      <c r="H1381" s="46">
        <v>0.51890431171450668</v>
      </c>
      <c r="I1381" s="46">
        <v>0.36823334919108186</v>
      </c>
      <c r="J1381" s="46">
        <v>0.13032868163826583</v>
      </c>
      <c r="K1381" s="58">
        <v>0.48609456392692141</v>
      </c>
      <c r="M1381" s="51">
        <v>379</v>
      </c>
      <c r="N1381" s="46" cm="1">
        <f t="array" ref="N1381:W1381">(TRANSPOSE(MMULT(幕後結果!$AB$37:$AK$46, TRANSPOSE(N380:W380))))</f>
        <v>1.1664706238301863</v>
      </c>
      <c r="O1381" s="46">
        <v>1.8026365257201911</v>
      </c>
      <c r="P1381" s="46">
        <v>-0.5950375215786079</v>
      </c>
      <c r="Q1381" s="46">
        <v>-0.51566562027548302</v>
      </c>
      <c r="R1381" s="46">
        <v>-6.4042363534280999E-3</v>
      </c>
      <c r="S1381" s="46">
        <v>-0.54814405434904678</v>
      </c>
      <c r="T1381" s="46">
        <v>-9.9305642739521471E-2</v>
      </c>
      <c r="U1381" s="46">
        <v>-0.65874728011795336</v>
      </c>
      <c r="V1381" s="46">
        <v>-0.15453552995316405</v>
      </c>
      <c r="W1381" s="50">
        <v>-0.18408421361514382</v>
      </c>
    </row>
    <row r="1382" spans="1:23">
      <c r="A1382" s="130"/>
      <c r="B1382" s="46">
        <v>2.3479494289375458E-2</v>
      </c>
      <c r="C1382" s="46">
        <v>0.37148160742762482</v>
      </c>
      <c r="D1382" s="46">
        <v>0.94089561034820846</v>
      </c>
      <c r="E1382" s="46">
        <v>0.77538770889020836</v>
      </c>
      <c r="F1382" s="46">
        <v>0.41691792809739181</v>
      </c>
      <c r="G1382" s="46">
        <v>0.15507026598365048</v>
      </c>
      <c r="H1382" s="46">
        <v>0.3191365775183721</v>
      </c>
      <c r="I1382" s="46">
        <v>2.7582620930728385E-3</v>
      </c>
      <c r="J1382" s="46">
        <v>0.23601895681974705</v>
      </c>
      <c r="K1382" s="58">
        <v>0.82368965616246714</v>
      </c>
      <c r="M1382" s="51">
        <v>380</v>
      </c>
      <c r="N1382" s="46" cm="1">
        <f t="array" ref="N1382:W1382">(TRANSPOSE(MMULT(幕後結果!$AB$37:$AK$46, TRANSPOSE(N381:W381))))</f>
        <v>-1.9923976470810359E-2</v>
      </c>
      <c r="O1382" s="46">
        <v>0.33398589690758651</v>
      </c>
      <c r="P1382" s="46">
        <v>0.17343098086918296</v>
      </c>
      <c r="Q1382" s="46">
        <v>0.45367407832878115</v>
      </c>
      <c r="R1382" s="46">
        <v>0.76879309546907426</v>
      </c>
      <c r="S1382" s="46">
        <v>-1.2301295355673856</v>
      </c>
      <c r="T1382" s="46">
        <v>-2.6736290365001067E-2</v>
      </c>
      <c r="U1382" s="46">
        <v>1.1217612689845524</v>
      </c>
      <c r="V1382" s="46">
        <v>2.4927262297809167</v>
      </c>
      <c r="W1382" s="50">
        <v>2.2007032143432053</v>
      </c>
    </row>
    <row r="1383" spans="1:23">
      <c r="A1383" s="130"/>
      <c r="B1383" s="46">
        <v>2.238642477374575E-2</v>
      </c>
      <c r="C1383" s="46">
        <v>0.27789905040623308</v>
      </c>
      <c r="D1383" s="46">
        <v>0.92645370165880792</v>
      </c>
      <c r="E1383" s="46">
        <v>0.38647119691849974</v>
      </c>
      <c r="F1383" s="46">
        <v>0.68421242300515006</v>
      </c>
      <c r="G1383" s="46">
        <v>0.86612094172443732</v>
      </c>
      <c r="H1383" s="46">
        <v>0.88786537101694196</v>
      </c>
      <c r="I1383" s="46">
        <v>0.75697664160019351</v>
      </c>
      <c r="J1383" s="46">
        <v>0.37538032444215186</v>
      </c>
      <c r="K1383" s="58">
        <v>0.80924511293590817</v>
      </c>
      <c r="M1383" s="51">
        <v>381</v>
      </c>
      <c r="N1383" s="46" cm="1">
        <f t="array" ref="N1383:W1383">(TRANSPOSE(MMULT(幕後結果!$AB$37:$AK$46, TRANSPOSE(N382:W382))))</f>
        <v>1.1156958960928811</v>
      </c>
      <c r="O1383" s="46">
        <v>1.1662113906137772</v>
      </c>
      <c r="P1383" s="46">
        <v>0.70185362815988506</v>
      </c>
      <c r="Q1383" s="46">
        <v>-0.14312745798485782</v>
      </c>
      <c r="R1383" s="46">
        <v>1.4327028472790455</v>
      </c>
      <c r="S1383" s="46">
        <v>-0.83918906265919602</v>
      </c>
      <c r="T1383" s="46">
        <v>1.2482307578696799</v>
      </c>
      <c r="U1383" s="46">
        <v>-0.38778011913552762</v>
      </c>
      <c r="V1383" s="46">
        <v>1.5909351018490949</v>
      </c>
      <c r="W1383" s="50">
        <v>-4.0772153687647583E-2</v>
      </c>
    </row>
    <row r="1384" spans="1:23">
      <c r="A1384" s="130"/>
      <c r="B1384" s="46">
        <v>0.86600439060237644</v>
      </c>
      <c r="C1384" s="46">
        <v>0.45806515019070027</v>
      </c>
      <c r="D1384" s="46">
        <v>0.40140314556555379</v>
      </c>
      <c r="E1384" s="46">
        <v>3.8632268006944193E-2</v>
      </c>
      <c r="F1384" s="46">
        <v>0.48029521637481198</v>
      </c>
      <c r="G1384" s="46">
        <v>0.12321446289950688</v>
      </c>
      <c r="H1384" s="46">
        <v>0.8298116199553951</v>
      </c>
      <c r="I1384" s="46">
        <v>0.30480852883831089</v>
      </c>
      <c r="J1384" s="46">
        <v>0.68995119099042856</v>
      </c>
      <c r="K1384" s="58">
        <v>0.47696019064930129</v>
      </c>
      <c r="M1384" s="51">
        <v>382</v>
      </c>
      <c r="N1384" s="46" cm="1">
        <f t="array" ref="N1384:W1384">(TRANSPOSE(MMULT(幕後結果!$AB$37:$AK$46, TRANSPOSE(N383:W383))))</f>
        <v>0.77396921315842016</v>
      </c>
      <c r="O1384" s="46">
        <v>-8.4983769477373725E-2</v>
      </c>
      <c r="P1384" s="46">
        <v>0.61520655303592164</v>
      </c>
      <c r="Q1384" s="46">
        <v>1.1707360410860816</v>
      </c>
      <c r="R1384" s="46">
        <v>0.17767807038272337</v>
      </c>
      <c r="S1384" s="46">
        <v>0.62016622409611211</v>
      </c>
      <c r="T1384" s="46">
        <v>0.48027021933211783</v>
      </c>
      <c r="U1384" s="46">
        <v>0.97871495231099281</v>
      </c>
      <c r="V1384" s="46">
        <v>0.71751020163674828</v>
      </c>
      <c r="W1384" s="50">
        <v>1.3022444172558478</v>
      </c>
    </row>
    <row r="1385" spans="1:23">
      <c r="A1385" s="130"/>
      <c r="B1385" s="46">
        <v>2.5090325788119427E-2</v>
      </c>
      <c r="C1385" s="46">
        <v>0.48415132199749245</v>
      </c>
      <c r="D1385" s="46">
        <v>0.40072996410452744</v>
      </c>
      <c r="E1385" s="46">
        <v>6.2191642921559209E-2</v>
      </c>
      <c r="F1385" s="46">
        <v>0.11353490249648024</v>
      </c>
      <c r="G1385" s="46">
        <v>0.11615540425270621</v>
      </c>
      <c r="H1385" s="46">
        <v>0.93572015325785163</v>
      </c>
      <c r="I1385" s="46">
        <v>0.3488622976755642</v>
      </c>
      <c r="J1385" s="46">
        <v>0.52255186892719907</v>
      </c>
      <c r="K1385" s="58">
        <v>0.7411282386094824</v>
      </c>
      <c r="M1385" s="51">
        <v>383</v>
      </c>
      <c r="N1385" s="46" cm="1">
        <f t="array" ref="N1385:W1385">(TRANSPOSE(MMULT(幕後結果!$AB$37:$AK$46, TRANSPOSE(N384:W384))))</f>
        <v>6.3904678101457196E-2</v>
      </c>
      <c r="O1385" s="46">
        <v>-1.4853120054324971</v>
      </c>
      <c r="P1385" s="46">
        <v>-1.9421790871753326</v>
      </c>
      <c r="Q1385" s="46">
        <v>-1.8566867372000251</v>
      </c>
      <c r="R1385" s="46">
        <v>-1.8107328238639882</v>
      </c>
      <c r="S1385" s="46">
        <v>-1.4744761053831938</v>
      </c>
      <c r="T1385" s="46">
        <v>-0.4007011659874834</v>
      </c>
      <c r="U1385" s="46">
        <v>-0.34470749872991308</v>
      </c>
      <c r="V1385" s="46">
        <v>-1.1191969849979708</v>
      </c>
      <c r="W1385" s="50">
        <v>-0.38575448643686872</v>
      </c>
    </row>
    <row r="1386" spans="1:23">
      <c r="A1386" s="130"/>
      <c r="B1386" s="46">
        <v>6.3262783581562676E-2</v>
      </c>
      <c r="C1386" s="46">
        <v>0.5796480854395798</v>
      </c>
      <c r="D1386" s="46">
        <v>0.14449046505852992</v>
      </c>
      <c r="E1386" s="46">
        <v>0.67029164358485938</v>
      </c>
      <c r="F1386" s="46">
        <v>0.84070747845292959</v>
      </c>
      <c r="G1386" s="46">
        <v>5.2594206558990386E-2</v>
      </c>
      <c r="H1386" s="46">
        <v>0.50797832416769628</v>
      </c>
      <c r="I1386" s="46">
        <v>0.62235299223678497</v>
      </c>
      <c r="J1386" s="46">
        <v>0.79266055915779421</v>
      </c>
      <c r="K1386" s="58">
        <v>0.52366579473150443</v>
      </c>
      <c r="M1386" s="51">
        <v>384</v>
      </c>
      <c r="N1386" s="46" cm="1">
        <f t="array" ref="N1386:W1386">(TRANSPOSE(MMULT(幕後結果!$AB$37:$AK$46, TRANSPOSE(N385:W385))))</f>
        <v>-0.87688997762389531</v>
      </c>
      <c r="O1386" s="46">
        <v>0.12537715557347129</v>
      </c>
      <c r="P1386" s="46">
        <v>0.39208882285686703</v>
      </c>
      <c r="Q1386" s="46">
        <v>-0.31960301673056191</v>
      </c>
      <c r="R1386" s="46">
        <v>-4.5106250525562525E-2</v>
      </c>
      <c r="S1386" s="46">
        <v>-2.720621252952319</v>
      </c>
      <c r="T1386" s="46">
        <v>-1.9772263950554065</v>
      </c>
      <c r="U1386" s="46">
        <v>-1.1148331827026787</v>
      </c>
      <c r="V1386" s="46">
        <v>-1.4484868942674483</v>
      </c>
      <c r="W1386" s="50">
        <v>-0.49010812319631253</v>
      </c>
    </row>
    <row r="1387" spans="1:23">
      <c r="A1387" s="130"/>
      <c r="B1387" s="46">
        <v>0.78057564854814809</v>
      </c>
      <c r="C1387" s="46">
        <v>0.13498221336714722</v>
      </c>
      <c r="D1387" s="46">
        <v>0.18113758406119573</v>
      </c>
      <c r="E1387" s="46">
        <v>0.6854357648309275</v>
      </c>
      <c r="F1387" s="46">
        <v>0.25669090946852879</v>
      </c>
      <c r="G1387" s="46">
        <v>0.19953972829049449</v>
      </c>
      <c r="H1387" s="46">
        <v>0.25944396688730964</v>
      </c>
      <c r="I1387" s="46">
        <v>0.82293774660428598</v>
      </c>
      <c r="J1387" s="46">
        <v>0.76319150985280548</v>
      </c>
      <c r="K1387" s="58">
        <v>5.2446197327335131E-2</v>
      </c>
      <c r="M1387" s="51">
        <v>385</v>
      </c>
      <c r="N1387" s="46" cm="1">
        <f t="array" ref="N1387:W1387">(TRANSPOSE(MMULT(幕後結果!$AB$37:$AK$46, TRANSPOSE(N386:W386))))</f>
        <v>-1.1368842296667099</v>
      </c>
      <c r="O1387" s="46">
        <v>-0.65475711868903352</v>
      </c>
      <c r="P1387" s="46">
        <v>0.30312554888699927</v>
      </c>
      <c r="Q1387" s="46">
        <v>0.65389915276025357</v>
      </c>
      <c r="R1387" s="46">
        <v>0.9341078208603526</v>
      </c>
      <c r="S1387" s="46">
        <v>0.42026884833102152</v>
      </c>
      <c r="T1387" s="46">
        <v>-1.4166092138465627</v>
      </c>
      <c r="U1387" s="46">
        <v>0.53970646298641789</v>
      </c>
      <c r="V1387" s="46">
        <v>-1.3650511890896901</v>
      </c>
      <c r="W1387" s="50">
        <v>-0.52486497795146336</v>
      </c>
    </row>
    <row r="1388" spans="1:23">
      <c r="A1388" s="130"/>
      <c r="B1388" s="46">
        <v>0.19750573157167128</v>
      </c>
      <c r="C1388" s="46">
        <v>0.53656953403181373</v>
      </c>
      <c r="D1388" s="46">
        <v>0.14651989534719956</v>
      </c>
      <c r="E1388" s="46">
        <v>0.95287077491651706</v>
      </c>
      <c r="F1388" s="46">
        <v>0.86499989651307629</v>
      </c>
      <c r="G1388" s="46">
        <v>0.45259851420163644</v>
      </c>
      <c r="H1388" s="46">
        <v>0.94782610005028234</v>
      </c>
      <c r="I1388" s="46">
        <v>0.89720458486313137</v>
      </c>
      <c r="J1388" s="46">
        <v>0.61516561724851959</v>
      </c>
      <c r="K1388" s="58">
        <v>0.36115127253434043</v>
      </c>
      <c r="M1388" s="51">
        <v>386</v>
      </c>
      <c r="N1388" s="46" cm="1">
        <f t="array" ref="N1388:W1388">(TRANSPOSE(MMULT(幕後結果!$AB$37:$AK$46, TRANSPOSE(N387:W387))))</f>
        <v>-0.69237175161576769</v>
      </c>
      <c r="O1388" s="46">
        <v>-1.97042907541831</v>
      </c>
      <c r="P1388" s="46">
        <v>-0.25226437882745073</v>
      </c>
      <c r="Q1388" s="46">
        <v>-1.3704508608494381</v>
      </c>
      <c r="R1388" s="46">
        <v>0.21718734734515521</v>
      </c>
      <c r="S1388" s="46">
        <v>-0.83011437573505442</v>
      </c>
      <c r="T1388" s="46">
        <v>-1.5541278512287766</v>
      </c>
      <c r="U1388" s="46">
        <v>-1.4695062726227546</v>
      </c>
      <c r="V1388" s="46">
        <v>-0.71511364860312376</v>
      </c>
      <c r="W1388" s="50">
        <v>0.9973443997229563</v>
      </c>
    </row>
    <row r="1389" spans="1:23">
      <c r="A1389" s="130"/>
      <c r="B1389" s="46">
        <v>0.58021157725101991</v>
      </c>
      <c r="C1389" s="46">
        <v>0.49923113713872769</v>
      </c>
      <c r="D1389" s="46">
        <v>0.47773940492622868</v>
      </c>
      <c r="E1389" s="46">
        <v>0.38899001679220802</v>
      </c>
      <c r="F1389" s="46">
        <v>0.96479653783402086</v>
      </c>
      <c r="G1389" s="46">
        <v>0.53673297296320932</v>
      </c>
      <c r="H1389" s="46">
        <v>0.78650292800696997</v>
      </c>
      <c r="I1389" s="46">
        <v>7.3894738472605637E-2</v>
      </c>
      <c r="J1389" s="46">
        <v>0.51926152017209626</v>
      </c>
      <c r="K1389" s="58">
        <v>0.52200666324398193</v>
      </c>
      <c r="M1389" s="51">
        <v>387</v>
      </c>
      <c r="N1389" s="46" cm="1">
        <f t="array" ref="N1389:W1389">(TRANSPOSE(MMULT(幕後結果!$AB$37:$AK$46, TRANSPOSE(N388:W388))))</f>
        <v>0.7374905339223532</v>
      </c>
      <c r="O1389" s="46">
        <v>1.0346996369709964</v>
      </c>
      <c r="P1389" s="46">
        <v>0.25289304959651038</v>
      </c>
      <c r="Q1389" s="46">
        <v>0.59928106498218692</v>
      </c>
      <c r="R1389" s="46">
        <v>0.70106370072575863</v>
      </c>
      <c r="S1389" s="46">
        <v>0.25908391217580751</v>
      </c>
      <c r="T1389" s="46">
        <v>1.3916459678037563</v>
      </c>
      <c r="U1389" s="46">
        <v>2.0851674422487712</v>
      </c>
      <c r="V1389" s="46">
        <v>-7.3703524725213465E-2</v>
      </c>
      <c r="W1389" s="50">
        <v>-1.9367688792522793</v>
      </c>
    </row>
    <row r="1390" spans="1:23">
      <c r="A1390" s="130"/>
      <c r="B1390" s="46">
        <v>0.88809392020658628</v>
      </c>
      <c r="C1390" s="46">
        <v>0.76990604455331324</v>
      </c>
      <c r="D1390" s="46">
        <v>3.1871252745798717E-3</v>
      </c>
      <c r="E1390" s="46">
        <v>0.85349594798665129</v>
      </c>
      <c r="F1390" s="46">
        <v>0.39727614809755574</v>
      </c>
      <c r="G1390" s="46">
        <v>6.2120873491195105E-2</v>
      </c>
      <c r="H1390" s="46">
        <v>0.94293028355127806</v>
      </c>
      <c r="I1390" s="46">
        <v>0.52492120502745609</v>
      </c>
      <c r="J1390" s="46">
        <v>5.7205411127952965E-2</v>
      </c>
      <c r="K1390" s="58">
        <v>0.82349877953110484</v>
      </c>
      <c r="M1390" s="51">
        <v>388</v>
      </c>
      <c r="N1390" s="46" cm="1">
        <f t="array" ref="N1390:W1390">(TRANSPOSE(MMULT(幕後結果!$AB$37:$AK$46, TRANSPOSE(N389:W389))))</f>
        <v>-0.73588142606871643</v>
      </c>
      <c r="O1390" s="46">
        <v>-1.8243868766960241</v>
      </c>
      <c r="P1390" s="46">
        <v>-1.4037011016875045</v>
      </c>
      <c r="Q1390" s="46">
        <v>-2.0997823188126681</v>
      </c>
      <c r="R1390" s="46">
        <v>-1.0224720549461683</v>
      </c>
      <c r="S1390" s="46">
        <v>0.45948006828539756</v>
      </c>
      <c r="T1390" s="46">
        <v>-0.92264953796922489</v>
      </c>
      <c r="U1390" s="46">
        <v>0.45497551957184701</v>
      </c>
      <c r="V1390" s="46">
        <v>0.70178535634764505</v>
      </c>
      <c r="W1390" s="50">
        <v>0.36508783566879843</v>
      </c>
    </row>
    <row r="1391" spans="1:23">
      <c r="A1391" s="130"/>
      <c r="B1391" s="46">
        <v>0.92955085947173921</v>
      </c>
      <c r="C1391" s="46">
        <v>4.3543852498474145E-2</v>
      </c>
      <c r="D1391" s="46">
        <v>0.7703780839116583</v>
      </c>
      <c r="E1391" s="46">
        <v>0.65622459121381249</v>
      </c>
      <c r="F1391" s="46">
        <v>0.52013288908550392</v>
      </c>
      <c r="G1391" s="46">
        <v>0.45937292181394329</v>
      </c>
      <c r="H1391" s="46">
        <v>0.76347327771061191</v>
      </c>
      <c r="I1391" s="46">
        <v>0.4441346273562099</v>
      </c>
      <c r="J1391" s="46">
        <v>0.86312886543888001</v>
      </c>
      <c r="K1391" s="58">
        <v>0.31618498063198874</v>
      </c>
      <c r="M1391" s="51">
        <v>389</v>
      </c>
      <c r="N1391" s="46" cm="1">
        <f t="array" ref="N1391:W1391">(TRANSPOSE(MMULT(幕後結果!$AB$37:$AK$46, TRANSPOSE(N390:W390))))</f>
        <v>0.55375850642861679</v>
      </c>
      <c r="O1391" s="46">
        <v>-0.82853731663596908</v>
      </c>
      <c r="P1391" s="46">
        <v>-0.41079368440467201</v>
      </c>
      <c r="Q1391" s="46">
        <v>-0.22903989544073439</v>
      </c>
      <c r="R1391" s="46">
        <v>-0.2971260321601672</v>
      </c>
      <c r="S1391" s="46">
        <v>0.13088443844185377</v>
      </c>
      <c r="T1391" s="46">
        <v>0.2352779531033149</v>
      </c>
      <c r="U1391" s="46">
        <v>2.8854231754118231</v>
      </c>
      <c r="V1391" s="46">
        <v>0.35770517952924735</v>
      </c>
      <c r="W1391" s="50">
        <v>1.992974500887448</v>
      </c>
    </row>
    <row r="1392" spans="1:23">
      <c r="A1392" s="130"/>
      <c r="B1392" s="46">
        <v>0.5277238585924573</v>
      </c>
      <c r="C1392" s="46">
        <v>2.8728321543706636E-2</v>
      </c>
      <c r="D1392" s="46">
        <v>0.18749836484261717</v>
      </c>
      <c r="E1392" s="46">
        <v>5.5064790305044742E-2</v>
      </c>
      <c r="F1392" s="46">
        <v>0.7058954697422235</v>
      </c>
      <c r="G1392" s="46">
        <v>0.39819810258665878</v>
      </c>
      <c r="H1392" s="46">
        <v>4.04982702317358E-2</v>
      </c>
      <c r="I1392" s="46">
        <v>2.9764728149710651E-2</v>
      </c>
      <c r="J1392" s="46">
        <v>0.86697845818152719</v>
      </c>
      <c r="K1392" s="58">
        <v>0.67671359894772376</v>
      </c>
      <c r="M1392" s="51">
        <v>390</v>
      </c>
      <c r="N1392" s="46" cm="1">
        <f t="array" ref="N1392:W1392">(TRANSPOSE(MMULT(幕後結果!$AB$37:$AK$46, TRANSPOSE(N391:W391))))</f>
        <v>-0.25549393130826981</v>
      </c>
      <c r="O1392" s="46">
        <v>-1.3719370961968778</v>
      </c>
      <c r="P1392" s="46">
        <v>-1.0039966845766988</v>
      </c>
      <c r="Q1392" s="46">
        <v>0.23991845064576334</v>
      </c>
      <c r="R1392" s="46">
        <v>-1.8899284768199958</v>
      </c>
      <c r="S1392" s="46">
        <v>-0.74144332293995829</v>
      </c>
      <c r="T1392" s="46">
        <v>-1.2572924256988616</v>
      </c>
      <c r="U1392" s="46">
        <v>-0.4917822230540555</v>
      </c>
      <c r="V1392" s="46">
        <v>-0.32106687406991963</v>
      </c>
      <c r="W1392" s="50">
        <v>-0.23317663174790837</v>
      </c>
    </row>
    <row r="1393" spans="1:23">
      <c r="A1393" s="130"/>
      <c r="B1393" s="46">
        <v>0.35288469364145758</v>
      </c>
      <c r="C1393" s="46">
        <v>0.29574088096554019</v>
      </c>
      <c r="D1393" s="46">
        <v>0.15557504051499826</v>
      </c>
      <c r="E1393" s="46">
        <v>0.60144449778904807</v>
      </c>
      <c r="F1393" s="46">
        <v>0.99188459612667379</v>
      </c>
      <c r="G1393" s="46">
        <v>0.48132605094902026</v>
      </c>
      <c r="H1393" s="46">
        <v>0.43451059374197309</v>
      </c>
      <c r="I1393" s="46">
        <v>0.79468158599022654</v>
      </c>
      <c r="J1393" s="46">
        <v>0.81224455245374605</v>
      </c>
      <c r="K1393" s="58">
        <v>7.7738213679152235E-2</v>
      </c>
      <c r="M1393" s="51">
        <v>391</v>
      </c>
      <c r="N1393" s="46" cm="1">
        <f t="array" ref="N1393:W1393">(TRANSPOSE(MMULT(幕後結果!$AB$37:$AK$46, TRANSPOSE(N392:W392))))</f>
        <v>-0.62422056815121141</v>
      </c>
      <c r="O1393" s="46">
        <v>-1.6959624743299073</v>
      </c>
      <c r="P1393" s="46">
        <v>-0.81309582254562462</v>
      </c>
      <c r="Q1393" s="46">
        <v>-1.0381681878756004</v>
      </c>
      <c r="R1393" s="46">
        <v>-0.13186096914366374</v>
      </c>
      <c r="S1393" s="46">
        <v>-1.1776490751090369</v>
      </c>
      <c r="T1393" s="46">
        <v>-0.75278312621779353</v>
      </c>
      <c r="U1393" s="46">
        <v>-0.10529042722875072</v>
      </c>
      <c r="V1393" s="46">
        <v>-0.15454797719611257</v>
      </c>
      <c r="W1393" s="50">
        <v>0.29094880496821085</v>
      </c>
    </row>
    <row r="1394" spans="1:23">
      <c r="A1394" s="130"/>
      <c r="B1394" s="46">
        <v>9.9595510745103866E-2</v>
      </c>
      <c r="C1394" s="46">
        <v>0.26922008018186006</v>
      </c>
      <c r="D1394" s="46">
        <v>0.8300136256460986</v>
      </c>
      <c r="E1394" s="46">
        <v>0.41395049951930218</v>
      </c>
      <c r="F1394" s="46">
        <v>0.53685370684391942</v>
      </c>
      <c r="G1394" s="46">
        <v>0.83628768713454993</v>
      </c>
      <c r="H1394" s="46">
        <v>0.76681125189341648</v>
      </c>
      <c r="I1394" s="46">
        <v>0.27960556191612529</v>
      </c>
      <c r="J1394" s="46">
        <v>0.80949287444159967</v>
      </c>
      <c r="K1394" s="58">
        <v>0.32309668640623279</v>
      </c>
      <c r="M1394" s="51">
        <v>392</v>
      </c>
      <c r="N1394" s="46" cm="1">
        <f t="array" ref="N1394:W1394">(TRANSPOSE(MMULT(幕後結果!$AB$37:$AK$46, TRANSPOSE(N393:W393))))</f>
        <v>-0.54372801037880036</v>
      </c>
      <c r="O1394" s="46">
        <v>-0.97936716612038122</v>
      </c>
      <c r="P1394" s="46">
        <v>1.3424499933742995</v>
      </c>
      <c r="Q1394" s="46">
        <v>-0.18558550638301674</v>
      </c>
      <c r="R1394" s="46">
        <v>0.63194279502164163</v>
      </c>
      <c r="S1394" s="46">
        <v>-0.8792395567534097</v>
      </c>
      <c r="T1394" s="46">
        <v>0.18519141766558028</v>
      </c>
      <c r="U1394" s="46">
        <v>1.0238942275943308</v>
      </c>
      <c r="V1394" s="46">
        <v>7.1231384978521217E-3</v>
      </c>
      <c r="W1394" s="50">
        <v>0.86985546505463152</v>
      </c>
    </row>
    <row r="1395" spans="1:23">
      <c r="A1395" s="130"/>
      <c r="B1395" s="46">
        <v>0.71297851406336221</v>
      </c>
      <c r="C1395" s="46">
        <v>0.72204106026117088</v>
      </c>
      <c r="D1395" s="46">
        <v>0.39493281638433664</v>
      </c>
      <c r="E1395" s="46">
        <v>2.4685824646430099E-2</v>
      </c>
      <c r="F1395" s="46">
        <v>0.1131768091397396</v>
      </c>
      <c r="G1395" s="46">
        <v>0.15233372167351744</v>
      </c>
      <c r="H1395" s="46">
        <v>0.46273241017322531</v>
      </c>
      <c r="I1395" s="46">
        <v>0.45427634552483331</v>
      </c>
      <c r="J1395" s="46">
        <v>0.65527110883901685</v>
      </c>
      <c r="K1395" s="58">
        <v>0.34587286686803664</v>
      </c>
      <c r="M1395" s="51">
        <v>393</v>
      </c>
      <c r="N1395" s="46" cm="1">
        <f t="array" ref="N1395:W1395">(TRANSPOSE(MMULT(幕後結果!$AB$37:$AK$46, TRANSPOSE(N394:W394))))</f>
        <v>-0.93407017850512186</v>
      </c>
      <c r="O1395" s="46">
        <v>0.1828395995437275</v>
      </c>
      <c r="P1395" s="46">
        <v>-1.144876778260995</v>
      </c>
      <c r="Q1395" s="46">
        <v>8.0163752310421499E-3</v>
      </c>
      <c r="R1395" s="46">
        <v>-1.2400111582462836</v>
      </c>
      <c r="S1395" s="46">
        <v>0.5277716480676875</v>
      </c>
      <c r="T1395" s="46">
        <v>0.80609359897935629</v>
      </c>
      <c r="U1395" s="46">
        <v>7.705609163339136E-3</v>
      </c>
      <c r="V1395" s="46">
        <v>-0.69864402882477217</v>
      </c>
      <c r="W1395" s="50">
        <v>0.1767144015780108</v>
      </c>
    </row>
    <row r="1396" spans="1:23">
      <c r="A1396" s="130"/>
      <c r="B1396" s="46">
        <v>0.3427107395277138</v>
      </c>
      <c r="C1396" s="46">
        <v>0.96838253170114719</v>
      </c>
      <c r="D1396" s="46">
        <v>0.12765271353269703</v>
      </c>
      <c r="E1396" s="46">
        <v>0.46792713396089969</v>
      </c>
      <c r="F1396" s="46">
        <v>3.494019751273103E-2</v>
      </c>
      <c r="G1396" s="46">
        <v>0.22533356947900751</v>
      </c>
      <c r="H1396" s="46">
        <v>0.69496181239190391</v>
      </c>
      <c r="I1396" s="46">
        <v>0.21646093556359269</v>
      </c>
      <c r="J1396" s="46">
        <v>1.3398755661118811E-2</v>
      </c>
      <c r="K1396" s="58">
        <v>0.21781128815361939</v>
      </c>
      <c r="M1396" s="51">
        <v>394</v>
      </c>
      <c r="N1396" s="46" cm="1">
        <f t="array" ref="N1396:W1396">(TRANSPOSE(MMULT(幕後結果!$AB$37:$AK$46, TRANSPOSE(N395:W395))))</f>
        <v>-0.4750456524004027</v>
      </c>
      <c r="O1396" s="46">
        <v>-0.96826883912546902</v>
      </c>
      <c r="P1396" s="46">
        <v>-2.3879257486382466</v>
      </c>
      <c r="Q1396" s="46">
        <v>-0.57164467827525678</v>
      </c>
      <c r="R1396" s="46">
        <v>-2.7524156691951762</v>
      </c>
      <c r="S1396" s="46">
        <v>-0.36509204071678653</v>
      </c>
      <c r="T1396" s="46">
        <v>-1.7477839827293016</v>
      </c>
      <c r="U1396" s="46">
        <v>-0.6325993519247467</v>
      </c>
      <c r="V1396" s="46">
        <v>-1.9961061424516708</v>
      </c>
      <c r="W1396" s="50">
        <v>-0.69625302240012843</v>
      </c>
    </row>
    <row r="1397" spans="1:23">
      <c r="A1397" s="130"/>
      <c r="B1397" s="46">
        <v>0.63709785593008239</v>
      </c>
      <c r="C1397" s="46">
        <v>0.89981835555812228</v>
      </c>
      <c r="D1397" s="46">
        <v>0.18035429172326856</v>
      </c>
      <c r="E1397" s="46">
        <v>0.21110061139110226</v>
      </c>
      <c r="F1397" s="46">
        <v>0.85168393073846316</v>
      </c>
      <c r="G1397" s="46">
        <v>0.86281754335382632</v>
      </c>
      <c r="H1397" s="46">
        <v>0.41645665221203143</v>
      </c>
      <c r="I1397" s="46">
        <v>0.70046496926968604</v>
      </c>
      <c r="J1397" s="46">
        <v>0.33308704523557919</v>
      </c>
      <c r="K1397" s="58">
        <v>0.57047578854877434</v>
      </c>
      <c r="M1397" s="51">
        <v>395</v>
      </c>
      <c r="N1397" s="46" cm="1">
        <f t="array" ref="N1397:W1397">(TRANSPOSE(MMULT(幕後結果!$AB$37:$AK$46, TRANSPOSE(N396:W396))))</f>
        <v>0.64210543906435835</v>
      </c>
      <c r="O1397" s="46">
        <v>0.27035474489694844</v>
      </c>
      <c r="P1397" s="46">
        <v>-0.95532675053868221</v>
      </c>
      <c r="Q1397" s="46">
        <v>7.4732469414455382E-2</v>
      </c>
      <c r="R1397" s="46">
        <v>-0.63879781095588706</v>
      </c>
      <c r="S1397" s="46">
        <v>1.571214287645871</v>
      </c>
      <c r="T1397" s="46">
        <v>0.20627630490546134</v>
      </c>
      <c r="U1397" s="46">
        <v>-0.22208460533015595</v>
      </c>
      <c r="V1397" s="46">
        <v>0.61297075082653385</v>
      </c>
      <c r="W1397" s="50">
        <v>-0.72224737251751869</v>
      </c>
    </row>
    <row r="1398" spans="1:23">
      <c r="A1398" s="130"/>
      <c r="B1398" s="46">
        <v>0.17102770694461844</v>
      </c>
      <c r="C1398" s="46">
        <v>0.18963131481385331</v>
      </c>
      <c r="D1398" s="46">
        <v>0.83043942231956036</v>
      </c>
      <c r="E1398" s="46">
        <v>0.74956913941548553</v>
      </c>
      <c r="F1398" s="46">
        <v>0.81868058801776433</v>
      </c>
      <c r="G1398" s="46">
        <v>0.86162703551051467</v>
      </c>
      <c r="H1398" s="46">
        <v>0.50479666899799391</v>
      </c>
      <c r="I1398" s="46">
        <v>0.83778587015485995</v>
      </c>
      <c r="J1398" s="46">
        <v>0.14031691016813475</v>
      </c>
      <c r="K1398" s="58">
        <v>0.27427071673976533</v>
      </c>
      <c r="M1398" s="51">
        <v>396</v>
      </c>
      <c r="N1398" s="46" cm="1">
        <f t="array" ref="N1398:W1398">(TRANSPOSE(MMULT(幕後結果!$AB$37:$AK$46, TRANSPOSE(N397:W397))))</f>
        <v>-0.89369682307796627</v>
      </c>
      <c r="O1398" s="46">
        <v>-0.44552713247972614</v>
      </c>
      <c r="P1398" s="46">
        <v>1.3961480569891351</v>
      </c>
      <c r="Q1398" s="46">
        <v>1.4882740107914643</v>
      </c>
      <c r="R1398" s="46">
        <v>0.727483603103521</v>
      </c>
      <c r="S1398" s="46">
        <v>-1.3680084919068265</v>
      </c>
      <c r="T1398" s="46">
        <v>0.82725151910555006</v>
      </c>
      <c r="U1398" s="46">
        <v>0.48770766323584469</v>
      </c>
      <c r="V1398" s="46">
        <v>0.17438158474060908</v>
      </c>
      <c r="W1398" s="50">
        <v>1.2547825814605515</v>
      </c>
    </row>
    <row r="1399" spans="1:23">
      <c r="A1399" s="130"/>
      <c r="B1399" s="46">
        <v>0.10688271674194882</v>
      </c>
      <c r="C1399" s="46">
        <v>0.16115548799297197</v>
      </c>
      <c r="D1399" s="46">
        <v>0.53490721196175972</v>
      </c>
      <c r="E1399" s="46">
        <v>0.88050942301485158</v>
      </c>
      <c r="F1399" s="46">
        <v>0.32553572229170369</v>
      </c>
      <c r="G1399" s="46">
        <v>0.88710345988422934</v>
      </c>
      <c r="H1399" s="46">
        <v>0.42324163398799319</v>
      </c>
      <c r="I1399" s="46">
        <v>7.3090789857244598E-2</v>
      </c>
      <c r="J1399" s="46">
        <v>1.9542251748661865E-2</v>
      </c>
      <c r="K1399" s="58">
        <v>0.28385338273931859</v>
      </c>
      <c r="M1399" s="51">
        <v>397</v>
      </c>
      <c r="N1399" s="46" cm="1">
        <f t="array" ref="N1399:W1399">(TRANSPOSE(MMULT(幕後結果!$AB$37:$AK$46, TRANSPOSE(N398:W398))))</f>
        <v>1.3089519205179223</v>
      </c>
      <c r="O1399" s="46">
        <v>1.3762517531015686</v>
      </c>
      <c r="P1399" s="46">
        <v>-1.3189503604786017</v>
      </c>
      <c r="Q1399" s="46">
        <v>-0.43104274915552254</v>
      </c>
      <c r="R1399" s="46">
        <v>-0.37494655668718635</v>
      </c>
      <c r="S1399" s="46">
        <v>0.29309607286295014</v>
      </c>
      <c r="T1399" s="46">
        <v>0.18244239628517744</v>
      </c>
      <c r="U1399" s="46">
        <v>-1.1363951549510038</v>
      </c>
      <c r="V1399" s="46">
        <v>-0.68791015613041684</v>
      </c>
      <c r="W1399" s="50">
        <v>-1.5553360890184011</v>
      </c>
    </row>
    <row r="1400" spans="1:23">
      <c r="A1400" s="130"/>
      <c r="B1400" s="46">
        <v>7.4764383293378422E-2</v>
      </c>
      <c r="C1400" s="46">
        <v>0.52415187220156678</v>
      </c>
      <c r="D1400" s="46">
        <v>0.53645409644121655</v>
      </c>
      <c r="E1400" s="46">
        <v>0.87339101543203723</v>
      </c>
      <c r="F1400" s="46">
        <v>0.45747276992472319</v>
      </c>
      <c r="G1400" s="46">
        <v>0.96611329063870799</v>
      </c>
      <c r="H1400" s="46">
        <v>0.96403744420300796</v>
      </c>
      <c r="I1400" s="46">
        <v>0.62651925923812057</v>
      </c>
      <c r="J1400" s="46">
        <v>0.52289764187953058</v>
      </c>
      <c r="K1400" s="58">
        <v>0.90732502516050961</v>
      </c>
      <c r="M1400" s="51">
        <v>398</v>
      </c>
      <c r="N1400" s="46" cm="1">
        <f t="array" ref="N1400:W1400">(TRANSPOSE(MMULT(幕後結果!$AB$37:$AK$46, TRANSPOSE(N399:W399))))</f>
        <v>3.5299959070313447</v>
      </c>
      <c r="O1400" s="46">
        <v>-1.3595880343746609</v>
      </c>
      <c r="P1400" s="46">
        <v>-1.8509027380570811</v>
      </c>
      <c r="Q1400" s="46">
        <v>-0.53020952169254065</v>
      </c>
      <c r="R1400" s="46">
        <v>0.11095778528523303</v>
      </c>
      <c r="S1400" s="46">
        <v>-1.510667859180844</v>
      </c>
      <c r="T1400" s="46">
        <v>0.65157072082513046</v>
      </c>
      <c r="U1400" s="46">
        <v>-0.1041018714925197</v>
      </c>
      <c r="V1400" s="46">
        <v>-1.7343924943023747</v>
      </c>
      <c r="W1400" s="50">
        <v>-1.2232654051244254</v>
      </c>
    </row>
    <row r="1401" spans="1:23">
      <c r="A1401" s="130"/>
      <c r="B1401" s="46">
        <v>0.55453919379025662</v>
      </c>
      <c r="C1401" s="46">
        <v>0.56212422716881605</v>
      </c>
      <c r="D1401" s="46">
        <v>0.43268862414168674</v>
      </c>
      <c r="E1401" s="46">
        <v>2.3921761328714819E-2</v>
      </c>
      <c r="F1401" s="46">
        <v>0.22041436592465491</v>
      </c>
      <c r="G1401" s="46">
        <v>6.0555069042311782E-3</v>
      </c>
      <c r="H1401" s="46">
        <v>0.79478547578001746</v>
      </c>
      <c r="I1401" s="46">
        <v>0.32399288400743131</v>
      </c>
      <c r="J1401" s="46">
        <v>0.5437534779451314</v>
      </c>
      <c r="K1401" s="58">
        <v>0.6906992815786055</v>
      </c>
      <c r="M1401" s="51">
        <v>399</v>
      </c>
      <c r="N1401" s="46" cm="1">
        <f t="array" ref="N1401:W1401">(TRANSPOSE(MMULT(幕後結果!$AB$37:$AK$46, TRANSPOSE(N400:W400))))</f>
        <v>1.0274757399932921</v>
      </c>
      <c r="O1401" s="46">
        <v>0.23012374383924855</v>
      </c>
      <c r="P1401" s="46">
        <v>-0.92863885286952896</v>
      </c>
      <c r="Q1401" s="46">
        <v>-1.8073404327207858</v>
      </c>
      <c r="R1401" s="46">
        <v>-1.3421753466604651</v>
      </c>
      <c r="S1401" s="46">
        <v>0.45824691038713888</v>
      </c>
      <c r="T1401" s="46">
        <v>-0.24165374887839292</v>
      </c>
      <c r="U1401" s="46">
        <v>-1.200718693783303</v>
      </c>
      <c r="V1401" s="46">
        <v>-0.97318981501232549</v>
      </c>
      <c r="W1401" s="50">
        <v>-0.22886501479218446</v>
      </c>
    </row>
    <row r="1402" spans="1:23">
      <c r="A1402" s="130"/>
      <c r="B1402" s="46">
        <v>0.1800765395518662</v>
      </c>
      <c r="C1402" s="46">
        <v>9.3897021865525732E-2</v>
      </c>
      <c r="D1402" s="46">
        <v>1.2638812407782085E-2</v>
      </c>
      <c r="E1402" s="46">
        <v>0.67326812304641437</v>
      </c>
      <c r="F1402" s="46">
        <v>0.73436321001448346</v>
      </c>
      <c r="G1402" s="46">
        <v>5.6352649672417821E-2</v>
      </c>
      <c r="H1402" s="46">
        <v>0.33931994151292599</v>
      </c>
      <c r="I1402" s="46">
        <v>0.5458668007956029</v>
      </c>
      <c r="J1402" s="46">
        <v>0.12404117655581959</v>
      </c>
      <c r="K1402" s="58">
        <v>0.11558725185646246</v>
      </c>
      <c r="M1402" s="51">
        <v>400</v>
      </c>
      <c r="N1402" s="46" cm="1">
        <f t="array" ref="N1402:W1402">(TRANSPOSE(MMULT(幕後結果!$AB$37:$AK$46, TRANSPOSE(N401:W401))))</f>
        <v>-0.76800023747358848</v>
      </c>
      <c r="O1402" s="46">
        <v>-0.14198608504650798</v>
      </c>
      <c r="P1402" s="46">
        <v>-0.94263390389827084</v>
      </c>
      <c r="Q1402" s="46">
        <v>-0.55007548694449537</v>
      </c>
      <c r="R1402" s="46">
        <v>0.24537590060984704</v>
      </c>
      <c r="S1402" s="46">
        <v>0.68147286384061478</v>
      </c>
      <c r="T1402" s="46">
        <v>-0.74006155938961049</v>
      </c>
      <c r="U1402" s="46">
        <v>-1.1114886720089852</v>
      </c>
      <c r="V1402" s="46">
        <v>1.2323800055434466</v>
      </c>
      <c r="W1402" s="50">
        <v>-0.82411465873037859</v>
      </c>
    </row>
    <row r="1403" spans="1:23">
      <c r="A1403" s="130"/>
      <c r="B1403" s="46">
        <v>0.1570267572908548</v>
      </c>
      <c r="C1403" s="46">
        <v>5.3207610903443392E-2</v>
      </c>
      <c r="D1403" s="46">
        <v>0.29206280317996702</v>
      </c>
      <c r="E1403" s="46">
        <v>0.8603122847525333</v>
      </c>
      <c r="F1403" s="46">
        <v>0.31812773175801734</v>
      </c>
      <c r="G1403" s="46">
        <v>0.46660728013548303</v>
      </c>
      <c r="H1403" s="46">
        <v>0.37505301106390276</v>
      </c>
      <c r="I1403" s="46">
        <v>0.50574349196099599</v>
      </c>
      <c r="J1403" s="46">
        <v>0.51951155723850118</v>
      </c>
      <c r="K1403" s="58">
        <v>0.17048344566819607</v>
      </c>
      <c r="M1403" s="51">
        <v>401</v>
      </c>
      <c r="N1403" s="46" cm="1">
        <f t="array" ref="N1403:W1403">(TRANSPOSE(MMULT(幕後結果!$AB$37:$AK$46, TRANSPOSE(N402:W402))))</f>
        <v>1.1966471591773704</v>
      </c>
      <c r="O1403" s="46">
        <v>-0.53996080801323265</v>
      </c>
      <c r="P1403" s="46">
        <v>0.14572359032192758</v>
      </c>
      <c r="Q1403" s="46">
        <v>0.13489978685667747</v>
      </c>
      <c r="R1403" s="46">
        <v>-1.3025171435254781</v>
      </c>
      <c r="S1403" s="46">
        <v>1.0868287755938741</v>
      </c>
      <c r="T1403" s="46">
        <v>0.27513643733646231</v>
      </c>
      <c r="U1403" s="46">
        <v>1.2645125855580059</v>
      </c>
      <c r="V1403" s="46">
        <v>-0.49148150160365667</v>
      </c>
      <c r="W1403" s="50">
        <v>0.81343607557938125</v>
      </c>
    </row>
    <row r="1404" spans="1:23">
      <c r="A1404" s="130"/>
      <c r="B1404" s="46">
        <v>0.52058180558900014</v>
      </c>
      <c r="C1404" s="46">
        <v>0.91779034020144157</v>
      </c>
      <c r="D1404" s="46">
        <v>0.77254889171260221</v>
      </c>
      <c r="E1404" s="46">
        <v>0.98872380799994386</v>
      </c>
      <c r="F1404" s="46">
        <v>0.41414807772339346</v>
      </c>
      <c r="G1404" s="46">
        <v>0.6475947820867769</v>
      </c>
      <c r="H1404" s="46">
        <v>0.90261753490221142</v>
      </c>
      <c r="I1404" s="46">
        <v>0.63783509099677449</v>
      </c>
      <c r="J1404" s="46">
        <v>0.27230213590268582</v>
      </c>
      <c r="K1404" s="58">
        <v>0.47952015473709575</v>
      </c>
      <c r="M1404" s="51">
        <v>402</v>
      </c>
      <c r="N1404" s="46" cm="1">
        <f t="array" ref="N1404:W1404">(TRANSPOSE(MMULT(幕後結果!$AB$37:$AK$46, TRANSPOSE(N403:W403))))</f>
        <v>-1.3753098993566168</v>
      </c>
      <c r="O1404" s="46">
        <v>0.29938368460862352</v>
      </c>
      <c r="P1404" s="46">
        <v>9.4359950821545802E-2</v>
      </c>
      <c r="Q1404" s="46">
        <v>-0.2359707192703267</v>
      </c>
      <c r="R1404" s="46">
        <v>0.33039660964958067</v>
      </c>
      <c r="S1404" s="46">
        <v>-1.0001787144778067</v>
      </c>
      <c r="T1404" s="46">
        <v>-0.32287428021447984</v>
      </c>
      <c r="U1404" s="46">
        <v>-1.3635377846760184</v>
      </c>
      <c r="V1404" s="46">
        <v>-0.6963859737240794</v>
      </c>
      <c r="W1404" s="50">
        <v>-0.48333169414128385</v>
      </c>
    </row>
    <row r="1405" spans="1:23">
      <c r="A1405" s="130"/>
      <c r="B1405" s="46">
        <v>0.80848030366152535</v>
      </c>
      <c r="C1405" s="46">
        <v>3.6981090958240426E-2</v>
      </c>
      <c r="D1405" s="46">
        <v>1.1233421473963112E-2</v>
      </c>
      <c r="E1405" s="46">
        <v>7.3098026870746402E-2</v>
      </c>
      <c r="F1405" s="46">
        <v>0.1281804500588537</v>
      </c>
      <c r="G1405" s="46">
        <v>0.93291390925600925</v>
      </c>
      <c r="H1405" s="46">
        <v>0.70562253027790578</v>
      </c>
      <c r="I1405" s="46">
        <v>0.47741025650702329</v>
      </c>
      <c r="J1405" s="46">
        <v>0.19620835111077084</v>
      </c>
      <c r="K1405" s="58">
        <v>0.13078780985147542</v>
      </c>
      <c r="M1405" s="51">
        <v>403</v>
      </c>
      <c r="N1405" s="46" cm="1">
        <f t="array" ref="N1405:W1405">(TRANSPOSE(MMULT(幕後結果!$AB$37:$AK$46, TRANSPOSE(N404:W404))))</f>
        <v>3.3249231775765002</v>
      </c>
      <c r="O1405" s="46">
        <v>-0.75834960604306323</v>
      </c>
      <c r="P1405" s="46">
        <v>-0.23954119129906667</v>
      </c>
      <c r="Q1405" s="46">
        <v>-8.6436919395502687E-2</v>
      </c>
      <c r="R1405" s="46">
        <v>-0.12667712044244087</v>
      </c>
      <c r="S1405" s="46">
        <v>0.16865909247019173</v>
      </c>
      <c r="T1405" s="46">
        <v>1.3945862364461985</v>
      </c>
      <c r="U1405" s="46">
        <v>0.45734938888553267</v>
      </c>
      <c r="V1405" s="46">
        <v>0.70414856578949026</v>
      </c>
      <c r="W1405" s="50">
        <v>0.82956401856671746</v>
      </c>
    </row>
    <row r="1406" spans="1:23">
      <c r="A1406" s="130"/>
      <c r="B1406" s="46">
        <v>0.52360716141191932</v>
      </c>
      <c r="C1406" s="46">
        <v>0.64163864383803082</v>
      </c>
      <c r="D1406" s="46">
        <v>0.86661423190600839</v>
      </c>
      <c r="E1406" s="46">
        <v>0.2942873614944721</v>
      </c>
      <c r="F1406" s="46">
        <v>0.24673099608028703</v>
      </c>
      <c r="G1406" s="46">
        <v>0.86982064684314331</v>
      </c>
      <c r="H1406" s="46">
        <v>0.1958495666957718</v>
      </c>
      <c r="I1406" s="46">
        <v>0.71386319991639158</v>
      </c>
      <c r="J1406" s="46">
        <v>0.3642341424385116</v>
      </c>
      <c r="K1406" s="58">
        <v>0.36949115064361893</v>
      </c>
      <c r="M1406" s="51">
        <v>404</v>
      </c>
      <c r="N1406" s="46" cm="1">
        <f t="array" ref="N1406:W1406">(TRANSPOSE(MMULT(幕後結果!$AB$37:$AK$46, TRANSPOSE(N405:W405))))</f>
        <v>-2.5004502823242687</v>
      </c>
      <c r="O1406" s="46">
        <v>-0.83819515249059728</v>
      </c>
      <c r="P1406" s="46">
        <v>2.0145765060229843</v>
      </c>
      <c r="Q1406" s="46">
        <v>-0.53396224762987876</v>
      </c>
      <c r="R1406" s="46">
        <v>1.153807339151744</v>
      </c>
      <c r="S1406" s="46">
        <v>0.86182617734787503</v>
      </c>
      <c r="T1406" s="46">
        <v>0.82263043374824318</v>
      </c>
      <c r="U1406" s="46">
        <v>2.2479957451350083</v>
      </c>
      <c r="V1406" s="46">
        <v>1.4613780323891823</v>
      </c>
      <c r="W1406" s="50">
        <v>2.3952942314883541</v>
      </c>
    </row>
    <row r="1407" spans="1:23">
      <c r="A1407" s="130"/>
      <c r="B1407" s="46">
        <v>0.50089529699413027</v>
      </c>
      <c r="C1407" s="46">
        <v>0.51410511761100075</v>
      </c>
      <c r="D1407" s="46">
        <v>0.91630725371438437</v>
      </c>
      <c r="E1407" s="46">
        <v>0.89229716583908836</v>
      </c>
      <c r="F1407" s="46">
        <v>0.70113692727994126</v>
      </c>
      <c r="G1407" s="46">
        <v>0.17123535352444574</v>
      </c>
      <c r="H1407" s="46">
        <v>5.1186869999584994E-2</v>
      </c>
      <c r="I1407" s="46">
        <v>0.36430210134784713</v>
      </c>
      <c r="J1407" s="46">
        <v>0.67301888546467725</v>
      </c>
      <c r="K1407" s="58">
        <v>9.1299476585883665E-2</v>
      </c>
      <c r="M1407" s="51">
        <v>405</v>
      </c>
      <c r="N1407" s="46" cm="1">
        <f t="array" ref="N1407:W1407">(TRANSPOSE(MMULT(幕後結果!$AB$37:$AK$46, TRANSPOSE(N406:W406))))</f>
        <v>0.52489371142974561</v>
      </c>
      <c r="O1407" s="46">
        <v>-0.3133508182268247</v>
      </c>
      <c r="P1407" s="46">
        <v>3.5269286240199293</v>
      </c>
      <c r="Q1407" s="46">
        <v>2.8445310627597626</v>
      </c>
      <c r="R1407" s="46">
        <v>1.4625422873679905</v>
      </c>
      <c r="S1407" s="46">
        <v>1.5747263288121967</v>
      </c>
      <c r="T1407" s="46">
        <v>0.50662664876232821</v>
      </c>
      <c r="U1407" s="46">
        <v>0.74902830077841498</v>
      </c>
      <c r="V1407" s="46">
        <v>1.7081844231937753</v>
      </c>
      <c r="W1407" s="50">
        <v>1.3850751747741317</v>
      </c>
    </row>
    <row r="1408" spans="1:23">
      <c r="A1408" s="130"/>
      <c r="B1408" s="46">
        <v>0.96958807278597225</v>
      </c>
      <c r="C1408" s="46">
        <v>0.80786617862428356</v>
      </c>
      <c r="D1408" s="46">
        <v>0.63589745055231872</v>
      </c>
      <c r="E1408" s="46">
        <v>0.41392393282360862</v>
      </c>
      <c r="F1408" s="46">
        <v>0.13034814808985362</v>
      </c>
      <c r="G1408" s="46">
        <v>0.8202280314484196</v>
      </c>
      <c r="H1408" s="46">
        <v>3.2305503309260519E-2</v>
      </c>
      <c r="I1408" s="46">
        <v>0.72394325281225513</v>
      </c>
      <c r="J1408" s="46">
        <v>0.14872478035780157</v>
      </c>
      <c r="K1408" s="58">
        <v>0.76839466799257528</v>
      </c>
      <c r="M1408" s="51">
        <v>406</v>
      </c>
      <c r="N1408" s="46" cm="1">
        <f t="array" ref="N1408:W1408">(TRANSPOSE(MMULT(幕後結果!$AB$37:$AK$46, TRANSPOSE(N407:W407))))</f>
        <v>0.5540143314495376</v>
      </c>
      <c r="O1408" s="46">
        <v>1.0305174423725494</v>
      </c>
      <c r="P1408" s="46">
        <v>-0.78084478227868059</v>
      </c>
      <c r="Q1408" s="46">
        <v>-0.4734262885471896</v>
      </c>
      <c r="R1408" s="46">
        <v>0.21054282331353757</v>
      </c>
      <c r="S1408" s="46">
        <v>-1.2951965772910905</v>
      </c>
      <c r="T1408" s="46">
        <v>-0.18661099976234291</v>
      </c>
      <c r="U1408" s="46">
        <v>1.0869896537528583</v>
      </c>
      <c r="V1408" s="46">
        <v>-2.4309579634060077</v>
      </c>
      <c r="W1408" s="50">
        <v>-0.59534179438473878</v>
      </c>
    </row>
    <row r="1409" spans="1:23">
      <c r="A1409" s="130"/>
      <c r="B1409" s="46">
        <v>0.97582977287650108</v>
      </c>
      <c r="C1409" s="46">
        <v>0.80130434750285606</v>
      </c>
      <c r="D1409" s="46">
        <v>0.98814215767238101</v>
      </c>
      <c r="E1409" s="46">
        <v>0.43096161844365399</v>
      </c>
      <c r="F1409" s="46">
        <v>0.65474523172934918</v>
      </c>
      <c r="G1409" s="46">
        <v>0.74824373866513993</v>
      </c>
      <c r="H1409" s="46">
        <v>0.64137593183790087</v>
      </c>
      <c r="I1409" s="46">
        <v>0.40084697204589403</v>
      </c>
      <c r="J1409" s="46">
        <v>0.37060203145411674</v>
      </c>
      <c r="K1409" s="58">
        <v>0.33094365898375289</v>
      </c>
      <c r="M1409" s="51">
        <v>407</v>
      </c>
      <c r="N1409" s="46" cm="1">
        <f t="array" ref="N1409:W1409">(TRANSPOSE(MMULT(幕後結果!$AB$37:$AK$46, TRANSPOSE(N408:W408))))</f>
        <v>-0.69296911761255353</v>
      </c>
      <c r="O1409" s="46">
        <v>-0.3223734703711294</v>
      </c>
      <c r="P1409" s="46">
        <v>0.45500782389315508</v>
      </c>
      <c r="Q1409" s="46">
        <v>-0.80377638641159987</v>
      </c>
      <c r="R1409" s="46">
        <v>-0.9779591340700412</v>
      </c>
      <c r="S1409" s="46">
        <v>0.72716339267322294</v>
      </c>
      <c r="T1409" s="46">
        <v>0.36638752972016642</v>
      </c>
      <c r="U1409" s="46">
        <v>1.1226593014929562</v>
      </c>
      <c r="V1409" s="46">
        <v>6.3454289628286628E-2</v>
      </c>
      <c r="W1409" s="50">
        <v>-0.33820289350525112</v>
      </c>
    </row>
    <row r="1410" spans="1:23">
      <c r="A1410" s="130"/>
      <c r="B1410" s="46">
        <v>0.75192499933890478</v>
      </c>
      <c r="C1410" s="46">
        <v>0.57744653659528633</v>
      </c>
      <c r="D1410" s="46">
        <v>0.40732139183351923</v>
      </c>
      <c r="E1410" s="46">
        <v>0.69530524988527609</v>
      </c>
      <c r="F1410" s="46">
        <v>0.77829882006864404</v>
      </c>
      <c r="G1410" s="46">
        <v>0.20377523806429698</v>
      </c>
      <c r="H1410" s="46">
        <v>0.38196111631345864</v>
      </c>
      <c r="I1410" s="46">
        <v>0.48897323187290564</v>
      </c>
      <c r="J1410" s="46">
        <v>0.32323345485989141</v>
      </c>
      <c r="K1410" s="58">
        <v>0.7605951051745643</v>
      </c>
      <c r="M1410" s="51">
        <v>408</v>
      </c>
      <c r="N1410" s="46" cm="1">
        <f t="array" ref="N1410:W1410">(TRANSPOSE(MMULT(幕後結果!$AB$37:$AK$46, TRANSPOSE(N409:W409))))</f>
        <v>0.83712022295977184</v>
      </c>
      <c r="O1410" s="46">
        <v>0.26725589845684355</v>
      </c>
      <c r="P1410" s="46">
        <v>-5.8450028786802416E-3</v>
      </c>
      <c r="Q1410" s="46">
        <v>1.546436213120582</v>
      </c>
      <c r="R1410" s="46">
        <v>1.384218892102471</v>
      </c>
      <c r="S1410" s="46">
        <v>-0.49067402114740061</v>
      </c>
      <c r="T1410" s="46">
        <v>1.3686240366220428</v>
      </c>
      <c r="U1410" s="46">
        <v>-1.0771494719773134</v>
      </c>
      <c r="V1410" s="46">
        <v>-4.7036946300843485E-2</v>
      </c>
      <c r="W1410" s="50">
        <v>0.46898535638304162</v>
      </c>
    </row>
    <row r="1411" spans="1:23">
      <c r="A1411" s="130"/>
      <c r="B1411" s="46">
        <v>0.48421531996367784</v>
      </c>
      <c r="C1411" s="46">
        <v>5.9578411455199154E-2</v>
      </c>
      <c r="D1411" s="46">
        <v>0.64292142168457289</v>
      </c>
      <c r="E1411" s="46">
        <v>0.3488286474165454</v>
      </c>
      <c r="F1411" s="46">
        <v>0.53953087802563049</v>
      </c>
      <c r="G1411" s="46">
        <v>7.4015872314776576E-2</v>
      </c>
      <c r="H1411" s="46">
        <v>0.67540217880557107</v>
      </c>
      <c r="I1411" s="46">
        <v>0.3587350821311337</v>
      </c>
      <c r="J1411" s="46">
        <v>0.34086256835983986</v>
      </c>
      <c r="K1411" s="58">
        <v>0.44105758631463732</v>
      </c>
      <c r="M1411" s="51">
        <v>409</v>
      </c>
      <c r="N1411" s="46" cm="1">
        <f t="array" ref="N1411:W1411">(TRANSPOSE(MMULT(幕後結果!$AB$37:$AK$46, TRANSPOSE(N410:W410))))</f>
        <v>-3.210902113366787E-2</v>
      </c>
      <c r="O1411" s="46">
        <v>0.63542732991635564</v>
      </c>
      <c r="P1411" s="46">
        <v>0.38652353176150633</v>
      </c>
      <c r="Q1411" s="46">
        <v>1.5980745048878353</v>
      </c>
      <c r="R1411" s="46">
        <v>0.78208704513852212</v>
      </c>
      <c r="S1411" s="46">
        <v>-0.44605521566875445</v>
      </c>
      <c r="T1411" s="46">
        <v>0.78704847414775836</v>
      </c>
      <c r="U1411" s="46">
        <v>-1.1346559032871899</v>
      </c>
      <c r="V1411" s="46">
        <v>0.79171294804613268</v>
      </c>
      <c r="W1411" s="50">
        <v>-0.25149506037586628</v>
      </c>
    </row>
    <row r="1412" spans="1:23">
      <c r="A1412" s="130"/>
      <c r="B1412" s="46">
        <v>0.63177825503217311</v>
      </c>
      <c r="C1412" s="46">
        <v>9.5376639197390922E-3</v>
      </c>
      <c r="D1412" s="46">
        <v>0.83274813758155242</v>
      </c>
      <c r="E1412" s="46">
        <v>0.71408525030776904</v>
      </c>
      <c r="F1412" s="46">
        <v>2.850904239415053E-2</v>
      </c>
      <c r="G1412" s="46">
        <v>6.6459721603903343E-2</v>
      </c>
      <c r="H1412" s="46">
        <v>0.74054925919859516</v>
      </c>
      <c r="I1412" s="46">
        <v>0.33488050333195418</v>
      </c>
      <c r="J1412" s="46">
        <v>0.7942962716488613</v>
      </c>
      <c r="K1412" s="58">
        <v>0.51292518194923109</v>
      </c>
      <c r="M1412" s="51">
        <v>410</v>
      </c>
      <c r="N1412" s="46" cm="1">
        <f t="array" ref="N1412:W1412">(TRANSPOSE(MMULT(幕後結果!$AB$37:$AK$46, TRANSPOSE(N411:W411))))</f>
        <v>0.46625587715195282</v>
      </c>
      <c r="O1412" s="46">
        <v>-1.238334733728661</v>
      </c>
      <c r="P1412" s="46">
        <v>1.7279229555778617</v>
      </c>
      <c r="Q1412" s="46">
        <v>2.500705731590577</v>
      </c>
      <c r="R1412" s="46">
        <v>1.4456416700607333</v>
      </c>
      <c r="S1412" s="46">
        <v>-0.17843054539801448</v>
      </c>
      <c r="T1412" s="46">
        <v>-0.37163319677124074</v>
      </c>
      <c r="U1412" s="46">
        <v>0.19215316709280938</v>
      </c>
      <c r="V1412" s="46">
        <v>-0.99933275022216006</v>
      </c>
      <c r="W1412" s="50">
        <v>0.96647378585108012</v>
      </c>
    </row>
    <row r="1413" spans="1:23">
      <c r="A1413" s="130"/>
      <c r="B1413" s="46">
        <v>0.14523140306229743</v>
      </c>
      <c r="C1413" s="46">
        <v>0.27749653569692789</v>
      </c>
      <c r="D1413" s="46">
        <v>0.43403320741023976</v>
      </c>
      <c r="E1413" s="46">
        <v>0.93475916408905335</v>
      </c>
      <c r="F1413" s="46">
        <v>0.45615109754149108</v>
      </c>
      <c r="G1413" s="46">
        <v>0.1181422446787066</v>
      </c>
      <c r="H1413" s="46">
        <v>0.3889278476232958</v>
      </c>
      <c r="I1413" s="46">
        <v>0.45953908901311169</v>
      </c>
      <c r="J1413" s="46">
        <v>0.21239028373765834</v>
      </c>
      <c r="K1413" s="58">
        <v>0.41691953732147513</v>
      </c>
      <c r="M1413" s="51">
        <v>411</v>
      </c>
      <c r="N1413" s="46" cm="1">
        <f t="array" ref="N1413:W1413">(TRANSPOSE(MMULT(幕後結果!$AB$37:$AK$46, TRANSPOSE(N412:W412))))</f>
        <v>0.18022166443188553</v>
      </c>
      <c r="O1413" s="46">
        <v>-0.91813664428504149</v>
      </c>
      <c r="P1413" s="46">
        <v>0.33107768386679026</v>
      </c>
      <c r="Q1413" s="46">
        <v>-0.95600691347986655</v>
      </c>
      <c r="R1413" s="46">
        <v>-0.77614450159886728</v>
      </c>
      <c r="S1413" s="46">
        <v>-1.5295409519463634</v>
      </c>
      <c r="T1413" s="46">
        <v>2.6618442585768731E-2</v>
      </c>
      <c r="U1413" s="46">
        <v>0.18858331077432872</v>
      </c>
      <c r="V1413" s="46">
        <v>-1.4551093219506748</v>
      </c>
      <c r="W1413" s="50">
        <v>0.35041507893990925</v>
      </c>
    </row>
    <row r="1414" spans="1:23">
      <c r="A1414" s="130"/>
      <c r="B1414" s="46">
        <v>0.19846437094721359</v>
      </c>
      <c r="C1414" s="46">
        <v>0.39856954807858491</v>
      </c>
      <c r="D1414" s="46">
        <v>0.63372983663818272</v>
      </c>
      <c r="E1414" s="46">
        <v>0.15960024612166279</v>
      </c>
      <c r="F1414" s="46">
        <v>0.53006109000755619</v>
      </c>
      <c r="G1414" s="46">
        <v>0.40370835131688065</v>
      </c>
      <c r="H1414" s="46">
        <v>4.4217058321958769E-2</v>
      </c>
      <c r="I1414" s="46">
        <v>0.71174088620422316</v>
      </c>
      <c r="J1414" s="46">
        <v>0.90766021954834408</v>
      </c>
      <c r="K1414" s="58">
        <v>0.11549288308988936</v>
      </c>
      <c r="M1414" s="51">
        <v>412</v>
      </c>
      <c r="N1414" s="46" cm="1">
        <f t="array" ref="N1414:W1414">(TRANSPOSE(MMULT(幕後結果!$AB$37:$AK$46, TRANSPOSE(N413:W413))))</f>
        <v>-0.34488539693230141</v>
      </c>
      <c r="O1414" s="46">
        <v>2.1693159519470329</v>
      </c>
      <c r="P1414" s="46">
        <v>0.84714349913493447</v>
      </c>
      <c r="Q1414" s="46">
        <v>1.0106278358608425</v>
      </c>
      <c r="R1414" s="46">
        <v>0.94049921549212367</v>
      </c>
      <c r="S1414" s="46">
        <v>0.62978341480803002</v>
      </c>
      <c r="T1414" s="46">
        <v>1.279083445735155</v>
      </c>
      <c r="U1414" s="46">
        <v>-0.27586657263261749</v>
      </c>
      <c r="V1414" s="46">
        <v>1.0290414928026514</v>
      </c>
      <c r="W1414" s="50">
        <v>0.46294508544484025</v>
      </c>
    </row>
    <row r="1415" spans="1:23">
      <c r="A1415" s="130"/>
      <c r="B1415" s="46">
        <v>0.57704071428666959</v>
      </c>
      <c r="C1415" s="46">
        <v>0.94486828353678143</v>
      </c>
      <c r="D1415" s="46">
        <v>0.92769718227957076</v>
      </c>
      <c r="E1415" s="46">
        <v>0.69474662584667302</v>
      </c>
      <c r="F1415" s="46">
        <v>0.9677553814643336</v>
      </c>
      <c r="G1415" s="46">
        <v>8.7628052266762069E-2</v>
      </c>
      <c r="H1415" s="46">
        <v>0.78022261880416166</v>
      </c>
      <c r="I1415" s="46">
        <v>5.7325687165399541E-2</v>
      </c>
      <c r="J1415" s="46">
        <v>0.3755383141152151</v>
      </c>
      <c r="K1415" s="58">
        <v>9.5746247254970829E-3</v>
      </c>
      <c r="M1415" s="51">
        <v>413</v>
      </c>
      <c r="N1415" s="46" cm="1">
        <f t="array" ref="N1415:W1415">(TRANSPOSE(MMULT(幕後結果!$AB$37:$AK$46, TRANSPOSE(N414:W414))))</f>
        <v>0.29133564025663622</v>
      </c>
      <c r="O1415" s="46">
        <v>-1.6598287679572533E-2</v>
      </c>
      <c r="P1415" s="46">
        <v>1.6263303153702886</v>
      </c>
      <c r="Q1415" s="46">
        <v>1.5200897052651472</v>
      </c>
      <c r="R1415" s="46">
        <v>0.41292707766749459</v>
      </c>
      <c r="S1415" s="46">
        <v>1.5581318596420719</v>
      </c>
      <c r="T1415" s="46">
        <v>2.1509345851833475</v>
      </c>
      <c r="U1415" s="46">
        <v>5.5990075469756428E-2</v>
      </c>
      <c r="V1415" s="46">
        <v>-0.58325437068967767</v>
      </c>
      <c r="W1415" s="50">
        <v>-4.4594172968809132E-2</v>
      </c>
    </row>
    <row r="1416" spans="1:23">
      <c r="A1416" s="130"/>
      <c r="B1416" s="46">
        <v>0.97193042477278357</v>
      </c>
      <c r="C1416" s="46">
        <v>0.56925210622067546</v>
      </c>
      <c r="D1416" s="46">
        <v>0.35645994653638713</v>
      </c>
      <c r="E1416" s="46">
        <v>0.17552516504832694</v>
      </c>
      <c r="F1416" s="46">
        <v>0.35968131531574765</v>
      </c>
      <c r="G1416" s="46">
        <v>0.57239695714019478</v>
      </c>
      <c r="H1416" s="46">
        <v>0.24188291808509232</v>
      </c>
      <c r="I1416" s="46">
        <v>0.68847196083613516</v>
      </c>
      <c r="J1416" s="46">
        <v>0.91074731865496972</v>
      </c>
      <c r="K1416" s="58">
        <v>0.93218782978010539</v>
      </c>
      <c r="M1416" s="51">
        <v>414</v>
      </c>
      <c r="N1416" s="46" cm="1">
        <f t="array" ref="N1416:W1416">(TRANSPOSE(MMULT(幕後結果!$AB$37:$AK$46, TRANSPOSE(N415:W415))))</f>
        <v>-0.44050912956600613</v>
      </c>
      <c r="O1416" s="46">
        <v>1.9866128702745185</v>
      </c>
      <c r="P1416" s="46">
        <v>1.4738953064253439</v>
      </c>
      <c r="Q1416" s="46">
        <v>2.9715984613723831</v>
      </c>
      <c r="R1416" s="46">
        <v>1.6985946923797346</v>
      </c>
      <c r="S1416" s="46">
        <v>2.0629281776113007</v>
      </c>
      <c r="T1416" s="46">
        <v>0.49662984667782972</v>
      </c>
      <c r="U1416" s="46">
        <v>-3.0799962928291791E-3</v>
      </c>
      <c r="V1416" s="46">
        <v>1.4055061769609025</v>
      </c>
      <c r="W1416" s="50">
        <v>0.9046141422200612</v>
      </c>
    </row>
    <row r="1417" spans="1:23">
      <c r="A1417" s="130"/>
      <c r="B1417" s="46">
        <v>0.76641497373375822</v>
      </c>
      <c r="C1417" s="46">
        <v>0.27382247389083703</v>
      </c>
      <c r="D1417" s="46">
        <v>0.21714436977296403</v>
      </c>
      <c r="E1417" s="46">
        <v>0.68753173160044168</v>
      </c>
      <c r="F1417" s="46">
        <v>0.18999635989505315</v>
      </c>
      <c r="G1417" s="46">
        <v>0.50054622954437056</v>
      </c>
      <c r="H1417" s="46">
        <v>0.83333716920735856</v>
      </c>
      <c r="I1417" s="46">
        <v>0.6257697160065292</v>
      </c>
      <c r="J1417" s="46">
        <v>0.30509841181230168</v>
      </c>
      <c r="K1417" s="58">
        <v>0.58456757367052936</v>
      </c>
      <c r="M1417" s="51">
        <v>415</v>
      </c>
      <c r="N1417" s="46" cm="1">
        <f t="array" ref="N1417:W1417">(TRANSPOSE(MMULT(幕後結果!$AB$37:$AK$46, TRANSPOSE(N416:W416))))</f>
        <v>-0.60425483076551401</v>
      </c>
      <c r="O1417" s="46">
        <v>-0.66262088007853348</v>
      </c>
      <c r="P1417" s="46">
        <v>-1.045690460038406</v>
      </c>
      <c r="Q1417" s="46">
        <v>0.2564085471902392</v>
      </c>
      <c r="R1417" s="46">
        <v>-2.4338420095536217E-2</v>
      </c>
      <c r="S1417" s="46">
        <v>-1.2012735356672555</v>
      </c>
      <c r="T1417" s="46">
        <v>-0.37775627564448894</v>
      </c>
      <c r="U1417" s="46">
        <v>0.24957091901118311</v>
      </c>
      <c r="V1417" s="46">
        <v>-0.14974864254247403</v>
      </c>
      <c r="W1417" s="50">
        <v>-0.69371886752162215</v>
      </c>
    </row>
    <row r="1418" spans="1:23">
      <c r="A1418" s="130"/>
      <c r="B1418" s="46">
        <v>0.31724563024068098</v>
      </c>
      <c r="C1418" s="46">
        <v>3.7204556258985111E-2</v>
      </c>
      <c r="D1418" s="46">
        <v>0.98634260617132896</v>
      </c>
      <c r="E1418" s="46">
        <v>0.21249893690305521</v>
      </c>
      <c r="F1418" s="46">
        <v>0.1639942109922401</v>
      </c>
      <c r="G1418" s="46">
        <v>0.76532071747041863</v>
      </c>
      <c r="H1418" s="46">
        <v>0.98399575647638127</v>
      </c>
      <c r="I1418" s="46">
        <v>0.6140504838119647</v>
      </c>
      <c r="J1418" s="46">
        <v>0.92125524906067557</v>
      </c>
      <c r="K1418" s="58">
        <v>0.17923616723118618</v>
      </c>
      <c r="M1418" s="51">
        <v>416</v>
      </c>
      <c r="N1418" s="46" cm="1">
        <f t="array" ref="N1418:W1418">(TRANSPOSE(MMULT(幕後結果!$AB$37:$AK$46, TRANSPOSE(N417:W417))))</f>
        <v>-0.19161928505369871</v>
      </c>
      <c r="O1418" s="46">
        <v>-0.85648787339341126</v>
      </c>
      <c r="P1418" s="46">
        <v>-4.1694222986955687E-2</v>
      </c>
      <c r="Q1418" s="46">
        <v>0.84033031947331094</v>
      </c>
      <c r="R1418" s="46">
        <v>-1.013392188627523</v>
      </c>
      <c r="S1418" s="46">
        <v>0.57651710734547801</v>
      </c>
      <c r="T1418" s="46">
        <v>-0.82722295499583576</v>
      </c>
      <c r="U1418" s="46">
        <v>0.15209526901895742</v>
      </c>
      <c r="V1418" s="46">
        <v>-6.5565101696419326E-2</v>
      </c>
      <c r="W1418" s="50">
        <v>-1.3659792285971908</v>
      </c>
    </row>
    <row r="1419" spans="1:23">
      <c r="A1419" s="130"/>
      <c r="B1419" s="46">
        <v>0.29773050596600714</v>
      </c>
      <c r="C1419" s="46">
        <v>0.47015785039091251</v>
      </c>
      <c r="D1419" s="46">
        <v>0.50924680041470216</v>
      </c>
      <c r="E1419" s="46">
        <v>0.23889702713177097</v>
      </c>
      <c r="F1419" s="46">
        <v>0.55163544251351881</v>
      </c>
      <c r="G1419" s="46">
        <v>0.81493680602064744</v>
      </c>
      <c r="H1419" s="46">
        <v>0.62337752003216007</v>
      </c>
      <c r="I1419" s="46">
        <v>0.85451943261140295</v>
      </c>
      <c r="J1419" s="46">
        <v>0.35188049966438251</v>
      </c>
      <c r="K1419" s="58">
        <v>0.58336034844807205</v>
      </c>
      <c r="M1419" s="51">
        <v>417</v>
      </c>
      <c r="N1419" s="46" cm="1">
        <f t="array" ref="N1419:W1419">(TRANSPOSE(MMULT(幕後結果!$AB$37:$AK$46, TRANSPOSE(N418:W418))))</f>
        <v>1.3136202582038197</v>
      </c>
      <c r="O1419" s="46">
        <v>-0.44859085956315381</v>
      </c>
      <c r="P1419" s="46">
        <v>0.20749965465327519</v>
      </c>
      <c r="Q1419" s="46">
        <v>0.68775423311968831</v>
      </c>
      <c r="R1419" s="46">
        <v>-0.79778100805938457</v>
      </c>
      <c r="S1419" s="46">
        <v>-0.67340489772054668</v>
      </c>
      <c r="T1419" s="46">
        <v>-0.50967509778181097</v>
      </c>
      <c r="U1419" s="46">
        <v>-0.19426848115239354</v>
      </c>
      <c r="V1419" s="46">
        <v>-0.13575256999148605</v>
      </c>
      <c r="W1419" s="50">
        <v>-0.69508757627462681</v>
      </c>
    </row>
    <row r="1420" spans="1:23">
      <c r="A1420" s="130"/>
      <c r="B1420" s="46">
        <v>0.20589902776715596</v>
      </c>
      <c r="C1420" s="46">
        <v>0.23295279348523623</v>
      </c>
      <c r="D1420" s="46">
        <v>0.33726989388881123</v>
      </c>
      <c r="E1420" s="46">
        <v>0.44568208030094603</v>
      </c>
      <c r="F1420" s="46">
        <v>0.83389154911626195</v>
      </c>
      <c r="G1420" s="46">
        <v>0.19955787764038102</v>
      </c>
      <c r="H1420" s="46">
        <v>0.2295772689353599</v>
      </c>
      <c r="I1420" s="46">
        <v>0.30894966099279153</v>
      </c>
      <c r="J1420" s="46">
        <v>2.1603832047995652E-2</v>
      </c>
      <c r="K1420" s="58">
        <v>0.61821915543963124</v>
      </c>
      <c r="M1420" s="51">
        <v>418</v>
      </c>
      <c r="N1420" s="46" cm="1">
        <f t="array" ref="N1420:W1420">(TRANSPOSE(MMULT(幕後結果!$AB$37:$AK$46, TRANSPOSE(N419:W419))))</f>
        <v>-0.20589113491239072</v>
      </c>
      <c r="O1420" s="46">
        <v>0.53319344480809916</v>
      </c>
      <c r="P1420" s="46">
        <v>0.85572539248429824</v>
      </c>
      <c r="Q1420" s="46">
        <v>1.0428961031819564</v>
      </c>
      <c r="R1420" s="46">
        <v>0.44278471532375852</v>
      </c>
      <c r="S1420" s="46">
        <v>0.65042301344247</v>
      </c>
      <c r="T1420" s="46">
        <v>0.26971324893198023</v>
      </c>
      <c r="U1420" s="46">
        <v>-0.49143807226603514</v>
      </c>
      <c r="V1420" s="46">
        <v>-9.8731898047207389E-2</v>
      </c>
      <c r="W1420" s="50">
        <v>0.29738492046973991</v>
      </c>
    </row>
    <row r="1421" spans="1:23">
      <c r="A1421" s="130"/>
      <c r="B1421" s="46">
        <v>0.21343575899714651</v>
      </c>
      <c r="C1421" s="46">
        <v>0.43004998296451524</v>
      </c>
      <c r="D1421" s="46">
        <v>0.7040792523583046</v>
      </c>
      <c r="E1421" s="46">
        <v>0.96465432561081377</v>
      </c>
      <c r="F1421" s="46">
        <v>0.2947968786229429</v>
      </c>
      <c r="G1421" s="46">
        <v>0.17310063503793449</v>
      </c>
      <c r="H1421" s="46">
        <v>5.1199215980839874E-2</v>
      </c>
      <c r="I1421" s="46">
        <v>0.1449110936123712</v>
      </c>
      <c r="J1421" s="46">
        <v>0.66830961194697358</v>
      </c>
      <c r="K1421" s="58">
        <v>0.50024182850136634</v>
      </c>
      <c r="M1421" s="51">
        <v>419</v>
      </c>
      <c r="N1421" s="46" cm="1">
        <f t="array" ref="N1421:W1421">(TRANSPOSE(MMULT(幕後結果!$AB$37:$AK$46, TRANSPOSE(N420:W420))))</f>
        <v>5.0613412985047915E-2</v>
      </c>
      <c r="O1421" s="46">
        <v>-1.0302582710475987</v>
      </c>
      <c r="P1421" s="46">
        <v>-0.39312611573553768</v>
      </c>
      <c r="Q1421" s="46">
        <v>0.27486453799003308</v>
      </c>
      <c r="R1421" s="46">
        <v>-0.69550625398834076</v>
      </c>
      <c r="S1421" s="46">
        <v>1.3716319971289859</v>
      </c>
      <c r="T1421" s="46">
        <v>0.31440229243066797</v>
      </c>
      <c r="U1421" s="46">
        <v>0.74755174987008743</v>
      </c>
      <c r="V1421" s="46">
        <v>1.1820775094733649</v>
      </c>
      <c r="W1421" s="50">
        <v>-0.71016446371129027</v>
      </c>
    </row>
    <row r="1422" spans="1:23">
      <c r="A1422" s="130"/>
      <c r="B1422" s="46">
        <v>0.97839933867507711</v>
      </c>
      <c r="C1422" s="46">
        <v>0.13552153369957742</v>
      </c>
      <c r="D1422" s="46">
        <v>0.64196657096478837</v>
      </c>
      <c r="E1422" s="46">
        <v>0.69474296560998838</v>
      </c>
      <c r="F1422" s="46">
        <v>0.19071446195594399</v>
      </c>
      <c r="G1422" s="46">
        <v>0.23670062930219249</v>
      </c>
      <c r="H1422" s="46">
        <v>0.20433842293885185</v>
      </c>
      <c r="I1422" s="46">
        <v>4.6234660686280238E-2</v>
      </c>
      <c r="J1422" s="46">
        <v>0.69239918915683418</v>
      </c>
      <c r="K1422" s="58">
        <v>0.80454754422969743</v>
      </c>
      <c r="M1422" s="51">
        <v>420</v>
      </c>
      <c r="N1422" s="46" cm="1">
        <f t="array" ref="N1422:W1422">(TRANSPOSE(MMULT(幕後結果!$AB$37:$AK$46, TRANSPOSE(N421:W421))))</f>
        <v>1.4630007823269202</v>
      </c>
      <c r="O1422" s="46">
        <v>0.31239576154714982</v>
      </c>
      <c r="P1422" s="46">
        <v>1.9221249163712029</v>
      </c>
      <c r="Q1422" s="46">
        <v>2.4947862278191706</v>
      </c>
      <c r="R1422" s="46">
        <v>1.4814535728848401</v>
      </c>
      <c r="S1422" s="46">
        <v>-0.21102962078650156</v>
      </c>
      <c r="T1422" s="46">
        <v>1.7939581638857076</v>
      </c>
      <c r="U1422" s="46">
        <v>-0.34271164986480185</v>
      </c>
      <c r="V1422" s="46">
        <v>0.16498457661928967</v>
      </c>
      <c r="W1422" s="50">
        <v>-0.33019685618121147</v>
      </c>
    </row>
    <row r="1423" spans="1:23">
      <c r="A1423" s="130"/>
      <c r="B1423" s="46">
        <v>0.91339863490301632</v>
      </c>
      <c r="C1423" s="46">
        <v>0.19834046487173906</v>
      </c>
      <c r="D1423" s="46">
        <v>0.59162934366929965</v>
      </c>
      <c r="E1423" s="46">
        <v>0.93316306521141534</v>
      </c>
      <c r="F1423" s="46">
        <v>0.94909671223376391</v>
      </c>
      <c r="G1423" s="46">
        <v>0.56075443998222885</v>
      </c>
      <c r="H1423" s="46">
        <v>0.18608104467665409</v>
      </c>
      <c r="I1423" s="46">
        <v>0.78024548104861213</v>
      </c>
      <c r="J1423" s="46">
        <v>0.53142506541987977</v>
      </c>
      <c r="K1423" s="58">
        <v>0.51148843825785484</v>
      </c>
      <c r="M1423" s="51">
        <v>421</v>
      </c>
      <c r="N1423" s="46" cm="1">
        <f t="array" ref="N1423:W1423">(TRANSPOSE(MMULT(幕後結果!$AB$37:$AK$46, TRANSPOSE(N422:W422))))</f>
        <v>0.11982910133581552</v>
      </c>
      <c r="O1423" s="46">
        <v>-0.40697308045866493</v>
      </c>
      <c r="P1423" s="46">
        <v>-1.3250027027339228</v>
      </c>
      <c r="Q1423" s="46">
        <v>-0.21072741680074347</v>
      </c>
      <c r="R1423" s="46">
        <v>-0.95578113175475887</v>
      </c>
      <c r="S1423" s="46">
        <v>0.53930536109337335</v>
      </c>
      <c r="T1423" s="46">
        <v>-3.8073253945541896E-2</v>
      </c>
      <c r="U1423" s="46">
        <v>-0.48177195394817762</v>
      </c>
      <c r="V1423" s="46">
        <v>4.4178625550486302E-3</v>
      </c>
      <c r="W1423" s="50">
        <v>-1.4459725007072928</v>
      </c>
    </row>
    <row r="1424" spans="1:23">
      <c r="A1424" s="130"/>
      <c r="B1424" s="46">
        <v>0.69738764924284502</v>
      </c>
      <c r="C1424" s="46">
        <v>0.23438281357753077</v>
      </c>
      <c r="D1424" s="46">
        <v>0.83767074468647595</v>
      </c>
      <c r="E1424" s="46">
        <v>0.49314920747409063</v>
      </c>
      <c r="F1424" s="46">
        <v>0.11459979061513992</v>
      </c>
      <c r="G1424" s="46">
        <v>0.54132303952088012</v>
      </c>
      <c r="H1424" s="46">
        <v>0.29126304471656073</v>
      </c>
      <c r="I1424" s="46">
        <v>0.72202848955807575</v>
      </c>
      <c r="J1424" s="46">
        <v>3.7275015075673323E-2</v>
      </c>
      <c r="K1424" s="58">
        <v>0.10014075909529452</v>
      </c>
      <c r="M1424" s="51">
        <v>422</v>
      </c>
      <c r="N1424" s="46" cm="1">
        <f t="array" ref="N1424:W1424">(TRANSPOSE(MMULT(幕後結果!$AB$37:$AK$46, TRANSPOSE(N423:W423))))</f>
        <v>-0.23792741628564251</v>
      </c>
      <c r="O1424" s="46">
        <v>1.8160080383835064</v>
      </c>
      <c r="P1424" s="46">
        <v>1.6279956440667038</v>
      </c>
      <c r="Q1424" s="46">
        <v>0.80017155427806685</v>
      </c>
      <c r="R1424" s="46">
        <v>0.66756477670274406</v>
      </c>
      <c r="S1424" s="46">
        <v>0.65752451212099716</v>
      </c>
      <c r="T1424" s="46">
        <v>-0.43822600631491326</v>
      </c>
      <c r="U1424" s="46">
        <v>-1.6709150930159506</v>
      </c>
      <c r="V1424" s="46">
        <v>1.5364710885069657</v>
      </c>
      <c r="W1424" s="50">
        <v>-0.78081046700005763</v>
      </c>
    </row>
    <row r="1425" spans="1:23">
      <c r="A1425" s="130"/>
      <c r="B1425" s="46">
        <v>0.74321251317675374</v>
      </c>
      <c r="C1425" s="46">
        <v>0.30795069677001452</v>
      </c>
      <c r="D1425" s="46">
        <v>0.42897240612622856</v>
      </c>
      <c r="E1425" s="46">
        <v>0.58911480053393683</v>
      </c>
      <c r="F1425" s="46">
        <v>0.45644772525560873</v>
      </c>
      <c r="G1425" s="46">
        <v>0.35966577582323067</v>
      </c>
      <c r="H1425" s="46">
        <v>0.83039458864344806</v>
      </c>
      <c r="I1425" s="46">
        <v>0.36273589001978723</v>
      </c>
      <c r="J1425" s="46">
        <v>0.81221776025926706</v>
      </c>
      <c r="K1425" s="58">
        <v>0.94205213520530928</v>
      </c>
      <c r="M1425" s="51">
        <v>423</v>
      </c>
      <c r="N1425" s="46" cm="1">
        <f t="array" ref="N1425:W1425">(TRANSPOSE(MMULT(幕後結果!$AB$37:$AK$46, TRANSPOSE(N424:W424))))</f>
        <v>-0.94894565256182295</v>
      </c>
      <c r="O1425" s="46">
        <v>-0.42452814508551956</v>
      </c>
      <c r="P1425" s="46">
        <v>0.68486753022439006</v>
      </c>
      <c r="Q1425" s="46">
        <v>0.40210991718434691</v>
      </c>
      <c r="R1425" s="46">
        <v>-0.39046127225503563</v>
      </c>
      <c r="S1425" s="46">
        <v>-0.6136800550617969</v>
      </c>
      <c r="T1425" s="46">
        <v>0.21306262410041221</v>
      </c>
      <c r="U1425" s="46">
        <v>-0.4313977352338314</v>
      </c>
      <c r="V1425" s="46">
        <v>0.47408314266892559</v>
      </c>
      <c r="W1425" s="50">
        <v>-4.0923266306515993E-2</v>
      </c>
    </row>
    <row r="1426" spans="1:23">
      <c r="A1426" s="130"/>
      <c r="B1426" s="46">
        <v>8.4321973245539583E-2</v>
      </c>
      <c r="C1426" s="46">
        <v>0.38023583599734168</v>
      </c>
      <c r="D1426" s="46">
        <v>0.49443640351532214</v>
      </c>
      <c r="E1426" s="46">
        <v>0.86335727023721476</v>
      </c>
      <c r="F1426" s="46">
        <v>0.81711983941115429</v>
      </c>
      <c r="G1426" s="46">
        <v>0.87215393212960168</v>
      </c>
      <c r="H1426" s="46">
        <v>0.90007342966794845</v>
      </c>
      <c r="I1426" s="46">
        <v>0.27149349416929724</v>
      </c>
      <c r="J1426" s="46">
        <v>0.7763408883918328</v>
      </c>
      <c r="K1426" s="58">
        <v>0.6531448468875003</v>
      </c>
      <c r="M1426" s="51">
        <v>424</v>
      </c>
      <c r="N1426" s="46" cm="1">
        <f t="array" ref="N1426:W1426">(TRANSPOSE(MMULT(幕後結果!$AB$37:$AK$46, TRANSPOSE(N425:W425))))</f>
        <v>0.87118953974691227</v>
      </c>
      <c r="O1426" s="46">
        <v>-0.98815768838928764</v>
      </c>
      <c r="P1426" s="46">
        <v>-0.20280636954648534</v>
      </c>
      <c r="Q1426" s="46">
        <v>0.47722397346621076</v>
      </c>
      <c r="R1426" s="46">
        <v>0.59864745543253517</v>
      </c>
      <c r="S1426" s="46">
        <v>-0.39288176982903644</v>
      </c>
      <c r="T1426" s="46">
        <v>-7.1999823330090501E-2</v>
      </c>
      <c r="U1426" s="46">
        <v>0.54519836912301767</v>
      </c>
      <c r="V1426" s="46">
        <v>-0.41757611348933499</v>
      </c>
      <c r="W1426" s="50">
        <v>-1.1888231443683215</v>
      </c>
    </row>
    <row r="1427" spans="1:23">
      <c r="A1427" s="130"/>
      <c r="B1427" s="46">
        <v>0.48894185399862655</v>
      </c>
      <c r="C1427" s="46">
        <v>0.78490102154616581</v>
      </c>
      <c r="D1427" s="46">
        <v>8.8576220078498302E-2</v>
      </c>
      <c r="E1427" s="46">
        <v>0.95853805115421564</v>
      </c>
      <c r="F1427" s="46">
        <v>0.7728332265834823</v>
      </c>
      <c r="G1427" s="46">
        <v>0.16160743122474885</v>
      </c>
      <c r="H1427" s="46">
        <v>0.11962712958088728</v>
      </c>
      <c r="I1427" s="46">
        <v>0.19263538807389335</v>
      </c>
      <c r="J1427" s="46">
        <v>0.99139691182307277</v>
      </c>
      <c r="K1427" s="58">
        <v>0.85082256944816703</v>
      </c>
      <c r="M1427" s="51">
        <v>425</v>
      </c>
      <c r="N1427" s="46" cm="1">
        <f t="array" ref="N1427:W1427">(TRANSPOSE(MMULT(幕後結果!$AB$37:$AK$46, TRANSPOSE(N426:W426))))</f>
        <v>0.30487054608197672</v>
      </c>
      <c r="O1427" s="46">
        <v>0.5665019328234443</v>
      </c>
      <c r="P1427" s="46">
        <v>-0.26294633517167604</v>
      </c>
      <c r="Q1427" s="46">
        <v>-0.38316984846973912</v>
      </c>
      <c r="R1427" s="46">
        <v>0.87033648450365109</v>
      </c>
      <c r="S1427" s="46">
        <v>1.427426036292085</v>
      </c>
      <c r="T1427" s="46">
        <v>-1.5969179356244427</v>
      </c>
      <c r="U1427" s="46">
        <v>-0.79501920705974982</v>
      </c>
      <c r="V1427" s="46">
        <v>-0.80179371470042471</v>
      </c>
      <c r="W1427" s="50">
        <v>-1.038265840848428</v>
      </c>
    </row>
    <row r="1428" spans="1:23">
      <c r="A1428" s="130"/>
      <c r="B1428" s="46">
        <v>0.97042129464733651</v>
      </c>
      <c r="C1428" s="46">
        <v>0.48271488505787907</v>
      </c>
      <c r="D1428" s="46">
        <v>0.98440117548394346</v>
      </c>
      <c r="E1428" s="46">
        <v>1.0983173481607933E-2</v>
      </c>
      <c r="F1428" s="46">
        <v>0.13395668793284332</v>
      </c>
      <c r="G1428" s="46">
        <v>0.18805725785418903</v>
      </c>
      <c r="H1428" s="46">
        <v>0.8332075284621101</v>
      </c>
      <c r="I1428" s="46">
        <v>0.36396445112969311</v>
      </c>
      <c r="J1428" s="46">
        <v>0.64629798353293277</v>
      </c>
      <c r="K1428" s="58">
        <v>0.65299020215527226</v>
      </c>
      <c r="M1428" s="51">
        <v>426</v>
      </c>
      <c r="N1428" s="46" cm="1">
        <f t="array" ref="N1428:W1428">(TRANSPOSE(MMULT(幕後結果!$AB$37:$AK$46, TRANSPOSE(N427:W427))))</f>
        <v>-6.4720181368070145E-2</v>
      </c>
      <c r="O1428" s="46">
        <v>0.4368190406832419</v>
      </c>
      <c r="P1428" s="46">
        <v>0.30354117699695132</v>
      </c>
      <c r="Q1428" s="46">
        <v>1.1680381260866948</v>
      </c>
      <c r="R1428" s="46">
        <v>0.47782970610529318</v>
      </c>
      <c r="S1428" s="46">
        <v>0.98551469572525729</v>
      </c>
      <c r="T1428" s="46">
        <v>0.39548621156978769</v>
      </c>
      <c r="U1428" s="46">
        <v>0.23585339610835288</v>
      </c>
      <c r="V1428" s="46">
        <v>0.83979021008941945</v>
      </c>
      <c r="W1428" s="50">
        <v>1.8825947115350856</v>
      </c>
    </row>
    <row r="1429" spans="1:23">
      <c r="A1429" s="130"/>
      <c r="B1429" s="46">
        <v>0.36654852356751166</v>
      </c>
      <c r="C1429" s="46">
        <v>0.38352623929161078</v>
      </c>
      <c r="D1429" s="46">
        <v>0.25592005252191918</v>
      </c>
      <c r="E1429" s="46">
        <v>0.94208024485715502</v>
      </c>
      <c r="F1429" s="46">
        <v>0.1897492163203085</v>
      </c>
      <c r="G1429" s="46">
        <v>0.8725350585507532</v>
      </c>
      <c r="H1429" s="46">
        <v>0.25016218617503139</v>
      </c>
      <c r="I1429" s="46">
        <v>3.2776190851047327E-2</v>
      </c>
      <c r="J1429" s="46">
        <v>0.91787812989435857</v>
      </c>
      <c r="K1429" s="58">
        <v>0.43664392145700015</v>
      </c>
      <c r="M1429" s="51">
        <v>427</v>
      </c>
      <c r="N1429" s="46" cm="1">
        <f t="array" ref="N1429:W1429">(TRANSPOSE(MMULT(幕後結果!$AB$37:$AK$46, TRANSPOSE(N428:W428))))</f>
        <v>1.1790944946028932</v>
      </c>
      <c r="O1429" s="46">
        <v>0.46482101430486999</v>
      </c>
      <c r="P1429" s="46">
        <v>7.3328178519672133E-2</v>
      </c>
      <c r="Q1429" s="46">
        <v>-0.32894177544280179</v>
      </c>
      <c r="R1429" s="46">
        <v>-0.28987538667200274</v>
      </c>
      <c r="S1429" s="46">
        <v>1.0139842058795636</v>
      </c>
      <c r="T1429" s="46">
        <v>-1.2555040316115107</v>
      </c>
      <c r="U1429" s="46">
        <v>-1.4958878146519055</v>
      </c>
      <c r="V1429" s="46">
        <v>-1.2291762458329099</v>
      </c>
      <c r="W1429" s="50">
        <v>-0.35858380123515504</v>
      </c>
    </row>
    <row r="1430" spans="1:23">
      <c r="A1430" s="130"/>
      <c r="B1430" s="46">
        <v>0.40883625145646363</v>
      </c>
      <c r="C1430" s="46">
        <v>0.66421657451556215</v>
      </c>
      <c r="D1430" s="46">
        <v>0.47642556195934094</v>
      </c>
      <c r="E1430" s="46">
        <v>2.7491541592488788E-2</v>
      </c>
      <c r="F1430" s="46">
        <v>0.87530800726547908</v>
      </c>
      <c r="G1430" s="46">
        <v>0.35237167581506368</v>
      </c>
      <c r="H1430" s="46">
        <v>0.73692470889848605</v>
      </c>
      <c r="I1430" s="46">
        <v>0.98888916148569073</v>
      </c>
      <c r="J1430" s="46">
        <v>0.67252200365798065</v>
      </c>
      <c r="K1430" s="58">
        <v>0.99260990078988276</v>
      </c>
      <c r="M1430" s="51">
        <v>428</v>
      </c>
      <c r="N1430" s="46" cm="1">
        <f t="array" ref="N1430:W1430">(TRANSPOSE(MMULT(幕後結果!$AB$37:$AK$46, TRANSPOSE(N429:W429))))</f>
        <v>1.2891166495879074</v>
      </c>
      <c r="O1430" s="46">
        <v>2.1026576981581648</v>
      </c>
      <c r="P1430" s="46">
        <v>0.3371797689016271</v>
      </c>
      <c r="Q1430" s="46">
        <v>2.2541767373347317</v>
      </c>
      <c r="R1430" s="46">
        <v>7.2350041477433624E-3</v>
      </c>
      <c r="S1430" s="46">
        <v>1.0154059602237901</v>
      </c>
      <c r="T1430" s="46">
        <v>0.40430480714012507</v>
      </c>
      <c r="U1430" s="46">
        <v>0.10827966007961659</v>
      </c>
      <c r="V1430" s="46">
        <v>0.90947146396255774</v>
      </c>
      <c r="W1430" s="50">
        <v>0.11911166570259712</v>
      </c>
    </row>
    <row r="1431" spans="1:23">
      <c r="A1431" s="130"/>
      <c r="B1431" s="46">
        <v>0.42191230542346858</v>
      </c>
      <c r="C1431" s="46">
        <v>0.99154102220467921</v>
      </c>
      <c r="D1431" s="46">
        <v>0.48794656168829587</v>
      </c>
      <c r="E1431" s="46">
        <v>0.51419597454683474</v>
      </c>
      <c r="F1431" s="46">
        <v>0.4366081273686675</v>
      </c>
      <c r="G1431" s="46">
        <v>0.3495646690060028</v>
      </c>
      <c r="H1431" s="46">
        <v>0.99512284696864906</v>
      </c>
      <c r="I1431" s="46">
        <v>0.71961497159599408</v>
      </c>
      <c r="J1431" s="46">
        <v>0.71144395163723018</v>
      </c>
      <c r="K1431" s="58">
        <v>0.37006180989467374</v>
      </c>
      <c r="M1431" s="51">
        <v>429</v>
      </c>
      <c r="N1431" s="46" cm="1">
        <f t="array" ref="N1431:W1431">(TRANSPOSE(MMULT(幕後結果!$AB$37:$AK$46, TRANSPOSE(N430:W430))))</f>
        <v>-0.32466027667772313</v>
      </c>
      <c r="O1431" s="46">
        <v>-2.0922352813317375</v>
      </c>
      <c r="P1431" s="46">
        <v>-5.6382598374548454E-2</v>
      </c>
      <c r="Q1431" s="46">
        <v>0.31027586198191487</v>
      </c>
      <c r="R1431" s="46">
        <v>-0.16044711650975443</v>
      </c>
      <c r="S1431" s="46">
        <v>0.21619807286208675</v>
      </c>
      <c r="T1431" s="46">
        <v>7.5108366513102043E-2</v>
      </c>
      <c r="U1431" s="46">
        <v>-0.17016204882284564</v>
      </c>
      <c r="V1431" s="46">
        <v>-1.8125712112111989</v>
      </c>
      <c r="W1431" s="50">
        <v>-0.62107723381895164</v>
      </c>
    </row>
    <row r="1432" spans="1:23">
      <c r="A1432" s="130"/>
      <c r="B1432" s="46">
        <v>0.24106343399276664</v>
      </c>
      <c r="C1432" s="46">
        <v>0.45018023271939267</v>
      </c>
      <c r="D1432" s="46">
        <v>0.78628019998426124</v>
      </c>
      <c r="E1432" s="46">
        <v>0.66617307973930684</v>
      </c>
      <c r="F1432" s="46">
        <v>0.99838534315564842</v>
      </c>
      <c r="G1432" s="46">
        <v>0.84063324185765942</v>
      </c>
      <c r="H1432" s="46">
        <v>0.63100965527321384</v>
      </c>
      <c r="I1432" s="46">
        <v>0.66606316086430928</v>
      </c>
      <c r="J1432" s="46">
        <v>0.60230704446016636</v>
      </c>
      <c r="K1432" s="58">
        <v>0.38711335498566202</v>
      </c>
      <c r="M1432" s="51">
        <v>430</v>
      </c>
      <c r="N1432" s="46" cm="1">
        <f t="array" ref="N1432:W1432">(TRANSPOSE(MMULT(幕後結果!$AB$37:$AK$46, TRANSPOSE(N431:W431))))</f>
        <v>-0.68525739069830782</v>
      </c>
      <c r="O1432" s="46">
        <v>-0.55776258927949562</v>
      </c>
      <c r="P1432" s="46">
        <v>-0.68447046239750486</v>
      </c>
      <c r="Q1432" s="46">
        <v>-1.0147448406198081</v>
      </c>
      <c r="R1432" s="46">
        <v>-0.6895596909054883</v>
      </c>
      <c r="S1432" s="46">
        <v>-0.88270712363865689</v>
      </c>
      <c r="T1432" s="46">
        <v>-0.49103577126351561</v>
      </c>
      <c r="U1432" s="46">
        <v>0.38925880868464746</v>
      </c>
      <c r="V1432" s="46">
        <v>-0.6331425624470941</v>
      </c>
      <c r="W1432" s="50">
        <v>-0.82962435246836663</v>
      </c>
    </row>
    <row r="1433" spans="1:23">
      <c r="A1433" s="130"/>
      <c r="B1433" s="46">
        <v>0.85986953207305006</v>
      </c>
      <c r="C1433" s="46">
        <v>0.76357496660456103</v>
      </c>
      <c r="D1433" s="46">
        <v>0.12761766974801825</v>
      </c>
      <c r="E1433" s="46">
        <v>7.7862711253283257E-2</v>
      </c>
      <c r="F1433" s="46">
        <v>0.23070322426611733</v>
      </c>
      <c r="G1433" s="46">
        <v>0.94121357484211354</v>
      </c>
      <c r="H1433" s="46">
        <v>0.66831292837709966</v>
      </c>
      <c r="I1433" s="46">
        <v>0.74309162946106877</v>
      </c>
      <c r="J1433" s="46">
        <v>0.20529691532014627</v>
      </c>
      <c r="K1433" s="58">
        <v>0.50327491685821069</v>
      </c>
      <c r="M1433" s="51">
        <v>431</v>
      </c>
      <c r="N1433" s="46" cm="1">
        <f t="array" ref="N1433:W1433">(TRANSPOSE(MMULT(幕後結果!$AB$37:$AK$46, TRANSPOSE(N432:W432))))</f>
        <v>-0.70950979570638695</v>
      </c>
      <c r="O1433" s="46">
        <v>-0.22611868184278311</v>
      </c>
      <c r="P1433" s="46">
        <v>-0.52845566383402076</v>
      </c>
      <c r="Q1433" s="46">
        <v>5.0776849643864086E-2</v>
      </c>
      <c r="R1433" s="46">
        <v>-5.1452403648938105E-2</v>
      </c>
      <c r="S1433" s="46">
        <v>-1.214132206858149</v>
      </c>
      <c r="T1433" s="46">
        <v>-1.9340708673246048</v>
      </c>
      <c r="U1433" s="46">
        <v>-3.0782082541991898</v>
      </c>
      <c r="V1433" s="46">
        <v>0.12837331941512986</v>
      </c>
      <c r="W1433" s="50">
        <v>-0.80537743116769378</v>
      </c>
    </row>
    <row r="1434" spans="1:23">
      <c r="A1434" s="130"/>
      <c r="B1434" s="46">
        <v>0.44384377045083645</v>
      </c>
      <c r="C1434" s="46">
        <v>0.33926973026972207</v>
      </c>
      <c r="D1434" s="46">
        <v>0.48028292092318647</v>
      </c>
      <c r="E1434" s="46">
        <v>0.1330223347050159</v>
      </c>
      <c r="F1434" s="46">
        <v>0.25806462518541107</v>
      </c>
      <c r="G1434" s="46">
        <v>0.11224013286142553</v>
      </c>
      <c r="H1434" s="46">
        <v>0.53840294321563409</v>
      </c>
      <c r="I1434" s="46">
        <v>0.47886469377218166</v>
      </c>
      <c r="J1434" s="46">
        <v>2.5526915595372124E-2</v>
      </c>
      <c r="K1434" s="58">
        <v>0.61103066133314443</v>
      </c>
      <c r="M1434" s="51">
        <v>432</v>
      </c>
      <c r="N1434" s="46" cm="1">
        <f t="array" ref="N1434:W1434">(TRANSPOSE(MMULT(幕後結果!$AB$37:$AK$46, TRANSPOSE(N433:W433))))</f>
        <v>-1.4507492844197323</v>
      </c>
      <c r="O1434" s="46">
        <v>1.6025325305066997</v>
      </c>
      <c r="P1434" s="46">
        <v>1.0683342114408387</v>
      </c>
      <c r="Q1434" s="46">
        <v>1.3373228585343966</v>
      </c>
      <c r="R1434" s="46">
        <v>0.52417641892631228</v>
      </c>
      <c r="S1434" s="46">
        <v>0.42567292742947005</v>
      </c>
      <c r="T1434" s="46">
        <v>-0.13996132156823377</v>
      </c>
      <c r="U1434" s="46">
        <v>-0.60222282666520366</v>
      </c>
      <c r="V1434" s="46">
        <v>-0.87953697333987801</v>
      </c>
      <c r="W1434" s="50">
        <v>1.7575880223783757</v>
      </c>
    </row>
    <row r="1435" spans="1:23">
      <c r="A1435" s="130"/>
      <c r="B1435" s="46">
        <v>0.63424539537295122</v>
      </c>
      <c r="C1435" s="46">
        <v>0.51039511440351548</v>
      </c>
      <c r="D1435" s="46">
        <v>0.22428745243431125</v>
      </c>
      <c r="E1435" s="46">
        <v>0.42977166987318705</v>
      </c>
      <c r="F1435" s="46">
        <v>0.66846504559689679</v>
      </c>
      <c r="G1435" s="46">
        <v>0.68271553983248401</v>
      </c>
      <c r="H1435" s="46">
        <v>1.225311685624253E-2</v>
      </c>
      <c r="I1435" s="46">
        <v>0.60583412696670136</v>
      </c>
      <c r="J1435" s="46">
        <v>9.0357637027111748E-2</v>
      </c>
      <c r="K1435" s="58">
        <v>0.95252270038177844</v>
      </c>
      <c r="M1435" s="51">
        <v>433</v>
      </c>
      <c r="N1435" s="46" cm="1">
        <f t="array" ref="N1435:W1435">(TRANSPOSE(MMULT(幕後結果!$AB$37:$AK$46, TRANSPOSE(N434:W434))))</f>
        <v>1.0312450532730966</v>
      </c>
      <c r="O1435" s="46">
        <v>-1.1754795993081333</v>
      </c>
      <c r="P1435" s="46">
        <v>-0.62578813596308258</v>
      </c>
      <c r="Q1435" s="46">
        <v>0.47973843111564074</v>
      </c>
      <c r="R1435" s="46">
        <v>-1.4073916874666172</v>
      </c>
      <c r="S1435" s="46">
        <v>-0.69214430048377573</v>
      </c>
      <c r="T1435" s="46">
        <v>0.96723065868075608</v>
      </c>
      <c r="U1435" s="46">
        <v>-0.53409563487319311</v>
      </c>
      <c r="V1435" s="46">
        <v>-0.51788063599565226</v>
      </c>
      <c r="W1435" s="50">
        <v>-1.5051539291382412</v>
      </c>
    </row>
    <row r="1436" spans="1:23">
      <c r="A1436" s="130"/>
      <c r="B1436" s="46">
        <v>0.50008592400182517</v>
      </c>
      <c r="C1436" s="46">
        <v>0.77397322843426641</v>
      </c>
      <c r="D1436" s="46">
        <v>0.14988451884628962</v>
      </c>
      <c r="E1436" s="46">
        <v>0.52733706710791894</v>
      </c>
      <c r="F1436" s="46">
        <v>0.73554466131233331</v>
      </c>
      <c r="G1436" s="46">
        <v>0.74931897124180114</v>
      </c>
      <c r="H1436" s="46">
        <v>0.58302699840354277</v>
      </c>
      <c r="I1436" s="46">
        <v>0.87874222538769486</v>
      </c>
      <c r="J1436" s="46">
        <v>0.65371522116955094</v>
      </c>
      <c r="K1436" s="58">
        <v>0.59836204488282618</v>
      </c>
      <c r="M1436" s="51">
        <v>434</v>
      </c>
      <c r="N1436" s="46" cm="1">
        <f t="array" ref="N1436:W1436">(TRANSPOSE(MMULT(幕後結果!$AB$37:$AK$46, TRANSPOSE(N435:W435))))</f>
        <v>-1.3719779108950692</v>
      </c>
      <c r="O1436" s="46">
        <v>0.40202499435954858</v>
      </c>
      <c r="P1436" s="46">
        <v>-0.63052738455089385</v>
      </c>
      <c r="Q1436" s="46">
        <v>-1.7636984698208367</v>
      </c>
      <c r="R1436" s="46">
        <v>-0.72234760746924487</v>
      </c>
      <c r="S1436" s="46">
        <v>-0.36670907973377198</v>
      </c>
      <c r="T1436" s="46">
        <v>-1.3343450472392369</v>
      </c>
      <c r="U1436" s="46">
        <v>-1.5757660334947721</v>
      </c>
      <c r="V1436" s="46">
        <v>-1.9971682474289518</v>
      </c>
      <c r="W1436" s="50">
        <v>-0.30692013191871481</v>
      </c>
    </row>
    <row r="1437" spans="1:23">
      <c r="A1437" s="130"/>
      <c r="B1437" s="46">
        <v>0.44729929258755274</v>
      </c>
      <c r="C1437" s="46">
        <v>0.30937339341625059</v>
      </c>
      <c r="D1437" s="46">
        <v>0.2022469275907206</v>
      </c>
      <c r="E1437" s="46">
        <v>0.87465804242194856</v>
      </c>
      <c r="F1437" s="46">
        <v>0.98009771805572843</v>
      </c>
      <c r="G1437" s="46">
        <v>0.84909400889047415</v>
      </c>
      <c r="H1437" s="46">
        <v>0.92404736388526976</v>
      </c>
      <c r="I1437" s="46">
        <v>0.15569978571525422</v>
      </c>
      <c r="J1437" s="46">
        <v>0.23742105772786504</v>
      </c>
      <c r="K1437" s="58">
        <v>0.60189688573909561</v>
      </c>
      <c r="M1437" s="51">
        <v>435</v>
      </c>
      <c r="N1437" s="46" cm="1">
        <f t="array" ref="N1437:W1437">(TRANSPOSE(MMULT(幕後結果!$AB$37:$AK$46, TRANSPOSE(N436:W436))))</f>
        <v>0.36667072745097501</v>
      </c>
      <c r="O1437" s="46">
        <v>-0.62950830415727876</v>
      </c>
      <c r="P1437" s="46">
        <v>-1.1518235697264696</v>
      </c>
      <c r="Q1437" s="46">
        <v>-0.56087135488095041</v>
      </c>
      <c r="R1437" s="46">
        <v>-1.634486183898098</v>
      </c>
      <c r="S1437" s="46">
        <v>4.5474342776320238E-2</v>
      </c>
      <c r="T1437" s="46">
        <v>-0.16325310248628519</v>
      </c>
      <c r="U1437" s="46">
        <v>0.93574004762429841</v>
      </c>
      <c r="V1437" s="46">
        <v>0.49596958058228147</v>
      </c>
      <c r="W1437" s="50">
        <v>-2.3578474489775427</v>
      </c>
    </row>
    <row r="1438" spans="1:23">
      <c r="A1438" s="130"/>
      <c r="B1438" s="46">
        <v>0.23824534815534482</v>
      </c>
      <c r="C1438" s="46">
        <v>7.4431812177394363E-2</v>
      </c>
      <c r="D1438" s="46">
        <v>0.2235082193569975</v>
      </c>
      <c r="E1438" s="46">
        <v>0.61629124174905558</v>
      </c>
      <c r="F1438" s="46">
        <v>0.67801849314380802</v>
      </c>
      <c r="G1438" s="46">
        <v>4.5324617872270601E-2</v>
      </c>
      <c r="H1438" s="46">
        <v>0.55331030551657667</v>
      </c>
      <c r="I1438" s="46">
        <v>0.11492572982979121</v>
      </c>
      <c r="J1438" s="46">
        <v>0.82606769894216558</v>
      </c>
      <c r="K1438" s="58">
        <v>0.71576036690314448</v>
      </c>
      <c r="M1438" s="51">
        <v>436</v>
      </c>
      <c r="N1438" s="46" cm="1">
        <f t="array" ref="N1438:W1438">(TRANSPOSE(MMULT(幕後結果!$AB$37:$AK$46, TRANSPOSE(N437:W437))))</f>
        <v>0.18461585243684162</v>
      </c>
      <c r="O1438" s="46">
        <v>-1.7721062146510352E-2</v>
      </c>
      <c r="P1438" s="46">
        <v>-1.6569434801846845</v>
      </c>
      <c r="Q1438" s="46">
        <v>-0.57094109081631839</v>
      </c>
      <c r="R1438" s="46">
        <v>-1.6396623921386957</v>
      </c>
      <c r="S1438" s="46">
        <v>0.41692227266284942</v>
      </c>
      <c r="T1438" s="46">
        <v>-0.43755760253252873</v>
      </c>
      <c r="U1438" s="46">
        <v>-2.7845139524159332</v>
      </c>
      <c r="V1438" s="46">
        <v>-0.97121887565655152</v>
      </c>
      <c r="W1438" s="50">
        <v>-1.6543240720482366</v>
      </c>
    </row>
    <row r="1439" spans="1:23">
      <c r="A1439" s="130"/>
      <c r="B1439" s="46">
        <v>1.5032235593319676E-2</v>
      </c>
      <c r="C1439" s="46">
        <v>0.73749776408502909</v>
      </c>
      <c r="D1439" s="46">
        <v>0.21807676637564355</v>
      </c>
      <c r="E1439" s="46">
        <v>0.75610652838311565</v>
      </c>
      <c r="F1439" s="46">
        <v>0.42107171646277042</v>
      </c>
      <c r="G1439" s="46">
        <v>0.86487710408559182</v>
      </c>
      <c r="H1439" s="46">
        <v>0.87320251624873535</v>
      </c>
      <c r="I1439" s="46">
        <v>0.47916073733032571</v>
      </c>
      <c r="J1439" s="46">
        <v>0.7744655328906056</v>
      </c>
      <c r="K1439" s="58">
        <v>3.2344632188808342E-2</v>
      </c>
      <c r="M1439" s="51">
        <v>437</v>
      </c>
      <c r="N1439" s="46" cm="1">
        <f t="array" ref="N1439:W1439">(TRANSPOSE(MMULT(幕後結果!$AB$37:$AK$46, TRANSPOSE(N438:W438))))</f>
        <v>0.77635399163129459</v>
      </c>
      <c r="O1439" s="46">
        <v>-6.4398739190651172E-2</v>
      </c>
      <c r="P1439" s="46">
        <v>1.0181713854884069</v>
      </c>
      <c r="Q1439" s="46">
        <v>-0.19192897927633623</v>
      </c>
      <c r="R1439" s="46">
        <v>0.25196554651123282</v>
      </c>
      <c r="S1439" s="46">
        <v>1.1365038982096523</v>
      </c>
      <c r="T1439" s="46">
        <v>1.4406386807274196</v>
      </c>
      <c r="U1439" s="46">
        <v>0.55538630909818842</v>
      </c>
      <c r="V1439" s="46">
        <v>-1.8199025948108778</v>
      </c>
      <c r="W1439" s="50">
        <v>-0.69300025148410382</v>
      </c>
    </row>
    <row r="1440" spans="1:23">
      <c r="A1440" s="130"/>
      <c r="B1440" s="46">
        <v>0.23443099680678725</v>
      </c>
      <c r="C1440" s="46">
        <v>0.41736204801305754</v>
      </c>
      <c r="D1440" s="46">
        <v>0.74515130884430825</v>
      </c>
      <c r="E1440" s="46">
        <v>0.75509047212455016</v>
      </c>
      <c r="F1440" s="46">
        <v>0.85348269989461722</v>
      </c>
      <c r="G1440" s="46">
        <v>4.637930341856622E-2</v>
      </c>
      <c r="H1440" s="46">
        <v>0.84773729722210045</v>
      </c>
      <c r="I1440" s="46">
        <v>0.46995055645912687</v>
      </c>
      <c r="J1440" s="46">
        <v>0.41767273851049347</v>
      </c>
      <c r="K1440" s="58">
        <v>0.58921135856654283</v>
      </c>
      <c r="M1440" s="51">
        <v>438</v>
      </c>
      <c r="N1440" s="46" cm="1">
        <f t="array" ref="N1440:W1440">(TRANSPOSE(MMULT(幕後結果!$AB$37:$AK$46, TRANSPOSE(N439:W439))))</f>
        <v>-0.80200857841346151</v>
      </c>
      <c r="O1440" s="46">
        <v>0.3228006468240881</v>
      </c>
      <c r="P1440" s="46">
        <v>0.1682935254791923</v>
      </c>
      <c r="Q1440" s="46">
        <v>2.2399029561997325E-3</v>
      </c>
      <c r="R1440" s="46">
        <v>0.21664630206979674</v>
      </c>
      <c r="S1440" s="46">
        <v>1.049093748896387</v>
      </c>
      <c r="T1440" s="46">
        <v>-1.6005980538228555E-2</v>
      </c>
      <c r="U1440" s="46">
        <v>0.54962359607739142</v>
      </c>
      <c r="V1440" s="46">
        <v>0.88323832983614547</v>
      </c>
      <c r="W1440" s="50">
        <v>1.4934489549802472</v>
      </c>
    </row>
    <row r="1441" spans="1:23">
      <c r="A1441" s="130"/>
      <c r="B1441" s="46">
        <v>0.39862760722500634</v>
      </c>
      <c r="C1441" s="46">
        <v>0.62680955168030716</v>
      </c>
      <c r="D1441" s="46">
        <v>0.35078752916805089</v>
      </c>
      <c r="E1441" s="46">
        <v>0.30302393523808679</v>
      </c>
      <c r="F1441" s="46">
        <v>0.15837020338929531</v>
      </c>
      <c r="G1441" s="46">
        <v>0.24521731166890248</v>
      </c>
      <c r="H1441" s="46">
        <v>4.8131412419016861E-2</v>
      </c>
      <c r="I1441" s="46">
        <v>0.86451299840072027</v>
      </c>
      <c r="J1441" s="46">
        <v>0.32129767572332835</v>
      </c>
      <c r="K1441" s="58">
        <v>0.50639574542188259</v>
      </c>
      <c r="M1441" s="51">
        <v>439</v>
      </c>
      <c r="N1441" s="46" cm="1">
        <f t="array" ref="N1441:W1441">(TRANSPOSE(MMULT(幕後結果!$AB$37:$AK$46, TRANSPOSE(N440:W440))))</f>
        <v>-0.392176918847633</v>
      </c>
      <c r="O1441" s="46">
        <v>-0.19107273304180936</v>
      </c>
      <c r="P1441" s="46">
        <v>-0.32301384032036073</v>
      </c>
      <c r="Q1441" s="46">
        <v>-0.58815239910580686</v>
      </c>
      <c r="R1441" s="46">
        <v>-0.69744955191879865</v>
      </c>
      <c r="S1441" s="46">
        <v>-0.11691887209637319</v>
      </c>
      <c r="T1441" s="46">
        <v>0.97937051133604913</v>
      </c>
      <c r="U1441" s="46">
        <v>-0.54415572217167396</v>
      </c>
      <c r="V1441" s="46">
        <v>-2.6579540090309788</v>
      </c>
      <c r="W1441" s="50">
        <v>-0.76015727369679964</v>
      </c>
    </row>
    <row r="1442" spans="1:23">
      <c r="A1442" s="130"/>
      <c r="B1442" s="46">
        <v>0.12581470515375726</v>
      </c>
      <c r="C1442" s="46">
        <v>0.38928242038146199</v>
      </c>
      <c r="D1442" s="46">
        <v>0.92896026125540643</v>
      </c>
      <c r="E1442" s="46">
        <v>5.0964136457621656E-2</v>
      </c>
      <c r="F1442" s="46">
        <v>0.69100921400330639</v>
      </c>
      <c r="G1442" s="46">
        <v>0.11710556873663158</v>
      </c>
      <c r="H1442" s="46">
        <v>0.33514214025319555</v>
      </c>
      <c r="I1442" s="46">
        <v>0.37635220509833633</v>
      </c>
      <c r="J1442" s="46">
        <v>0.57306004591291804</v>
      </c>
      <c r="K1442" s="58">
        <v>0.74502224232794179</v>
      </c>
      <c r="M1442" s="51">
        <v>440</v>
      </c>
      <c r="N1442" s="46" cm="1">
        <f t="array" ref="N1442:W1442">(TRANSPOSE(MMULT(幕後結果!$AB$37:$AK$46, TRANSPOSE(N441:W441))))</f>
        <v>-0.49947590831905275</v>
      </c>
      <c r="O1442" s="46">
        <v>0.2332855801051181</v>
      </c>
      <c r="P1442" s="46">
        <v>0.74185139859245242</v>
      </c>
      <c r="Q1442" s="46">
        <v>-0.10967849213647052</v>
      </c>
      <c r="R1442" s="46">
        <v>-1.4033814696889357E-3</v>
      </c>
      <c r="S1442" s="46">
        <v>-0.33426895313511951</v>
      </c>
      <c r="T1442" s="46">
        <v>-1.5124439708665014</v>
      </c>
      <c r="U1442" s="46">
        <v>0.48859978750530592</v>
      </c>
      <c r="V1442" s="46">
        <v>-0.29785164532035802</v>
      </c>
      <c r="W1442" s="50">
        <v>-0.95294097065241878</v>
      </c>
    </row>
    <row r="1443" spans="1:23">
      <c r="A1443" s="130"/>
      <c r="B1443" s="46">
        <v>0.62384964444907043</v>
      </c>
      <c r="C1443" s="46">
        <v>0.79960384560531739</v>
      </c>
      <c r="D1443" s="46">
        <v>0.30446184184974223</v>
      </c>
      <c r="E1443" s="46">
        <v>0.85318575291484011</v>
      </c>
      <c r="F1443" s="46">
        <v>0.66052547892039626</v>
      </c>
      <c r="G1443" s="46">
        <v>0.83668551899468335</v>
      </c>
      <c r="H1443" s="46">
        <v>0.76972666837683223</v>
      </c>
      <c r="I1443" s="46">
        <v>0.58295478531380795</v>
      </c>
      <c r="J1443" s="46">
        <v>0.82201509761081715</v>
      </c>
      <c r="K1443" s="58">
        <v>6.861977054139401E-2</v>
      </c>
      <c r="M1443" s="51">
        <v>441</v>
      </c>
      <c r="N1443" s="46" cm="1">
        <f t="array" ref="N1443:W1443">(TRANSPOSE(MMULT(幕後結果!$AB$37:$AK$46, TRANSPOSE(N442:W442))))</f>
        <v>1.3054406266828718</v>
      </c>
      <c r="O1443" s="46">
        <v>0.14637472691323927</v>
      </c>
      <c r="P1443" s="46">
        <v>-0.32287039408436874</v>
      </c>
      <c r="Q1443" s="46">
        <v>-0.1428353246046275</v>
      </c>
      <c r="R1443" s="46">
        <v>0.19412559079554978</v>
      </c>
      <c r="S1443" s="46">
        <v>0.94567162273105743</v>
      </c>
      <c r="T1443" s="46">
        <v>1.586989723606657</v>
      </c>
      <c r="U1443" s="46">
        <v>0.75955852731890405</v>
      </c>
      <c r="V1443" s="46">
        <v>0.89799331598143883</v>
      </c>
      <c r="W1443" s="50">
        <v>1.5588496532955136</v>
      </c>
    </row>
    <row r="1444" spans="1:23">
      <c r="A1444" s="130"/>
      <c r="B1444" s="46">
        <v>0.40237861070464254</v>
      </c>
      <c r="C1444" s="46">
        <v>0.74476359927706093</v>
      </c>
      <c r="D1444" s="46">
        <v>0.52991504525876709</v>
      </c>
      <c r="E1444" s="46">
        <v>0.13568160724872058</v>
      </c>
      <c r="F1444" s="46">
        <v>0.99583784783906415</v>
      </c>
      <c r="G1444" s="46">
        <v>0.18277128034757961</v>
      </c>
      <c r="H1444" s="46">
        <v>0.21550914152656087</v>
      </c>
      <c r="I1444" s="46">
        <v>0.3607224364971382</v>
      </c>
      <c r="J1444" s="46">
        <v>0.22499320281154511</v>
      </c>
      <c r="K1444" s="58">
        <v>0.21787340515911424</v>
      </c>
      <c r="M1444" s="51">
        <v>442</v>
      </c>
      <c r="N1444" s="46" cm="1">
        <f t="array" ref="N1444:W1444">(TRANSPOSE(MMULT(幕後結果!$AB$37:$AK$46, TRANSPOSE(N443:W443))))</f>
        <v>1.3584614850332897</v>
      </c>
      <c r="O1444" s="46">
        <v>-0.66876344725159143</v>
      </c>
      <c r="P1444" s="46">
        <v>-0.31149608592875888</v>
      </c>
      <c r="Q1444" s="46">
        <v>0.29822211908465734</v>
      </c>
      <c r="R1444" s="46">
        <v>-1.372157761852367</v>
      </c>
      <c r="S1444" s="46">
        <v>-0.90475185276485826</v>
      </c>
      <c r="T1444" s="46">
        <v>-0.32961247341920963</v>
      </c>
      <c r="U1444" s="46">
        <v>-2.0544407465164047</v>
      </c>
      <c r="V1444" s="46">
        <v>-0.71315980771107812</v>
      </c>
      <c r="W1444" s="50">
        <v>-0.68858675487736054</v>
      </c>
    </row>
    <row r="1445" spans="1:23">
      <c r="A1445" s="130"/>
      <c r="B1445" s="46">
        <v>0.42798514245906771</v>
      </c>
      <c r="C1445" s="46">
        <v>6.2111680638965439E-3</v>
      </c>
      <c r="D1445" s="46">
        <v>4.429938501268893E-2</v>
      </c>
      <c r="E1445" s="46">
        <v>0.22772171923628903</v>
      </c>
      <c r="F1445" s="46">
        <v>0.5707100470461941</v>
      </c>
      <c r="G1445" s="46">
        <v>0.73704970975786632</v>
      </c>
      <c r="H1445" s="46">
        <v>0.76622997779915325</v>
      </c>
      <c r="I1445" s="46">
        <v>0.8395706430999208</v>
      </c>
      <c r="J1445" s="46">
        <v>7.6324524992124498E-2</v>
      </c>
      <c r="K1445" s="58">
        <v>0.61995974532571196</v>
      </c>
      <c r="M1445" s="51">
        <v>443</v>
      </c>
      <c r="N1445" s="46" cm="1">
        <f t="array" ref="N1445:W1445">(TRANSPOSE(MMULT(幕後結果!$AB$37:$AK$46, TRANSPOSE(N444:W444))))</f>
        <v>-1.2087330098721565</v>
      </c>
      <c r="O1445" s="46">
        <v>-1.2980183303931567</v>
      </c>
      <c r="P1445" s="46">
        <v>-0.10647050749928025</v>
      </c>
      <c r="Q1445" s="46">
        <v>0.53627892029286306</v>
      </c>
      <c r="R1445" s="46">
        <v>0.1870014714910922</v>
      </c>
      <c r="S1445" s="46">
        <v>1.2045192570449625</v>
      </c>
      <c r="T1445" s="46">
        <v>-1.5401614204519447</v>
      </c>
      <c r="U1445" s="46">
        <v>0.13429130253496485</v>
      </c>
      <c r="V1445" s="46">
        <v>1.6341157772843078</v>
      </c>
      <c r="W1445" s="50">
        <v>-0.12737815008883091</v>
      </c>
    </row>
    <row r="1446" spans="1:23">
      <c r="A1446" s="130"/>
      <c r="B1446" s="46">
        <v>0.90616093231083306</v>
      </c>
      <c r="C1446" s="46">
        <v>0.28841276755383594</v>
      </c>
      <c r="D1446" s="46">
        <v>0.6940449052989599</v>
      </c>
      <c r="E1446" s="46">
        <v>0.1792112848609031</v>
      </c>
      <c r="F1446" s="46">
        <v>0.5464208299359925</v>
      </c>
      <c r="G1446" s="46">
        <v>0.9686257021108704</v>
      </c>
      <c r="H1446" s="46">
        <v>0.22551937042371928</v>
      </c>
      <c r="I1446" s="46">
        <v>0.92644938042588754</v>
      </c>
      <c r="J1446" s="46">
        <v>0.55702199695496168</v>
      </c>
      <c r="K1446" s="58">
        <v>0.89294979082453496</v>
      </c>
      <c r="M1446" s="51">
        <v>444</v>
      </c>
      <c r="N1446" s="46" cm="1">
        <f t="array" ref="N1446:W1446">(TRANSPOSE(MMULT(幕後結果!$AB$37:$AK$46, TRANSPOSE(N445:W445))))</f>
        <v>0.75993835511156482</v>
      </c>
      <c r="O1446" s="46">
        <v>-0.3370069241689202</v>
      </c>
      <c r="P1446" s="46">
        <v>0.74403340203928359</v>
      </c>
      <c r="Q1446" s="46">
        <v>0.83160005275922222</v>
      </c>
      <c r="R1446" s="46">
        <v>-0.44408570610626452</v>
      </c>
      <c r="S1446" s="46">
        <v>-0.31032338179109897</v>
      </c>
      <c r="T1446" s="46">
        <v>1.7103728378124681</v>
      </c>
      <c r="U1446" s="46">
        <v>0.99989639613802195</v>
      </c>
      <c r="V1446" s="46">
        <v>-0.88526466723860886</v>
      </c>
      <c r="W1446" s="50">
        <v>1.211830054065627</v>
      </c>
    </row>
    <row r="1447" spans="1:23">
      <c r="A1447" s="130"/>
      <c r="B1447" s="46">
        <v>0.54445004483844195</v>
      </c>
      <c r="C1447" s="46">
        <v>0.63465640686358338</v>
      </c>
      <c r="D1447" s="46">
        <v>0.67593602780489315</v>
      </c>
      <c r="E1447" s="46">
        <v>0.55179681608285636</v>
      </c>
      <c r="F1447" s="46">
        <v>0.90465548624240699</v>
      </c>
      <c r="G1447" s="46">
        <v>0.13451220492090199</v>
      </c>
      <c r="H1447" s="46">
        <v>0.62121533593158085</v>
      </c>
      <c r="I1447" s="46">
        <v>0.79420671825435263</v>
      </c>
      <c r="J1447" s="46">
        <v>0.81129876811935109</v>
      </c>
      <c r="K1447" s="58">
        <v>0.55080361284850521</v>
      </c>
      <c r="M1447" s="51">
        <v>445</v>
      </c>
      <c r="N1447" s="46" cm="1">
        <f t="array" ref="N1447:W1447">(TRANSPOSE(MMULT(幕後結果!$AB$37:$AK$46, TRANSPOSE(N446:W446))))</f>
        <v>-1.3159938585367943</v>
      </c>
      <c r="O1447" s="46">
        <v>-0.80920295944803167</v>
      </c>
      <c r="P1447" s="46">
        <v>-1.0748621142505117</v>
      </c>
      <c r="Q1447" s="46">
        <v>-1.28357359607601</v>
      </c>
      <c r="R1447" s="46">
        <v>-0.91811520437845207</v>
      </c>
      <c r="S1447" s="46">
        <v>-2.0296913617640673</v>
      </c>
      <c r="T1447" s="46">
        <v>-0.89071736509845567</v>
      </c>
      <c r="U1447" s="46">
        <v>-0.18771120463918445</v>
      </c>
      <c r="V1447" s="46">
        <v>1.2769369011026099E-2</v>
      </c>
      <c r="W1447" s="50">
        <v>-1.20309291166361</v>
      </c>
    </row>
    <row r="1448" spans="1:23">
      <c r="A1448" s="130"/>
      <c r="B1448" s="46">
        <v>0.16936566562022137</v>
      </c>
      <c r="C1448" s="46">
        <v>0.1882996442209881</v>
      </c>
      <c r="D1448" s="46">
        <v>0.19544214679315219</v>
      </c>
      <c r="E1448" s="46">
        <v>0.97723240320871474</v>
      </c>
      <c r="F1448" s="46">
        <v>0.65411624618944542</v>
      </c>
      <c r="G1448" s="46">
        <v>0.64253646352473925</v>
      </c>
      <c r="H1448" s="46">
        <v>0.7824477371436056</v>
      </c>
      <c r="I1448" s="46">
        <v>0.90136716939536199</v>
      </c>
      <c r="J1448" s="46">
        <v>0.31068695702101978</v>
      </c>
      <c r="K1448" s="58">
        <v>0.99091359762348796</v>
      </c>
      <c r="M1448" s="51">
        <v>446</v>
      </c>
      <c r="N1448" s="46" cm="1">
        <f t="array" ref="N1448:W1448">(TRANSPOSE(MMULT(幕後結果!$AB$37:$AK$46, TRANSPOSE(N447:W447))))</f>
        <v>-0.1176587753279975</v>
      </c>
      <c r="O1448" s="46">
        <v>-0.22711867648759765</v>
      </c>
      <c r="P1448" s="46">
        <v>2.2528824511992895</v>
      </c>
      <c r="Q1448" s="46">
        <v>2.6753658464731651</v>
      </c>
      <c r="R1448" s="46">
        <v>1.4214193906205723</v>
      </c>
      <c r="S1448" s="46">
        <v>-0.66065224957402258</v>
      </c>
      <c r="T1448" s="46">
        <v>0.54545770472854638</v>
      </c>
      <c r="U1448" s="46">
        <v>0.57264927935074317</v>
      </c>
      <c r="V1448" s="46">
        <v>-0.52390655715039525</v>
      </c>
      <c r="W1448" s="50">
        <v>2.4394939231603598</v>
      </c>
    </row>
    <row r="1449" spans="1:23">
      <c r="A1449" s="130"/>
      <c r="B1449" s="46">
        <v>0.59451307064947834</v>
      </c>
      <c r="C1449" s="46">
        <v>0.49107634623807428</v>
      </c>
      <c r="D1449" s="46">
        <v>0.90416806298120012</v>
      </c>
      <c r="E1449" s="46">
        <v>0.19947296706124651</v>
      </c>
      <c r="F1449" s="46">
        <v>0.52098013446726532</v>
      </c>
      <c r="G1449" s="46">
        <v>0.97259962300465475</v>
      </c>
      <c r="H1449" s="46">
        <v>0.88677015425288142</v>
      </c>
      <c r="I1449" s="46">
        <v>0.64925423554092565</v>
      </c>
      <c r="J1449" s="46">
        <v>0.4586707017284688</v>
      </c>
      <c r="K1449" s="58">
        <v>0.25705005458770569</v>
      </c>
      <c r="M1449" s="51">
        <v>447</v>
      </c>
      <c r="N1449" s="46" cm="1">
        <f t="array" ref="N1449:W1449">(TRANSPOSE(MMULT(幕後結果!$AB$37:$AK$46, TRANSPOSE(N448:W448))))</f>
        <v>6.4041850304294462E-2</v>
      </c>
      <c r="O1449" s="46">
        <v>-1.8135998753021703</v>
      </c>
      <c r="P1449" s="46">
        <v>-0.24013599502021496</v>
      </c>
      <c r="Q1449" s="46">
        <v>-4.1073469738613366E-2</v>
      </c>
      <c r="R1449" s="46">
        <v>-1.0000197953970138</v>
      </c>
      <c r="S1449" s="46">
        <v>0.8300948047498955</v>
      </c>
      <c r="T1449" s="46">
        <v>-0.48972886954149625</v>
      </c>
      <c r="U1449" s="46">
        <v>-0.11648486715403064</v>
      </c>
      <c r="V1449" s="46">
        <v>-0.74364556483208122</v>
      </c>
      <c r="W1449" s="50">
        <v>-0.23148327408105068</v>
      </c>
    </row>
    <row r="1450" spans="1:23">
      <c r="A1450" s="130"/>
      <c r="B1450" s="46">
        <v>0.77099173167322999</v>
      </c>
      <c r="C1450" s="46">
        <v>0.56644313262467683</v>
      </c>
      <c r="D1450" s="46">
        <v>0.98522733143178609</v>
      </c>
      <c r="E1450" s="46">
        <v>0.59298242853508332</v>
      </c>
      <c r="F1450" s="46">
        <v>6.0186030609669761E-2</v>
      </c>
      <c r="G1450" s="46">
        <v>0.82751426363249014</v>
      </c>
      <c r="H1450" s="46">
        <v>0.975374997555009</v>
      </c>
      <c r="I1450" s="46">
        <v>0.55692237980034442</v>
      </c>
      <c r="J1450" s="46">
        <v>0.919036499180093</v>
      </c>
      <c r="K1450" s="58">
        <v>0.76506017679562732</v>
      </c>
      <c r="M1450" s="51">
        <v>448</v>
      </c>
      <c r="N1450" s="46" cm="1">
        <f t="array" ref="N1450:W1450">(TRANSPOSE(MMULT(幕後結果!$AB$37:$AK$46, TRANSPOSE(N449:W449))))</f>
        <v>-0.69773487037322246</v>
      </c>
      <c r="O1450" s="46">
        <v>-2.005674181073851</v>
      </c>
      <c r="P1450" s="46">
        <v>-0.9123975732296018</v>
      </c>
      <c r="Q1450" s="46">
        <v>-2.3308183727480656</v>
      </c>
      <c r="R1450" s="46">
        <v>-2.0022625586554668</v>
      </c>
      <c r="S1450" s="46">
        <v>-0.34664914387583051</v>
      </c>
      <c r="T1450" s="46">
        <v>-2.0497991114896075</v>
      </c>
      <c r="U1450" s="46">
        <v>-0.18251990616014446</v>
      </c>
      <c r="V1450" s="46">
        <v>-1.9421372241621713</v>
      </c>
      <c r="W1450" s="50">
        <v>0.10087362637830333</v>
      </c>
    </row>
    <row r="1451" spans="1:23">
      <c r="A1451" s="130"/>
      <c r="B1451" s="46">
        <v>0.98050163977743221</v>
      </c>
      <c r="C1451" s="46">
        <v>9.1252180716618447E-2</v>
      </c>
      <c r="D1451" s="46">
        <v>0.64121294499441395</v>
      </c>
      <c r="E1451" s="46">
        <v>0.97884196457129691</v>
      </c>
      <c r="F1451" s="46">
        <v>0.5235824106360123</v>
      </c>
      <c r="G1451" s="46">
        <v>0.65675126640069359</v>
      </c>
      <c r="H1451" s="46">
        <v>0.84693000003097629</v>
      </c>
      <c r="I1451" s="46">
        <v>0.64022370179686683</v>
      </c>
      <c r="J1451" s="46">
        <v>0.9464811946724907</v>
      </c>
      <c r="K1451" s="58">
        <v>0.64417375119622733</v>
      </c>
      <c r="M1451" s="51">
        <v>449</v>
      </c>
      <c r="N1451" s="46" cm="1">
        <f t="array" ref="N1451:W1451">(TRANSPOSE(MMULT(幕後結果!$AB$37:$AK$46, TRANSPOSE(N450:W450))))</f>
        <v>1.4823968553133797</v>
      </c>
      <c r="O1451" s="46">
        <v>5.1048522319118127E-2</v>
      </c>
      <c r="P1451" s="46">
        <v>-1.4431849403285204</v>
      </c>
      <c r="Q1451" s="46">
        <v>-0.77617136196006342</v>
      </c>
      <c r="R1451" s="46">
        <v>-0.81123086498300034</v>
      </c>
      <c r="S1451" s="46">
        <v>-1.4323497728316961</v>
      </c>
      <c r="T1451" s="46">
        <v>-0.42193051190373271</v>
      </c>
      <c r="U1451" s="46">
        <v>0.54959908567574434</v>
      </c>
      <c r="V1451" s="46">
        <v>2.8636557118401629E-2</v>
      </c>
      <c r="W1451" s="50">
        <v>0.41216205953136398</v>
      </c>
    </row>
    <row r="1452" spans="1:23">
      <c r="A1452" s="130"/>
      <c r="B1452" s="46">
        <v>0.20746115552487709</v>
      </c>
      <c r="C1452" s="46">
        <v>0.33428381845380817</v>
      </c>
      <c r="D1452" s="46">
        <v>0.90850345501416441</v>
      </c>
      <c r="E1452" s="46">
        <v>3.2708325039045416E-2</v>
      </c>
      <c r="F1452" s="46">
        <v>0.26721273881982288</v>
      </c>
      <c r="G1452" s="46">
        <v>0.62912022376210364</v>
      </c>
      <c r="H1452" s="46">
        <v>0.65075647343359577</v>
      </c>
      <c r="I1452" s="46">
        <v>0.36842273901645406</v>
      </c>
      <c r="J1452" s="46">
        <v>0.15701411537268406</v>
      </c>
      <c r="K1452" s="58">
        <v>0.47527667906974935</v>
      </c>
      <c r="M1452" s="51">
        <v>450</v>
      </c>
      <c r="N1452" s="46" cm="1">
        <f t="array" ref="N1452:W1452">(TRANSPOSE(MMULT(幕後結果!$AB$37:$AK$46, TRANSPOSE(N451:W451))))</f>
        <v>7.6461567259561436E-2</v>
      </c>
      <c r="O1452" s="46">
        <v>-0.10576487582887692</v>
      </c>
      <c r="P1452" s="46">
        <v>-0.25031665518396229</v>
      </c>
      <c r="Q1452" s="46">
        <v>-0.43078642234470388</v>
      </c>
      <c r="R1452" s="46">
        <v>0.23442146353334806</v>
      </c>
      <c r="S1452" s="46">
        <v>-1.3066320053055935</v>
      </c>
      <c r="T1452" s="46">
        <v>-1.5497161680213545</v>
      </c>
      <c r="U1452" s="46">
        <v>-0.2997429564447176</v>
      </c>
      <c r="V1452" s="46">
        <v>-1.264223103715334E-2</v>
      </c>
      <c r="W1452" s="50">
        <v>-0.13936882790302807</v>
      </c>
    </row>
    <row r="1453" spans="1:23">
      <c r="A1453" s="130"/>
      <c r="B1453" s="46">
        <v>3.1926826419622412E-2</v>
      </c>
      <c r="C1453" s="46">
        <v>0.36745333113967926</v>
      </c>
      <c r="D1453" s="46">
        <v>0.99554513109435483</v>
      </c>
      <c r="E1453" s="46">
        <v>0.24499429097560133</v>
      </c>
      <c r="F1453" s="46">
        <v>0.38703277283405679</v>
      </c>
      <c r="G1453" s="46">
        <v>0.7203644690362454</v>
      </c>
      <c r="H1453" s="46">
        <v>0.86338717919434838</v>
      </c>
      <c r="I1453" s="46">
        <v>5.5018330079292799E-3</v>
      </c>
      <c r="J1453" s="46">
        <v>0.19548719114558311</v>
      </c>
      <c r="K1453" s="58">
        <v>0.31453654219261695</v>
      </c>
      <c r="M1453" s="51">
        <v>451</v>
      </c>
      <c r="N1453" s="46" cm="1">
        <f t="array" ref="N1453:W1453">(TRANSPOSE(MMULT(幕後結果!$AB$37:$AK$46, TRANSPOSE(N452:W452))))</f>
        <v>0.95832737554194103</v>
      </c>
      <c r="O1453" s="46">
        <v>-0.10091859526497851</v>
      </c>
      <c r="P1453" s="46">
        <v>-1.9938236056658856</v>
      </c>
      <c r="Q1453" s="46">
        <v>8.757885671993948E-2</v>
      </c>
      <c r="R1453" s="46">
        <v>-1.7731079347422245</v>
      </c>
      <c r="S1453" s="46">
        <v>0.53995987296469983</v>
      </c>
      <c r="T1453" s="46">
        <v>0.99744311934467011</v>
      </c>
      <c r="U1453" s="46">
        <v>3.1019413632803805E-2</v>
      </c>
      <c r="V1453" s="46">
        <v>-0.18061925248847899</v>
      </c>
      <c r="W1453" s="50">
        <v>-1.4326270035955055</v>
      </c>
    </row>
    <row r="1454" spans="1:23">
      <c r="A1454" s="130"/>
      <c r="B1454" s="46">
        <v>0.69426804302989376</v>
      </c>
      <c r="C1454" s="46">
        <v>0.44023191769962322</v>
      </c>
      <c r="D1454" s="46">
        <v>0.58089096122555151</v>
      </c>
      <c r="E1454" s="46">
        <v>0.47621426303677095</v>
      </c>
      <c r="F1454" s="46">
        <v>0.45045950670426094</v>
      </c>
      <c r="G1454" s="46">
        <v>0.13620104989134929</v>
      </c>
      <c r="H1454" s="46">
        <v>0.27182866294690311</v>
      </c>
      <c r="I1454" s="46">
        <v>0.87643840441585419</v>
      </c>
      <c r="J1454" s="46">
        <v>0.19026595080285191</v>
      </c>
      <c r="K1454" s="58">
        <v>0.95762559484821264</v>
      </c>
      <c r="M1454" s="51">
        <v>452</v>
      </c>
      <c r="N1454" s="46" cm="1">
        <f t="array" ref="N1454:W1454">(TRANSPOSE(MMULT(幕後結果!$AB$37:$AK$46, TRANSPOSE(N453:W453))))</f>
        <v>-1.0463975560008401</v>
      </c>
      <c r="O1454" s="46">
        <v>1.0930588242486281</v>
      </c>
      <c r="P1454" s="46">
        <v>-0.39911623315129191</v>
      </c>
      <c r="Q1454" s="46">
        <v>-1.2861285331140477</v>
      </c>
      <c r="R1454" s="46">
        <v>-0.22993856193224665</v>
      </c>
      <c r="S1454" s="46">
        <v>-0.12387692437034775</v>
      </c>
      <c r="T1454" s="46">
        <v>0.16092282996284021</v>
      </c>
      <c r="U1454" s="46">
        <v>0.5188484315222206</v>
      </c>
      <c r="V1454" s="46">
        <v>-0.19201943817823389</v>
      </c>
      <c r="W1454" s="50">
        <v>0.48062478129580255</v>
      </c>
    </row>
    <row r="1455" spans="1:23">
      <c r="A1455" s="130"/>
      <c r="B1455" s="46">
        <v>0.55923162373927693</v>
      </c>
      <c r="C1455" s="46">
        <v>4.9371491233063391E-2</v>
      </c>
      <c r="D1455" s="46">
        <v>9.8806279440654343E-2</v>
      </c>
      <c r="E1455" s="46">
        <v>0.39516058182459646</v>
      </c>
      <c r="F1455" s="46">
        <v>0.18503316393013503</v>
      </c>
      <c r="G1455" s="46">
        <v>0.39956658098450415</v>
      </c>
      <c r="H1455" s="46">
        <v>0.90494928801433017</v>
      </c>
      <c r="I1455" s="46">
        <v>0.56802545645418845</v>
      </c>
      <c r="J1455" s="46">
        <v>0.37978399406648022</v>
      </c>
      <c r="K1455" s="58">
        <v>0.36338615261121454</v>
      </c>
      <c r="M1455" s="51">
        <v>453</v>
      </c>
      <c r="N1455" s="46" cm="1">
        <f t="array" ref="N1455:W1455">(TRANSPOSE(MMULT(幕後結果!$AB$37:$AK$46, TRANSPOSE(N454:W454))))</f>
        <v>0.75671280446724531</v>
      </c>
      <c r="O1455" s="46">
        <v>0.94822549725527117</v>
      </c>
      <c r="P1455" s="46">
        <v>2.4915711036095343</v>
      </c>
      <c r="Q1455" s="46">
        <v>1.9762965900975189</v>
      </c>
      <c r="R1455" s="46">
        <v>1.9167879376660462</v>
      </c>
      <c r="S1455" s="46">
        <v>-0.8476659913457899</v>
      </c>
      <c r="T1455" s="46">
        <v>1.7425179059602325</v>
      </c>
      <c r="U1455" s="46">
        <v>1.0714013690513029</v>
      </c>
      <c r="V1455" s="46">
        <v>0.54638842864058401</v>
      </c>
      <c r="W1455" s="50">
        <v>0.87456622040123055</v>
      </c>
    </row>
    <row r="1456" spans="1:23">
      <c r="A1456" s="130"/>
      <c r="B1456" s="46">
        <v>0.56588036280846743</v>
      </c>
      <c r="C1456" s="46">
        <v>0.26280310127588224</v>
      </c>
      <c r="D1456" s="46">
        <v>0.66116238554382689</v>
      </c>
      <c r="E1456" s="46">
        <v>0.82838579722656802</v>
      </c>
      <c r="F1456" s="46">
        <v>0.94863050459829656</v>
      </c>
      <c r="G1456" s="46">
        <v>0.94551679863231586</v>
      </c>
      <c r="H1456" s="46">
        <v>0.78507496736247573</v>
      </c>
      <c r="I1456" s="46">
        <v>0.49895438384795199</v>
      </c>
      <c r="J1456" s="46">
        <v>9.2324091171586575E-2</v>
      </c>
      <c r="K1456" s="58">
        <v>0.8530339704661043</v>
      </c>
      <c r="M1456" s="51">
        <v>454</v>
      </c>
      <c r="N1456" s="46" cm="1">
        <f t="array" ref="N1456:W1456">(TRANSPOSE(MMULT(幕後結果!$AB$37:$AK$46, TRANSPOSE(N455:W455))))</f>
        <v>0.5915609075596957</v>
      </c>
      <c r="O1456" s="46">
        <v>0.54762789012339985</v>
      </c>
      <c r="P1456" s="46">
        <v>-0.53814647942959659</v>
      </c>
      <c r="Q1456" s="46">
        <v>-0.37716201739945193</v>
      </c>
      <c r="R1456" s="46">
        <v>-0.63559579046906556</v>
      </c>
      <c r="S1456" s="46">
        <v>-0.16799899286135861</v>
      </c>
      <c r="T1456" s="46">
        <v>-1.636197741460188E-2</v>
      </c>
      <c r="U1456" s="46">
        <v>-0.93893775886425201</v>
      </c>
      <c r="V1456" s="46">
        <v>-5.4151498184996733E-2</v>
      </c>
      <c r="W1456" s="50">
        <v>-1.9858531467276004</v>
      </c>
    </row>
    <row r="1457" spans="1:23">
      <c r="A1457" s="130"/>
      <c r="B1457" s="46">
        <v>0.95356880732884997</v>
      </c>
      <c r="C1457" s="46">
        <v>0.9337574116819054</v>
      </c>
      <c r="D1457" s="46">
        <v>0.93422950889786094</v>
      </c>
      <c r="E1457" s="46">
        <v>0.71846701503379307</v>
      </c>
      <c r="F1457" s="46">
        <v>0.9195997636782669</v>
      </c>
      <c r="G1457" s="46">
        <v>0.94530022770262789</v>
      </c>
      <c r="H1457" s="46">
        <v>0.30158532431220708</v>
      </c>
      <c r="I1457" s="46">
        <v>0.5113525071423719</v>
      </c>
      <c r="J1457" s="46">
        <v>0.74624386048669988</v>
      </c>
      <c r="K1457" s="58">
        <v>0.46730449905041294</v>
      </c>
      <c r="M1457" s="51">
        <v>455</v>
      </c>
      <c r="N1457" s="46" cm="1">
        <f t="array" ref="N1457:W1457">(TRANSPOSE(MMULT(幕後結果!$AB$37:$AK$46, TRANSPOSE(N456:W456))))</f>
        <v>0.43757511223421397</v>
      </c>
      <c r="O1457" s="46">
        <v>1.3931567125828832</v>
      </c>
      <c r="P1457" s="46">
        <v>1.2510408395387267</v>
      </c>
      <c r="Q1457" s="46">
        <v>0.28407163321727646</v>
      </c>
      <c r="R1457" s="46">
        <v>-0.55563981816294006</v>
      </c>
      <c r="S1457" s="46">
        <v>1.0448154026452678</v>
      </c>
      <c r="T1457" s="46">
        <v>-0.67992960580536377</v>
      </c>
      <c r="U1457" s="46">
        <v>0.67635607229928318</v>
      </c>
      <c r="V1457" s="46">
        <v>1.2031477510990825</v>
      </c>
      <c r="W1457" s="50">
        <v>1.5098827735426229E-2</v>
      </c>
    </row>
    <row r="1458" spans="1:23">
      <c r="A1458" s="130"/>
      <c r="B1458" s="46">
        <v>0.73471070145972339</v>
      </c>
      <c r="C1458" s="46">
        <v>0.69517411190728806</v>
      </c>
      <c r="D1458" s="46">
        <v>0.65079715241189406</v>
      </c>
      <c r="E1458" s="46">
        <v>6.1920996210278911E-2</v>
      </c>
      <c r="F1458" s="46">
        <v>0.73502061015426579</v>
      </c>
      <c r="G1458" s="46">
        <v>0.63963201682238879</v>
      </c>
      <c r="H1458" s="46">
        <v>3.777964093795827E-3</v>
      </c>
      <c r="I1458" s="46">
        <v>0.67893099257417755</v>
      </c>
      <c r="J1458" s="46">
        <v>0.65541241575244191</v>
      </c>
      <c r="K1458" s="58">
        <v>0.71908145788050248</v>
      </c>
      <c r="M1458" s="51">
        <v>456</v>
      </c>
      <c r="N1458" s="46" cm="1">
        <f t="array" ref="N1458:W1458">(TRANSPOSE(MMULT(幕後結果!$AB$37:$AK$46, TRANSPOSE(N457:W457))))</f>
        <v>1.6375837808881315</v>
      </c>
      <c r="O1458" s="46">
        <v>-0.48022184142722169</v>
      </c>
      <c r="P1458" s="46">
        <v>0.11466799261831483</v>
      </c>
      <c r="Q1458" s="46">
        <v>0.19469785823039676</v>
      </c>
      <c r="R1458" s="46">
        <v>-0.8953568699365122</v>
      </c>
      <c r="S1458" s="46">
        <v>-1.2303912021059311</v>
      </c>
      <c r="T1458" s="46">
        <v>1.3336837928937126</v>
      </c>
      <c r="U1458" s="46">
        <v>1.482895571613406</v>
      </c>
      <c r="V1458" s="46">
        <v>-1.5544047163682424</v>
      </c>
      <c r="W1458" s="50">
        <v>-1.5878356874144144</v>
      </c>
    </row>
    <row r="1459" spans="1:23">
      <c r="A1459" s="130"/>
      <c r="B1459" s="46">
        <v>0.47045276465700847</v>
      </c>
      <c r="C1459" s="46">
        <v>0.22833096991526225</v>
      </c>
      <c r="D1459" s="46">
        <v>0.49395525558110842</v>
      </c>
      <c r="E1459" s="46">
        <v>0.37897891954749086</v>
      </c>
      <c r="F1459" s="46">
        <v>0.30315401983499668</v>
      </c>
      <c r="G1459" s="46">
        <v>0.33268976976060327</v>
      </c>
      <c r="H1459" s="46">
        <v>0.52606757523449388</v>
      </c>
      <c r="I1459" s="46">
        <v>0.51315629058923395</v>
      </c>
      <c r="J1459" s="46">
        <v>0.70389427818597383</v>
      </c>
      <c r="K1459" s="58">
        <v>0.60076386259017545</v>
      </c>
      <c r="M1459" s="51">
        <v>457</v>
      </c>
      <c r="N1459" s="46" cm="1">
        <f t="array" ref="N1459:W1459">(TRANSPOSE(MMULT(幕後結果!$AB$37:$AK$46, TRANSPOSE(N458:W458))))</f>
        <v>-0.37949564098955096</v>
      </c>
      <c r="O1459" s="46">
        <v>0.35111990663788617</v>
      </c>
      <c r="P1459" s="46">
        <v>-0.17368042709700746</v>
      </c>
      <c r="Q1459" s="46">
        <v>-0.62457446830520125</v>
      </c>
      <c r="R1459" s="46">
        <v>0.14207189638377088</v>
      </c>
      <c r="S1459" s="46">
        <v>-0.27334021913552198</v>
      </c>
      <c r="T1459" s="46">
        <v>0.78255266991951977</v>
      </c>
      <c r="U1459" s="46">
        <v>0.64193132324334878</v>
      </c>
      <c r="V1459" s="46">
        <v>-0.77330770246043312</v>
      </c>
      <c r="W1459" s="50">
        <v>-2.216956789819104</v>
      </c>
    </row>
    <row r="1460" spans="1:23">
      <c r="A1460" s="130"/>
      <c r="B1460" s="46">
        <v>0.63572207913726975</v>
      </c>
      <c r="C1460" s="46">
        <v>0.6723646271217516</v>
      </c>
      <c r="D1460" s="46">
        <v>0.34860753006289968</v>
      </c>
      <c r="E1460" s="46">
        <v>0.29726619453760406</v>
      </c>
      <c r="F1460" s="46">
        <v>0.52767258583558196</v>
      </c>
      <c r="G1460" s="46">
        <v>9.3654202081110194E-2</v>
      </c>
      <c r="H1460" s="46">
        <v>0.4377529095683137</v>
      </c>
      <c r="I1460" s="46">
        <v>0.6115211240175622</v>
      </c>
      <c r="J1460" s="46">
        <v>0.26507653237822693</v>
      </c>
      <c r="K1460" s="58">
        <v>0.9070176262829508</v>
      </c>
      <c r="M1460" s="51">
        <v>458</v>
      </c>
      <c r="N1460" s="46" cm="1">
        <f t="array" ref="N1460:W1460">(TRANSPOSE(MMULT(幕後結果!$AB$37:$AK$46, TRANSPOSE(N459:W459))))</f>
        <v>-0.74138282200238326</v>
      </c>
      <c r="O1460" s="46">
        <v>0.22290101709879581</v>
      </c>
      <c r="P1460" s="46">
        <v>2.1411628989966247</v>
      </c>
      <c r="Q1460" s="46">
        <v>1.4774787302693231</v>
      </c>
      <c r="R1460" s="46">
        <v>0.71805518446165573</v>
      </c>
      <c r="S1460" s="46">
        <v>1.9682640613812787</v>
      </c>
      <c r="T1460" s="46">
        <v>-0.31052208360805766</v>
      </c>
      <c r="U1460" s="46">
        <v>1.2546939059147473</v>
      </c>
      <c r="V1460" s="46">
        <v>1.4156102338334753</v>
      </c>
      <c r="W1460" s="50">
        <v>0.79479597874745889</v>
      </c>
    </row>
    <row r="1461" spans="1:23">
      <c r="A1461" s="130"/>
      <c r="B1461" s="46">
        <v>0.97752572025347928</v>
      </c>
      <c r="C1461" s="46">
        <v>0.17891387449068619</v>
      </c>
      <c r="D1461" s="46">
        <v>0.70788794986437242</v>
      </c>
      <c r="E1461" s="46">
        <v>0.77895449637584635</v>
      </c>
      <c r="F1461" s="46">
        <v>0.12826012615885674</v>
      </c>
      <c r="G1461" s="46">
        <v>0.70490727999709368</v>
      </c>
      <c r="H1461" s="46">
        <v>0.97179068755292297</v>
      </c>
      <c r="I1461" s="46">
        <v>0.65556702019533875</v>
      </c>
      <c r="J1461" s="46">
        <v>0.63904948952401464</v>
      </c>
      <c r="K1461" s="58">
        <v>0.96162476098215355</v>
      </c>
      <c r="M1461" s="51">
        <v>459</v>
      </c>
      <c r="N1461" s="46" cm="1">
        <f t="array" ref="N1461:W1461">(TRANSPOSE(MMULT(幕後結果!$AB$37:$AK$46, TRANSPOSE(N460:W460))))</f>
        <v>2.004792759913292</v>
      </c>
      <c r="O1461" s="46">
        <v>0.74134364091959826</v>
      </c>
      <c r="P1461" s="46">
        <v>-0.88984465408401026</v>
      </c>
      <c r="Q1461" s="46">
        <v>9.7032504001566461E-2</v>
      </c>
      <c r="R1461" s="46">
        <v>-1.1107649590081894</v>
      </c>
      <c r="S1461" s="46">
        <v>-0.68114383890853625</v>
      </c>
      <c r="T1461" s="46">
        <v>0.89279385834580982</v>
      </c>
      <c r="U1461" s="46">
        <v>-0.25996950946543979</v>
      </c>
      <c r="V1461" s="46">
        <v>-1.0221019275472254</v>
      </c>
      <c r="W1461" s="50">
        <v>-2.0152803050554779</v>
      </c>
    </row>
    <row r="1462" spans="1:23">
      <c r="A1462" s="130"/>
      <c r="B1462" s="46">
        <v>0.95113427886565183</v>
      </c>
      <c r="C1462" s="46">
        <v>0.69170265383819163</v>
      </c>
      <c r="D1462" s="46">
        <v>0.25795931372231351</v>
      </c>
      <c r="E1462" s="46">
        <v>0.10219243182833671</v>
      </c>
      <c r="F1462" s="46">
        <v>0.14413962405413305</v>
      </c>
      <c r="G1462" s="46">
        <v>0.70264647115965628</v>
      </c>
      <c r="H1462" s="46">
        <v>0.21255694652184376</v>
      </c>
      <c r="I1462" s="46">
        <v>0.49732291913220772</v>
      </c>
      <c r="J1462" s="46">
        <v>0.59525963315774755</v>
      </c>
      <c r="K1462" s="58">
        <v>0.72083687390660911</v>
      </c>
      <c r="M1462" s="51">
        <v>460</v>
      </c>
      <c r="N1462" s="46" cm="1">
        <f t="array" ref="N1462:W1462">(TRANSPOSE(MMULT(幕後結果!$AB$37:$AK$46, TRANSPOSE(N461:W461))))</f>
        <v>-1.2668755905972273</v>
      </c>
      <c r="O1462" s="46">
        <v>0.32094484926804878</v>
      </c>
      <c r="P1462" s="46">
        <v>-1.2232858237700903</v>
      </c>
      <c r="Q1462" s="46">
        <v>-1.3925123601819143</v>
      </c>
      <c r="R1462" s="46">
        <v>-0.51680039348526596</v>
      </c>
      <c r="S1462" s="46">
        <v>-0.84714784984288927</v>
      </c>
      <c r="T1462" s="46">
        <v>-0.57196514921803865</v>
      </c>
      <c r="U1462" s="46">
        <v>-4.2493617442882492E-2</v>
      </c>
      <c r="V1462" s="46">
        <v>-0.5716839367113874</v>
      </c>
      <c r="W1462" s="50">
        <v>-0.6015018674128515</v>
      </c>
    </row>
    <row r="1463" spans="1:23">
      <c r="A1463" s="130"/>
      <c r="B1463" s="46">
        <v>0.94888247320216856</v>
      </c>
      <c r="C1463" s="46">
        <v>0.13900612177139293</v>
      </c>
      <c r="D1463" s="46">
        <v>0.31380712729205817</v>
      </c>
      <c r="E1463" s="46">
        <v>7.2188841767325762E-2</v>
      </c>
      <c r="F1463" s="46">
        <v>9.9540801223377162E-2</v>
      </c>
      <c r="G1463" s="46">
        <v>1.3821307662653659E-3</v>
      </c>
      <c r="H1463" s="46">
        <v>0.60196017663263812</v>
      </c>
      <c r="I1463" s="46">
        <v>0.43004602745271825</v>
      </c>
      <c r="J1463" s="46">
        <v>0.50066049631308651</v>
      </c>
      <c r="K1463" s="58">
        <v>0.5545320406113643</v>
      </c>
      <c r="M1463" s="51">
        <v>461</v>
      </c>
      <c r="N1463" s="46" cm="1">
        <f t="array" ref="N1463:W1463">(TRANSPOSE(MMULT(幕後結果!$AB$37:$AK$46, TRANSPOSE(N462:W462))))</f>
        <v>-1.1759906032910292</v>
      </c>
      <c r="O1463" s="46">
        <v>1.8314211000180769</v>
      </c>
      <c r="P1463" s="46">
        <v>-1.5726518362837196</v>
      </c>
      <c r="Q1463" s="46">
        <v>-1.841005734066441</v>
      </c>
      <c r="R1463" s="46">
        <v>0.16479861356086012</v>
      </c>
      <c r="S1463" s="46">
        <v>2.1040617658501768</v>
      </c>
      <c r="T1463" s="46">
        <v>-0.33305472776918432</v>
      </c>
      <c r="U1463" s="46">
        <v>0.11296170642227465</v>
      </c>
      <c r="V1463" s="46">
        <v>1.1396459328230102</v>
      </c>
      <c r="W1463" s="50">
        <v>-0.14196539613727011</v>
      </c>
    </row>
    <row r="1464" spans="1:23">
      <c r="A1464" s="130"/>
      <c r="B1464" s="46">
        <v>0.48924169172061038</v>
      </c>
      <c r="C1464" s="46">
        <v>0.60780809479063458</v>
      </c>
      <c r="D1464" s="46">
        <v>0.95686500184000978</v>
      </c>
      <c r="E1464" s="46">
        <v>0.89086104823730139</v>
      </c>
      <c r="F1464" s="46">
        <v>0.78916501283829499</v>
      </c>
      <c r="G1464" s="46">
        <v>0.44434483232386746</v>
      </c>
      <c r="H1464" s="46">
        <v>0.46786976377595679</v>
      </c>
      <c r="I1464" s="46">
        <v>0.20491174515327959</v>
      </c>
      <c r="J1464" s="46">
        <v>0.11196222821008428</v>
      </c>
      <c r="K1464" s="58">
        <v>0.75168546334954334</v>
      </c>
      <c r="M1464" s="51">
        <v>462</v>
      </c>
      <c r="N1464" s="46" cm="1">
        <f t="array" ref="N1464:W1464">(TRANSPOSE(MMULT(幕後結果!$AB$37:$AK$46, TRANSPOSE(N463:W463))))</f>
        <v>-9.2519721546390307E-2</v>
      </c>
      <c r="O1464" s="46">
        <v>-1.2419091460637404</v>
      </c>
      <c r="P1464" s="46">
        <v>-0.42827959148742822</v>
      </c>
      <c r="Q1464" s="46">
        <v>-0.19596546032427908</v>
      </c>
      <c r="R1464" s="46">
        <v>-0.44441229248266573</v>
      </c>
      <c r="S1464" s="46">
        <v>1.2859481028532596</v>
      </c>
      <c r="T1464" s="46">
        <v>-0.18966964035500194</v>
      </c>
      <c r="U1464" s="46">
        <v>1.8052262762326992</v>
      </c>
      <c r="V1464" s="46">
        <v>1.1449013704204538</v>
      </c>
      <c r="W1464" s="50">
        <v>-0.5601014741501994</v>
      </c>
    </row>
    <row r="1465" spans="1:23">
      <c r="A1465" s="130"/>
      <c r="B1465" s="46">
        <v>6.0241282873167989E-2</v>
      </c>
      <c r="C1465" s="46">
        <v>0.8568642039662473</v>
      </c>
      <c r="D1465" s="46">
        <v>0.47973166221774988</v>
      </c>
      <c r="E1465" s="46">
        <v>0.84289287712176786</v>
      </c>
      <c r="F1465" s="46">
        <v>0.45426779907956227</v>
      </c>
      <c r="G1465" s="46">
        <v>0.80923248107367551</v>
      </c>
      <c r="H1465" s="46">
        <v>0.18878190972476538</v>
      </c>
      <c r="I1465" s="46">
        <v>0.97277496614938364</v>
      </c>
      <c r="J1465" s="46">
        <v>1.6840830364453163E-2</v>
      </c>
      <c r="K1465" s="58">
        <v>0.55006313973409382</v>
      </c>
      <c r="M1465" s="51">
        <v>463</v>
      </c>
      <c r="N1465" s="46" cm="1">
        <f t="array" ref="N1465:W1465">(TRANSPOSE(MMULT(幕後結果!$AB$37:$AK$46, TRANSPOSE(N464:W464))))</f>
        <v>-0.60828471338155288</v>
      </c>
      <c r="O1465" s="46">
        <v>4.9637546778267108E-2</v>
      </c>
      <c r="P1465" s="46">
        <v>-0.3328078363937908</v>
      </c>
      <c r="Q1465" s="46">
        <v>-0.24530410587929147</v>
      </c>
      <c r="R1465" s="46">
        <v>-1.0041207435714872</v>
      </c>
      <c r="S1465" s="46">
        <v>0.45095836653376775</v>
      </c>
      <c r="T1465" s="46">
        <v>-0.67178889329793856</v>
      </c>
      <c r="U1465" s="46">
        <v>-0.64472123490190381</v>
      </c>
      <c r="V1465" s="46">
        <v>-0.47399593704796217</v>
      </c>
      <c r="W1465" s="50">
        <v>-0.38924003913871835</v>
      </c>
    </row>
    <row r="1466" spans="1:23">
      <c r="A1466" s="130"/>
      <c r="B1466" s="46">
        <v>0.38388887277455441</v>
      </c>
      <c r="C1466" s="46">
        <v>0.447478129447475</v>
      </c>
      <c r="D1466" s="46">
        <v>0.47177348643113848</v>
      </c>
      <c r="E1466" s="46">
        <v>0.73353456049916455</v>
      </c>
      <c r="F1466" s="46">
        <v>0.38429253203201297</v>
      </c>
      <c r="G1466" s="46">
        <v>0.65643586253338926</v>
      </c>
      <c r="H1466" s="46">
        <v>0.32122466267986116</v>
      </c>
      <c r="I1466" s="46">
        <v>0.64594984639169639</v>
      </c>
      <c r="J1466" s="46">
        <v>0.35413520181505143</v>
      </c>
      <c r="K1466" s="58">
        <v>0.98561015736768121</v>
      </c>
      <c r="M1466" s="51">
        <v>464</v>
      </c>
      <c r="N1466" s="46" cm="1">
        <f t="array" ref="N1466:W1466">(TRANSPOSE(MMULT(幕後結果!$AB$37:$AK$46, TRANSPOSE(N465:W465))))</f>
        <v>-0.99277780714327402</v>
      </c>
      <c r="O1466" s="46">
        <v>-2.2009274267762398</v>
      </c>
      <c r="P1466" s="46">
        <v>-0.13633967206216935</v>
      </c>
      <c r="Q1466" s="46">
        <v>2.8030167973249809E-2</v>
      </c>
      <c r="R1466" s="46">
        <v>-0.56965555394589495</v>
      </c>
      <c r="S1466" s="46">
        <v>0.46297088568886369</v>
      </c>
      <c r="T1466" s="46">
        <v>0.1342262831100125</v>
      </c>
      <c r="U1466" s="46">
        <v>2.062940931119861E-2</v>
      </c>
      <c r="V1466" s="46">
        <v>-1.6129062415459079</v>
      </c>
      <c r="W1466" s="50">
        <v>1.6573419711791564</v>
      </c>
    </row>
    <row r="1467" spans="1:23">
      <c r="A1467" s="130"/>
      <c r="B1467" s="46">
        <v>0.35048920450404886</v>
      </c>
      <c r="C1467" s="46">
        <v>0.41975214616923395</v>
      </c>
      <c r="D1467" s="46">
        <v>0.46781829020021126</v>
      </c>
      <c r="E1467" s="46">
        <v>0.16031882533384212</v>
      </c>
      <c r="F1467" s="46">
        <v>0.67900673762549513</v>
      </c>
      <c r="G1467" s="46">
        <v>0.57729740118026585</v>
      </c>
      <c r="H1467" s="46">
        <v>1.2590719807745954E-2</v>
      </c>
      <c r="I1467" s="46">
        <v>0.74105807099007115</v>
      </c>
      <c r="J1467" s="46">
        <v>0.98654858392959954</v>
      </c>
      <c r="K1467" s="58">
        <v>0.51405778630719356</v>
      </c>
      <c r="M1467" s="51">
        <v>465</v>
      </c>
      <c r="N1467" s="46" cm="1">
        <f t="array" ref="N1467:W1467">(TRANSPOSE(MMULT(幕後結果!$AB$37:$AK$46, TRANSPOSE(N466:W466))))</f>
        <v>-0.30768798172291789</v>
      </c>
      <c r="O1467" s="46">
        <v>0.74802938885115988</v>
      </c>
      <c r="P1467" s="46">
        <v>-0.37610121711328215</v>
      </c>
      <c r="Q1467" s="46">
        <v>-0.63902450922567189</v>
      </c>
      <c r="R1467" s="46">
        <v>1.3671735904512918</v>
      </c>
      <c r="S1467" s="46">
        <v>-2.3493497394332494</v>
      </c>
      <c r="T1467" s="46">
        <v>0.39359899893154771</v>
      </c>
      <c r="U1467" s="46">
        <v>-0.34596195419761877</v>
      </c>
      <c r="V1467" s="46">
        <v>-1.5807679187381471</v>
      </c>
      <c r="W1467" s="50">
        <v>-0.51822696189696227</v>
      </c>
    </row>
    <row r="1468" spans="1:23">
      <c r="A1468" s="130"/>
      <c r="B1468" s="46">
        <v>0.52246840660826432</v>
      </c>
      <c r="C1468" s="46">
        <v>0.49391717284810666</v>
      </c>
      <c r="D1468" s="46">
        <v>0.20873885649379642</v>
      </c>
      <c r="E1468" s="46">
        <v>0.6878474248191575</v>
      </c>
      <c r="F1468" s="46">
        <v>0.86260732719912059</v>
      </c>
      <c r="G1468" s="46">
        <v>0.63920597142229063</v>
      </c>
      <c r="H1468" s="46">
        <v>0.89746776464630229</v>
      </c>
      <c r="I1468" s="46">
        <v>2.738086329357281E-2</v>
      </c>
      <c r="J1468" s="46">
        <v>0.28920954486888251</v>
      </c>
      <c r="K1468" s="58">
        <v>7.5356447547893612E-2</v>
      </c>
      <c r="M1468" s="51">
        <v>466</v>
      </c>
      <c r="N1468" s="46" cm="1">
        <f t="array" ref="N1468:W1468">(TRANSPOSE(MMULT(幕後結果!$AB$37:$AK$46, TRANSPOSE(N467:W467))))</f>
        <v>0.18548569608404675</v>
      </c>
      <c r="O1468" s="46">
        <v>-0.82105057603122089</v>
      </c>
      <c r="P1468" s="46">
        <v>-0.68356280975147843</v>
      </c>
      <c r="Q1468" s="46">
        <v>0.4056216145440808</v>
      </c>
      <c r="R1468" s="46">
        <v>7.8165734872731263E-2</v>
      </c>
      <c r="S1468" s="46">
        <v>0.58737412359205887</v>
      </c>
      <c r="T1468" s="46">
        <v>-1.0476949868667629</v>
      </c>
      <c r="U1468" s="46">
        <v>0.55312605819957339</v>
      </c>
      <c r="V1468" s="46">
        <v>-0.46748785089567096</v>
      </c>
      <c r="W1468" s="50">
        <v>8.8077483118361721E-2</v>
      </c>
    </row>
    <row r="1469" spans="1:23">
      <c r="A1469" s="130"/>
      <c r="B1469" s="46">
        <v>0.56322711733444342</v>
      </c>
      <c r="C1469" s="46">
        <v>0.9087390446789585</v>
      </c>
      <c r="D1469" s="46">
        <v>0.69701672053681873</v>
      </c>
      <c r="E1469" s="46">
        <v>0.16172859808828433</v>
      </c>
      <c r="F1469" s="46">
        <v>0.65063413767433698</v>
      </c>
      <c r="G1469" s="46">
        <v>0.55917126131391948</v>
      </c>
      <c r="H1469" s="46">
        <v>0.67823387269157243</v>
      </c>
      <c r="I1469" s="46">
        <v>0.18940102433907091</v>
      </c>
      <c r="J1469" s="46">
        <v>0.1205955287588909</v>
      </c>
      <c r="K1469" s="58">
        <v>0.1392423725936347</v>
      </c>
      <c r="M1469" s="51">
        <v>467</v>
      </c>
      <c r="N1469" s="46" cm="1">
        <f t="array" ref="N1469:W1469">(TRANSPOSE(MMULT(幕後結果!$AB$37:$AK$46, TRANSPOSE(N468:W468))))</f>
        <v>0.23088954039493667</v>
      </c>
      <c r="O1469" s="46">
        <v>1.261260092207047E-2</v>
      </c>
      <c r="P1469" s="46">
        <v>-1.546635785593838</v>
      </c>
      <c r="Q1469" s="46">
        <v>-0.21049867811383627</v>
      </c>
      <c r="R1469" s="46">
        <v>-1.1178008590316377</v>
      </c>
      <c r="S1469" s="46">
        <v>0.56349517553375184</v>
      </c>
      <c r="T1469" s="46">
        <v>-0.15009617577015244</v>
      </c>
      <c r="U1469" s="46">
        <v>-1.076339286028507</v>
      </c>
      <c r="V1469" s="46">
        <v>-1.0620917138694179</v>
      </c>
      <c r="W1469" s="50">
        <v>-0.13468537380713497</v>
      </c>
    </row>
    <row r="1470" spans="1:23">
      <c r="A1470" s="130"/>
      <c r="B1470" s="46">
        <v>0.64147772501665412</v>
      </c>
      <c r="C1470" s="46">
        <v>0.59656399301310481</v>
      </c>
      <c r="D1470" s="46">
        <v>0.83033122454074415</v>
      </c>
      <c r="E1470" s="46">
        <v>0.31351253832963644</v>
      </c>
      <c r="F1470" s="46">
        <v>0.31941883163625517</v>
      </c>
      <c r="G1470" s="46">
        <v>0.96803744922302548</v>
      </c>
      <c r="H1470" s="46">
        <v>0.71616497804915769</v>
      </c>
      <c r="I1470" s="46">
        <v>0.10227675446706797</v>
      </c>
      <c r="J1470" s="46">
        <v>0.65047135010682067</v>
      </c>
      <c r="K1470" s="58">
        <v>0.64885641098555924</v>
      </c>
      <c r="M1470" s="51">
        <v>468</v>
      </c>
      <c r="N1470" s="46" cm="1">
        <f t="array" ref="N1470:W1470">(TRANSPOSE(MMULT(幕後結果!$AB$37:$AK$46, TRANSPOSE(N469:W469))))</f>
        <v>-1.267835663648998</v>
      </c>
      <c r="O1470" s="46">
        <v>0.32383126669558243</v>
      </c>
      <c r="P1470" s="46">
        <v>-1.719551398820631</v>
      </c>
      <c r="Q1470" s="46">
        <v>-2.0515820519682069</v>
      </c>
      <c r="R1470" s="46">
        <v>-0.90064267402690856</v>
      </c>
      <c r="S1470" s="46">
        <v>0.48303032893389364</v>
      </c>
      <c r="T1470" s="46">
        <v>-1.0741137012558168</v>
      </c>
      <c r="U1470" s="46">
        <v>-1.4376445793012105</v>
      </c>
      <c r="V1470" s="46">
        <v>-0.41024129693314049</v>
      </c>
      <c r="W1470" s="50">
        <v>-1.0918525594498518</v>
      </c>
    </row>
    <row r="1471" spans="1:23">
      <c r="A1471" s="130"/>
      <c r="B1471" s="46">
        <v>0.39438356149645637</v>
      </c>
      <c r="C1471" s="46">
        <v>0.33670865888449297</v>
      </c>
      <c r="D1471" s="46">
        <v>0.46292053560902335</v>
      </c>
      <c r="E1471" s="46">
        <v>0.65318918542935034</v>
      </c>
      <c r="F1471" s="46">
        <v>0.79772929635809153</v>
      </c>
      <c r="G1471" s="46">
        <v>0.79786582544259654</v>
      </c>
      <c r="H1471" s="46">
        <v>0.95628230909350909</v>
      </c>
      <c r="I1471" s="46">
        <v>0.45922303483590143</v>
      </c>
      <c r="J1471" s="46">
        <v>0.31336679138209478</v>
      </c>
      <c r="K1471" s="58">
        <v>0.22115884753447901</v>
      </c>
      <c r="M1471" s="51">
        <v>469</v>
      </c>
      <c r="N1471" s="46" cm="1">
        <f t="array" ref="N1471:W1471">(TRANSPOSE(MMULT(幕後結果!$AB$37:$AK$46, TRANSPOSE(N470:W470))))</f>
        <v>4.6711027019979908E-4</v>
      </c>
      <c r="O1471" s="46">
        <v>-1.5488302818105648E-2</v>
      </c>
      <c r="P1471" s="46">
        <v>-0.9047013999343293</v>
      </c>
      <c r="Q1471" s="46">
        <v>0.25793569677071415</v>
      </c>
      <c r="R1471" s="46">
        <v>0.60157745270189555</v>
      </c>
      <c r="S1471" s="46">
        <v>0.82376107921391295</v>
      </c>
      <c r="T1471" s="46">
        <v>-8.0507703781654977E-2</v>
      </c>
      <c r="U1471" s="46">
        <v>-0.43378036274004539</v>
      </c>
      <c r="V1471" s="46">
        <v>1.505499305321915</v>
      </c>
      <c r="W1471" s="50">
        <v>0.28412690126803536</v>
      </c>
    </row>
    <row r="1472" spans="1:23">
      <c r="A1472" s="130"/>
      <c r="B1472" s="46">
        <v>0.37996558204255315</v>
      </c>
      <c r="C1472" s="46">
        <v>0.43234644910994446</v>
      </c>
      <c r="D1472" s="46">
        <v>6.1779942240972385E-2</v>
      </c>
      <c r="E1472" s="46">
        <v>0.52553986162279753</v>
      </c>
      <c r="F1472" s="46">
        <v>0.59756444261855801</v>
      </c>
      <c r="G1472" s="46">
        <v>0.57432772983372327</v>
      </c>
      <c r="H1472" s="46">
        <v>0.27343327883622326</v>
      </c>
      <c r="I1472" s="46">
        <v>5.2920906760661968E-2</v>
      </c>
      <c r="J1472" s="46">
        <v>0.43349766964385639</v>
      </c>
      <c r="K1472" s="58">
        <v>0.61419241017508752</v>
      </c>
      <c r="M1472" s="51">
        <v>470</v>
      </c>
      <c r="N1472" s="46" cm="1">
        <f t="array" ref="N1472:W1472">(TRANSPOSE(MMULT(幕後結果!$AB$37:$AK$46, TRANSPOSE(N471:W471))))</f>
        <v>1.5525589944159803</v>
      </c>
      <c r="O1472" s="46">
        <v>0.31682532929863766</v>
      </c>
      <c r="P1472" s="46">
        <v>-2.6929446453658938</v>
      </c>
      <c r="Q1472" s="46">
        <v>-0.34672582151119202</v>
      </c>
      <c r="R1472" s="46">
        <v>-1.7564372263358949</v>
      </c>
      <c r="S1472" s="46">
        <v>0.79057352419039817</v>
      </c>
      <c r="T1472" s="46">
        <v>0.42023976793942786</v>
      </c>
      <c r="U1472" s="46">
        <v>0.25617572439412306</v>
      </c>
      <c r="V1472" s="46">
        <v>0.84527524429197709</v>
      </c>
      <c r="W1472" s="50">
        <v>-5.2246508433613115E-2</v>
      </c>
    </row>
    <row r="1473" spans="1:23">
      <c r="A1473" s="130"/>
      <c r="B1473" s="46">
        <v>0.30315524651191961</v>
      </c>
      <c r="C1473" s="46">
        <v>0.37991195559048796</v>
      </c>
      <c r="D1473" s="46">
        <v>0.77100836509396631</v>
      </c>
      <c r="E1473" s="46">
        <v>0.49197148218370534</v>
      </c>
      <c r="F1473" s="46">
        <v>1.9970259284769476E-2</v>
      </c>
      <c r="G1473" s="46">
        <v>0.42265060259438414</v>
      </c>
      <c r="H1473" s="46">
        <v>0.77667761897125964</v>
      </c>
      <c r="I1473" s="46">
        <v>0.47123653779966124</v>
      </c>
      <c r="J1473" s="46">
        <v>0.76420515161383129</v>
      </c>
      <c r="K1473" s="58">
        <v>0.14917576978086355</v>
      </c>
      <c r="M1473" s="51">
        <v>471</v>
      </c>
      <c r="N1473" s="46" cm="1">
        <f t="array" ref="N1473:W1473">(TRANSPOSE(MMULT(幕後結果!$AB$37:$AK$46, TRANSPOSE(N472:W472))))</f>
        <v>-1.3866149115571285</v>
      </c>
      <c r="O1473" s="46">
        <v>-4.3016132720127657E-3</v>
      </c>
      <c r="P1473" s="46">
        <v>-0.97213441127771605</v>
      </c>
      <c r="Q1473" s="46">
        <v>8.7748044461997354E-2</v>
      </c>
      <c r="R1473" s="46">
        <v>-0.86656901960299371</v>
      </c>
      <c r="S1473" s="46">
        <v>0.16461705368285762</v>
      </c>
      <c r="T1473" s="46">
        <v>-1.7789988786589066</v>
      </c>
      <c r="U1473" s="46">
        <v>0.82052890134991308</v>
      </c>
      <c r="V1473" s="46">
        <v>1.5983249125337726</v>
      </c>
      <c r="W1473" s="50">
        <v>-0.29523061075838164</v>
      </c>
    </row>
    <row r="1474" spans="1:23">
      <c r="A1474" s="130"/>
      <c r="B1474" s="46">
        <v>0.51820200432062591</v>
      </c>
      <c r="C1474" s="46">
        <v>0.91718014160661254</v>
      </c>
      <c r="D1474" s="46">
        <v>0.86583817625931614</v>
      </c>
      <c r="E1474" s="46">
        <v>2.9204267894096247E-2</v>
      </c>
      <c r="F1474" s="46">
        <v>0.25723666427927072</v>
      </c>
      <c r="G1474" s="46">
        <v>0.10257329754295341</v>
      </c>
      <c r="H1474" s="46">
        <v>0.61754897657435337</v>
      </c>
      <c r="I1474" s="46">
        <v>0.30053551413477719</v>
      </c>
      <c r="J1474" s="46">
        <v>0.51471247020399158</v>
      </c>
      <c r="K1474" s="58">
        <v>0.98899924342841516</v>
      </c>
      <c r="M1474" s="51">
        <v>472</v>
      </c>
      <c r="N1474" s="46" cm="1">
        <f t="array" ref="N1474:W1474">(TRANSPOSE(MMULT(幕後結果!$AB$37:$AK$46, TRANSPOSE(N473:W473))))</f>
        <v>1.3517978571432916</v>
      </c>
      <c r="O1474" s="46">
        <v>-1.6415127191889733</v>
      </c>
      <c r="P1474" s="46">
        <v>0.56061695202208872</v>
      </c>
      <c r="Q1474" s="46">
        <v>0.57377601445931503</v>
      </c>
      <c r="R1474" s="46">
        <v>0.17676848123463315</v>
      </c>
      <c r="S1474" s="46">
        <v>-1.31505605553158</v>
      </c>
      <c r="T1474" s="46">
        <v>0.20526574390233138</v>
      </c>
      <c r="U1474" s="46">
        <v>-0.87344346283359342</v>
      </c>
      <c r="V1474" s="46">
        <v>-0.60286615965358314</v>
      </c>
      <c r="W1474" s="50">
        <v>-0.11336881493850726</v>
      </c>
    </row>
    <row r="1475" spans="1:23">
      <c r="A1475" s="130"/>
      <c r="B1475" s="46">
        <v>0.79916296980857804</v>
      </c>
      <c r="C1475" s="46">
        <v>0.34818366413799717</v>
      </c>
      <c r="D1475" s="46">
        <v>0.71626588354635734</v>
      </c>
      <c r="E1475" s="46">
        <v>0.46183890068048372</v>
      </c>
      <c r="F1475" s="46">
        <v>0.54645642527258054</v>
      </c>
      <c r="G1475" s="46">
        <v>0.16808805633799118</v>
      </c>
      <c r="H1475" s="46">
        <v>0.53288520873998602</v>
      </c>
      <c r="I1475" s="46">
        <v>0.96894583499192799</v>
      </c>
      <c r="J1475" s="46">
        <v>0.31698843125687959</v>
      </c>
      <c r="K1475" s="58">
        <v>0.31378126070082435</v>
      </c>
      <c r="M1475" s="51">
        <v>473</v>
      </c>
      <c r="N1475" s="46" cm="1">
        <f t="array" ref="N1475:W1475">(TRANSPOSE(MMULT(幕後結果!$AB$37:$AK$46, TRANSPOSE(N474:W474))))</f>
        <v>-0.34409015917719149</v>
      </c>
      <c r="O1475" s="46">
        <v>2.0841276742636978</v>
      </c>
      <c r="P1475" s="46">
        <v>0.47798308114338356</v>
      </c>
      <c r="Q1475" s="46">
        <v>-0.86113871233123618</v>
      </c>
      <c r="R1475" s="46">
        <v>-0.19206285097682024</v>
      </c>
      <c r="S1475" s="46">
        <v>0.42053879285521312</v>
      </c>
      <c r="T1475" s="46">
        <v>0.37374172975763892</v>
      </c>
      <c r="U1475" s="46">
        <v>-1.4202050767223873</v>
      </c>
      <c r="V1475" s="46">
        <v>-0.32568158023931326</v>
      </c>
      <c r="W1475" s="50">
        <v>-1.9083267797308892</v>
      </c>
    </row>
    <row r="1476" spans="1:23">
      <c r="A1476" s="130"/>
      <c r="B1476" s="46">
        <v>0.86267683874128487</v>
      </c>
      <c r="C1476" s="46">
        <v>0.49294174833847726</v>
      </c>
      <c r="D1476" s="46">
        <v>0.21520042379459436</v>
      </c>
      <c r="E1476" s="46">
        <v>0.34288179835821064</v>
      </c>
      <c r="F1476" s="46">
        <v>0.75451268846507458</v>
      </c>
      <c r="G1476" s="46">
        <v>0.95307982346428322</v>
      </c>
      <c r="H1476" s="46">
        <v>0.70692134065272416</v>
      </c>
      <c r="I1476" s="46">
        <v>5.58635113110999E-2</v>
      </c>
      <c r="J1476" s="46">
        <v>0.69001916114284212</v>
      </c>
      <c r="K1476" s="58">
        <v>1.1903140503809695E-2</v>
      </c>
      <c r="M1476" s="51">
        <v>474</v>
      </c>
      <c r="N1476" s="46" cm="1">
        <f t="array" ref="N1476:W1476">(TRANSPOSE(MMULT(幕後結果!$AB$37:$AK$46, TRANSPOSE(N475:W475))))</f>
        <v>1.0498241400064978</v>
      </c>
      <c r="O1476" s="46">
        <v>0.50844246134307902</v>
      </c>
      <c r="P1476" s="46">
        <v>1.0514458665204649</v>
      </c>
      <c r="Q1476" s="46">
        <v>-2.1450762736749951E-2</v>
      </c>
      <c r="R1476" s="46">
        <v>1.9140621944538883</v>
      </c>
      <c r="S1476" s="46">
        <v>-1.5052088409596971</v>
      </c>
      <c r="T1476" s="46">
        <v>0.61404934726244043</v>
      </c>
      <c r="U1476" s="46">
        <v>0.29860899082967862</v>
      </c>
      <c r="V1476" s="46">
        <v>-6.9148882910684606E-2</v>
      </c>
      <c r="W1476" s="50">
        <v>1.4257477595391586</v>
      </c>
    </row>
    <row r="1477" spans="1:23">
      <c r="A1477" s="130"/>
      <c r="B1477" s="46">
        <v>0.41772068880846258</v>
      </c>
      <c r="C1477" s="46">
        <v>0.83867188843101514</v>
      </c>
      <c r="D1477" s="46">
        <v>0.10296517516204173</v>
      </c>
      <c r="E1477" s="46">
        <v>0.89022277390972482</v>
      </c>
      <c r="F1477" s="46">
        <v>0.24729967773147243</v>
      </c>
      <c r="G1477" s="46">
        <v>0.66786173134843585</v>
      </c>
      <c r="H1477" s="46">
        <v>0.99118296365898995</v>
      </c>
      <c r="I1477" s="46">
        <v>0.62356735657475548</v>
      </c>
      <c r="J1477" s="46">
        <v>0.99006695293445768</v>
      </c>
      <c r="K1477" s="58">
        <v>0.28099459135688076</v>
      </c>
      <c r="M1477" s="51">
        <v>475</v>
      </c>
      <c r="N1477" s="46" cm="1">
        <f t="array" ref="N1477:W1477">(TRANSPOSE(MMULT(幕後結果!$AB$37:$AK$46, TRANSPOSE(N476:W476))))</f>
        <v>0.38934835209677576</v>
      </c>
      <c r="O1477" s="46">
        <v>1.1994367722283223</v>
      </c>
      <c r="P1477" s="46">
        <v>-9.2361366797613198E-2</v>
      </c>
      <c r="Q1477" s="46">
        <v>-0.48991719364090697</v>
      </c>
      <c r="R1477" s="46">
        <v>-1.6109340580200797</v>
      </c>
      <c r="S1477" s="46">
        <v>1.3956845547107419</v>
      </c>
      <c r="T1477" s="46">
        <v>4.4364316296973294E-2</v>
      </c>
      <c r="U1477" s="46">
        <v>-1.1763600987697629</v>
      </c>
      <c r="V1477" s="46">
        <v>-0.795128786413688</v>
      </c>
      <c r="W1477" s="50">
        <v>-1.0566563413316725</v>
      </c>
    </row>
    <row r="1478" spans="1:23">
      <c r="A1478" s="130"/>
      <c r="B1478" s="46">
        <v>0.85068012345149646</v>
      </c>
      <c r="C1478" s="46">
        <v>0.64938719073688667</v>
      </c>
      <c r="D1478" s="46">
        <v>0.45596492939806388</v>
      </c>
      <c r="E1478" s="46">
        <v>0.66730475137356327</v>
      </c>
      <c r="F1478" s="46">
        <v>0.61148112645916997</v>
      </c>
      <c r="G1478" s="46">
        <v>0.31645807444739815</v>
      </c>
      <c r="H1478" s="46">
        <v>0.97228966296898611</v>
      </c>
      <c r="I1478" s="46">
        <v>0.73149459526350835</v>
      </c>
      <c r="J1478" s="46">
        <v>0.81148758313772906</v>
      </c>
      <c r="K1478" s="58">
        <v>0.78174235434312056</v>
      </c>
      <c r="M1478" s="51">
        <v>476</v>
      </c>
      <c r="N1478" s="46" cm="1">
        <f t="array" ref="N1478:W1478">(TRANSPOSE(MMULT(幕後結果!$AB$37:$AK$46, TRANSPOSE(N477:W477))))</f>
        <v>0.39333454156139364</v>
      </c>
      <c r="O1478" s="46">
        <v>-1.0947045734347011E-2</v>
      </c>
      <c r="P1478" s="46">
        <v>-1.150037026030162</v>
      </c>
      <c r="Q1478" s="46">
        <v>-0.74894518462900628</v>
      </c>
      <c r="R1478" s="46">
        <v>-0.90623072699835006</v>
      </c>
      <c r="S1478" s="46">
        <v>-0.1003919313588037</v>
      </c>
      <c r="T1478" s="46">
        <v>-1.854422182454275</v>
      </c>
      <c r="U1478" s="46">
        <v>0.36616283653971604</v>
      </c>
      <c r="V1478" s="46">
        <v>-1.2060116912101611</v>
      </c>
      <c r="W1478" s="50">
        <v>-2.1737886709549339</v>
      </c>
    </row>
    <row r="1479" spans="1:23">
      <c r="A1479" s="130"/>
      <c r="B1479" s="46">
        <v>0.15360438340677574</v>
      </c>
      <c r="C1479" s="46">
        <v>0.58959484663390493</v>
      </c>
      <c r="D1479" s="46">
        <v>0.28291909234064838</v>
      </c>
      <c r="E1479" s="46">
        <v>0.21105113607309001</v>
      </c>
      <c r="F1479" s="46">
        <v>0.70344839676556514</v>
      </c>
      <c r="G1479" s="46">
        <v>0.60612391766466978</v>
      </c>
      <c r="H1479" s="46">
        <v>0.45470893551865088</v>
      </c>
      <c r="I1479" s="46">
        <v>6.6800692040832832E-2</v>
      </c>
      <c r="J1479" s="46">
        <v>0.61124257305053309</v>
      </c>
      <c r="K1479" s="58">
        <v>0.81888912916935763</v>
      </c>
      <c r="M1479" s="51">
        <v>477</v>
      </c>
      <c r="N1479" s="46" cm="1">
        <f t="array" ref="N1479:W1479">(TRANSPOSE(MMULT(幕後結果!$AB$37:$AK$46, TRANSPOSE(N478:W478))))</f>
        <v>-0.25538916598967454</v>
      </c>
      <c r="O1479" s="46">
        <v>-8.1078157634716486E-2</v>
      </c>
      <c r="P1479" s="46">
        <v>-1.3428589444850034</v>
      </c>
      <c r="Q1479" s="46">
        <v>-2.3207064054043354</v>
      </c>
      <c r="R1479" s="46">
        <v>-0.99346130560752022</v>
      </c>
      <c r="S1479" s="46">
        <v>-0.23499046130645318</v>
      </c>
      <c r="T1479" s="46">
        <v>-0.79096892784536343</v>
      </c>
      <c r="U1479" s="46">
        <v>-1.7624072773045727</v>
      </c>
      <c r="V1479" s="46">
        <v>-0.64686045992196006</v>
      </c>
      <c r="W1479" s="50">
        <v>1.0738912954601743</v>
      </c>
    </row>
    <row r="1480" spans="1:23">
      <c r="A1480" s="130"/>
      <c r="B1480" s="46">
        <v>0.28031961656858173</v>
      </c>
      <c r="C1480" s="46">
        <v>0.21456047564515535</v>
      </c>
      <c r="D1480" s="46">
        <v>0.82306628188309316</v>
      </c>
      <c r="E1480" s="46">
        <v>0.29018968463415939</v>
      </c>
      <c r="F1480" s="46">
        <v>0.14047488802612462</v>
      </c>
      <c r="G1480" s="46">
        <v>0.20899561354340301</v>
      </c>
      <c r="H1480" s="46">
        <v>0.17686569287188147</v>
      </c>
      <c r="I1480" s="46">
        <v>0.84776304404803282</v>
      </c>
      <c r="J1480" s="46">
        <v>0.97177059064037996</v>
      </c>
      <c r="K1480" s="58">
        <v>0.19715975040893019</v>
      </c>
      <c r="M1480" s="51">
        <v>478</v>
      </c>
      <c r="N1480" s="46" cm="1">
        <f t="array" ref="N1480:W1480">(TRANSPOSE(MMULT(幕後結果!$AB$37:$AK$46, TRANSPOSE(N479:W479))))</f>
        <v>-0.26013917241545398</v>
      </c>
      <c r="O1480" s="46">
        <v>1.3968826424896073</v>
      </c>
      <c r="P1480" s="46">
        <v>0.65491521566034305</v>
      </c>
      <c r="Q1480" s="46">
        <v>2.2491549179859693</v>
      </c>
      <c r="R1480" s="46">
        <v>1.5970725526001603</v>
      </c>
      <c r="S1480" s="46">
        <v>0.69587832294152363</v>
      </c>
      <c r="T1480" s="46">
        <v>2.4346483712582776</v>
      </c>
      <c r="U1480" s="46">
        <v>1.2037210429661862</v>
      </c>
      <c r="V1480" s="46">
        <v>0.9965604450718466</v>
      </c>
      <c r="W1480" s="50">
        <v>0.607047850250377</v>
      </c>
    </row>
    <row r="1481" spans="1:23">
      <c r="A1481" s="130"/>
      <c r="B1481" s="46">
        <v>0.21023922642462778</v>
      </c>
      <c r="C1481" s="46">
        <v>0.42967384987072399</v>
      </c>
      <c r="D1481" s="46">
        <v>0.42183294830389761</v>
      </c>
      <c r="E1481" s="46">
        <v>0.7701678340563467</v>
      </c>
      <c r="F1481" s="46">
        <v>0.97748018137605097</v>
      </c>
      <c r="G1481" s="46">
        <v>0.35980329479019857</v>
      </c>
      <c r="H1481" s="46">
        <v>0.86178952015426824</v>
      </c>
      <c r="I1481" s="46">
        <v>0.33115009864213141</v>
      </c>
      <c r="J1481" s="46">
        <v>0.33689463507688222</v>
      </c>
      <c r="K1481" s="58">
        <v>0.44422320110222624</v>
      </c>
      <c r="M1481" s="51">
        <v>479</v>
      </c>
      <c r="N1481" s="46" cm="1">
        <f t="array" ref="N1481:W1481">(TRANSPOSE(MMULT(幕後結果!$AB$37:$AK$46, TRANSPOSE(N480:W480))))</f>
        <v>-2.3209125236229111</v>
      </c>
      <c r="O1481" s="46">
        <v>0.93498785665783302</v>
      </c>
      <c r="P1481" s="46">
        <v>-0.5782172318539488</v>
      </c>
      <c r="Q1481" s="46">
        <v>-1.8404627552285493</v>
      </c>
      <c r="R1481" s="46">
        <v>-0.76761064538711621</v>
      </c>
      <c r="S1481" s="46">
        <v>2.0196287666771604</v>
      </c>
      <c r="T1481" s="46">
        <v>-2.0045130041112582</v>
      </c>
      <c r="U1481" s="46">
        <v>-0.28818244437830992</v>
      </c>
      <c r="V1481" s="46">
        <v>7.9738674831790535E-2</v>
      </c>
      <c r="W1481" s="50">
        <v>1.0835438043884911</v>
      </c>
    </row>
    <row r="1482" spans="1:23">
      <c r="A1482" s="130"/>
      <c r="B1482" s="46">
        <v>0.32094312357987342</v>
      </c>
      <c r="C1482" s="46">
        <v>0.62615433488196559</v>
      </c>
      <c r="D1482" s="46">
        <v>0.19773495361902094</v>
      </c>
      <c r="E1482" s="46">
        <v>0.25832583688551525</v>
      </c>
      <c r="F1482" s="46">
        <v>0.38511346048363282</v>
      </c>
      <c r="G1482" s="46">
        <v>0.43939005940179077</v>
      </c>
      <c r="H1482" s="46">
        <v>0.85064076764488772</v>
      </c>
      <c r="I1482" s="46">
        <v>0.96864639785831064</v>
      </c>
      <c r="J1482" s="46">
        <v>0.27763321798275031</v>
      </c>
      <c r="K1482" s="58">
        <v>0.1804229208397119</v>
      </c>
      <c r="M1482" s="51">
        <v>480</v>
      </c>
      <c r="N1482" s="46" cm="1">
        <f t="array" ref="N1482:W1482">(TRANSPOSE(MMULT(幕後結果!$AB$37:$AK$46, TRANSPOSE(N481:W481))))</f>
        <v>0.69110095208495359</v>
      </c>
      <c r="O1482" s="46">
        <v>-0.97777073110562041</v>
      </c>
      <c r="P1482" s="46">
        <v>0.79372873164896274</v>
      </c>
      <c r="Q1482" s="46">
        <v>0.62989240026608873</v>
      </c>
      <c r="R1482" s="46">
        <v>-0.55259620035488588</v>
      </c>
      <c r="S1482" s="46">
        <v>-1.5277972589389293</v>
      </c>
      <c r="T1482" s="46">
        <v>-0.62253564618178492</v>
      </c>
      <c r="U1482" s="46">
        <v>-0.54600519138301906</v>
      </c>
      <c r="V1482" s="46">
        <v>1.0718822467833522</v>
      </c>
      <c r="W1482" s="50">
        <v>-1.073571340213044</v>
      </c>
    </row>
    <row r="1483" spans="1:23">
      <c r="A1483" s="130"/>
      <c r="B1483" s="46">
        <v>0.75239627234675566</v>
      </c>
      <c r="C1483" s="46">
        <v>0.94311120233273282</v>
      </c>
      <c r="D1483" s="46">
        <v>0.32955609816525433</v>
      </c>
      <c r="E1483" s="46">
        <v>0.29613221813858215</v>
      </c>
      <c r="F1483" s="46">
        <v>0.52254817173628498</v>
      </c>
      <c r="G1483" s="46">
        <v>4.5682258796011288E-2</v>
      </c>
      <c r="H1483" s="46">
        <v>0.36656140527477299</v>
      </c>
      <c r="I1483" s="46">
        <v>2.3558067959446038E-2</v>
      </c>
      <c r="J1483" s="46">
        <v>0.56474725954429128</v>
      </c>
      <c r="K1483" s="58">
        <v>0.63608372984107109</v>
      </c>
      <c r="M1483" s="51">
        <v>481</v>
      </c>
      <c r="N1483" s="46" cm="1">
        <f t="array" ref="N1483:W1483">(TRANSPOSE(MMULT(幕後結果!$AB$37:$AK$46, TRANSPOSE(N482:W482))))</f>
        <v>0.86880300637680952</v>
      </c>
      <c r="O1483" s="46">
        <v>-0.97590374143349101</v>
      </c>
      <c r="P1483" s="46">
        <v>-0.19316846869578971</v>
      </c>
      <c r="Q1483" s="46">
        <v>-1.2640295563961275</v>
      </c>
      <c r="R1483" s="46">
        <v>-1.0326500281466482</v>
      </c>
      <c r="S1483" s="46">
        <v>0.69420049851609844</v>
      </c>
      <c r="T1483" s="46">
        <v>-1.1325948138569251</v>
      </c>
      <c r="U1483" s="46">
        <v>-0.73829236288521027</v>
      </c>
      <c r="V1483" s="46">
        <v>0.24350313404913043</v>
      </c>
      <c r="W1483" s="50">
        <v>-0.53809310046225489</v>
      </c>
    </row>
    <row r="1484" spans="1:23">
      <c r="A1484" s="130"/>
      <c r="B1484" s="46">
        <v>0.53568340854464402</v>
      </c>
      <c r="C1484" s="46">
        <v>0.46290910692224885</v>
      </c>
      <c r="D1484" s="46">
        <v>1.4570870197231356E-2</v>
      </c>
      <c r="E1484" s="46">
        <v>5.3644564772513448E-2</v>
      </c>
      <c r="F1484" s="46">
        <v>0.6571056781660074</v>
      </c>
      <c r="G1484" s="46">
        <v>0.64544424898397512</v>
      </c>
      <c r="H1484" s="46">
        <v>0.70462719698583443</v>
      </c>
      <c r="I1484" s="46">
        <v>0.42546783165155455</v>
      </c>
      <c r="J1484" s="46">
        <v>0.72571001950887926</v>
      </c>
      <c r="K1484" s="58">
        <v>0.34612350115122892</v>
      </c>
      <c r="M1484" s="51">
        <v>482</v>
      </c>
      <c r="N1484" s="46" cm="1">
        <f t="array" ref="N1484:W1484">(TRANSPOSE(MMULT(幕後結果!$AB$37:$AK$46, TRANSPOSE(N483:W483))))</f>
        <v>0.25096890130173322</v>
      </c>
      <c r="O1484" s="46">
        <v>0.28971885422312282</v>
      </c>
      <c r="P1484" s="46">
        <v>-6.6993087800955781E-2</v>
      </c>
      <c r="Q1484" s="46">
        <v>9.1171448658639007E-2</v>
      </c>
      <c r="R1484" s="46">
        <v>-0.42586092091023742</v>
      </c>
      <c r="S1484" s="46">
        <v>-1.1125688446389006</v>
      </c>
      <c r="T1484" s="46">
        <v>0.16399273635863065</v>
      </c>
      <c r="U1484" s="46">
        <v>0.15244280122756382</v>
      </c>
      <c r="V1484" s="46">
        <v>-0.22464550722355742</v>
      </c>
      <c r="W1484" s="50">
        <v>-0.58893415689988771</v>
      </c>
    </row>
    <row r="1485" spans="1:23">
      <c r="A1485" s="130"/>
      <c r="B1485" s="46">
        <v>0.42893157828016504</v>
      </c>
      <c r="C1485" s="46">
        <v>0.91172673913881153</v>
      </c>
      <c r="D1485" s="46">
        <v>0.34518031625998735</v>
      </c>
      <c r="E1485" s="46">
        <v>0.18262509311429453</v>
      </c>
      <c r="F1485" s="46">
        <v>0.7093881211841333</v>
      </c>
      <c r="G1485" s="46">
        <v>0.43923635770630587</v>
      </c>
      <c r="H1485" s="46">
        <v>0.66929834026971613</v>
      </c>
      <c r="I1485" s="46">
        <v>3.7426948549069472E-2</v>
      </c>
      <c r="J1485" s="46">
        <v>0.10952302404655745</v>
      </c>
      <c r="K1485" s="58">
        <v>0.68234610346064017</v>
      </c>
      <c r="M1485" s="51">
        <v>483</v>
      </c>
      <c r="N1485" s="46" cm="1">
        <f t="array" ref="N1485:W1485">(TRANSPOSE(MMULT(幕後結果!$AB$37:$AK$46, TRANSPOSE(N484:W484))))</f>
        <v>0.23321467144413532</v>
      </c>
      <c r="O1485" s="46">
        <v>2.9986931009883394E-2</v>
      </c>
      <c r="P1485" s="46">
        <v>-0.86042629480752797</v>
      </c>
      <c r="Q1485" s="46">
        <v>-1.4815083405048255</v>
      </c>
      <c r="R1485" s="46">
        <v>-1.2550376665824854</v>
      </c>
      <c r="S1485" s="46">
        <v>-1.9376906917685475</v>
      </c>
      <c r="T1485" s="46">
        <v>-0.75113066289707331</v>
      </c>
      <c r="U1485" s="46">
        <v>-0.82444138789095478</v>
      </c>
      <c r="V1485" s="46">
        <v>-0.85582822879213616</v>
      </c>
      <c r="W1485" s="50">
        <v>-1.3947227853492454</v>
      </c>
    </row>
    <row r="1486" spans="1:23">
      <c r="A1486" s="130"/>
      <c r="B1486" s="46">
        <v>0.32453846545389076</v>
      </c>
      <c r="C1486" s="46">
        <v>0.12561287462161674</v>
      </c>
      <c r="D1486" s="46">
        <v>0.50573892343277715</v>
      </c>
      <c r="E1486" s="46">
        <v>0.12926435813782633</v>
      </c>
      <c r="F1486" s="46">
        <v>0.6423896557739559</v>
      </c>
      <c r="G1486" s="46">
        <v>0.70030391175085582</v>
      </c>
      <c r="H1486" s="46">
        <v>0.14107009098347745</v>
      </c>
      <c r="I1486" s="46">
        <v>0.67336125415693959</v>
      </c>
      <c r="J1486" s="46">
        <v>9.8114166846158923E-2</v>
      </c>
      <c r="K1486" s="58">
        <v>0.77441716226900814</v>
      </c>
      <c r="M1486" s="51">
        <v>484</v>
      </c>
      <c r="N1486" s="46" cm="1">
        <f t="array" ref="N1486:W1486">(TRANSPOSE(MMULT(幕後結果!$AB$37:$AK$46, TRANSPOSE(N485:W485))))</f>
        <v>-1.0754269956754789</v>
      </c>
      <c r="O1486" s="46">
        <v>-0.28304802390345052</v>
      </c>
      <c r="P1486" s="46">
        <v>1.7141613453333782</v>
      </c>
      <c r="Q1486" s="46">
        <v>-0.2771848112255777</v>
      </c>
      <c r="R1486" s="46">
        <v>1.6166589795422031</v>
      </c>
      <c r="S1486" s="46">
        <v>-0.8613989077691957</v>
      </c>
      <c r="T1486" s="46">
        <v>1.0196352148793182</v>
      </c>
      <c r="U1486" s="46">
        <v>0.43572533895038618</v>
      </c>
      <c r="V1486" s="46">
        <v>-0.41934414227800243</v>
      </c>
      <c r="W1486" s="50">
        <v>0.44008153864591015</v>
      </c>
    </row>
    <row r="1487" spans="1:23">
      <c r="A1487" s="130"/>
      <c r="B1487" s="46">
        <v>0.8375924801007153</v>
      </c>
      <c r="C1487" s="46">
        <v>0.82495309579470244</v>
      </c>
      <c r="D1487" s="46">
        <v>0.97014508039476466</v>
      </c>
      <c r="E1487" s="46">
        <v>0.66564432759244752</v>
      </c>
      <c r="F1487" s="46">
        <v>8.6597521600078275E-2</v>
      </c>
      <c r="G1487" s="46">
        <v>0.40754019761968241</v>
      </c>
      <c r="H1487" s="46">
        <v>0.74056870926638774</v>
      </c>
      <c r="I1487" s="46">
        <v>0.65405494306288814</v>
      </c>
      <c r="J1487" s="46">
        <v>0.45201136959215238</v>
      </c>
      <c r="K1487" s="58">
        <v>0.97303628465634318</v>
      </c>
      <c r="M1487" s="51">
        <v>485</v>
      </c>
      <c r="N1487" s="46" cm="1">
        <f t="array" ref="N1487:W1487">(TRANSPOSE(MMULT(幕後結果!$AB$37:$AK$46, TRANSPOSE(N486:W486))))</f>
        <v>1.2118426345304429</v>
      </c>
      <c r="O1487" s="46">
        <v>-0.22960834462437196</v>
      </c>
      <c r="P1487" s="46">
        <v>1.3183482731084568</v>
      </c>
      <c r="Q1487" s="46">
        <v>-0.52615788638196825</v>
      </c>
      <c r="R1487" s="46">
        <v>1.1536142698764538</v>
      </c>
      <c r="S1487" s="46">
        <v>-0.56177445933993797</v>
      </c>
      <c r="T1487" s="46">
        <v>1.1066937333626548</v>
      </c>
      <c r="U1487" s="46">
        <v>0.1885752623307248</v>
      </c>
      <c r="V1487" s="46">
        <v>-0.61475665376899769</v>
      </c>
      <c r="W1487" s="50">
        <v>-0.98651610817976543</v>
      </c>
    </row>
    <row r="1488" spans="1:23">
      <c r="A1488" s="130"/>
      <c r="B1488" s="46">
        <v>0.92876452435931589</v>
      </c>
      <c r="C1488" s="46">
        <v>0.55832366611572226</v>
      </c>
      <c r="D1488" s="46">
        <v>0.38445723568851853</v>
      </c>
      <c r="E1488" s="46">
        <v>0.20514388585961729</v>
      </c>
      <c r="F1488" s="46">
        <v>0.12464481287110996</v>
      </c>
      <c r="G1488" s="46">
        <v>0.7155107641551679</v>
      </c>
      <c r="H1488" s="46">
        <v>5.6392470789874638E-2</v>
      </c>
      <c r="I1488" s="46">
        <v>0.23455310290422204</v>
      </c>
      <c r="J1488" s="46">
        <v>0.54117239453065658</v>
      </c>
      <c r="K1488" s="58">
        <v>0.5909733253075351</v>
      </c>
      <c r="M1488" s="51">
        <v>486</v>
      </c>
      <c r="N1488" s="46" cm="1">
        <f t="array" ref="N1488:W1488">(TRANSPOSE(MMULT(幕後結果!$AB$37:$AK$46, TRANSPOSE(N487:W487))))</f>
        <v>-0.41880565061322006</v>
      </c>
      <c r="O1488" s="46">
        <v>0.89228263722192058</v>
      </c>
      <c r="P1488" s="46">
        <v>-1.8465843836572939</v>
      </c>
      <c r="Q1488" s="46">
        <v>-0.67807903492255317</v>
      </c>
      <c r="R1488" s="46">
        <v>-0.41602037786074808</v>
      </c>
      <c r="S1488" s="46">
        <v>-0.16081566595878882</v>
      </c>
      <c r="T1488" s="46">
        <v>-0.24032898765264921</v>
      </c>
      <c r="U1488" s="46">
        <v>0.37702839036955105</v>
      </c>
      <c r="V1488" s="46">
        <v>-0.35865191366885313</v>
      </c>
      <c r="W1488" s="50">
        <v>-0.73962656621614298</v>
      </c>
    </row>
    <row r="1489" spans="1:23">
      <c r="A1489" s="130"/>
      <c r="B1489" s="46">
        <v>0.72650763619565395</v>
      </c>
      <c r="C1489" s="46">
        <v>0.99969571524459311</v>
      </c>
      <c r="D1489" s="46">
        <v>0.92324277244598507</v>
      </c>
      <c r="E1489" s="46">
        <v>2.8353242333814643E-2</v>
      </c>
      <c r="F1489" s="46">
        <v>0.58488871518111907</v>
      </c>
      <c r="G1489" s="46">
        <v>0.6311439759988573</v>
      </c>
      <c r="H1489" s="46">
        <v>0.99269120719723314</v>
      </c>
      <c r="I1489" s="46">
        <v>0.42026720513339866</v>
      </c>
      <c r="J1489" s="46">
        <v>0.21567290526590188</v>
      </c>
      <c r="K1489" s="58">
        <v>5.5749717368159368E-2</v>
      </c>
      <c r="M1489" s="51">
        <v>487</v>
      </c>
      <c r="N1489" s="46" cm="1">
        <f t="array" ref="N1489:W1489">(TRANSPOSE(MMULT(幕後結果!$AB$37:$AK$46, TRANSPOSE(N488:W488))))</f>
        <v>0.22012295947881005</v>
      </c>
      <c r="O1489" s="46">
        <v>1.0655863725752805</v>
      </c>
      <c r="P1489" s="46">
        <v>-1.5689461319822806</v>
      </c>
      <c r="Q1489" s="46">
        <v>-1.7209118347652796</v>
      </c>
      <c r="R1489" s="46">
        <v>-1.5554780133311372</v>
      </c>
      <c r="S1489" s="46">
        <v>0.91458008999338403</v>
      </c>
      <c r="T1489" s="46">
        <v>1.0339738627903996</v>
      </c>
      <c r="U1489" s="46">
        <v>0.44554040363144465</v>
      </c>
      <c r="V1489" s="46">
        <v>-6.6675296563339814E-2</v>
      </c>
      <c r="W1489" s="50">
        <v>0.62784265323120758</v>
      </c>
    </row>
    <row r="1490" spans="1:23">
      <c r="A1490" s="130"/>
      <c r="B1490" s="46">
        <v>0.85385236057201452</v>
      </c>
      <c r="C1490" s="46">
        <v>0.41127225250308097</v>
      </c>
      <c r="D1490" s="46">
        <v>0.49766960180657116</v>
      </c>
      <c r="E1490" s="46">
        <v>6.8003375580810932E-2</v>
      </c>
      <c r="F1490" s="46">
        <v>0.9475772905866342</v>
      </c>
      <c r="G1490" s="46">
        <v>0.88134709662620625</v>
      </c>
      <c r="H1490" s="46">
        <v>0.6739596395734706</v>
      </c>
      <c r="I1490" s="46">
        <v>0.25717805810101591</v>
      </c>
      <c r="J1490" s="46">
        <v>0.63251118453189603</v>
      </c>
      <c r="K1490" s="58">
        <v>0.9403731358280456</v>
      </c>
      <c r="M1490" s="51">
        <v>488</v>
      </c>
      <c r="N1490" s="46" cm="1">
        <f t="array" ref="N1490:W1490">(TRANSPOSE(MMULT(幕後結果!$AB$37:$AK$46, TRANSPOSE(N489:W489))))</f>
        <v>-0.6954154726419205</v>
      </c>
      <c r="O1490" s="46">
        <v>-0.10218149795837017</v>
      </c>
      <c r="P1490" s="46">
        <v>1.2291536964008951</v>
      </c>
      <c r="Q1490" s="46">
        <v>-0.16116397650098901</v>
      </c>
      <c r="R1490" s="46">
        <v>1.6024604194750203</v>
      </c>
      <c r="S1490" s="46">
        <v>-1.1030375239733168</v>
      </c>
      <c r="T1490" s="46">
        <v>-0.45464734521081196</v>
      </c>
      <c r="U1490" s="46">
        <v>-0.27670131414506949</v>
      </c>
      <c r="V1490" s="46">
        <v>1.2395533923938544</v>
      </c>
      <c r="W1490" s="50">
        <v>0.43288485499462748</v>
      </c>
    </row>
    <row r="1491" spans="1:23">
      <c r="A1491" s="130"/>
      <c r="B1491" s="46">
        <v>0.3652070604780504</v>
      </c>
      <c r="C1491" s="46">
        <v>9.2354448229742481E-2</v>
      </c>
      <c r="D1491" s="46">
        <v>2.5859889218238896E-2</v>
      </c>
      <c r="E1491" s="46">
        <v>7.2619288460714193E-2</v>
      </c>
      <c r="F1491" s="46">
        <v>0.80010204473192426</v>
      </c>
      <c r="G1491" s="46">
        <v>0.52408098463212172</v>
      </c>
      <c r="H1491" s="46">
        <v>0.24055574785048961</v>
      </c>
      <c r="I1491" s="46">
        <v>0.54746189689971536</v>
      </c>
      <c r="J1491" s="46">
        <v>0.21567772069969582</v>
      </c>
      <c r="K1491" s="58">
        <v>0.46361610635546269</v>
      </c>
      <c r="M1491" s="51">
        <v>489</v>
      </c>
      <c r="N1491" s="46" cm="1">
        <f t="array" ref="N1491:W1491">(TRANSPOSE(MMULT(幕後結果!$AB$37:$AK$46, TRANSPOSE(N490:W490))))</f>
        <v>2.0172605310860807</v>
      </c>
      <c r="O1491" s="46">
        <v>3.9009563425763109E-2</v>
      </c>
      <c r="P1491" s="46">
        <v>-0.59436041776511184</v>
      </c>
      <c r="Q1491" s="46">
        <v>-0.58219878450084672</v>
      </c>
      <c r="R1491" s="46">
        <v>7.7358186331797918E-2</v>
      </c>
      <c r="S1491" s="46">
        <v>7.4150761824062661E-2</v>
      </c>
      <c r="T1491" s="46">
        <v>0.38538594429878359</v>
      </c>
      <c r="U1491" s="46">
        <v>0.20955027911059168</v>
      </c>
      <c r="V1491" s="46">
        <v>0.43519117379725591</v>
      </c>
      <c r="W1491" s="50">
        <v>0.44639099554372558</v>
      </c>
    </row>
    <row r="1492" spans="1:23">
      <c r="A1492" s="130"/>
      <c r="B1492" s="46">
        <v>0.48827616391549178</v>
      </c>
      <c r="C1492" s="46">
        <v>0.1174335669485207</v>
      </c>
      <c r="D1492" s="46">
        <v>6.1387099660346056E-2</v>
      </c>
      <c r="E1492" s="46">
        <v>0.84688854489574639</v>
      </c>
      <c r="F1492" s="46">
        <v>5.8259952666292136E-2</v>
      </c>
      <c r="G1492" s="46">
        <v>0.6193189543366564</v>
      </c>
      <c r="H1492" s="46">
        <v>0.87943090442373562</v>
      </c>
      <c r="I1492" s="46">
        <v>0.20031842494020213</v>
      </c>
      <c r="J1492" s="46">
        <v>0.18508894676920762</v>
      </c>
      <c r="K1492" s="58">
        <v>0.90022506864363305</v>
      </c>
      <c r="M1492" s="51">
        <v>490</v>
      </c>
      <c r="N1492" s="46" cm="1">
        <f t="array" ref="N1492:W1492">(TRANSPOSE(MMULT(幕後結果!$AB$37:$AK$46, TRANSPOSE(N491:W491))))</f>
        <v>-0.15434131628617651</v>
      </c>
      <c r="O1492" s="46">
        <v>-2.6388931851693402</v>
      </c>
      <c r="P1492" s="46">
        <v>-1.7049166635125153</v>
      </c>
      <c r="Q1492" s="46">
        <v>-1.1952223979338283</v>
      </c>
      <c r="R1492" s="46">
        <v>-2.5479992226912906</v>
      </c>
      <c r="S1492" s="46">
        <v>-0.2574616208809421</v>
      </c>
      <c r="T1492" s="46">
        <v>-0.72181517031124243</v>
      </c>
      <c r="U1492" s="46">
        <v>-1.1637305095000512</v>
      </c>
      <c r="V1492" s="46">
        <v>0.27018442478083371</v>
      </c>
      <c r="W1492" s="50">
        <v>0.71827526332062863</v>
      </c>
    </row>
    <row r="1493" spans="1:23">
      <c r="A1493" s="130"/>
      <c r="B1493" s="46">
        <v>9.8958302504516871E-2</v>
      </c>
      <c r="C1493" s="46">
        <v>0.79643538312857909</v>
      </c>
      <c r="D1493" s="46">
        <v>0.93959453150217742</v>
      </c>
      <c r="E1493" s="46">
        <v>0.96811680214023355</v>
      </c>
      <c r="F1493" s="46">
        <v>9.095421453252861E-2</v>
      </c>
      <c r="G1493" s="46">
        <v>0.62941566827627105</v>
      </c>
      <c r="H1493" s="46">
        <v>0.328831465378979</v>
      </c>
      <c r="I1493" s="46">
        <v>0.2298028470778315</v>
      </c>
      <c r="J1493" s="46">
        <v>0.72560612274839076</v>
      </c>
      <c r="K1493" s="58">
        <v>0.73061618357624214</v>
      </c>
      <c r="M1493" s="51">
        <v>491</v>
      </c>
      <c r="N1493" s="46" cm="1">
        <f t="array" ref="N1493:W1493">(TRANSPOSE(MMULT(幕後結果!$AB$37:$AK$46, TRANSPOSE(N492:W492))))</f>
        <v>-0.47669559706769915</v>
      </c>
      <c r="O1493" s="46">
        <v>0.87210652327656135</v>
      </c>
      <c r="P1493" s="46">
        <v>-0.24092637812546708</v>
      </c>
      <c r="Q1493" s="46">
        <v>-0.22649402225463128</v>
      </c>
      <c r="R1493" s="46">
        <v>-1.0681557266199198</v>
      </c>
      <c r="S1493" s="46">
        <v>-1.1238985818305371</v>
      </c>
      <c r="T1493" s="46">
        <v>-0.82820327009280026</v>
      </c>
      <c r="U1493" s="46">
        <v>-1.1480118790611604</v>
      </c>
      <c r="V1493" s="46">
        <v>-0.88833706916527344</v>
      </c>
      <c r="W1493" s="50">
        <v>-1.3980567023800021</v>
      </c>
    </row>
    <row r="1494" spans="1:23">
      <c r="A1494" s="130"/>
      <c r="B1494" s="46">
        <v>0.73900601191823756</v>
      </c>
      <c r="C1494" s="46">
        <v>0.65848127295395953</v>
      </c>
      <c r="D1494" s="46">
        <v>0.14451392997324319</v>
      </c>
      <c r="E1494" s="46">
        <v>0.56837700021729987</v>
      </c>
      <c r="F1494" s="46">
        <v>0.43386955314124465</v>
      </c>
      <c r="G1494" s="46">
        <v>0.57858336115989184</v>
      </c>
      <c r="H1494" s="46">
        <v>0.15834098342917957</v>
      </c>
      <c r="I1494" s="46">
        <v>0.35455585132327716</v>
      </c>
      <c r="J1494" s="46">
        <v>0.67798707435113581</v>
      </c>
      <c r="K1494" s="58">
        <v>0.91390648592434132</v>
      </c>
      <c r="M1494" s="51">
        <v>492</v>
      </c>
      <c r="N1494" s="46" cm="1">
        <f t="array" ref="N1494:W1494">(TRANSPOSE(MMULT(幕後結果!$AB$37:$AK$46, TRANSPOSE(N493:W493))))</f>
        <v>0.23009578554610208</v>
      </c>
      <c r="O1494" s="46">
        <v>0.62237534937566663</v>
      </c>
      <c r="P1494" s="46">
        <v>0.4993370990179723</v>
      </c>
      <c r="Q1494" s="46">
        <v>0.27243642412624081</v>
      </c>
      <c r="R1494" s="46">
        <v>0.42448693886924699</v>
      </c>
      <c r="S1494" s="46">
        <v>-0.89347061214964374</v>
      </c>
      <c r="T1494" s="46">
        <v>-0.47040071833777297</v>
      </c>
      <c r="U1494" s="46">
        <v>-0.84778511720436589</v>
      </c>
      <c r="V1494" s="46">
        <v>-0.15943085607296928</v>
      </c>
      <c r="W1494" s="50">
        <v>-0.9240487023432723</v>
      </c>
    </row>
    <row r="1495" spans="1:23">
      <c r="A1495" s="130"/>
      <c r="B1495" s="46">
        <v>0.96422590619477155</v>
      </c>
      <c r="C1495" s="46">
        <v>1.9126268978368444E-2</v>
      </c>
      <c r="D1495" s="46">
        <v>7.7656862284349204E-2</v>
      </c>
      <c r="E1495" s="46">
        <v>0.43142712645838555</v>
      </c>
      <c r="F1495" s="46">
        <v>0.46823345682606821</v>
      </c>
      <c r="G1495" s="46">
        <v>6.2491601529135243E-2</v>
      </c>
      <c r="H1495" s="46">
        <v>0.86032667818998432</v>
      </c>
      <c r="I1495" s="46">
        <v>0.36053704662320674</v>
      </c>
      <c r="J1495" s="46">
        <v>0.85899855346922527</v>
      </c>
      <c r="K1495" s="58">
        <v>0.41589350891699262</v>
      </c>
      <c r="M1495" s="51">
        <v>493</v>
      </c>
      <c r="N1495" s="46" cm="1">
        <f t="array" ref="N1495:W1495">(TRANSPOSE(MMULT(幕後結果!$AB$37:$AK$46, TRANSPOSE(N494:W494))))</f>
        <v>1.5991268296710159</v>
      </c>
      <c r="O1495" s="46">
        <v>-0.70213860106724812</v>
      </c>
      <c r="P1495" s="46">
        <v>-1.1183881942429297</v>
      </c>
      <c r="Q1495" s="46">
        <v>1.0741382043510712</v>
      </c>
      <c r="R1495" s="46">
        <v>-0.29916521404357177</v>
      </c>
      <c r="S1495" s="46">
        <v>-1.0340330359225054</v>
      </c>
      <c r="T1495" s="46">
        <v>-0.83622439717589059</v>
      </c>
      <c r="U1495" s="46">
        <v>-0.15736736257205663</v>
      </c>
      <c r="V1495" s="46">
        <v>-0.54333503584249976</v>
      </c>
      <c r="W1495" s="50">
        <v>-0.51638003390062892</v>
      </c>
    </row>
    <row r="1496" spans="1:23">
      <c r="A1496" s="130"/>
      <c r="B1496" s="46">
        <v>0.79855004151612397</v>
      </c>
      <c r="C1496" s="46">
        <v>0.39545400390825836</v>
      </c>
      <c r="D1496" s="46">
        <v>2.1962464358937117E-2</v>
      </c>
      <c r="E1496" s="46">
        <v>6.7381494636742811E-2</v>
      </c>
      <c r="F1496" s="46">
        <v>0.63112517222717912</v>
      </c>
      <c r="G1496" s="46">
        <v>3.4782968361882993E-2</v>
      </c>
      <c r="H1496" s="46">
        <v>0.36150497008738758</v>
      </c>
      <c r="I1496" s="46">
        <v>0.61207415540140642</v>
      </c>
      <c r="J1496" s="46">
        <v>0.57641611147887906</v>
      </c>
      <c r="K1496" s="58">
        <v>0.37990637247279935</v>
      </c>
      <c r="M1496" s="51">
        <v>494</v>
      </c>
      <c r="N1496" s="46" cm="1">
        <f t="array" ref="N1496:W1496">(TRANSPOSE(MMULT(幕後結果!$AB$37:$AK$46, TRANSPOSE(N495:W495))))</f>
        <v>-0.68031145019787498</v>
      </c>
      <c r="O1496" s="46">
        <v>1.2736945065703994E-2</v>
      </c>
      <c r="P1496" s="46">
        <v>-4.5574221538103775E-2</v>
      </c>
      <c r="Q1496" s="46">
        <v>-1.0230440004649799</v>
      </c>
      <c r="R1496" s="46">
        <v>0.63608422102326023</v>
      </c>
      <c r="S1496" s="46">
        <v>0.74940732251514164</v>
      </c>
      <c r="T1496" s="46">
        <v>1.1023619318912896</v>
      </c>
      <c r="U1496" s="46">
        <v>1.2047091337516225</v>
      </c>
      <c r="V1496" s="46">
        <v>1.5721491971980446</v>
      </c>
      <c r="W1496" s="50">
        <v>1.1689592175368904</v>
      </c>
    </row>
    <row r="1497" spans="1:23">
      <c r="A1497" s="130"/>
      <c r="B1497" s="46">
        <v>0.66825078807571447</v>
      </c>
      <c r="C1497" s="46">
        <v>0.579156957396332</v>
      </c>
      <c r="D1497" s="46">
        <v>0.1392135182673846</v>
      </c>
      <c r="E1497" s="46">
        <v>0.8429968076162786</v>
      </c>
      <c r="F1497" s="46">
        <v>0.91741846665958682</v>
      </c>
      <c r="G1497" s="46">
        <v>0.34897157201883555</v>
      </c>
      <c r="H1497" s="46">
        <v>0.16482731029541986</v>
      </c>
      <c r="I1497" s="46">
        <v>3.4283394074581475E-2</v>
      </c>
      <c r="J1497" s="46">
        <v>0.97319014855822705</v>
      </c>
      <c r="K1497" s="58">
        <v>0.4989315747951415</v>
      </c>
      <c r="M1497" s="51">
        <v>495</v>
      </c>
      <c r="N1497" s="46" cm="1">
        <f t="array" ref="N1497:W1497">(TRANSPOSE(MMULT(幕後結果!$AB$37:$AK$46, TRANSPOSE(N496:W496))))</f>
        <v>-0.8496038746973017</v>
      </c>
      <c r="O1497" s="46">
        <v>0.44623470439234147</v>
      </c>
      <c r="P1497" s="46">
        <v>-1.0692655367648152</v>
      </c>
      <c r="Q1497" s="46">
        <v>-1.8179204109668632</v>
      </c>
      <c r="R1497" s="46">
        <v>-1.7427854839044774</v>
      </c>
      <c r="S1497" s="46">
        <v>-0.40979202118069769</v>
      </c>
      <c r="T1497" s="46">
        <v>-0.32157325875101944</v>
      </c>
      <c r="U1497" s="46">
        <v>-1.6132612285775099</v>
      </c>
      <c r="V1497" s="46">
        <v>-1.04302571659208</v>
      </c>
      <c r="W1497" s="50">
        <v>-0.61791371787192806</v>
      </c>
    </row>
    <row r="1498" spans="1:23">
      <c r="A1498" s="130"/>
      <c r="B1498" s="46">
        <v>0.75524137764097699</v>
      </c>
      <c r="C1498" s="46">
        <v>0.90407613360011796</v>
      </c>
      <c r="D1498" s="46">
        <v>0.45122793732133148</v>
      </c>
      <c r="E1498" s="46">
        <v>0.29025816522591885</v>
      </c>
      <c r="F1498" s="46">
        <v>0.71549355905698242</v>
      </c>
      <c r="G1498" s="46">
        <v>0.38844305365208509</v>
      </c>
      <c r="H1498" s="46">
        <v>6.9549865558123702E-2</v>
      </c>
      <c r="I1498" s="46">
        <v>0.26995048394953081</v>
      </c>
      <c r="J1498" s="46">
        <v>0.99816513683323271</v>
      </c>
      <c r="K1498" s="58">
        <v>0.89002948162397644</v>
      </c>
      <c r="M1498" s="51">
        <v>496</v>
      </c>
      <c r="N1498" s="46" cm="1">
        <f t="array" ref="N1498:W1498">(TRANSPOSE(MMULT(幕後結果!$AB$37:$AK$46, TRANSPOSE(N497:W497))))</f>
        <v>-1.8995639103538495</v>
      </c>
      <c r="O1498" s="46">
        <v>-1.0421587682584326</v>
      </c>
      <c r="P1498" s="46">
        <v>0.72889216880984753</v>
      </c>
      <c r="Q1498" s="46">
        <v>0.60380002367680607</v>
      </c>
      <c r="R1498" s="46">
        <v>-0.13055253907090775</v>
      </c>
      <c r="S1498" s="46">
        <v>0.25432854181744341</v>
      </c>
      <c r="T1498" s="46">
        <v>-0.64542029070046458</v>
      </c>
      <c r="U1498" s="46">
        <v>-0.83441764946413344</v>
      </c>
      <c r="V1498" s="46">
        <v>-0.90642410051447653</v>
      </c>
      <c r="W1498" s="50">
        <v>0.1385642246017153</v>
      </c>
    </row>
    <row r="1499" spans="1:23">
      <c r="A1499" s="130"/>
      <c r="B1499" s="46">
        <v>0.27585432727212411</v>
      </c>
      <c r="C1499" s="46">
        <v>0.63281634165182377</v>
      </c>
      <c r="D1499" s="46">
        <v>0.5894812210322411</v>
      </c>
      <c r="E1499" s="46">
        <v>0.46937929368939368</v>
      </c>
      <c r="F1499" s="46">
        <v>0.18127375139739832</v>
      </c>
      <c r="G1499" s="46">
        <v>0.38822106132891609</v>
      </c>
      <c r="H1499" s="46">
        <v>0.78488213704434129</v>
      </c>
      <c r="I1499" s="46">
        <v>0.63194593381457076</v>
      </c>
      <c r="J1499" s="46">
        <v>0.18905240411011781</v>
      </c>
      <c r="K1499" s="58">
        <v>9.6320001330731264E-2</v>
      </c>
      <c r="M1499" s="51">
        <v>497</v>
      </c>
      <c r="N1499" s="46" cm="1">
        <f t="array" ref="N1499:W1499">(TRANSPOSE(MMULT(幕後結果!$AB$37:$AK$46, TRANSPOSE(N498:W498))))</f>
        <v>-0.39184634360742443</v>
      </c>
      <c r="O1499" s="46">
        <v>1.8149451300458503</v>
      </c>
      <c r="P1499" s="46">
        <v>-0.86640258825588534</v>
      </c>
      <c r="Q1499" s="46">
        <v>0.63362397682834426</v>
      </c>
      <c r="R1499" s="46">
        <v>0.23426753593807481</v>
      </c>
      <c r="S1499" s="46">
        <v>-1.5804687924938392</v>
      </c>
      <c r="T1499" s="46">
        <v>-0.5406009173086872</v>
      </c>
      <c r="U1499" s="46">
        <v>-1.4299134352723937</v>
      </c>
      <c r="V1499" s="46">
        <v>-0.75871689680681065</v>
      </c>
      <c r="W1499" s="50">
        <v>-1.940926821673072</v>
      </c>
    </row>
    <row r="1500" spans="1:23">
      <c r="A1500" s="130"/>
      <c r="B1500" s="46">
        <v>0.3150170776876513</v>
      </c>
      <c r="C1500" s="46">
        <v>0.93710695105950093</v>
      </c>
      <c r="D1500" s="46">
        <v>0.83050865683976594</v>
      </c>
      <c r="E1500" s="46">
        <v>0.86294392676392562</v>
      </c>
      <c r="F1500" s="46">
        <v>0.39116054709929338</v>
      </c>
      <c r="G1500" s="46">
        <v>0.13606124292657973</v>
      </c>
      <c r="H1500" s="46">
        <v>0.55215958830135214</v>
      </c>
      <c r="I1500" s="46">
        <v>0.93408106826046677</v>
      </c>
      <c r="J1500" s="46">
        <v>8.1109871122476029E-2</v>
      </c>
      <c r="K1500" s="58">
        <v>0.75856677846340537</v>
      </c>
      <c r="M1500" s="51">
        <v>498</v>
      </c>
      <c r="N1500" s="46" cm="1">
        <f t="array" ref="N1500:W1500">(TRANSPOSE(MMULT(幕後結果!$AB$37:$AK$46, TRANSPOSE(N499:W499))))</f>
        <v>1.712553496905308</v>
      </c>
      <c r="O1500" s="46">
        <v>0.91054320625535379</v>
      </c>
      <c r="P1500" s="46">
        <v>0.80636795532210848</v>
      </c>
      <c r="Q1500" s="46">
        <v>0.79863605381255143</v>
      </c>
      <c r="R1500" s="46">
        <v>0.93938597530412737</v>
      </c>
      <c r="S1500" s="46">
        <v>-0.19888140786613412</v>
      </c>
      <c r="T1500" s="46">
        <v>1.8443333613071351</v>
      </c>
      <c r="U1500" s="46">
        <v>-1.3547577697602176E-2</v>
      </c>
      <c r="V1500" s="46">
        <v>-0.18342682966924057</v>
      </c>
      <c r="W1500" s="50">
        <v>-0.19870224628116373</v>
      </c>
    </row>
    <row r="1501" spans="1:23">
      <c r="A1501" s="130"/>
      <c r="B1501" s="46">
        <v>0.44162590264623725</v>
      </c>
      <c r="C1501" s="46">
        <v>0.2905324586283311</v>
      </c>
      <c r="D1501" s="46">
        <v>0.58501323684884166</v>
      </c>
      <c r="E1501" s="46">
        <v>0.93001465960988483</v>
      </c>
      <c r="F1501" s="46">
        <v>0.19591134762302342</v>
      </c>
      <c r="G1501" s="46">
        <v>0.46443870533942833</v>
      </c>
      <c r="H1501" s="46">
        <v>0.72202889753468003</v>
      </c>
      <c r="I1501" s="46">
        <v>0.54661629442842141</v>
      </c>
      <c r="J1501" s="46">
        <v>0.11808379525125523</v>
      </c>
      <c r="K1501" s="58">
        <v>0.18128564568839778</v>
      </c>
      <c r="M1501" s="51">
        <v>499</v>
      </c>
      <c r="N1501" s="46" cm="1">
        <f t="array" ref="N1501:W1501">(TRANSPOSE(MMULT(幕後結果!$AB$37:$AK$46, TRANSPOSE(N500:W500))))</f>
        <v>0.39282837959040068</v>
      </c>
      <c r="O1501" s="46">
        <v>-0.80994443067651567</v>
      </c>
      <c r="P1501" s="46">
        <v>0.46864548415254109</v>
      </c>
      <c r="Q1501" s="46">
        <v>1.0765791749025739</v>
      </c>
      <c r="R1501" s="46">
        <v>3.6273896277381812E-2</v>
      </c>
      <c r="S1501" s="46">
        <v>-1.296749497764393</v>
      </c>
      <c r="T1501" s="46">
        <v>0.35192947804363012</v>
      </c>
      <c r="U1501" s="46">
        <v>0.39326433870493172</v>
      </c>
      <c r="V1501" s="46">
        <v>0.4578974018194481</v>
      </c>
      <c r="W1501" s="50">
        <v>-0.52913101392325812</v>
      </c>
    </row>
    <row r="1502" spans="1:23">
      <c r="A1502" s="130"/>
      <c r="B1502" s="46">
        <v>0.4116785934427345</v>
      </c>
      <c r="C1502" s="46">
        <v>9.0058782929083314E-2</v>
      </c>
      <c r="D1502" s="46">
        <v>0.87326353779239407</v>
      </c>
      <c r="E1502" s="46">
        <v>0.9652261394671624</v>
      </c>
      <c r="F1502" s="46">
        <v>0.80213283698592353</v>
      </c>
      <c r="G1502" s="46">
        <v>0.38303143306262477</v>
      </c>
      <c r="H1502" s="46">
        <v>0.43979438865853315</v>
      </c>
      <c r="I1502" s="46">
        <v>0.54342269068287075</v>
      </c>
      <c r="J1502" s="46">
        <v>0.4589414029915373</v>
      </c>
      <c r="K1502" s="58">
        <v>0.57320971624719164</v>
      </c>
      <c r="M1502" s="51">
        <v>500</v>
      </c>
      <c r="N1502" s="46" cm="1">
        <f t="array" ref="N1502:W1502">(TRANSPOSE(MMULT(幕後結果!$AB$37:$AK$46, TRANSPOSE(N501:W501))))</f>
        <v>0.43119246711687442</v>
      </c>
      <c r="O1502" s="46">
        <v>0.40250475803626645</v>
      </c>
      <c r="P1502" s="46">
        <v>-2.1632563481164699E-2</v>
      </c>
      <c r="Q1502" s="46">
        <v>0.97793534502642931</v>
      </c>
      <c r="R1502" s="46">
        <v>0.5211547400878106</v>
      </c>
      <c r="S1502" s="46">
        <v>0.97386033689954976</v>
      </c>
      <c r="T1502" s="46">
        <v>0.51251831744033005</v>
      </c>
      <c r="U1502" s="46">
        <v>-0.42280125712655464</v>
      </c>
      <c r="V1502" s="46">
        <v>-0.28436792459763832</v>
      </c>
      <c r="W1502" s="50">
        <v>-0.33607002269770792</v>
      </c>
    </row>
    <row r="1503" spans="1:23">
      <c r="A1503" s="130"/>
      <c r="B1503" s="46">
        <v>0.74104400613339005</v>
      </c>
      <c r="C1503" s="46">
        <v>0.89211809683831089</v>
      </c>
      <c r="D1503" s="46">
        <v>0.96196735956485102</v>
      </c>
      <c r="E1503" s="46">
        <v>0.46425037842017525</v>
      </c>
      <c r="F1503" s="46">
        <v>0.75384088801483173</v>
      </c>
      <c r="G1503" s="46">
        <v>0.86727411092509321</v>
      </c>
      <c r="H1503" s="46">
        <v>3.0521386086462376E-2</v>
      </c>
      <c r="I1503" s="46">
        <v>0.41102172879666243</v>
      </c>
      <c r="J1503" s="46">
        <v>0.47883113219449513</v>
      </c>
      <c r="K1503" s="58">
        <v>0.43434288833728396</v>
      </c>
      <c r="M1503" s="51">
        <v>501</v>
      </c>
      <c r="N1503" s="46" cm="1">
        <f t="array" ref="N1503:W1503">(TRANSPOSE(MMULT(幕後結果!$AB$37:$AK$46, TRANSPOSE(N502:W502))))</f>
        <v>-0.23611804253881929</v>
      </c>
      <c r="O1503" s="46">
        <v>-1.8768982735044899</v>
      </c>
      <c r="P1503" s="46">
        <v>7.2891024188008469E-2</v>
      </c>
      <c r="Q1503" s="46">
        <v>-0.3260615317837135</v>
      </c>
      <c r="R1503" s="46">
        <v>-4.5461464614471314E-2</v>
      </c>
      <c r="S1503" s="46">
        <v>-0.49092256633873771</v>
      </c>
      <c r="T1503" s="46">
        <v>-1.9127864397189742</v>
      </c>
      <c r="U1503" s="46">
        <v>-0.27377437241274405</v>
      </c>
      <c r="V1503" s="46">
        <v>-1.0320200494740983</v>
      </c>
      <c r="W1503" s="50">
        <v>0.46203504091606129</v>
      </c>
    </row>
    <row r="1504" spans="1:23">
      <c r="A1504" s="130"/>
      <c r="B1504" s="46">
        <v>0.66266886333312858</v>
      </c>
      <c r="C1504" s="46">
        <v>4.4602467138466162E-2</v>
      </c>
      <c r="D1504" s="46">
        <v>0.87309884259898762</v>
      </c>
      <c r="E1504" s="46">
        <v>0.77879464284407107</v>
      </c>
      <c r="F1504" s="46">
        <v>0.3486021867890472</v>
      </c>
      <c r="G1504" s="46">
        <v>0.3984266040407114</v>
      </c>
      <c r="H1504" s="46">
        <v>0.67794017458210942</v>
      </c>
      <c r="I1504" s="46">
        <v>0.21273844621401072</v>
      </c>
      <c r="J1504" s="46">
        <v>0.1525944440178133</v>
      </c>
      <c r="K1504" s="58">
        <v>0.82179998999892834</v>
      </c>
      <c r="M1504" s="51">
        <v>502</v>
      </c>
      <c r="N1504" s="46" cm="1">
        <f t="array" ref="N1504:W1504">(TRANSPOSE(MMULT(幕後結果!$AB$37:$AK$46, TRANSPOSE(N503:W503))))</f>
        <v>1.1246368029125602</v>
      </c>
      <c r="O1504" s="46">
        <v>-0.57321676722961346</v>
      </c>
      <c r="P1504" s="46">
        <v>-0.9802451522705824</v>
      </c>
      <c r="Q1504" s="46">
        <v>-0.64477571298476588</v>
      </c>
      <c r="R1504" s="46">
        <v>1.2207701152803896E-2</v>
      </c>
      <c r="S1504" s="46">
        <v>0.57469639533248273</v>
      </c>
      <c r="T1504" s="46">
        <v>0.4749989649444914</v>
      </c>
      <c r="U1504" s="46">
        <v>-0.47504938264751928</v>
      </c>
      <c r="V1504" s="46">
        <v>-1.3158750888204858</v>
      </c>
      <c r="W1504" s="50">
        <v>-0.6052039743420361</v>
      </c>
    </row>
    <row r="1505" spans="1:23">
      <c r="A1505" s="130"/>
      <c r="B1505" s="46">
        <v>0.4775891551355369</v>
      </c>
      <c r="C1505" s="46">
        <v>0.47052465770549357</v>
      </c>
      <c r="D1505" s="46">
        <v>0.79759488229404019</v>
      </c>
      <c r="E1505" s="46">
        <v>0.11101062088823777</v>
      </c>
      <c r="F1505" s="46">
        <v>7.1450885198080627E-2</v>
      </c>
      <c r="G1505" s="46">
        <v>0.13842572327421587</v>
      </c>
      <c r="H1505" s="46">
        <v>0.19449530294496342</v>
      </c>
      <c r="I1505" s="46">
        <v>0.43183973224764238</v>
      </c>
      <c r="J1505" s="46">
        <v>0.76589920295414315</v>
      </c>
      <c r="K1505" s="58">
        <v>0.80167761549304317</v>
      </c>
      <c r="M1505" s="51">
        <v>503</v>
      </c>
      <c r="N1505" s="46" cm="1">
        <f t="array" ref="N1505:W1505">(TRANSPOSE(MMULT(幕後結果!$AB$37:$AK$46, TRANSPOSE(N504:W504))))</f>
        <v>0.23604566826005474</v>
      </c>
      <c r="O1505" s="46">
        <v>0.49501952178119096</v>
      </c>
      <c r="P1505" s="46">
        <v>-0.36298910956307179</v>
      </c>
      <c r="Q1505" s="46">
        <v>-1.5769204469644682</v>
      </c>
      <c r="R1505" s="46">
        <v>-0.82050489184800557</v>
      </c>
      <c r="S1505" s="46">
        <v>1.7666304173025666</v>
      </c>
      <c r="T1505" s="46">
        <v>-0.45517711971570612</v>
      </c>
      <c r="U1505" s="46">
        <v>0.33151960575688</v>
      </c>
      <c r="V1505" s="46">
        <v>0.86557073273185003</v>
      </c>
      <c r="W1505" s="50">
        <v>1.0546498827490549</v>
      </c>
    </row>
    <row r="1506" spans="1:23">
      <c r="A1506" s="130"/>
      <c r="B1506" s="46">
        <v>0.18677904721726302</v>
      </c>
      <c r="C1506" s="46">
        <v>0.47561191164863792</v>
      </c>
      <c r="D1506" s="46">
        <v>0.64249742800651655</v>
      </c>
      <c r="E1506" s="46">
        <v>0.77172084955961018</v>
      </c>
      <c r="F1506" s="46">
        <v>0.90052109130919389</v>
      </c>
      <c r="G1506" s="46">
        <v>0.45204869268507597</v>
      </c>
      <c r="H1506" s="46">
        <v>0.29366963663003576</v>
      </c>
      <c r="I1506" s="46">
        <v>0.67759443806295083</v>
      </c>
      <c r="J1506" s="46">
        <v>0.98225768373603417</v>
      </c>
      <c r="K1506" s="58">
        <v>1.1856658821840504E-3</v>
      </c>
      <c r="M1506" s="51">
        <v>504</v>
      </c>
      <c r="N1506" s="46" cm="1">
        <f t="array" ref="N1506:W1506">(TRANSPOSE(MMULT(幕後結果!$AB$37:$AK$46, TRANSPOSE(N505:W505))))</f>
        <v>-1.10918367678482</v>
      </c>
      <c r="O1506" s="46">
        <v>-1.7124133918558908</v>
      </c>
      <c r="P1506" s="46">
        <v>-2.0057344571041442</v>
      </c>
      <c r="Q1506" s="46">
        <v>-2.0653186040073943</v>
      </c>
      <c r="R1506" s="46">
        <v>-2.3329294813695123</v>
      </c>
      <c r="S1506" s="46">
        <v>-0.60481369284160369</v>
      </c>
      <c r="T1506" s="46">
        <v>-2.3378050860784523</v>
      </c>
      <c r="U1506" s="46">
        <v>-1.9292866936981297</v>
      </c>
      <c r="V1506" s="46">
        <v>-2.0904546811900895</v>
      </c>
      <c r="W1506" s="50">
        <v>-1.2969603654708919</v>
      </c>
    </row>
    <row r="1507" spans="1:23">
      <c r="A1507" s="130"/>
      <c r="B1507" s="46">
        <v>6.006821590021616E-2</v>
      </c>
      <c r="C1507" s="46">
        <v>0.28594003907616705</v>
      </c>
      <c r="D1507" s="46">
        <v>4.7100755568227015E-2</v>
      </c>
      <c r="E1507" s="46">
        <v>0.18156772571194324</v>
      </c>
      <c r="F1507" s="46">
        <v>0.31575463615738797</v>
      </c>
      <c r="G1507" s="46">
        <v>0.25219964288527752</v>
      </c>
      <c r="H1507" s="46">
        <v>0.62866738522859</v>
      </c>
      <c r="I1507" s="46">
        <v>0.1766989499992988</v>
      </c>
      <c r="J1507" s="46">
        <v>0.79048848217414935</v>
      </c>
      <c r="K1507" s="58">
        <v>0.94235954187895565</v>
      </c>
      <c r="M1507" s="51">
        <v>505</v>
      </c>
      <c r="N1507" s="46" cm="1">
        <f t="array" ref="N1507:W1507">(TRANSPOSE(MMULT(幕後結果!$AB$37:$AK$46, TRANSPOSE(N506:W506))))</f>
        <v>0.23661991260146009</v>
      </c>
      <c r="O1507" s="46">
        <v>-0.57937974424660266</v>
      </c>
      <c r="P1507" s="46">
        <v>2.9513962548214881E-2</v>
      </c>
      <c r="Q1507" s="46">
        <v>-0.68705009890961455</v>
      </c>
      <c r="R1507" s="46">
        <v>1.3164036903238414</v>
      </c>
      <c r="S1507" s="46">
        <v>0.53108989752615943</v>
      </c>
      <c r="T1507" s="46">
        <v>-0.58014883513610471</v>
      </c>
      <c r="U1507" s="46">
        <v>0.20221008368573362</v>
      </c>
      <c r="V1507" s="46">
        <v>0.62405756524938427</v>
      </c>
      <c r="W1507" s="50">
        <v>0.40164448365219679</v>
      </c>
    </row>
    <row r="1508" spans="1:23">
      <c r="A1508" s="130"/>
      <c r="B1508" s="46">
        <v>0.94731667269620567</v>
      </c>
      <c r="C1508" s="46">
        <v>0.22154816142042422</v>
      </c>
      <c r="D1508" s="46">
        <v>0.2849691923311124</v>
      </c>
      <c r="E1508" s="46">
        <v>0.42340911403505488</v>
      </c>
      <c r="F1508" s="46">
        <v>0.85663065416936535</v>
      </c>
      <c r="G1508" s="46">
        <v>0.84451473896687146</v>
      </c>
      <c r="H1508" s="46">
        <v>0.98904416604438006</v>
      </c>
      <c r="I1508" s="46">
        <v>0.25359727650049568</v>
      </c>
      <c r="J1508" s="46">
        <v>0.29973542056027558</v>
      </c>
      <c r="K1508" s="58">
        <v>9.6516548285579651E-2</v>
      </c>
      <c r="M1508" s="51">
        <v>506</v>
      </c>
      <c r="N1508" s="46" cm="1">
        <f t="array" ref="N1508:W1508">(TRANSPOSE(MMULT(幕後結果!$AB$37:$AK$46, TRANSPOSE(N507:W507))))</f>
        <v>-1.2259098906407575</v>
      </c>
      <c r="O1508" s="46">
        <v>0.57424918574319528</v>
      </c>
      <c r="P1508" s="46">
        <v>-0.89949649352190453</v>
      </c>
      <c r="Q1508" s="46">
        <v>-0.10090519344170146</v>
      </c>
      <c r="R1508" s="46">
        <v>0.12159592556244769</v>
      </c>
      <c r="S1508" s="46">
        <v>-0.27859029474105174</v>
      </c>
      <c r="T1508" s="46">
        <v>-0.88939986422703543</v>
      </c>
      <c r="U1508" s="46">
        <v>-2.908561735254815</v>
      </c>
      <c r="V1508" s="46">
        <v>0.21642139887316963</v>
      </c>
      <c r="W1508" s="50">
        <v>-0.14742614494415618</v>
      </c>
    </row>
    <row r="1509" spans="1:23">
      <c r="A1509" s="130"/>
      <c r="B1509" s="46">
        <v>0.81106645914790176</v>
      </c>
      <c r="C1509" s="46">
        <v>0.21261426752579871</v>
      </c>
      <c r="D1509" s="46">
        <v>0.39927846856197347</v>
      </c>
      <c r="E1509" s="46">
        <v>0.60154346946010717</v>
      </c>
      <c r="F1509" s="46">
        <v>0.74800868367923878</v>
      </c>
      <c r="G1509" s="46">
        <v>0.17412575951863629</v>
      </c>
      <c r="H1509" s="46">
        <v>9.6320760536285244E-2</v>
      </c>
      <c r="I1509" s="46">
        <v>0.30172106360083806</v>
      </c>
      <c r="J1509" s="46">
        <v>0.36799099558038173</v>
      </c>
      <c r="K1509" s="58">
        <v>0.99610869145601777</v>
      </c>
      <c r="M1509" s="51">
        <v>507</v>
      </c>
      <c r="N1509" s="46" cm="1">
        <f t="array" ref="N1509:W1509">(TRANSPOSE(MMULT(幕後結果!$AB$37:$AK$46, TRANSPOSE(N508:W508))))</f>
        <v>0.36884374378674323</v>
      </c>
      <c r="O1509" s="46">
        <v>0.54733658324730861</v>
      </c>
      <c r="P1509" s="46">
        <v>0.41775303815764031</v>
      </c>
      <c r="Q1509" s="46">
        <v>0.5304744854428769</v>
      </c>
      <c r="R1509" s="46">
        <v>-0.59122868486228941</v>
      </c>
      <c r="S1509" s="46">
        <v>-0.49704401920130692</v>
      </c>
      <c r="T1509" s="46">
        <v>-1.4530647147142899</v>
      </c>
      <c r="U1509" s="46">
        <v>0.13403577453674054</v>
      </c>
      <c r="V1509" s="46">
        <v>-1.1554903187251213</v>
      </c>
      <c r="W1509" s="50">
        <v>-0.5901282584879286</v>
      </c>
    </row>
    <row r="1510" spans="1:23">
      <c r="A1510" s="130"/>
      <c r="B1510" s="46">
        <v>1.4595507461722335E-2</v>
      </c>
      <c r="C1510" s="46">
        <v>0.90800715117789244</v>
      </c>
      <c r="D1510" s="46">
        <v>0.51982388861204698</v>
      </c>
      <c r="E1510" s="46">
        <v>0.49115090284547547</v>
      </c>
      <c r="F1510" s="46">
        <v>0.55496759197268286</v>
      </c>
      <c r="G1510" s="46">
        <v>0.38606990783993522</v>
      </c>
      <c r="H1510" s="46">
        <v>0.72096097122731506</v>
      </c>
      <c r="I1510" s="46">
        <v>0.39058313819351298</v>
      </c>
      <c r="J1510" s="46">
        <v>0.98887423025040566</v>
      </c>
      <c r="K1510" s="58">
        <v>0.14585992192489838</v>
      </c>
      <c r="M1510" s="51">
        <v>508</v>
      </c>
      <c r="N1510" s="46" cm="1">
        <f t="array" ref="N1510:W1510">(TRANSPOSE(MMULT(幕後結果!$AB$37:$AK$46, TRANSPOSE(N509:W509))))</f>
        <v>0.19476552260741403</v>
      </c>
      <c r="O1510" s="46">
        <v>-0.49698435441647049</v>
      </c>
      <c r="P1510" s="46">
        <v>0.28491314433410875</v>
      </c>
      <c r="Q1510" s="46">
        <v>0.7959475702608958</v>
      </c>
      <c r="R1510" s="46">
        <v>-0.17978494426999664</v>
      </c>
      <c r="S1510" s="46">
        <v>-0.76968130470456897</v>
      </c>
      <c r="T1510" s="46">
        <v>0.5613722323969037</v>
      </c>
      <c r="U1510" s="46">
        <v>-0.22575202112585391</v>
      </c>
      <c r="V1510" s="46">
        <v>1.6119289672681081</v>
      </c>
      <c r="W1510" s="50">
        <v>0.91641879504680168</v>
      </c>
    </row>
    <row r="1511" spans="1:23">
      <c r="A1511" s="130"/>
      <c r="B1511" s="46">
        <v>3.5679164175238975E-2</v>
      </c>
      <c r="C1511" s="46">
        <v>0.47357042144152417</v>
      </c>
      <c r="D1511" s="46">
        <v>0.88932030788954153</v>
      </c>
      <c r="E1511" s="46">
        <v>0.34252290057371004</v>
      </c>
      <c r="F1511" s="46">
        <v>0.3945526852101866</v>
      </c>
      <c r="G1511" s="46">
        <v>8.4310036800526289E-2</v>
      </c>
      <c r="H1511" s="46">
        <v>0.51154169786290349</v>
      </c>
      <c r="I1511" s="46">
        <v>0.23150997367202097</v>
      </c>
      <c r="J1511" s="46">
        <v>0.79868817916330226</v>
      </c>
      <c r="K1511" s="58">
        <v>0.10055207484474882</v>
      </c>
      <c r="M1511" s="51">
        <v>509</v>
      </c>
      <c r="N1511" s="46" cm="1">
        <f t="array" ref="N1511:W1511">(TRANSPOSE(MMULT(幕後結果!$AB$37:$AK$46, TRANSPOSE(N510:W510))))</f>
        <v>-2.0523878707942438</v>
      </c>
      <c r="O1511" s="46">
        <v>-0.57295046273724137</v>
      </c>
      <c r="P1511" s="46">
        <v>-0.2514977600695833</v>
      </c>
      <c r="Q1511" s="46">
        <v>-0.5043350923250568</v>
      </c>
      <c r="R1511" s="46">
        <v>-6.1698251689062567E-2</v>
      </c>
      <c r="S1511" s="46">
        <v>1.271527290367223</v>
      </c>
      <c r="T1511" s="46">
        <v>-1.3960684216890109</v>
      </c>
      <c r="U1511" s="46">
        <v>0.1429883812481485</v>
      </c>
      <c r="V1511" s="46">
        <v>-0.25675429076459272</v>
      </c>
      <c r="W1511" s="50">
        <v>1.7168286179801093</v>
      </c>
    </row>
    <row r="1512" spans="1:23">
      <c r="A1512" s="130"/>
      <c r="B1512" s="46">
        <v>0.24183328536604209</v>
      </c>
      <c r="C1512" s="46">
        <v>7.9634818261636653E-2</v>
      </c>
      <c r="D1512" s="46">
        <v>0.8899890846971894</v>
      </c>
      <c r="E1512" s="46">
        <v>0.64056538388626194</v>
      </c>
      <c r="F1512" s="46">
        <v>4.2167817328908175E-2</v>
      </c>
      <c r="G1512" s="46">
        <v>0.63861676410869994</v>
      </c>
      <c r="H1512" s="46">
        <v>0.41291214142631594</v>
      </c>
      <c r="I1512" s="46">
        <v>0.6692538766610503</v>
      </c>
      <c r="J1512" s="46">
        <v>0.53965288194789029</v>
      </c>
      <c r="K1512" s="58">
        <v>0.37191193132775258</v>
      </c>
      <c r="M1512" s="51">
        <v>510</v>
      </c>
      <c r="N1512" s="46" cm="1">
        <f t="array" ref="N1512:W1512">(TRANSPOSE(MMULT(幕後結果!$AB$37:$AK$46, TRANSPOSE(N511:W511))))</f>
        <v>0.2981416240032258</v>
      </c>
      <c r="O1512" s="46">
        <v>-0.32990394095265541</v>
      </c>
      <c r="P1512" s="46">
        <v>0.63405742652169728</v>
      </c>
      <c r="Q1512" s="46">
        <v>0.15834176190253291</v>
      </c>
      <c r="R1512" s="46">
        <v>0.67176460660140958</v>
      </c>
      <c r="S1512" s="46">
        <v>-0.14608587436647197</v>
      </c>
      <c r="T1512" s="46">
        <v>0.50934330984640863</v>
      </c>
      <c r="U1512" s="46">
        <v>-0.52496963054145529</v>
      </c>
      <c r="V1512" s="46">
        <v>-2.2025101526950568</v>
      </c>
      <c r="W1512" s="50">
        <v>-0.15598329232907257</v>
      </c>
    </row>
    <row r="1513" spans="1:23">
      <c r="A1513" s="130"/>
      <c r="B1513" s="46">
        <v>0.71759772716740877</v>
      </c>
      <c r="C1513" s="46">
        <v>0.67619129287404944</v>
      </c>
      <c r="D1513" s="46">
        <v>0.40089874989533603</v>
      </c>
      <c r="E1513" s="46">
        <v>0.93147700188777627</v>
      </c>
      <c r="F1513" s="46">
        <v>0.27291014786804046</v>
      </c>
      <c r="G1513" s="46">
        <v>0.84450472154478584</v>
      </c>
      <c r="H1513" s="46">
        <v>0.6602367952167818</v>
      </c>
      <c r="I1513" s="46">
        <v>0.70158770149461747</v>
      </c>
      <c r="J1513" s="46">
        <v>0.5378650792237456</v>
      </c>
      <c r="K1513" s="58">
        <v>0.28534202819539622</v>
      </c>
      <c r="M1513" s="51">
        <v>511</v>
      </c>
      <c r="N1513" s="46" cm="1">
        <f t="array" ref="N1513:W1513">(TRANSPOSE(MMULT(幕後結果!$AB$37:$AK$46, TRANSPOSE(N512:W512))))</f>
        <v>-0.55678451294831444</v>
      </c>
      <c r="O1513" s="46">
        <v>-0.16335328290186846</v>
      </c>
      <c r="P1513" s="46">
        <v>0.60481516439356608</v>
      </c>
      <c r="Q1513" s="46">
        <v>-0.98053049855829078</v>
      </c>
      <c r="R1513" s="46">
        <v>1.2171229070907996</v>
      </c>
      <c r="S1513" s="46">
        <v>-0.90597256815494553</v>
      </c>
      <c r="T1513" s="46">
        <v>6.2063680116820452E-2</v>
      </c>
      <c r="U1513" s="46">
        <v>1.5730705223539947</v>
      </c>
      <c r="V1513" s="46">
        <v>-0.18545487438320338</v>
      </c>
      <c r="W1513" s="50">
        <v>1.048204223752824</v>
      </c>
    </row>
    <row r="1514" spans="1:23">
      <c r="A1514" s="130"/>
      <c r="B1514" s="46">
        <v>0.78364999963717219</v>
      </c>
      <c r="C1514" s="46">
        <v>0.93872574492015581</v>
      </c>
      <c r="D1514" s="46">
        <v>5.8619146674526723E-2</v>
      </c>
      <c r="E1514" s="46">
        <v>0.2472921042448637</v>
      </c>
      <c r="F1514" s="46">
        <v>0.22119439392668694</v>
      </c>
      <c r="G1514" s="46">
        <v>0.13964040162575508</v>
      </c>
      <c r="H1514" s="46">
        <v>0.76120642978432063</v>
      </c>
      <c r="I1514" s="46">
        <v>0.4219283612664706</v>
      </c>
      <c r="J1514" s="46">
        <v>0.13919652564801477</v>
      </c>
      <c r="K1514" s="58">
        <v>0.94446616849326381</v>
      </c>
      <c r="M1514" s="51">
        <v>512</v>
      </c>
      <c r="N1514" s="46" cm="1">
        <f t="array" ref="N1514:W1514">(TRANSPOSE(MMULT(幕後結果!$AB$37:$AK$46, TRANSPOSE(N513:W513))))</f>
        <v>0.13788464498764674</v>
      </c>
      <c r="O1514" s="46">
        <v>-1.9566718326609718</v>
      </c>
      <c r="P1514" s="46">
        <v>-2.290553412159225</v>
      </c>
      <c r="Q1514" s="46">
        <v>-0.4373837514629848</v>
      </c>
      <c r="R1514" s="46">
        <v>-0.92195670644614347</v>
      </c>
      <c r="S1514" s="46">
        <v>-0.78695708573411083</v>
      </c>
      <c r="T1514" s="46">
        <v>-1.1982788980240979</v>
      </c>
      <c r="U1514" s="46">
        <v>0.2982023210448207</v>
      </c>
      <c r="V1514" s="46">
        <v>-0.36884794619442707</v>
      </c>
      <c r="W1514" s="50">
        <v>-0.5782651244234478</v>
      </c>
    </row>
    <row r="1515" spans="1:23">
      <c r="A1515" s="130"/>
      <c r="B1515" s="46">
        <v>0.46958707629043928</v>
      </c>
      <c r="C1515" s="46">
        <v>0.58718096203693082</v>
      </c>
      <c r="D1515" s="46">
        <v>0.22847867125230548</v>
      </c>
      <c r="E1515" s="46">
        <v>0.16934241918619408</v>
      </c>
      <c r="F1515" s="46">
        <v>0.22069347851992283</v>
      </c>
      <c r="G1515" s="46">
        <v>0.60176802855855205</v>
      </c>
      <c r="H1515" s="46">
        <v>0.13104553000833841</v>
      </c>
      <c r="I1515" s="46">
        <v>0.47116755515529407</v>
      </c>
      <c r="J1515" s="46">
        <v>0.42599135401107713</v>
      </c>
      <c r="K1515" s="58">
        <v>4.0173483700655543E-2</v>
      </c>
      <c r="M1515" s="51">
        <v>513</v>
      </c>
      <c r="N1515" s="46" cm="1">
        <f t="array" ref="N1515:W1515">(TRANSPOSE(MMULT(幕後結果!$AB$37:$AK$46, TRANSPOSE(N514:W514))))</f>
        <v>-0.62863452714763823</v>
      </c>
      <c r="O1515" s="46">
        <v>-0.33754086941302602</v>
      </c>
      <c r="P1515" s="46">
        <v>0.99859796167392301</v>
      </c>
      <c r="Q1515" s="46">
        <v>1.0841896407335709</v>
      </c>
      <c r="R1515" s="46">
        <v>1.0409981668876527</v>
      </c>
      <c r="S1515" s="46">
        <v>0.40431316721522415</v>
      </c>
      <c r="T1515" s="46">
        <v>-1.4556656765509937</v>
      </c>
      <c r="U1515" s="46">
        <v>0.64267994392180028</v>
      </c>
      <c r="V1515" s="46">
        <v>1.149237640699835</v>
      </c>
      <c r="W1515" s="50">
        <v>-0.2629567635828749</v>
      </c>
    </row>
    <row r="1516" spans="1:23">
      <c r="A1516" s="130"/>
      <c r="B1516" s="46">
        <v>0.77246031998794673</v>
      </c>
      <c r="C1516" s="46">
        <v>0.72250634132696878</v>
      </c>
      <c r="D1516" s="46">
        <v>0.62787210363961932</v>
      </c>
      <c r="E1516" s="46">
        <v>0.98883076772401113</v>
      </c>
      <c r="F1516" s="46">
        <v>8.956885632874978E-2</v>
      </c>
      <c r="G1516" s="46">
        <v>0.16846461399546797</v>
      </c>
      <c r="H1516" s="46">
        <v>0.67810630530467697</v>
      </c>
      <c r="I1516" s="46">
        <v>0.67326679800924949</v>
      </c>
      <c r="J1516" s="46">
        <v>0.67235379785775007</v>
      </c>
      <c r="K1516" s="58">
        <v>0.82004557323013749</v>
      </c>
      <c r="M1516" s="51">
        <v>514</v>
      </c>
      <c r="N1516" s="46" cm="1">
        <f t="array" ref="N1516:W1516">(TRANSPOSE(MMULT(幕後結果!$AB$37:$AK$46, TRANSPOSE(N515:W515))))</f>
        <v>-1.7735131072584662</v>
      </c>
      <c r="O1516" s="46">
        <v>1.8596490585311698</v>
      </c>
      <c r="P1516" s="46">
        <v>-0.22241974318550028</v>
      </c>
      <c r="Q1516" s="46">
        <v>-0.83177243371964837</v>
      </c>
      <c r="R1516" s="46">
        <v>2.387162847540099</v>
      </c>
      <c r="S1516" s="46">
        <v>-0.67497606842715674</v>
      </c>
      <c r="T1516" s="46">
        <v>0.75731005990536315</v>
      </c>
      <c r="U1516" s="46">
        <v>9.9158989874572445E-2</v>
      </c>
      <c r="V1516" s="46">
        <v>-0.58085194073605129</v>
      </c>
      <c r="W1516" s="50">
        <v>3.0795238864956254</v>
      </c>
    </row>
    <row r="1517" spans="1:23">
      <c r="A1517" s="130"/>
      <c r="B1517" s="46">
        <v>0.33403083992255134</v>
      </c>
      <c r="C1517" s="46">
        <v>0.34140032114997765</v>
      </c>
      <c r="D1517" s="46">
        <v>1.4993571445659715E-2</v>
      </c>
      <c r="E1517" s="46">
        <v>0.2189736221557923</v>
      </c>
      <c r="F1517" s="46">
        <v>0.63898860742116681</v>
      </c>
      <c r="G1517" s="46">
        <v>0.26540271166822804</v>
      </c>
      <c r="H1517" s="46">
        <v>4.8118967579760197E-2</v>
      </c>
      <c r="I1517" s="46">
        <v>0.10006900221762072</v>
      </c>
      <c r="J1517" s="46">
        <v>0.16698843659254559</v>
      </c>
      <c r="K1517" s="58">
        <v>0.77144813868806472</v>
      </c>
      <c r="M1517" s="51">
        <v>515</v>
      </c>
      <c r="N1517" s="46" cm="1">
        <f t="array" ref="N1517:W1517">(TRANSPOSE(MMULT(幕後結果!$AB$37:$AK$46, TRANSPOSE(N516:W516))))</f>
        <v>0.73605430070510469</v>
      </c>
      <c r="O1517" s="46">
        <v>-0.77599248551790068</v>
      </c>
      <c r="P1517" s="46">
        <v>-1.3459288178754856</v>
      </c>
      <c r="Q1517" s="46">
        <v>-1.210151446209514</v>
      </c>
      <c r="R1517" s="46">
        <v>-1.8547710817077143</v>
      </c>
      <c r="S1517" s="46">
        <v>-0.10182444003989581</v>
      </c>
      <c r="T1517" s="46">
        <v>0.67558819426319383</v>
      </c>
      <c r="U1517" s="46">
        <v>-0.35824040478322283</v>
      </c>
      <c r="V1517" s="46">
        <v>-0.11574394431533469</v>
      </c>
      <c r="W1517" s="50">
        <v>1.3484630104052102</v>
      </c>
    </row>
    <row r="1518" spans="1:23">
      <c r="A1518" s="130"/>
      <c r="B1518" s="46">
        <v>0.37870293286055068</v>
      </c>
      <c r="C1518" s="46">
        <v>0.68339521717225571</v>
      </c>
      <c r="D1518" s="46">
        <v>0.64940368451113994</v>
      </c>
      <c r="E1518" s="46">
        <v>0.44705967570642402</v>
      </c>
      <c r="F1518" s="46">
        <v>0.30118753555033706</v>
      </c>
      <c r="G1518" s="46">
        <v>0.56516904354156638</v>
      </c>
      <c r="H1518" s="46">
        <v>0.79543211464617425</v>
      </c>
      <c r="I1518" s="46">
        <v>0.75567057368745139</v>
      </c>
      <c r="J1518" s="46">
        <v>0.20260224421833906</v>
      </c>
      <c r="K1518" s="58">
        <v>0.82398881486429421</v>
      </c>
      <c r="M1518" s="51">
        <v>516</v>
      </c>
      <c r="N1518" s="46" cm="1">
        <f t="array" ref="N1518:W1518">(TRANSPOSE(MMULT(幕後結果!$AB$37:$AK$46, TRANSPOSE(N517:W517))))</f>
        <v>1.7762691084914837</v>
      </c>
      <c r="O1518" s="46">
        <v>0.62459812493842304</v>
      </c>
      <c r="P1518" s="46">
        <v>0.4964650704857011</v>
      </c>
      <c r="Q1518" s="46">
        <v>0.37793582163059491</v>
      </c>
      <c r="R1518" s="46">
        <v>1.9344686948369245</v>
      </c>
      <c r="S1518" s="46">
        <v>-0.23947037871241472</v>
      </c>
      <c r="T1518" s="46">
        <v>1.4759522718098483</v>
      </c>
      <c r="U1518" s="46">
        <v>1.0420442477235343</v>
      </c>
      <c r="V1518" s="46">
        <v>1.4032869134044508</v>
      </c>
      <c r="W1518" s="50">
        <v>0.38631826451583606</v>
      </c>
    </row>
    <row r="1519" spans="1:23">
      <c r="A1519" s="130"/>
      <c r="B1519" s="46">
        <v>0.64878637408641771</v>
      </c>
      <c r="C1519" s="46">
        <v>0.59119501571054189</v>
      </c>
      <c r="D1519" s="46">
        <v>0.41805739340887205</v>
      </c>
      <c r="E1519" s="46">
        <v>0.19836672127626698</v>
      </c>
      <c r="F1519" s="46">
        <v>0.2389795713548899</v>
      </c>
      <c r="G1519" s="46">
        <v>0.93186272864548347</v>
      </c>
      <c r="H1519" s="46">
        <v>0.42434706252129439</v>
      </c>
      <c r="I1519" s="46">
        <v>0.53392865484150187</v>
      </c>
      <c r="J1519" s="46">
        <v>0.79563334179805323</v>
      </c>
      <c r="K1519" s="58">
        <v>0.55226837536817497</v>
      </c>
      <c r="M1519" s="51">
        <v>517</v>
      </c>
      <c r="N1519" s="46" cm="1">
        <f t="array" ref="N1519:W1519">(TRANSPOSE(MMULT(幕後結果!$AB$37:$AK$46, TRANSPOSE(N518:W518))))</f>
        <v>0.86220458797314981</v>
      </c>
      <c r="O1519" s="46">
        <v>1.8351434060648535</v>
      </c>
      <c r="P1519" s="46">
        <v>0.72921057577589043</v>
      </c>
      <c r="Q1519" s="46">
        <v>0.20407479850376703</v>
      </c>
      <c r="R1519" s="46">
        <v>1.4339407983689978</v>
      </c>
      <c r="S1519" s="46">
        <v>-0.1859265599121924</v>
      </c>
      <c r="T1519" s="46">
        <v>1.9623895527710784</v>
      </c>
      <c r="U1519" s="46">
        <v>-0.4555189705158682</v>
      </c>
      <c r="V1519" s="46">
        <v>0.38578767882692799</v>
      </c>
      <c r="W1519" s="50">
        <v>1.5981333317828605</v>
      </c>
    </row>
    <row r="1520" spans="1:23">
      <c r="A1520" s="130"/>
      <c r="B1520" s="46">
        <v>4.5680884577355751E-2</v>
      </c>
      <c r="C1520" s="46">
        <v>0.75933854656861266</v>
      </c>
      <c r="D1520" s="46">
        <v>0.65736986357784111</v>
      </c>
      <c r="E1520" s="46">
        <v>0.3072838486338656</v>
      </c>
      <c r="F1520" s="46">
        <v>0.57136774111678257</v>
      </c>
      <c r="G1520" s="46">
        <v>0.96681853822216191</v>
      </c>
      <c r="H1520" s="46">
        <v>0.88336479882780572</v>
      </c>
      <c r="I1520" s="46">
        <v>0.93943941869117142</v>
      </c>
      <c r="J1520" s="46">
        <v>0.32513849857092469</v>
      </c>
      <c r="K1520" s="58">
        <v>0.51311176793138435</v>
      </c>
      <c r="M1520" s="51">
        <v>518</v>
      </c>
      <c r="N1520" s="46" cm="1">
        <f t="array" ref="N1520:W1520">(TRANSPOSE(MMULT(幕後結果!$AB$37:$AK$46, TRANSPOSE(N519:W519))))</f>
        <v>-0.56820894248470855</v>
      </c>
      <c r="O1520" s="46">
        <v>-1.5195614756876941</v>
      </c>
      <c r="P1520" s="46">
        <v>0.99874961348850033</v>
      </c>
      <c r="Q1520" s="46">
        <v>1.01771668496101</v>
      </c>
      <c r="R1520" s="46">
        <v>-0.77542868197914527</v>
      </c>
      <c r="S1520" s="46">
        <v>5.2091955320440267E-2</v>
      </c>
      <c r="T1520" s="46">
        <v>-1.3710945712348801</v>
      </c>
      <c r="U1520" s="46">
        <v>0.16172300588906055</v>
      </c>
      <c r="V1520" s="46">
        <v>0.50250287361812762</v>
      </c>
      <c r="W1520" s="50">
        <v>-0.65945927649150982</v>
      </c>
    </row>
    <row r="1521" spans="1:23">
      <c r="A1521" s="130"/>
      <c r="B1521" s="46">
        <v>0.19683598186578677</v>
      </c>
      <c r="C1521" s="46">
        <v>0.42180558176824379</v>
      </c>
      <c r="D1521" s="46">
        <v>0.89175324292471791</v>
      </c>
      <c r="E1521" s="46">
        <v>0.39546187165423907</v>
      </c>
      <c r="F1521" s="46">
        <v>0.46295041281686466</v>
      </c>
      <c r="G1521" s="46">
        <v>0.77128894198480058</v>
      </c>
      <c r="H1521" s="46">
        <v>0.5439579443944409</v>
      </c>
      <c r="I1521" s="46">
        <v>0.68100957308495635</v>
      </c>
      <c r="J1521" s="46">
        <v>0.77433927490174681</v>
      </c>
      <c r="K1521" s="58">
        <v>8.9968428331452577E-2</v>
      </c>
      <c r="M1521" s="51">
        <v>519</v>
      </c>
      <c r="N1521" s="46" cm="1">
        <f t="array" ref="N1521:W1521">(TRANSPOSE(MMULT(幕後結果!$AB$37:$AK$46, TRANSPOSE(N520:W520))))</f>
        <v>-0.11113662520507817</v>
      </c>
      <c r="O1521" s="46">
        <v>-1.3173814897099279</v>
      </c>
      <c r="P1521" s="46">
        <v>-0.44292787271060763</v>
      </c>
      <c r="Q1521" s="46">
        <v>0.27407191029510147</v>
      </c>
      <c r="R1521" s="46">
        <v>-0.24175522703229174</v>
      </c>
      <c r="S1521" s="46">
        <v>0.50750665251390736</v>
      </c>
      <c r="T1521" s="46">
        <v>-1.3090289483271529</v>
      </c>
      <c r="U1521" s="46">
        <v>-0.25500314802381108</v>
      </c>
      <c r="V1521" s="46">
        <v>2.1453429157124804</v>
      </c>
      <c r="W1521" s="50">
        <v>1.1203032401214867</v>
      </c>
    </row>
    <row r="1522" spans="1:23">
      <c r="A1522" s="130"/>
      <c r="B1522" s="46">
        <v>0.76741879045734551</v>
      </c>
      <c r="C1522" s="46">
        <v>0.34019029411225499</v>
      </c>
      <c r="D1522" s="46">
        <v>0.60662803850024782</v>
      </c>
      <c r="E1522" s="46">
        <v>0.34462660555942293</v>
      </c>
      <c r="F1522" s="46">
        <v>0.8856094309508058</v>
      </c>
      <c r="G1522" s="46">
        <v>0.65980839039676753</v>
      </c>
      <c r="H1522" s="46">
        <v>0.92203066071583728</v>
      </c>
      <c r="I1522" s="46">
        <v>0.1179021510428413</v>
      </c>
      <c r="J1522" s="46">
        <v>0.62103034143624214</v>
      </c>
      <c r="K1522" s="58">
        <v>0.49603900927131472</v>
      </c>
      <c r="M1522" s="51">
        <v>520</v>
      </c>
      <c r="N1522" s="46" cm="1">
        <f t="array" ref="N1522:W1522">(TRANSPOSE(MMULT(幕後結果!$AB$37:$AK$46, TRANSPOSE(N521:W521))))</f>
        <v>-4.3550220923593716E-2</v>
      </c>
      <c r="O1522" s="46">
        <v>1.0740847554655708</v>
      </c>
      <c r="P1522" s="46">
        <v>0.39602836162136246</v>
      </c>
      <c r="Q1522" s="46">
        <v>0.10978331636228689</v>
      </c>
      <c r="R1522" s="46">
        <v>1.6609981958372646</v>
      </c>
      <c r="S1522" s="46">
        <v>0.4934019467565981</v>
      </c>
      <c r="T1522" s="46">
        <v>0.58711307793939682</v>
      </c>
      <c r="U1522" s="46">
        <v>-0.94654724430934478</v>
      </c>
      <c r="V1522" s="46">
        <v>1.8269447360123714</v>
      </c>
      <c r="W1522" s="50">
        <v>-0.8554978302045344</v>
      </c>
    </row>
    <row r="1523" spans="1:23">
      <c r="A1523" s="130"/>
      <c r="B1523" s="46">
        <v>0.68955748325124433</v>
      </c>
      <c r="C1523" s="46">
        <v>0.34131561147434919</v>
      </c>
      <c r="D1523" s="46">
        <v>0.68506645035184177</v>
      </c>
      <c r="E1523" s="46">
        <v>0.73255675366066719</v>
      </c>
      <c r="F1523" s="46">
        <v>0.53730897923129084</v>
      </c>
      <c r="G1523" s="46">
        <v>0.21349217053264069</v>
      </c>
      <c r="H1523" s="46">
        <v>3.2549458945801524E-2</v>
      </c>
      <c r="I1523" s="46">
        <v>0.12391368404391923</v>
      </c>
      <c r="J1523" s="46">
        <v>0.75883726782368277</v>
      </c>
      <c r="K1523" s="58">
        <v>0.1107213266893794</v>
      </c>
      <c r="M1523" s="51">
        <v>521</v>
      </c>
      <c r="N1523" s="46" cm="1">
        <f t="array" ref="N1523:W1523">(TRANSPOSE(MMULT(幕後結果!$AB$37:$AK$46, TRANSPOSE(N522:W522))))</f>
        <v>-0.68950759544687079</v>
      </c>
      <c r="O1523" s="46">
        <v>-0.81401279934947723</v>
      </c>
      <c r="P1523" s="46">
        <v>-2.377248941127442</v>
      </c>
      <c r="Q1523" s="46">
        <v>-0.35109102682251092</v>
      </c>
      <c r="R1523" s="46">
        <v>-1.5086033997054424</v>
      </c>
      <c r="S1523" s="46">
        <v>-0.16518030221888688</v>
      </c>
      <c r="T1523" s="46">
        <v>-0.62137095622614946</v>
      </c>
      <c r="U1523" s="46">
        <v>-2.8003372521450718</v>
      </c>
      <c r="V1523" s="46">
        <v>-2.132412138953232</v>
      </c>
      <c r="W1523" s="50">
        <v>-0.73392926145504844</v>
      </c>
    </row>
    <row r="1524" spans="1:23">
      <c r="A1524" s="130"/>
      <c r="B1524" s="46">
        <v>0.64164767162825287</v>
      </c>
      <c r="C1524" s="46">
        <v>6.2632185648625827E-2</v>
      </c>
      <c r="D1524" s="46">
        <v>0.67836406980924435</v>
      </c>
      <c r="E1524" s="46">
        <v>0.23564138928753153</v>
      </c>
      <c r="F1524" s="46">
        <v>0.26664617173862704</v>
      </c>
      <c r="G1524" s="46">
        <v>0.90286321268469405</v>
      </c>
      <c r="H1524" s="46">
        <v>0.80221333120932825</v>
      </c>
      <c r="I1524" s="46">
        <v>0.25617802429256287</v>
      </c>
      <c r="J1524" s="46">
        <v>0.25065925714595716</v>
      </c>
      <c r="K1524" s="58">
        <v>0.95906375807771638</v>
      </c>
      <c r="M1524" s="51">
        <v>522</v>
      </c>
      <c r="N1524" s="46" cm="1">
        <f t="array" ref="N1524:W1524">(TRANSPOSE(MMULT(幕後結果!$AB$37:$AK$46, TRANSPOSE(N523:W523))))</f>
        <v>-3.2765881732020179</v>
      </c>
      <c r="O1524" s="46">
        <v>-0.65849170173191951</v>
      </c>
      <c r="P1524" s="46">
        <v>-0.59890693918806071</v>
      </c>
      <c r="Q1524" s="46">
        <v>-1.2178483928960671</v>
      </c>
      <c r="R1524" s="46">
        <v>-1.3067797218365844</v>
      </c>
      <c r="S1524" s="46">
        <v>1.3953767979386793</v>
      </c>
      <c r="T1524" s="46">
        <v>-0.7774041207798319</v>
      </c>
      <c r="U1524" s="46">
        <v>8.5540101407990385E-2</v>
      </c>
      <c r="V1524" s="46">
        <v>0.24509984070191076</v>
      </c>
      <c r="W1524" s="50">
        <v>-1.4117688324398832</v>
      </c>
    </row>
    <row r="1525" spans="1:23">
      <c r="A1525" s="130"/>
      <c r="B1525" s="46">
        <v>2.7616669571086661E-3</v>
      </c>
      <c r="C1525" s="46">
        <v>0.6816252777996219</v>
      </c>
      <c r="D1525" s="46">
        <v>0.75772542809490151</v>
      </c>
      <c r="E1525" s="46">
        <v>0.60596092510489186</v>
      </c>
      <c r="F1525" s="46">
        <v>5.3190288535805097E-2</v>
      </c>
      <c r="G1525" s="46">
        <v>0.55572204194982833</v>
      </c>
      <c r="H1525" s="46">
        <v>0.94009155239257414</v>
      </c>
      <c r="I1525" s="46">
        <v>0.56078070817974202</v>
      </c>
      <c r="J1525" s="46">
        <v>0.37551071270346892</v>
      </c>
      <c r="K1525" s="58">
        <v>0.33213505500256146</v>
      </c>
      <c r="M1525" s="51">
        <v>523</v>
      </c>
      <c r="N1525" s="46" cm="1">
        <f t="array" ref="N1525:W1525">(TRANSPOSE(MMULT(幕後結果!$AB$37:$AK$46, TRANSPOSE(N524:W524))))</f>
        <v>0.74877891601636437</v>
      </c>
      <c r="O1525" s="46">
        <v>0.18289330442740942</v>
      </c>
      <c r="P1525" s="46">
        <v>-0.25532908579740604</v>
      </c>
      <c r="Q1525" s="46">
        <v>-0.60750228102452142</v>
      </c>
      <c r="R1525" s="46">
        <v>-0.33007028467452565</v>
      </c>
      <c r="S1525" s="46">
        <v>-0.2966095480057992</v>
      </c>
      <c r="T1525" s="46">
        <v>0.29712788741144225</v>
      </c>
      <c r="U1525" s="46">
        <v>0.23691813687774588</v>
      </c>
      <c r="V1525" s="46">
        <v>0.11687990579082932</v>
      </c>
      <c r="W1525" s="50">
        <v>1.3555611051126222</v>
      </c>
    </row>
    <row r="1526" spans="1:23">
      <c r="A1526" s="130"/>
      <c r="B1526" s="46">
        <v>0.12537426967610754</v>
      </c>
      <c r="C1526" s="46">
        <v>0.62114559141635262</v>
      </c>
      <c r="D1526" s="46">
        <v>0.55326181845197353</v>
      </c>
      <c r="E1526" s="46">
        <v>0.38622542944768323</v>
      </c>
      <c r="F1526" s="46">
        <v>0.49544828244820849</v>
      </c>
      <c r="G1526" s="46">
        <v>0.69816167979749677</v>
      </c>
      <c r="H1526" s="46">
        <v>0.7574496044318455</v>
      </c>
      <c r="I1526" s="46">
        <v>0.84625428474902598</v>
      </c>
      <c r="J1526" s="46">
        <v>0.51117781785997929</v>
      </c>
      <c r="K1526" s="58">
        <v>0.98539879948679521</v>
      </c>
      <c r="M1526" s="51">
        <v>524</v>
      </c>
      <c r="N1526" s="46" cm="1">
        <f t="array" ref="N1526:W1526">(TRANSPOSE(MMULT(幕後結果!$AB$37:$AK$46, TRANSPOSE(N525:W525))))</f>
        <v>1.7194869664290131</v>
      </c>
      <c r="O1526" s="46">
        <v>-0.50637451897109531</v>
      </c>
      <c r="P1526" s="46">
        <v>-0.94382453149904533</v>
      </c>
      <c r="Q1526" s="46">
        <v>-1.3236683861508212</v>
      </c>
      <c r="R1526" s="46">
        <v>-1.060820217987039</v>
      </c>
      <c r="S1526" s="46">
        <v>-0.80192917908532435</v>
      </c>
      <c r="T1526" s="46">
        <v>-0.61179732044465451</v>
      </c>
      <c r="U1526" s="46">
        <v>-0.97362881257623457</v>
      </c>
      <c r="V1526" s="46">
        <v>0.98385823911020032</v>
      </c>
      <c r="W1526" s="50">
        <v>-0.12988682543677621</v>
      </c>
    </row>
    <row r="1527" spans="1:23">
      <c r="A1527" s="130"/>
      <c r="B1527" s="46">
        <v>0.30714213861243445</v>
      </c>
      <c r="C1527" s="46">
        <v>0.43909644565903294</v>
      </c>
      <c r="D1527" s="46">
        <v>0.80473481853152373</v>
      </c>
      <c r="E1527" s="46">
        <v>0.21274023477723336</v>
      </c>
      <c r="F1527" s="46">
        <v>0.29105025303211218</v>
      </c>
      <c r="G1527" s="46">
        <v>0.72542199690502973</v>
      </c>
      <c r="H1527" s="46">
        <v>0.26241656042460582</v>
      </c>
      <c r="I1527" s="46">
        <v>0.76625366792589245</v>
      </c>
      <c r="J1527" s="46">
        <v>0.1033144111389277</v>
      </c>
      <c r="K1527" s="58">
        <v>0.6273621490645056</v>
      </c>
      <c r="M1527" s="51">
        <v>525</v>
      </c>
      <c r="N1527" s="46" cm="1">
        <f t="array" ref="N1527:W1527">(TRANSPOSE(MMULT(幕後結果!$AB$37:$AK$46, TRANSPOSE(N526:W526))))</f>
        <v>1.9984973796191432</v>
      </c>
      <c r="O1527" s="46">
        <v>0.74274189300517435</v>
      </c>
      <c r="P1527" s="46">
        <v>0.16416545232623686</v>
      </c>
      <c r="Q1527" s="46">
        <v>0.72431299457128939</v>
      </c>
      <c r="R1527" s="46">
        <v>0.13743229825846881</v>
      </c>
      <c r="S1527" s="46">
        <v>-1.0656393678252367</v>
      </c>
      <c r="T1527" s="46">
        <v>2.7973545845074206</v>
      </c>
      <c r="U1527" s="46">
        <v>-0.20567239027029061</v>
      </c>
      <c r="V1527" s="46">
        <v>1.1793053057729783</v>
      </c>
      <c r="W1527" s="50">
        <v>-0.62130858859057114</v>
      </c>
    </row>
    <row r="1528" spans="1:23">
      <c r="A1528" s="130"/>
      <c r="B1528" s="46">
        <v>0.44760820943687007</v>
      </c>
      <c r="C1528" s="46">
        <v>0.82933864285438563</v>
      </c>
      <c r="D1528" s="46">
        <v>1.7174181937642974E-2</v>
      </c>
      <c r="E1528" s="46">
        <v>0.87628149159937774</v>
      </c>
      <c r="F1528" s="46">
        <v>0.86343047415351704</v>
      </c>
      <c r="G1528" s="46">
        <v>0.25774258806009476</v>
      </c>
      <c r="H1528" s="46">
        <v>0.36541813631146658</v>
      </c>
      <c r="I1528" s="46">
        <v>0.72359581251180582</v>
      </c>
      <c r="J1528" s="46">
        <v>0.96736807386846801</v>
      </c>
      <c r="K1528" s="58">
        <v>4.8601541144941862E-2</v>
      </c>
      <c r="M1528" s="51">
        <v>526</v>
      </c>
      <c r="N1528" s="46" cm="1">
        <f t="array" ref="N1528:W1528">(TRANSPOSE(MMULT(幕後結果!$AB$37:$AK$46, TRANSPOSE(N527:W527))))</f>
        <v>1.1964399780587316</v>
      </c>
      <c r="O1528" s="46">
        <v>-0.80853316248659723</v>
      </c>
      <c r="P1528" s="46">
        <v>-0.96879223933872949</v>
      </c>
      <c r="Q1528" s="46">
        <v>-0.28146001729089487</v>
      </c>
      <c r="R1528" s="46">
        <v>3.8430420334598869E-2</v>
      </c>
      <c r="S1528" s="46">
        <v>0.54252137038828452</v>
      </c>
      <c r="T1528" s="46">
        <v>-0.5510214348619229</v>
      </c>
      <c r="U1528" s="46">
        <v>0.8833566026250903</v>
      </c>
      <c r="V1528" s="46">
        <v>1.8044796128894245</v>
      </c>
      <c r="W1528" s="50">
        <v>0.99838112722158501</v>
      </c>
    </row>
    <row r="1529" spans="1:23">
      <c r="A1529" s="130"/>
      <c r="B1529" s="46">
        <v>9.7686304784227795E-2</v>
      </c>
      <c r="C1529" s="46">
        <v>2.198195453568208E-2</v>
      </c>
      <c r="D1529" s="46">
        <v>0.54356929126199671</v>
      </c>
      <c r="E1529" s="46">
        <v>0.19085508239121785</v>
      </c>
      <c r="F1529" s="46">
        <v>0.97698468741423805</v>
      </c>
      <c r="G1529" s="46">
        <v>0.82321617803414249</v>
      </c>
      <c r="H1529" s="46">
        <v>0.37558449699803709</v>
      </c>
      <c r="I1529" s="46">
        <v>0.89153907516882391</v>
      </c>
      <c r="J1529" s="46">
        <v>0.54489442668701349</v>
      </c>
      <c r="K1529" s="58">
        <v>0.99195450758940784</v>
      </c>
      <c r="M1529" s="51">
        <v>527</v>
      </c>
      <c r="N1529" s="46" cm="1">
        <f t="array" ref="N1529:W1529">(TRANSPOSE(MMULT(幕後結果!$AB$37:$AK$46, TRANSPOSE(N528:W528))))</f>
        <v>-1.0048208230380866</v>
      </c>
      <c r="O1529" s="46">
        <v>1.2636249668226789</v>
      </c>
      <c r="P1529" s="46">
        <v>0.25979327977191818</v>
      </c>
      <c r="Q1529" s="46">
        <v>-0.35254475223789739</v>
      </c>
      <c r="R1529" s="46">
        <v>-0.15441409658694139</v>
      </c>
      <c r="S1529" s="46">
        <v>-0.42492527188030771</v>
      </c>
      <c r="T1529" s="46">
        <v>1.347730859049258</v>
      </c>
      <c r="U1529" s="46">
        <v>-0.95278687308947596</v>
      </c>
      <c r="V1529" s="46">
        <v>-0.32832577988603195</v>
      </c>
      <c r="W1529" s="50">
        <v>-0.12331451588430453</v>
      </c>
    </row>
    <row r="1530" spans="1:23">
      <c r="A1530" s="130"/>
      <c r="B1530" s="46">
        <v>0.20477712066539455</v>
      </c>
      <c r="C1530" s="46">
        <v>0.76474207615131151</v>
      </c>
      <c r="D1530" s="46">
        <v>5.8115801958612323E-2</v>
      </c>
      <c r="E1530" s="46">
        <v>1.9019454285295723E-2</v>
      </c>
      <c r="F1530" s="46">
        <v>0.27391006994332723</v>
      </c>
      <c r="G1530" s="46">
        <v>0.76333754494670547</v>
      </c>
      <c r="H1530" s="46">
        <v>0.6906621236337982</v>
      </c>
      <c r="I1530" s="46">
        <v>0.34265765239058776</v>
      </c>
      <c r="J1530" s="46">
        <v>0.29033512611591683</v>
      </c>
      <c r="K1530" s="58">
        <v>0.96432535370432237</v>
      </c>
      <c r="M1530" s="51">
        <v>528</v>
      </c>
      <c r="N1530" s="46" cm="1">
        <f t="array" ref="N1530:W1530">(TRANSPOSE(MMULT(幕後結果!$AB$37:$AK$46, TRANSPOSE(N529:W529))))</f>
        <v>-1.6841574338586089</v>
      </c>
      <c r="O1530" s="46">
        <v>0.13108392608978625</v>
      </c>
      <c r="P1530" s="46">
        <v>-6.5780927848559614E-2</v>
      </c>
      <c r="Q1530" s="46">
        <v>-0.96357399569454016</v>
      </c>
      <c r="R1530" s="46">
        <v>-0.8460367734352684</v>
      </c>
      <c r="S1530" s="46">
        <v>-0.3765476323447956</v>
      </c>
      <c r="T1530" s="46">
        <v>-6.0768161331880011E-2</v>
      </c>
      <c r="U1530" s="46">
        <v>-1.0491887913917446</v>
      </c>
      <c r="V1530" s="46">
        <v>-2.5380622512608411</v>
      </c>
      <c r="W1530" s="50">
        <v>6.9956190326545403E-2</v>
      </c>
    </row>
    <row r="1531" spans="1:23">
      <c r="A1531" s="130"/>
      <c r="B1531" s="46">
        <v>0.99266762149419807</v>
      </c>
      <c r="C1531" s="46">
        <v>0.41527561327660867</v>
      </c>
      <c r="D1531" s="46">
        <v>0.63151897857375583</v>
      </c>
      <c r="E1531" s="46">
        <v>0.55168143715376972</v>
      </c>
      <c r="F1531" s="46">
        <v>0.68913620345561455</v>
      </c>
      <c r="G1531" s="46">
        <v>0.10106030261943144</v>
      </c>
      <c r="H1531" s="46">
        <v>0.86307159204568595</v>
      </c>
      <c r="I1531" s="46">
        <v>0.21474453484804901</v>
      </c>
      <c r="J1531" s="46">
        <v>0.73488435096355165</v>
      </c>
      <c r="K1531" s="58">
        <v>0.41622357381495623</v>
      </c>
      <c r="M1531" s="51">
        <v>529</v>
      </c>
      <c r="N1531" s="46" cm="1">
        <f t="array" ref="N1531:W1531">(TRANSPOSE(MMULT(幕後結果!$AB$37:$AK$46, TRANSPOSE(N530:W530))))</f>
        <v>0.90013680720993661</v>
      </c>
      <c r="O1531" s="46">
        <v>0.69463166806237353</v>
      </c>
      <c r="P1531" s="46">
        <v>0.21560873555407639</v>
      </c>
      <c r="Q1531" s="46">
        <v>0.7712590557247947</v>
      </c>
      <c r="R1531" s="46">
        <v>1.0912125226267988</v>
      </c>
      <c r="S1531" s="46">
        <v>-1.8831100268047023</v>
      </c>
      <c r="T1531" s="46">
        <v>-0.41125793297162899</v>
      </c>
      <c r="U1531" s="46">
        <v>-8.3206577592743136E-2</v>
      </c>
      <c r="V1531" s="46">
        <v>-0.53903786022056455</v>
      </c>
      <c r="W1531" s="50">
        <v>-0.32528006897562922</v>
      </c>
    </row>
    <row r="1532" spans="1:23">
      <c r="A1532" s="130"/>
      <c r="B1532" s="46">
        <v>0.83326221720208959</v>
      </c>
      <c r="C1532" s="46">
        <v>0.65599983380850735</v>
      </c>
      <c r="D1532" s="46">
        <v>0.67180778859621215</v>
      </c>
      <c r="E1532" s="46">
        <v>0.37380835621079833</v>
      </c>
      <c r="F1532" s="46">
        <v>0.68847767471590782</v>
      </c>
      <c r="G1532" s="46">
        <v>0.90076041075407076</v>
      </c>
      <c r="H1532" s="46">
        <v>0.4237997301169798</v>
      </c>
      <c r="I1532" s="46">
        <v>0.29562867603125587</v>
      </c>
      <c r="J1532" s="46">
        <v>8.5912808085151005E-2</v>
      </c>
      <c r="K1532" s="58">
        <v>0.99587242315139668</v>
      </c>
      <c r="M1532" s="51">
        <v>530</v>
      </c>
      <c r="N1532" s="46" cm="1">
        <f t="array" ref="N1532:W1532">(TRANSPOSE(MMULT(幕後結果!$AB$37:$AK$46, TRANSPOSE(N531:W531))))</f>
        <v>-0.89136390469625404</v>
      </c>
      <c r="O1532" s="46">
        <v>-0.39550282194511027</v>
      </c>
      <c r="P1532" s="46">
        <v>-1.9841631939793929</v>
      </c>
      <c r="Q1532" s="46">
        <v>-2.0961423980251497</v>
      </c>
      <c r="R1532" s="46">
        <v>-1.9190753353256937</v>
      </c>
      <c r="S1532" s="46">
        <v>-1.6880726151509968</v>
      </c>
      <c r="T1532" s="46">
        <v>-2.1180484987519401</v>
      </c>
      <c r="U1532" s="46">
        <v>-1.3852885413558007</v>
      </c>
      <c r="V1532" s="46">
        <v>-0.64964207921988071</v>
      </c>
      <c r="W1532" s="50">
        <v>-1.8657270575056395E-2</v>
      </c>
    </row>
    <row r="1533" spans="1:23">
      <c r="A1533" s="130"/>
      <c r="B1533" s="46">
        <v>0.71897660444103262</v>
      </c>
      <c r="C1533" s="46">
        <v>0.79713819128732188</v>
      </c>
      <c r="D1533" s="46">
        <v>0.58674752861517065</v>
      </c>
      <c r="E1533" s="46">
        <v>0.51416700909769375</v>
      </c>
      <c r="F1533" s="46">
        <v>0.69193657341040282</v>
      </c>
      <c r="G1533" s="46">
        <v>0.74563004203449146</v>
      </c>
      <c r="H1533" s="46">
        <v>0.39669853874285543</v>
      </c>
      <c r="I1533" s="46">
        <v>0.59969425021066947</v>
      </c>
      <c r="J1533" s="46">
        <v>0.45742940177687164</v>
      </c>
      <c r="K1533" s="58">
        <v>0.55281712603577304</v>
      </c>
      <c r="M1533" s="51">
        <v>531</v>
      </c>
      <c r="N1533" s="46" cm="1">
        <f t="array" ref="N1533:W1533">(TRANSPOSE(MMULT(幕後結果!$AB$37:$AK$46, TRANSPOSE(N532:W532))))</f>
        <v>1.4400910097836397</v>
      </c>
      <c r="O1533" s="46">
        <v>-1.259415864779752</v>
      </c>
      <c r="P1533" s="46">
        <v>1.4364373590835464</v>
      </c>
      <c r="Q1533" s="46">
        <v>0.97288282225122624</v>
      </c>
      <c r="R1533" s="46">
        <v>0.89292723359934678</v>
      </c>
      <c r="S1533" s="46">
        <v>-1.1468431824905894</v>
      </c>
      <c r="T1533" s="46">
        <v>1.1078828140458041</v>
      </c>
      <c r="U1533" s="46">
        <v>1.6720542361762698</v>
      </c>
      <c r="V1533" s="46">
        <v>0.57628196041149216</v>
      </c>
      <c r="W1533" s="50">
        <v>-1.4601242974839435</v>
      </c>
    </row>
    <row r="1534" spans="1:23">
      <c r="A1534" s="130"/>
      <c r="B1534" s="46">
        <v>0.30072410850477982</v>
      </c>
      <c r="C1534" s="46">
        <v>0.85447775114923052</v>
      </c>
      <c r="D1534" s="46">
        <v>0.6185486976619734</v>
      </c>
      <c r="E1534" s="46">
        <v>0.71942595498061834</v>
      </c>
      <c r="F1534" s="46">
        <v>0.63585305198262154</v>
      </c>
      <c r="G1534" s="46">
        <v>0.54100245385000045</v>
      </c>
      <c r="H1534" s="46">
        <v>0.94646169746761633</v>
      </c>
      <c r="I1534" s="46">
        <v>0.91674328848874032</v>
      </c>
      <c r="J1534" s="46">
        <v>0.72303269945483617</v>
      </c>
      <c r="K1534" s="58">
        <v>0.83365317996441646</v>
      </c>
      <c r="M1534" s="51">
        <v>532</v>
      </c>
      <c r="N1534" s="46" cm="1">
        <f t="array" ref="N1534:W1534">(TRANSPOSE(MMULT(幕後結果!$AB$37:$AK$46, TRANSPOSE(N533:W533))))</f>
        <v>-0.36935034142002943</v>
      </c>
      <c r="O1534" s="46">
        <v>0.80004449509798237</v>
      </c>
      <c r="P1534" s="46">
        <v>-0.48678311896224252</v>
      </c>
      <c r="Q1534" s="46">
        <v>-0.35443779802230729</v>
      </c>
      <c r="R1534" s="46">
        <v>0.14716500516836931</v>
      </c>
      <c r="S1534" s="46">
        <v>0.84987474996876133</v>
      </c>
      <c r="T1534" s="46">
        <v>0.23873370547258421</v>
      </c>
      <c r="U1534" s="46">
        <v>0.34351489168115551</v>
      </c>
      <c r="V1534" s="46">
        <v>0.16086212766970237</v>
      </c>
      <c r="W1534" s="50">
        <v>1.3718785239496118</v>
      </c>
    </row>
    <row r="1535" spans="1:23">
      <c r="A1535" s="130"/>
      <c r="B1535" s="46">
        <v>0.20203918183917113</v>
      </c>
      <c r="C1535" s="46">
        <v>0.4277038971631355</v>
      </c>
      <c r="D1535" s="46">
        <v>0.39968471608567691</v>
      </c>
      <c r="E1535" s="46">
        <v>0.241767356637415</v>
      </c>
      <c r="F1535" s="46">
        <v>0.56713833403920266</v>
      </c>
      <c r="G1535" s="46">
        <v>0.92805466411167803</v>
      </c>
      <c r="H1535" s="46">
        <v>0.20200218544918913</v>
      </c>
      <c r="I1535" s="46">
        <v>0.79030894263494922</v>
      </c>
      <c r="J1535" s="46">
        <v>7.7611527622539755E-2</v>
      </c>
      <c r="K1535" s="58">
        <v>0.65473780681410987</v>
      </c>
      <c r="M1535" s="51">
        <v>533</v>
      </c>
      <c r="N1535" s="46" cm="1">
        <f t="array" ref="N1535:W1535">(TRANSPOSE(MMULT(幕後結果!$AB$37:$AK$46, TRANSPOSE(N534:W534))))</f>
        <v>-2.3179188085817475</v>
      </c>
      <c r="O1535" s="46">
        <v>-0.32844657442673414</v>
      </c>
      <c r="P1535" s="46">
        <v>0.11163025953023985</v>
      </c>
      <c r="Q1535" s="46">
        <v>-1.2122047968812697</v>
      </c>
      <c r="R1535" s="46">
        <v>-0.62927429680400437</v>
      </c>
      <c r="S1535" s="46">
        <v>1.3127041252975782</v>
      </c>
      <c r="T1535" s="46">
        <v>-1.2735791462948847</v>
      </c>
      <c r="U1535" s="46">
        <v>-0.43070361760112968</v>
      </c>
      <c r="V1535" s="46">
        <v>0.56264642300267786</v>
      </c>
      <c r="W1535" s="50">
        <v>1.4430992363140149</v>
      </c>
    </row>
    <row r="1536" spans="1:23">
      <c r="A1536" s="130"/>
      <c r="B1536" s="46">
        <v>0.86546954406598897</v>
      </c>
      <c r="C1536" s="46">
        <v>0.74129719431761965</v>
      </c>
      <c r="D1536" s="46">
        <v>0.27808921892997995</v>
      </c>
      <c r="E1536" s="46">
        <v>3.0005985733772222E-2</v>
      </c>
      <c r="F1536" s="46">
        <v>0.35840021175009862</v>
      </c>
      <c r="G1536" s="46">
        <v>0.1740213856984314</v>
      </c>
      <c r="H1536" s="46">
        <v>0.31257131318107301</v>
      </c>
      <c r="I1536" s="46">
        <v>0.65324341021495225</v>
      </c>
      <c r="J1536" s="46">
        <v>0.42133990895510243</v>
      </c>
      <c r="K1536" s="58">
        <v>0.53844050971289548</v>
      </c>
      <c r="M1536" s="51">
        <v>534</v>
      </c>
      <c r="N1536" s="46" cm="1">
        <f t="array" ref="N1536:W1536">(TRANSPOSE(MMULT(幕後結果!$AB$37:$AK$46, TRANSPOSE(N535:W535))))</f>
        <v>0.66064329149261625</v>
      </c>
      <c r="O1536" s="46">
        <v>-1.7679668270815267</v>
      </c>
      <c r="P1536" s="46">
        <v>-1.7733563513079584</v>
      </c>
      <c r="Q1536" s="46">
        <v>-0.79804600298225181</v>
      </c>
      <c r="R1536" s="46">
        <v>-1.0467975374134106</v>
      </c>
      <c r="S1536" s="46">
        <v>-0.83743551752732259</v>
      </c>
      <c r="T1536" s="46">
        <v>-1.5989382947179729</v>
      </c>
      <c r="U1536" s="46">
        <v>-1.1600980116585844</v>
      </c>
      <c r="V1536" s="46">
        <v>-0.21703040644757432</v>
      </c>
      <c r="W1536" s="50">
        <v>-0.31783023432952695</v>
      </c>
    </row>
    <row r="1537" spans="1:23">
      <c r="A1537" s="130"/>
      <c r="B1537" s="46">
        <v>0.51568309728156514</v>
      </c>
      <c r="C1537" s="46">
        <v>0.26211035501980073</v>
      </c>
      <c r="D1537" s="46">
        <v>0.59046113965363034</v>
      </c>
      <c r="E1537" s="46">
        <v>0.71203203138232651</v>
      </c>
      <c r="F1537" s="46">
        <v>0.38241878230206039</v>
      </c>
      <c r="G1537" s="46">
        <v>0.4370233299061832</v>
      </c>
      <c r="H1537" s="46">
        <v>0.60142455040278642</v>
      </c>
      <c r="I1537" s="46">
        <v>0.10397746062017887</v>
      </c>
      <c r="J1537" s="46">
        <v>0.95779771960590776</v>
      </c>
      <c r="K1537" s="58">
        <v>0.22714593534800698</v>
      </c>
      <c r="M1537" s="51">
        <v>535</v>
      </c>
      <c r="N1537" s="46" cm="1">
        <f t="array" ref="N1537:W1537">(TRANSPOSE(MMULT(幕後結果!$AB$37:$AK$46, TRANSPOSE(N536:W536))))</f>
        <v>-1.1489844211424851</v>
      </c>
      <c r="O1537" s="46">
        <v>0.60952641801741358</v>
      </c>
      <c r="P1537" s="46">
        <v>1.5324258398676247</v>
      </c>
      <c r="Q1537" s="46">
        <v>1.5260342475558204</v>
      </c>
      <c r="R1537" s="46">
        <v>1.4918942473681076</v>
      </c>
      <c r="S1537" s="46">
        <v>1.2870004959819201</v>
      </c>
      <c r="T1537" s="46">
        <v>1.0085158510934211</v>
      </c>
      <c r="U1537" s="46">
        <v>0.65588987271600319</v>
      </c>
      <c r="V1537" s="46">
        <v>0.15287234806433503</v>
      </c>
      <c r="W1537" s="50">
        <v>-1.1684514395757906E-2</v>
      </c>
    </row>
    <row r="1538" spans="1:23">
      <c r="A1538" s="130"/>
      <c r="B1538" s="46">
        <v>0.16324010850970483</v>
      </c>
      <c r="C1538" s="46">
        <v>3.599505659434965E-2</v>
      </c>
      <c r="D1538" s="46">
        <v>0.46189996492063279</v>
      </c>
      <c r="E1538" s="46">
        <v>0.83580884700689495</v>
      </c>
      <c r="F1538" s="46">
        <v>0.54479258210169013</v>
      </c>
      <c r="G1538" s="46">
        <v>0.73867763050903923</v>
      </c>
      <c r="H1538" s="46">
        <v>0.27471259323251851</v>
      </c>
      <c r="I1538" s="46">
        <v>0.46608761986179381</v>
      </c>
      <c r="J1538" s="46">
        <v>0.82931047951583681</v>
      </c>
      <c r="K1538" s="58">
        <v>7.5718821196818054E-2</v>
      </c>
      <c r="M1538" s="51">
        <v>536</v>
      </c>
      <c r="N1538" s="46" cm="1">
        <f t="array" ref="N1538:W1538">(TRANSPOSE(MMULT(幕後結果!$AB$37:$AK$46, TRANSPOSE(N537:W537))))</f>
        <v>-0.71869377655507583</v>
      </c>
      <c r="O1538" s="46">
        <v>-0.91078217631735092</v>
      </c>
      <c r="P1538" s="46">
        <v>0.83490609818463546</v>
      </c>
      <c r="Q1538" s="46">
        <v>0.94994983010828338</v>
      </c>
      <c r="R1538" s="46">
        <v>0.30060032743274312</v>
      </c>
      <c r="S1538" s="46">
        <v>-0.63973405557550278</v>
      </c>
      <c r="T1538" s="46">
        <v>1.0890885407104711</v>
      </c>
      <c r="U1538" s="46">
        <v>0.62180125013742538</v>
      </c>
      <c r="V1538" s="46">
        <v>-0.46265519745177131</v>
      </c>
      <c r="W1538" s="50">
        <v>0.23462858415356616</v>
      </c>
    </row>
    <row r="1539" spans="1:23">
      <c r="A1539" s="130"/>
      <c r="B1539" s="46">
        <v>0.86209244687916575</v>
      </c>
      <c r="C1539" s="46">
        <v>0.75268008342194359</v>
      </c>
      <c r="D1539" s="46">
        <v>4.3946773037648379E-2</v>
      </c>
      <c r="E1539" s="46">
        <v>0.12082426654109968</v>
      </c>
      <c r="F1539" s="46">
        <v>0.50555459784268275</v>
      </c>
      <c r="G1539" s="46">
        <v>0.92458593330631622</v>
      </c>
      <c r="H1539" s="46">
        <v>0.61800968668306555</v>
      </c>
      <c r="I1539" s="46">
        <v>0.95430759992022463</v>
      </c>
      <c r="J1539" s="46">
        <v>0.27073897541606939</v>
      </c>
      <c r="K1539" s="58">
        <v>0.37971791316660841</v>
      </c>
      <c r="M1539" s="51">
        <v>537</v>
      </c>
      <c r="N1539" s="46" cm="1">
        <f t="array" ref="N1539:W1539">(TRANSPOSE(MMULT(幕後結果!$AB$37:$AK$46, TRANSPOSE(N538:W538))))</f>
        <v>0.98453233868561385</v>
      </c>
      <c r="O1539" s="46">
        <v>0.47410008437768592</v>
      </c>
      <c r="P1539" s="46">
        <v>-1.9432715095433779</v>
      </c>
      <c r="Q1539" s="46">
        <v>-1.0465880956503677</v>
      </c>
      <c r="R1539" s="46">
        <v>-1.8801975511351365</v>
      </c>
      <c r="S1539" s="46">
        <v>-1.2802496122283549</v>
      </c>
      <c r="T1539" s="46">
        <v>0.18598445873421671</v>
      </c>
      <c r="U1539" s="46">
        <v>0.65857739311968655</v>
      </c>
      <c r="V1539" s="46">
        <v>0.83836898480807487</v>
      </c>
      <c r="W1539" s="50">
        <v>-1.4878367574529041</v>
      </c>
    </row>
    <row r="1540" spans="1:23">
      <c r="A1540" s="130"/>
      <c r="B1540" s="46">
        <v>0.88496894305020568</v>
      </c>
      <c r="C1540" s="46">
        <v>8.4065367516272138E-2</v>
      </c>
      <c r="D1540" s="46">
        <v>0.59253112539324704</v>
      </c>
      <c r="E1540" s="46">
        <v>0.53025060034596061</v>
      </c>
      <c r="F1540" s="46">
        <v>0.51717235188273825</v>
      </c>
      <c r="G1540" s="46">
        <v>0.77523043029026661</v>
      </c>
      <c r="H1540" s="46">
        <v>0.20547531269720798</v>
      </c>
      <c r="I1540" s="46">
        <v>0.92770159614314029</v>
      </c>
      <c r="J1540" s="46">
        <v>0.41983737698964907</v>
      </c>
      <c r="K1540" s="58">
        <v>0.8073444620468937</v>
      </c>
      <c r="M1540" s="51">
        <v>538</v>
      </c>
      <c r="N1540" s="46" cm="1">
        <f t="array" ref="N1540:W1540">(TRANSPOSE(MMULT(幕後結果!$AB$37:$AK$46, TRANSPOSE(N539:W539))))</f>
        <v>-1.4847962911758001</v>
      </c>
      <c r="O1540" s="46">
        <v>-0.136282623999678</v>
      </c>
      <c r="P1540" s="46">
        <v>0.90168604648974116</v>
      </c>
      <c r="Q1540" s="46">
        <v>0.70888470875381149</v>
      </c>
      <c r="R1540" s="46">
        <v>1.5798380076545875</v>
      </c>
      <c r="S1540" s="46">
        <v>-0.28909747235393168</v>
      </c>
      <c r="T1540" s="46">
        <v>-0.26093942703453721</v>
      </c>
      <c r="U1540" s="46">
        <v>1.0630561486555021</v>
      </c>
      <c r="V1540" s="46">
        <v>-1.6603848112201582</v>
      </c>
      <c r="W1540" s="50">
        <v>-0.86950682405766055</v>
      </c>
    </row>
    <row r="1541" spans="1:23">
      <c r="A1541" s="130"/>
      <c r="B1541" s="46">
        <v>0.68538164287801173</v>
      </c>
      <c r="C1541" s="46">
        <v>0.81130419839674617</v>
      </c>
      <c r="D1541" s="46">
        <v>0.58883338367376115</v>
      </c>
      <c r="E1541" s="46">
        <v>0.83451690579692861</v>
      </c>
      <c r="F1541" s="46">
        <v>0.72172766857931792</v>
      </c>
      <c r="G1541" s="46">
        <v>0.10866134621945633</v>
      </c>
      <c r="H1541" s="46">
        <v>0.27669024283400767</v>
      </c>
      <c r="I1541" s="46">
        <v>0.50703829192045879</v>
      </c>
      <c r="J1541" s="46">
        <v>0.57665582789383341</v>
      </c>
      <c r="K1541" s="58">
        <v>0.6469825471010997</v>
      </c>
      <c r="M1541" s="51">
        <v>539</v>
      </c>
      <c r="N1541" s="46" cm="1">
        <f t="array" ref="N1541:W1541">(TRANSPOSE(MMULT(幕後結果!$AB$37:$AK$46, TRANSPOSE(N540:W540))))</f>
        <v>-0.79576819389477726</v>
      </c>
      <c r="O1541" s="46">
        <v>0.44297442322628022</v>
      </c>
      <c r="P1541" s="46">
        <v>-0.13016780508057413</v>
      </c>
      <c r="Q1541" s="46">
        <v>-0.64396426577170329</v>
      </c>
      <c r="R1541" s="46">
        <v>-0.17000481263672287</v>
      </c>
      <c r="S1541" s="46">
        <v>0.79101452153541696</v>
      </c>
      <c r="T1541" s="46">
        <v>-0.88711537718067257</v>
      </c>
      <c r="U1541" s="46">
        <v>0.1446479436377717</v>
      </c>
      <c r="V1541" s="46">
        <v>0.30715541670494551</v>
      </c>
      <c r="W1541" s="50">
        <v>1.4870760505947513</v>
      </c>
    </row>
    <row r="1542" spans="1:23">
      <c r="A1542" s="130"/>
      <c r="B1542" s="46">
        <v>0.9274215219596702</v>
      </c>
      <c r="C1542" s="46">
        <v>0.47477816548838025</v>
      </c>
      <c r="D1542" s="46">
        <v>0.2755720843955165</v>
      </c>
      <c r="E1542" s="46">
        <v>0.86452587608429399</v>
      </c>
      <c r="F1542" s="46">
        <v>0.51264889571149408</v>
      </c>
      <c r="G1542" s="46">
        <v>0.67520221853128559</v>
      </c>
      <c r="H1542" s="46">
        <v>0.15364882428524984</v>
      </c>
      <c r="I1542" s="46">
        <v>0.64131019553561841</v>
      </c>
      <c r="J1542" s="46">
        <v>0.4128778420657937</v>
      </c>
      <c r="K1542" s="58">
        <v>0.5912669763005316</v>
      </c>
      <c r="M1542" s="51">
        <v>540</v>
      </c>
      <c r="N1542" s="46" cm="1">
        <f t="array" ref="N1542:W1542">(TRANSPOSE(MMULT(幕後結果!$AB$37:$AK$46, TRANSPOSE(N541:W541))))</f>
        <v>-0.22326867636413228</v>
      </c>
      <c r="O1542" s="46">
        <v>-8.999672522231178E-2</v>
      </c>
      <c r="P1542" s="46">
        <v>-1.6892619241029139</v>
      </c>
      <c r="Q1542" s="46">
        <v>-1.7880331079854357</v>
      </c>
      <c r="R1542" s="46">
        <v>-1.3454322584978924</v>
      </c>
      <c r="S1542" s="46">
        <v>-0.9376096702760699</v>
      </c>
      <c r="T1542" s="46">
        <v>-0.73348107464868806</v>
      </c>
      <c r="U1542" s="46">
        <v>-1.3048897018268135</v>
      </c>
      <c r="V1542" s="46">
        <v>0.16776679233266023</v>
      </c>
      <c r="W1542" s="50">
        <v>0.8223310276894793</v>
      </c>
    </row>
    <row r="1543" spans="1:23">
      <c r="A1543" s="130"/>
      <c r="B1543" s="46">
        <v>0.56614999550966494</v>
      </c>
      <c r="C1543" s="46">
        <v>3.2438031188928518E-2</v>
      </c>
      <c r="D1543" s="46">
        <v>5.0025836227873821E-3</v>
      </c>
      <c r="E1543" s="46">
        <v>0.90232804320935056</v>
      </c>
      <c r="F1543" s="46">
        <v>0.49761613887420131</v>
      </c>
      <c r="G1543" s="46">
        <v>0.80718364491277916</v>
      </c>
      <c r="H1543" s="46">
        <v>0.32872808842789736</v>
      </c>
      <c r="I1543" s="46">
        <v>0.81822741776296182</v>
      </c>
      <c r="J1543" s="46">
        <v>0.78218709341632908</v>
      </c>
      <c r="K1543" s="58">
        <v>0.91655568094964224</v>
      </c>
      <c r="M1543" s="51">
        <v>541</v>
      </c>
      <c r="N1543" s="46" cm="1">
        <f t="array" ref="N1543:W1543">(TRANSPOSE(MMULT(幕後結果!$AB$37:$AK$46, TRANSPOSE(N542:W542))))</f>
        <v>-2.1156181926155924</v>
      </c>
      <c r="O1543" s="46">
        <v>0.35821490853824323</v>
      </c>
      <c r="P1543" s="46">
        <v>0.31716787983561057</v>
      </c>
      <c r="Q1543" s="46">
        <v>-0.47400183438358223</v>
      </c>
      <c r="R1543" s="46">
        <v>0.46546381271483728</v>
      </c>
      <c r="S1543" s="46">
        <v>1.0598640812116895</v>
      </c>
      <c r="T1543" s="46">
        <v>9.6368588804689681E-2</v>
      </c>
      <c r="U1543" s="46">
        <v>2.0111366965974642</v>
      </c>
      <c r="V1543" s="46">
        <v>0.48912817078899279</v>
      </c>
      <c r="W1543" s="50">
        <v>1.6247966533726002</v>
      </c>
    </row>
    <row r="1544" spans="1:23">
      <c r="A1544" s="130"/>
      <c r="B1544" s="46">
        <v>0.84415129946785195</v>
      </c>
      <c r="C1544" s="46">
        <v>0.94528563073070249</v>
      </c>
      <c r="D1544" s="46">
        <v>0.90097775107835321</v>
      </c>
      <c r="E1544" s="46">
        <v>8.3150789509537137E-2</v>
      </c>
      <c r="F1544" s="46">
        <v>0.95711011506374399</v>
      </c>
      <c r="G1544" s="46">
        <v>0.6199609801916075</v>
      </c>
      <c r="H1544" s="46">
        <v>0.5326540989493469</v>
      </c>
      <c r="I1544" s="46">
        <v>0.15312117015082793</v>
      </c>
      <c r="J1544" s="46">
        <v>0.13589538720341898</v>
      </c>
      <c r="K1544" s="58">
        <v>0.74452219903192596</v>
      </c>
      <c r="M1544" s="51">
        <v>542</v>
      </c>
      <c r="N1544" s="46" cm="1">
        <f t="array" ref="N1544:W1544">(TRANSPOSE(MMULT(幕後結果!$AB$37:$AK$46, TRANSPOSE(N543:W543))))</f>
        <v>0.42999774588506928</v>
      </c>
      <c r="O1544" s="46">
        <v>2.2992022241104584</v>
      </c>
      <c r="P1544" s="46">
        <v>-1.4603361524383542</v>
      </c>
      <c r="Q1544" s="46">
        <v>2.2300553223194175</v>
      </c>
      <c r="R1544" s="46">
        <v>-0.2038985594762795</v>
      </c>
      <c r="S1544" s="46">
        <v>2.7610224818290829</v>
      </c>
      <c r="T1544" s="46">
        <v>0.15849975519301029</v>
      </c>
      <c r="U1544" s="46">
        <v>0.63328478572685587</v>
      </c>
      <c r="V1544" s="46">
        <v>2.254277249403307</v>
      </c>
      <c r="W1544" s="50">
        <v>0.12611811582779064</v>
      </c>
    </row>
    <row r="1545" spans="1:23">
      <c r="A1545" s="130"/>
      <c r="B1545" s="46">
        <v>0.71584840327345245</v>
      </c>
      <c r="C1545" s="46">
        <v>0.3390130074654758</v>
      </c>
      <c r="D1545" s="46">
        <v>0.43015250291755613</v>
      </c>
      <c r="E1545" s="46">
        <v>0.9316112476010554</v>
      </c>
      <c r="F1545" s="46">
        <v>0.757912446767397</v>
      </c>
      <c r="G1545" s="46">
        <v>0.3199811653574911</v>
      </c>
      <c r="H1545" s="46">
        <v>0.48155891888722646</v>
      </c>
      <c r="I1545" s="46">
        <v>0.99482435678894121</v>
      </c>
      <c r="J1545" s="46">
        <v>0.40236624462736215</v>
      </c>
      <c r="K1545" s="58">
        <v>0.96054026000390857</v>
      </c>
      <c r="M1545" s="51">
        <v>543</v>
      </c>
      <c r="N1545" s="46" cm="1">
        <f t="array" ref="N1545:W1545">(TRANSPOSE(MMULT(幕後結果!$AB$37:$AK$46, TRANSPOSE(N544:W544))))</f>
        <v>0.68003478442637644</v>
      </c>
      <c r="O1545" s="46">
        <v>0.31101298266399835</v>
      </c>
      <c r="P1545" s="46">
        <v>0.43503873105314095</v>
      </c>
      <c r="Q1545" s="46">
        <v>0.32078449567559847</v>
      </c>
      <c r="R1545" s="46">
        <v>0.14023157919811427</v>
      </c>
      <c r="S1545" s="46">
        <v>-0.29183118377851242</v>
      </c>
      <c r="T1545" s="46">
        <v>-0.26385091155347951</v>
      </c>
      <c r="U1545" s="46">
        <v>0.2447434439480024</v>
      </c>
      <c r="V1545" s="46">
        <v>0.13633115756275549</v>
      </c>
      <c r="W1545" s="50">
        <v>0.40875699324936926</v>
      </c>
    </row>
    <row r="1546" spans="1:23">
      <c r="A1546" s="130"/>
      <c r="B1546" s="46">
        <v>0.21650783438240295</v>
      </c>
      <c r="C1546" s="46">
        <v>0.97246826749123949</v>
      </c>
      <c r="D1546" s="46">
        <v>0.77280874482710016</v>
      </c>
      <c r="E1546" s="46">
        <v>0.40611880424522706</v>
      </c>
      <c r="F1546" s="46">
        <v>0.19570645828699962</v>
      </c>
      <c r="G1546" s="46">
        <v>0.94590834325484741</v>
      </c>
      <c r="H1546" s="46">
        <v>0.24659112387928728</v>
      </c>
      <c r="I1546" s="46">
        <v>0.61447979350016202</v>
      </c>
      <c r="J1546" s="46">
        <v>0.43905282493802633</v>
      </c>
      <c r="K1546" s="58">
        <v>7.8578242637785012E-2</v>
      </c>
      <c r="M1546" s="51">
        <v>544</v>
      </c>
      <c r="N1546" s="46" cm="1">
        <f t="array" ref="N1546:W1546">(TRANSPOSE(MMULT(幕後結果!$AB$37:$AK$46, TRANSPOSE(N545:W545))))</f>
        <v>-2.0629028276404804</v>
      </c>
      <c r="O1546" s="46">
        <v>-0.2914302752786142</v>
      </c>
      <c r="P1546" s="46">
        <v>-8.6898303693317816E-2</v>
      </c>
      <c r="Q1546" s="46">
        <v>-0.29146128615025113</v>
      </c>
      <c r="R1546" s="46">
        <v>0.23244996032394216</v>
      </c>
      <c r="S1546" s="46">
        <v>0.22673927050960119</v>
      </c>
      <c r="T1546" s="46">
        <v>-0.99238524963620067</v>
      </c>
      <c r="U1546" s="46">
        <v>2.1283069148209464</v>
      </c>
      <c r="V1546" s="46">
        <v>-0.42021689483584768</v>
      </c>
      <c r="W1546" s="50">
        <v>0.3579198015234541</v>
      </c>
    </row>
    <row r="1547" spans="1:23">
      <c r="A1547" s="130"/>
      <c r="B1547" s="46">
        <v>0.24402614097445774</v>
      </c>
      <c r="C1547" s="46">
        <v>0.62913056781034071</v>
      </c>
      <c r="D1547" s="46">
        <v>0.69783434341045969</v>
      </c>
      <c r="E1547" s="46">
        <v>4.3638030161230468E-2</v>
      </c>
      <c r="F1547" s="46">
        <v>0.23324948840939097</v>
      </c>
      <c r="G1547" s="46">
        <v>0.82829678467025047</v>
      </c>
      <c r="H1547" s="46">
        <v>0.93271269801186119</v>
      </c>
      <c r="I1547" s="46">
        <v>0.70833565898298634</v>
      </c>
      <c r="J1547" s="46">
        <v>0.49715626948985414</v>
      </c>
      <c r="K1547" s="58">
        <v>0.45542333633227949</v>
      </c>
      <c r="M1547" s="51">
        <v>545</v>
      </c>
      <c r="N1547" s="46" cm="1">
        <f t="array" ref="N1547:W1547">(TRANSPOSE(MMULT(幕後結果!$AB$37:$AK$46, TRANSPOSE(N546:W546))))</f>
        <v>-1.4096558399682761</v>
      </c>
      <c r="O1547" s="46">
        <v>-0.56492508877823078</v>
      </c>
      <c r="P1547" s="46">
        <v>0.69761791841111997</v>
      </c>
      <c r="Q1547" s="46">
        <v>-1.2015313329261121</v>
      </c>
      <c r="R1547" s="46">
        <v>1.3984420935836568</v>
      </c>
      <c r="S1547" s="46">
        <v>-0.90576788007752507</v>
      </c>
      <c r="T1547" s="46">
        <v>-0.29841538050361821</v>
      </c>
      <c r="U1547" s="46">
        <v>0.16241654822072221</v>
      </c>
      <c r="V1547" s="46">
        <v>-0.5060606982528868</v>
      </c>
      <c r="W1547" s="50">
        <v>1.1422124352842935</v>
      </c>
    </row>
    <row r="1548" spans="1:23">
      <c r="A1548" s="130"/>
      <c r="B1548" s="46">
        <v>0.68782539892337891</v>
      </c>
      <c r="C1548" s="46">
        <v>0.30370331719851418</v>
      </c>
      <c r="D1548" s="46">
        <v>0.29007985580912421</v>
      </c>
      <c r="E1548" s="46">
        <v>0.34509459381351393</v>
      </c>
      <c r="F1548" s="46">
        <v>0.51862878026771897</v>
      </c>
      <c r="G1548" s="46">
        <v>0.55257268511007607</v>
      </c>
      <c r="H1548" s="46">
        <v>0.28055968556713351</v>
      </c>
      <c r="I1548" s="46">
        <v>0.9924577987913934</v>
      </c>
      <c r="J1548" s="46">
        <v>0.52940766047541654</v>
      </c>
      <c r="K1548" s="58">
        <v>0.44094965347980475</v>
      </c>
      <c r="M1548" s="51">
        <v>546</v>
      </c>
      <c r="N1548" s="46" cm="1">
        <f t="array" ref="N1548:W1548">(TRANSPOSE(MMULT(幕後結果!$AB$37:$AK$46, TRANSPOSE(N547:W547))))</f>
        <v>-0.27307423376668816</v>
      </c>
      <c r="O1548" s="46">
        <v>1.6379802222941826</v>
      </c>
      <c r="P1548" s="46">
        <v>-0.97645626746182446</v>
      </c>
      <c r="Q1548" s="46">
        <v>-1.137625190189459</v>
      </c>
      <c r="R1548" s="46">
        <v>-7.6692463569664748E-2</v>
      </c>
      <c r="S1548" s="46">
        <v>0.13316718282296505</v>
      </c>
      <c r="T1548" s="46">
        <v>-0.55937722661638889</v>
      </c>
      <c r="U1548" s="46">
        <v>-1.1807504657821388</v>
      </c>
      <c r="V1548" s="46">
        <v>-1.115729881650102</v>
      </c>
      <c r="W1548" s="50">
        <v>0.146156996113399</v>
      </c>
    </row>
    <row r="1549" spans="1:23">
      <c r="A1549" s="130"/>
      <c r="B1549" s="46">
        <v>0.31225333935892974</v>
      </c>
      <c r="C1549" s="46">
        <v>0.54566153638266224</v>
      </c>
      <c r="D1549" s="46">
        <v>0.2643587679307684</v>
      </c>
      <c r="E1549" s="46">
        <v>0.44568411659095752</v>
      </c>
      <c r="F1549" s="46">
        <v>0.52008859667376717</v>
      </c>
      <c r="G1549" s="46">
        <v>8.027493167858335E-3</v>
      </c>
      <c r="H1549" s="46">
        <v>0.51042587055382338</v>
      </c>
      <c r="I1549" s="46">
        <v>0.77825762378219188</v>
      </c>
      <c r="J1549" s="46">
        <v>0.61293287685641795</v>
      </c>
      <c r="K1549" s="58">
        <v>0.56066767296388909</v>
      </c>
      <c r="M1549" s="51">
        <v>547</v>
      </c>
      <c r="N1549" s="46" cm="1">
        <f t="array" ref="N1549:W1549">(TRANSPOSE(MMULT(幕後結果!$AB$37:$AK$46, TRANSPOSE(N548:W548))))</f>
        <v>-0.63740911282716961</v>
      </c>
      <c r="O1549" s="46">
        <v>-0.47297309642906932</v>
      </c>
      <c r="P1549" s="46">
        <v>-0.25295037685707678</v>
      </c>
      <c r="Q1549" s="46">
        <v>-0.5784057003403793</v>
      </c>
      <c r="R1549" s="46">
        <v>-1.8899594206082644</v>
      </c>
      <c r="S1549" s="46">
        <v>-3.9732171864934274E-2</v>
      </c>
      <c r="T1549" s="46">
        <v>-0.92082002632522508</v>
      </c>
      <c r="U1549" s="46">
        <v>-2.4670993538647643</v>
      </c>
      <c r="V1549" s="46">
        <v>1.5294530882126676</v>
      </c>
      <c r="W1549" s="50">
        <v>0.5650075863457813</v>
      </c>
    </row>
    <row r="1550" spans="1:23">
      <c r="A1550" s="130"/>
      <c r="B1550" s="46">
        <v>0.7294858102571482</v>
      </c>
      <c r="C1550" s="46">
        <v>0.65971791346493536</v>
      </c>
      <c r="D1550" s="46">
        <v>0.24956901478413251</v>
      </c>
      <c r="E1550" s="46">
        <v>0.92766552332746754</v>
      </c>
      <c r="F1550" s="46">
        <v>0.80990721019144041</v>
      </c>
      <c r="G1550" s="46">
        <v>0.68599947043305431</v>
      </c>
      <c r="H1550" s="46">
        <v>0.32678829054870118</v>
      </c>
      <c r="I1550" s="46">
        <v>0.32074773894613262</v>
      </c>
      <c r="J1550" s="46">
        <v>0.59793234110568716</v>
      </c>
      <c r="K1550" s="58">
        <v>0.41833456339152475</v>
      </c>
      <c r="M1550" s="51">
        <v>548</v>
      </c>
      <c r="N1550" s="46" cm="1">
        <f t="array" ref="N1550:W1550">(TRANSPOSE(MMULT(幕後結果!$AB$37:$AK$46, TRANSPOSE(N549:W549))))</f>
        <v>-0.86012366770974302</v>
      </c>
      <c r="O1550" s="46">
        <v>0.28870240974651773</v>
      </c>
      <c r="P1550" s="46">
        <v>0.22313072504420806</v>
      </c>
      <c r="Q1550" s="46">
        <v>0.5251331994261923</v>
      </c>
      <c r="R1550" s="46">
        <v>-0.39377672820746418</v>
      </c>
      <c r="S1550" s="46">
        <v>-0.65309223811870376</v>
      </c>
      <c r="T1550" s="46">
        <v>0.18422097647655417</v>
      </c>
      <c r="U1550" s="46">
        <v>-0.47886571966876179</v>
      </c>
      <c r="V1550" s="46">
        <v>-6.3997280913174651E-2</v>
      </c>
      <c r="W1550" s="50">
        <v>0.2354064584059615</v>
      </c>
    </row>
    <row r="1551" spans="1:23">
      <c r="A1551" s="130"/>
      <c r="B1551" s="46">
        <v>0.47448066362802321</v>
      </c>
      <c r="C1551" s="46">
        <v>0.70112510928919236</v>
      </c>
      <c r="D1551" s="46">
        <v>5.1275933613563529E-2</v>
      </c>
      <c r="E1551" s="46">
        <v>0.11938865941211829</v>
      </c>
      <c r="F1551" s="46">
        <v>0.55164863397994979</v>
      </c>
      <c r="G1551" s="46">
        <v>0.40151977763284585</v>
      </c>
      <c r="H1551" s="46">
        <v>0.97225333144949611</v>
      </c>
      <c r="I1551" s="46">
        <v>0.40633488368569748</v>
      </c>
      <c r="J1551" s="46">
        <v>0.56271433711849062</v>
      </c>
      <c r="K1551" s="58">
        <v>0.45210259946937636</v>
      </c>
      <c r="M1551" s="51">
        <v>549</v>
      </c>
      <c r="N1551" s="46" cm="1">
        <f t="array" ref="N1551:W1551">(TRANSPOSE(MMULT(幕後結果!$AB$37:$AK$46, TRANSPOSE(N550:W550))))</f>
        <v>-0.48063202494573898</v>
      </c>
      <c r="O1551" s="46">
        <v>0.91701633665642934</v>
      </c>
      <c r="P1551" s="46">
        <v>-0.26153197014752194</v>
      </c>
      <c r="Q1551" s="46">
        <v>-0.63917437744702332</v>
      </c>
      <c r="R1551" s="46">
        <v>6.8713355893570444E-2</v>
      </c>
      <c r="S1551" s="46">
        <v>1.0047749656583274</v>
      </c>
      <c r="T1551" s="46">
        <v>2.0967255025828839</v>
      </c>
      <c r="U1551" s="46">
        <v>1.2830969487521311</v>
      </c>
      <c r="V1551" s="46">
        <v>1.1986638791311857</v>
      </c>
      <c r="W1551" s="50">
        <v>0.30579817710358814</v>
      </c>
    </row>
    <row r="1552" spans="1:23">
      <c r="A1552" s="130"/>
      <c r="B1552" s="46">
        <v>7.1796721899924476E-2</v>
      </c>
      <c r="C1552" s="46">
        <v>0.62621386917035449</v>
      </c>
      <c r="D1552" s="46">
        <v>0.52167021457626794</v>
      </c>
      <c r="E1552" s="46">
        <v>0.75936146724664866</v>
      </c>
      <c r="F1552" s="46">
        <v>0.68477069936625279</v>
      </c>
      <c r="G1552" s="46">
        <v>0.29575413537661355</v>
      </c>
      <c r="H1552" s="46">
        <v>0.82967419087086469</v>
      </c>
      <c r="I1552" s="46">
        <v>0.55029420280580821</v>
      </c>
      <c r="J1552" s="46">
        <v>0.73648573370039339</v>
      </c>
      <c r="K1552" s="58">
        <v>0.23946426393624409</v>
      </c>
      <c r="M1552" s="51">
        <v>550</v>
      </c>
      <c r="N1552" s="46" cm="1">
        <f t="array" ref="N1552:W1552">(TRANSPOSE(MMULT(幕後結果!$AB$37:$AK$46, TRANSPOSE(N551:W551))))</f>
        <v>0.18843935899082551</v>
      </c>
      <c r="O1552" s="46">
        <v>-2.0757261683628192</v>
      </c>
      <c r="P1552" s="46">
        <v>-2.5704181748368571</v>
      </c>
      <c r="Q1552" s="46">
        <v>-0.87640080793275366</v>
      </c>
      <c r="R1552" s="46">
        <v>-1.5403426799247715</v>
      </c>
      <c r="S1552" s="46">
        <v>-0.9893662534952008</v>
      </c>
      <c r="T1552" s="46">
        <v>-0.79783642569489288</v>
      </c>
      <c r="U1552" s="46">
        <v>-0.9164978406457438</v>
      </c>
      <c r="V1552" s="46">
        <v>-0.30341914383436963</v>
      </c>
      <c r="W1552" s="50">
        <v>-1.7693862857926141</v>
      </c>
    </row>
    <row r="1553" spans="1:23">
      <c r="A1553" s="130"/>
      <c r="B1553" s="46">
        <v>0.83667682314174785</v>
      </c>
      <c r="C1553" s="46">
        <v>0.38903089666842638</v>
      </c>
      <c r="D1553" s="46">
        <v>0.35811502139766005</v>
      </c>
      <c r="E1553" s="46">
        <v>0.32061852704581062</v>
      </c>
      <c r="F1553" s="46">
        <v>2.7864639523672352E-2</v>
      </c>
      <c r="G1553" s="46">
        <v>0.77525955615514897</v>
      </c>
      <c r="H1553" s="46">
        <v>0.46951671201330125</v>
      </c>
      <c r="I1553" s="46">
        <v>0.55086621617893794</v>
      </c>
      <c r="J1553" s="46">
        <v>0.68636985250677607</v>
      </c>
      <c r="K1553" s="58">
        <v>0.63752386649895176</v>
      </c>
      <c r="M1553" s="51">
        <v>551</v>
      </c>
      <c r="N1553" s="46" cm="1">
        <f t="array" ref="N1553:W1553">(TRANSPOSE(MMULT(幕後結果!$AB$37:$AK$46, TRANSPOSE(N552:W552))))</f>
        <v>0.89000514346168502</v>
      </c>
      <c r="O1553" s="46">
        <v>-0.33837298305881258</v>
      </c>
      <c r="P1553" s="46">
        <v>2.0502259616697502</v>
      </c>
      <c r="Q1553" s="46">
        <v>0.73157773056955488</v>
      </c>
      <c r="R1553" s="46">
        <v>0.44527687637332503</v>
      </c>
      <c r="S1553" s="46">
        <v>-0.39476572207245053</v>
      </c>
      <c r="T1553" s="46">
        <v>0.74127125727643062</v>
      </c>
      <c r="U1553" s="46">
        <v>-0.32864865591612491</v>
      </c>
      <c r="V1553" s="46">
        <v>-0.83821450794005581</v>
      </c>
      <c r="W1553" s="50">
        <v>-0.3479932699597168</v>
      </c>
    </row>
    <row r="1554" spans="1:23">
      <c r="A1554" s="130"/>
      <c r="B1554" s="46">
        <v>0.72093995537545341</v>
      </c>
      <c r="C1554" s="46">
        <v>0.8920405986493154</v>
      </c>
      <c r="D1554" s="46">
        <v>0.6620663024142408</v>
      </c>
      <c r="E1554" s="46">
        <v>0.34024801602230115</v>
      </c>
      <c r="F1554" s="46">
        <v>0.74766449766586129</v>
      </c>
      <c r="G1554" s="46">
        <v>0.35766455517789186</v>
      </c>
      <c r="H1554" s="46">
        <v>0.12672588770549198</v>
      </c>
      <c r="I1554" s="46">
        <v>0.60383401893688959</v>
      </c>
      <c r="J1554" s="46">
        <v>0.42902735884612353</v>
      </c>
      <c r="K1554" s="58">
        <v>0.50021281960544139</v>
      </c>
      <c r="M1554" s="51">
        <v>552</v>
      </c>
      <c r="N1554" s="46" cm="1">
        <f t="array" ref="N1554:W1554">(TRANSPOSE(MMULT(幕後結果!$AB$37:$AK$46, TRANSPOSE(N553:W553))))</f>
        <v>-0.29243426351109686</v>
      </c>
      <c r="O1554" s="46">
        <v>-2.399582994390312</v>
      </c>
      <c r="P1554" s="46">
        <v>1.4148990238906436</v>
      </c>
      <c r="Q1554" s="46">
        <v>0.78896496049316078</v>
      </c>
      <c r="R1554" s="46">
        <v>0.69805343798967179</v>
      </c>
      <c r="S1554" s="46">
        <v>1.0531976913425556E-2</v>
      </c>
      <c r="T1554" s="46">
        <v>-1.7432092026864507</v>
      </c>
      <c r="U1554" s="46">
        <v>0.37839728106796855</v>
      </c>
      <c r="V1554" s="46">
        <v>0.22405380183984158</v>
      </c>
      <c r="W1554" s="50">
        <v>1.5072535738303672</v>
      </c>
    </row>
    <row r="1555" spans="1:23">
      <c r="A1555" s="130"/>
      <c r="B1555" s="46">
        <v>0.35471682905238078</v>
      </c>
      <c r="C1555" s="46">
        <v>0.76753658142486403</v>
      </c>
      <c r="D1555" s="46">
        <v>0.27064720635924799</v>
      </c>
      <c r="E1555" s="46">
        <v>0.18408249290236522</v>
      </c>
      <c r="F1555" s="46">
        <v>0.32050054754264279</v>
      </c>
      <c r="G1555" s="46">
        <v>0.63855317921900934</v>
      </c>
      <c r="H1555" s="46">
        <v>0.8394646671421746</v>
      </c>
      <c r="I1555" s="46">
        <v>0.84920807792522401</v>
      </c>
      <c r="J1555" s="46">
        <v>0.72872520747651071</v>
      </c>
      <c r="K1555" s="58">
        <v>0.91864222902735881</v>
      </c>
      <c r="M1555" s="51">
        <v>553</v>
      </c>
      <c r="N1555" s="46" cm="1">
        <f t="array" ref="N1555:W1555">(TRANSPOSE(MMULT(幕後結果!$AB$37:$AK$46, TRANSPOSE(N554:W554))))</f>
        <v>-0.86225285976940425</v>
      </c>
      <c r="O1555" s="46">
        <v>1.3958974278626981</v>
      </c>
      <c r="P1555" s="46">
        <v>1.5564759035256552</v>
      </c>
      <c r="Q1555" s="46">
        <v>1.5519574845323882</v>
      </c>
      <c r="R1555" s="46">
        <v>1.9272124506648787</v>
      </c>
      <c r="S1555" s="46">
        <v>1.0822216981058665</v>
      </c>
      <c r="T1555" s="46">
        <v>-0.8778243804025988</v>
      </c>
      <c r="U1555" s="46">
        <v>2.2322405305760769</v>
      </c>
      <c r="V1555" s="46">
        <v>-1.0588555520740095</v>
      </c>
      <c r="W1555" s="50">
        <v>-0.17164660132408277</v>
      </c>
    </row>
    <row r="1556" spans="1:23">
      <c r="A1556" s="130"/>
      <c r="B1556" s="46">
        <v>1.788805484155942E-3</v>
      </c>
      <c r="C1556" s="46">
        <v>0.829390053310185</v>
      </c>
      <c r="D1556" s="46">
        <v>0.14169926982481895</v>
      </c>
      <c r="E1556" s="46">
        <v>0.2070567788820441</v>
      </c>
      <c r="F1556" s="46">
        <v>0.5465424026561414</v>
      </c>
      <c r="G1556" s="46">
        <v>0.4093453661481945</v>
      </c>
      <c r="H1556" s="46">
        <v>0.94472683762156362</v>
      </c>
      <c r="I1556" s="46">
        <v>8.7379518105884513E-2</v>
      </c>
      <c r="J1556" s="46">
        <v>0.68011890611395986</v>
      </c>
      <c r="K1556" s="58">
        <v>0.43444186998777323</v>
      </c>
      <c r="M1556" s="51">
        <v>554</v>
      </c>
      <c r="N1556" s="46" cm="1">
        <f t="array" ref="N1556:W1556">(TRANSPOSE(MMULT(幕後結果!$AB$37:$AK$46, TRANSPOSE(N555:W555))))</f>
        <v>0.32943424012994188</v>
      </c>
      <c r="O1556" s="46">
        <v>0.93340011342343454</v>
      </c>
      <c r="P1556" s="46">
        <v>-0.84990149090234568</v>
      </c>
      <c r="Q1556" s="46">
        <v>-1.7684558472802245</v>
      </c>
      <c r="R1556" s="46">
        <v>0.63425421327273224</v>
      </c>
      <c r="S1556" s="46">
        <v>-0.58836866660358944</v>
      </c>
      <c r="T1556" s="46">
        <v>1.159115656898668</v>
      </c>
      <c r="U1556" s="46">
        <v>-0.44585389598567049</v>
      </c>
      <c r="V1556" s="46">
        <v>1.635647747196179</v>
      </c>
      <c r="W1556" s="50">
        <v>2.1547134715226548</v>
      </c>
    </row>
    <row r="1557" spans="1:23">
      <c r="A1557" s="130"/>
      <c r="B1557" s="46">
        <v>0.38065630832370112</v>
      </c>
      <c r="C1557" s="46">
        <v>0.36556595472006004</v>
      </c>
      <c r="D1557" s="46">
        <v>0.24370975171258613</v>
      </c>
      <c r="E1557" s="46">
        <v>0.64114998734919681</v>
      </c>
      <c r="F1557" s="46">
        <v>0.51157970138422026</v>
      </c>
      <c r="G1557" s="46">
        <v>0.32987561110468899</v>
      </c>
      <c r="H1557" s="46">
        <v>0.56035494293004362</v>
      </c>
      <c r="I1557" s="46">
        <v>0.40366900990596277</v>
      </c>
      <c r="J1557" s="46">
        <v>0.9733696458856651</v>
      </c>
      <c r="K1557" s="58">
        <v>0.1307262230102304</v>
      </c>
      <c r="M1557" s="51">
        <v>555</v>
      </c>
      <c r="N1557" s="46" cm="1">
        <f t="array" ref="N1557:W1557">(TRANSPOSE(MMULT(幕後結果!$AB$37:$AK$46, TRANSPOSE(N556:W556))))</f>
        <v>1.1416546899455922</v>
      </c>
      <c r="O1557" s="46">
        <v>-1.8035510952303709E-2</v>
      </c>
      <c r="P1557" s="46">
        <v>0.1070183017759445</v>
      </c>
      <c r="Q1557" s="46">
        <v>0.29980323083158605</v>
      </c>
      <c r="R1557" s="46">
        <v>-0.27104984616120592</v>
      </c>
      <c r="S1557" s="46">
        <v>6.2113062728604007E-3</v>
      </c>
      <c r="T1557" s="46">
        <v>-0.41553960350294333</v>
      </c>
      <c r="U1557" s="46">
        <v>0.66560620496490341</v>
      </c>
      <c r="V1557" s="46">
        <v>0.82467784681119227</v>
      </c>
      <c r="W1557" s="50">
        <v>-0.32853158804082544</v>
      </c>
    </row>
    <row r="1558" spans="1:23">
      <c r="A1558" s="130"/>
      <c r="B1558" s="46">
        <v>0.37573221552763103</v>
      </c>
      <c r="C1558" s="46">
        <v>0.75799310664205422</v>
      </c>
      <c r="D1558" s="46">
        <v>5.4823623520411369E-2</v>
      </c>
      <c r="E1558" s="46">
        <v>0.57649466198834554</v>
      </c>
      <c r="F1558" s="46">
        <v>0.68856926710935396</v>
      </c>
      <c r="G1558" s="46">
        <v>0.83989221090527644</v>
      </c>
      <c r="H1558" s="46">
        <v>0.56393887346605087</v>
      </c>
      <c r="I1558" s="46">
        <v>7.4987109727071344E-2</v>
      </c>
      <c r="J1558" s="46">
        <v>0.53782885373224976</v>
      </c>
      <c r="K1558" s="58">
        <v>3.0637947865988835E-2</v>
      </c>
      <c r="M1558" s="51">
        <v>556</v>
      </c>
      <c r="N1558" s="46" cm="1">
        <f t="array" ref="N1558:W1558">(TRANSPOSE(MMULT(幕後結果!$AB$37:$AK$46, TRANSPOSE(N557:W557))))</f>
        <v>-0.79367242121458736</v>
      </c>
      <c r="O1558" s="46">
        <v>-1.625836009216667</v>
      </c>
      <c r="P1558" s="46">
        <v>-0.51408760582012625</v>
      </c>
      <c r="Q1558" s="46">
        <v>-0.15635229528773509</v>
      </c>
      <c r="R1558" s="46">
        <v>-0.73037896988075113</v>
      </c>
      <c r="S1558" s="46">
        <v>-0.17817012760398693</v>
      </c>
      <c r="T1558" s="46">
        <v>-1.0513926507646185</v>
      </c>
      <c r="U1558" s="46">
        <v>-1.0814655779876676</v>
      </c>
      <c r="V1558" s="46">
        <v>-0.98952027361128037</v>
      </c>
      <c r="W1558" s="50">
        <v>-0.90893735094278572</v>
      </c>
    </row>
    <row r="1559" spans="1:23">
      <c r="A1559" s="130"/>
      <c r="B1559" s="46">
        <v>0.51336193066381886</v>
      </c>
      <c r="C1559" s="46">
        <v>0.9023290963888464</v>
      </c>
      <c r="D1559" s="46">
        <v>0.15248917515671501</v>
      </c>
      <c r="E1559" s="46">
        <v>0.54557686482966417</v>
      </c>
      <c r="F1559" s="46">
        <v>0.52458277517323615</v>
      </c>
      <c r="G1559" s="46">
        <v>0.8280695820220545</v>
      </c>
      <c r="H1559" s="46">
        <v>0.73152766595307805</v>
      </c>
      <c r="I1559" s="46">
        <v>0.76394880552842448</v>
      </c>
      <c r="J1559" s="46">
        <v>0.23024618598663182</v>
      </c>
      <c r="K1559" s="58">
        <v>7.2497269980653201E-2</v>
      </c>
      <c r="M1559" s="51">
        <v>557</v>
      </c>
      <c r="N1559" s="46" cm="1">
        <f t="array" ref="N1559:W1559">(TRANSPOSE(MMULT(幕後結果!$AB$37:$AK$46, TRANSPOSE(N558:W558))))</f>
        <v>1.1546828685799848</v>
      </c>
      <c r="O1559" s="46">
        <v>0.7505608812927862</v>
      </c>
      <c r="P1559" s="46">
        <v>-1.4639353478631809</v>
      </c>
      <c r="Q1559" s="46">
        <v>-1.8674869804697583</v>
      </c>
      <c r="R1559" s="46">
        <v>-0.40960989680965165</v>
      </c>
      <c r="S1559" s="46">
        <v>-0.82864494090452712</v>
      </c>
      <c r="T1559" s="46">
        <v>-0.66674649848541878</v>
      </c>
      <c r="U1559" s="46">
        <v>-1.8858384122522744</v>
      </c>
      <c r="V1559" s="46">
        <v>-0.10176076652230065</v>
      </c>
      <c r="W1559" s="50">
        <v>-2.01512695891972</v>
      </c>
    </row>
    <row r="1560" spans="1:23">
      <c r="A1560" s="130"/>
      <c r="B1560" s="46">
        <v>0.80396258949213228</v>
      </c>
      <c r="C1560" s="46">
        <v>0.69008802656827584</v>
      </c>
      <c r="D1560" s="46">
        <v>0.66739556724896176</v>
      </c>
      <c r="E1560" s="46">
        <v>0.57325151296110977</v>
      </c>
      <c r="F1560" s="46">
        <v>0.40266329115570243</v>
      </c>
      <c r="G1560" s="46">
        <v>5.5765072578695118E-2</v>
      </c>
      <c r="H1560" s="46">
        <v>0.77445835266973995</v>
      </c>
      <c r="I1560" s="46">
        <v>0.7788604362633611</v>
      </c>
      <c r="J1560" s="46">
        <v>0.59940168056695997</v>
      </c>
      <c r="K1560" s="58">
        <v>0.82321699840913398</v>
      </c>
      <c r="M1560" s="51">
        <v>558</v>
      </c>
      <c r="N1560" s="46" cm="1">
        <f t="array" ref="N1560:W1560">(TRANSPOSE(MMULT(幕後結果!$AB$37:$AK$46, TRANSPOSE(N559:W559))))</f>
        <v>-0.24312143284137278</v>
      </c>
      <c r="O1560" s="46">
        <v>-0.64783558974339472</v>
      </c>
      <c r="P1560" s="46">
        <v>0.78826728641386812</v>
      </c>
      <c r="Q1560" s="46">
        <v>0.58327413222639002</v>
      </c>
      <c r="R1560" s="46">
        <v>-1.6280518504559311</v>
      </c>
      <c r="S1560" s="46">
        <v>1.2642133814958383</v>
      </c>
      <c r="T1560" s="46">
        <v>-0.47313781016856793</v>
      </c>
      <c r="U1560" s="46">
        <v>-0.27605798697519784</v>
      </c>
      <c r="V1560" s="46">
        <v>-0.95578767368712636</v>
      </c>
      <c r="W1560" s="50">
        <v>-0.40389202344752617</v>
      </c>
    </row>
    <row r="1561" spans="1:23">
      <c r="A1561" s="130"/>
      <c r="B1561" s="46">
        <v>0.26333210056908252</v>
      </c>
      <c r="C1561" s="46">
        <v>0.62859250581024484</v>
      </c>
      <c r="D1561" s="46">
        <v>0.19239351588349352</v>
      </c>
      <c r="E1561" s="46">
        <v>7.2692152633794027E-2</v>
      </c>
      <c r="F1561" s="46">
        <v>0.63581161304268652</v>
      </c>
      <c r="G1561" s="46">
        <v>3.6543187358750506E-2</v>
      </c>
      <c r="H1561" s="46">
        <v>0.9759531241509658</v>
      </c>
      <c r="I1561" s="46">
        <v>5.7557085542126574E-2</v>
      </c>
      <c r="J1561" s="46">
        <v>0.49312001527741933</v>
      </c>
      <c r="K1561" s="58">
        <v>0.59356895027830547</v>
      </c>
      <c r="M1561" s="51">
        <v>559</v>
      </c>
      <c r="N1561" s="46" cm="1">
        <f t="array" ref="N1561:W1561">(TRANSPOSE(MMULT(幕後結果!$AB$37:$AK$46, TRANSPOSE(N560:W560))))</f>
        <v>-0.27289950623213721</v>
      </c>
      <c r="O1561" s="46">
        <v>-0.55395628689567389</v>
      </c>
      <c r="P1561" s="46">
        <v>-0.68088951433413714</v>
      </c>
      <c r="Q1561" s="46">
        <v>-0.2874473790032317</v>
      </c>
      <c r="R1561" s="46">
        <v>0.41891786472090908</v>
      </c>
      <c r="S1561" s="46">
        <v>-1.6265775280859271</v>
      </c>
      <c r="T1561" s="46">
        <v>0.3333715295902987</v>
      </c>
      <c r="U1561" s="46">
        <v>-0.54858680771105006</v>
      </c>
      <c r="V1561" s="46">
        <v>0.72493469408975186</v>
      </c>
      <c r="W1561" s="50">
        <v>-3.5229726469319461E-2</v>
      </c>
    </row>
    <row r="1562" spans="1:23">
      <c r="A1562" s="130"/>
      <c r="B1562" s="46">
        <v>0.91339634818353566</v>
      </c>
      <c r="C1562" s="46">
        <v>4.9146032997620992E-2</v>
      </c>
      <c r="D1562" s="46">
        <v>0.10089133068000411</v>
      </c>
      <c r="E1562" s="46">
        <v>0.55063704856323925</v>
      </c>
      <c r="F1562" s="46">
        <v>0.9698307274956206</v>
      </c>
      <c r="G1562" s="46">
        <v>0.90401703833354641</v>
      </c>
      <c r="H1562" s="46">
        <v>0.70394559439933357</v>
      </c>
      <c r="I1562" s="46">
        <v>0.21353346719507638</v>
      </c>
      <c r="J1562" s="46">
        <v>0.11929359142320939</v>
      </c>
      <c r="K1562" s="58">
        <v>0.64593972173870506</v>
      </c>
      <c r="M1562" s="51">
        <v>560</v>
      </c>
      <c r="N1562" s="46" cm="1">
        <f t="array" ref="N1562:W1562">(TRANSPOSE(MMULT(幕後結果!$AB$37:$AK$46, TRANSPOSE(N561:W561))))</f>
        <v>0.25593783144290305</v>
      </c>
      <c r="O1562" s="46">
        <v>-1.18740505226351</v>
      </c>
      <c r="P1562" s="46">
        <v>-0.91510606252246884</v>
      </c>
      <c r="Q1562" s="46">
        <v>-0.74328516679119683</v>
      </c>
      <c r="R1562" s="46">
        <v>-0.78032565821864119</v>
      </c>
      <c r="S1562" s="46">
        <v>-1.1969925919905697</v>
      </c>
      <c r="T1562" s="46">
        <v>-1.0467246859163055</v>
      </c>
      <c r="U1562" s="46">
        <v>-0.41191624094480217</v>
      </c>
      <c r="V1562" s="46">
        <v>-0.68136390809549985</v>
      </c>
      <c r="W1562" s="50">
        <v>-2.7319693879750084E-2</v>
      </c>
    </row>
    <row r="1563" spans="1:23">
      <c r="A1563" s="130"/>
      <c r="B1563" s="46">
        <v>0.19988494506402743</v>
      </c>
      <c r="C1563" s="46">
        <v>0.13627729718263826</v>
      </c>
      <c r="D1563" s="46">
        <v>0.7155778958617578</v>
      </c>
      <c r="E1563" s="46">
        <v>0.45039639767095041</v>
      </c>
      <c r="F1563" s="46">
        <v>0.16326210012264863</v>
      </c>
      <c r="G1563" s="46">
        <v>0.85212834905217316</v>
      </c>
      <c r="H1563" s="46">
        <v>1.1762488857560927E-2</v>
      </c>
      <c r="I1563" s="46">
        <v>0.51438306758218433</v>
      </c>
      <c r="J1563" s="46">
        <v>0.42766215937272123</v>
      </c>
      <c r="K1563" s="58">
        <v>0.26607191772707184</v>
      </c>
      <c r="M1563" s="51">
        <v>561</v>
      </c>
      <c r="N1563" s="46" cm="1">
        <f t="array" ref="N1563:W1563">(TRANSPOSE(MMULT(幕後結果!$AB$37:$AK$46, TRANSPOSE(N562:W562))))</f>
        <v>-0.15853034857101272</v>
      </c>
      <c r="O1563" s="46">
        <v>-1.9302488345483346</v>
      </c>
      <c r="P1563" s="46">
        <v>0.90773379400500631</v>
      </c>
      <c r="Q1563" s="46">
        <v>0.28638600545495507</v>
      </c>
      <c r="R1563" s="46">
        <v>2.6175928017563022E-2</v>
      </c>
      <c r="S1563" s="46">
        <v>-0.14619628862758957</v>
      </c>
      <c r="T1563" s="46">
        <v>0.84055274544235337</v>
      </c>
      <c r="U1563" s="46">
        <v>2.8924457872891507</v>
      </c>
      <c r="V1563" s="46">
        <v>0.59818639826670195</v>
      </c>
      <c r="W1563" s="50">
        <v>0.95051105794429891</v>
      </c>
    </row>
    <row r="1564" spans="1:23">
      <c r="A1564" s="130"/>
      <c r="B1564" s="46">
        <v>0.97227677034110327</v>
      </c>
      <c r="C1564" s="46">
        <v>0.26329744054648874</v>
      </c>
      <c r="D1564" s="46">
        <v>0.1736282383180201</v>
      </c>
      <c r="E1564" s="46">
        <v>0.5938590105990178</v>
      </c>
      <c r="F1564" s="46">
        <v>5.2824648680931841E-2</v>
      </c>
      <c r="G1564" s="46">
        <v>0.23784217889819792</v>
      </c>
      <c r="H1564" s="46">
        <v>0.39841018242573911</v>
      </c>
      <c r="I1564" s="46">
        <v>0.98338133069002143</v>
      </c>
      <c r="J1564" s="46">
        <v>0.11732796158802117</v>
      </c>
      <c r="K1564" s="58">
        <v>0.86217183914573114</v>
      </c>
      <c r="M1564" s="51">
        <v>562</v>
      </c>
      <c r="N1564" s="46" cm="1">
        <f t="array" ref="N1564:W1564">(TRANSPOSE(MMULT(幕後結果!$AB$37:$AK$46, TRANSPOSE(N563:W563))))</f>
        <v>1.2306872317777025</v>
      </c>
      <c r="O1564" s="46">
        <v>-0.39080151173128069</v>
      </c>
      <c r="P1564" s="46">
        <v>-2.2021625974651742</v>
      </c>
      <c r="Q1564" s="46">
        <v>-1.5243504739553755</v>
      </c>
      <c r="R1564" s="46">
        <v>-2.109193355413074</v>
      </c>
      <c r="S1564" s="46">
        <v>0.81003973762876513</v>
      </c>
      <c r="T1564" s="46">
        <v>-2.1891116547577223</v>
      </c>
      <c r="U1564" s="46">
        <v>-2.1451358922156123</v>
      </c>
      <c r="V1564" s="46">
        <v>0.17384777436969473</v>
      </c>
      <c r="W1564" s="50">
        <v>-1.9505730957361416</v>
      </c>
    </row>
    <row r="1565" spans="1:23">
      <c r="A1565" s="130"/>
      <c r="B1565" s="46">
        <v>0.44723356826035632</v>
      </c>
      <c r="C1565" s="46">
        <v>0.59551950414365207</v>
      </c>
      <c r="D1565" s="46">
        <v>0.20785042447422231</v>
      </c>
      <c r="E1565" s="46">
        <v>0.38187224265988906</v>
      </c>
      <c r="F1565" s="46">
        <v>0.87471716102496577</v>
      </c>
      <c r="G1565" s="46">
        <v>0.43790626540950695</v>
      </c>
      <c r="H1565" s="46">
        <v>7.2626921481384166E-2</v>
      </c>
      <c r="I1565" s="46">
        <v>0.40120353175968249</v>
      </c>
      <c r="J1565" s="46">
        <v>0.1669192155135466</v>
      </c>
      <c r="K1565" s="58">
        <v>0.61466244182214869</v>
      </c>
      <c r="M1565" s="51">
        <v>563</v>
      </c>
      <c r="N1565" s="46" cm="1">
        <f t="array" ref="N1565:W1565">(TRANSPOSE(MMULT(幕後結果!$AB$37:$AK$46, TRANSPOSE(N564:W564))))</f>
        <v>-0.62688927715933318</v>
      </c>
      <c r="O1565" s="46">
        <v>-0.14420342508148853</v>
      </c>
      <c r="P1565" s="46">
        <v>-0.44652340138682423</v>
      </c>
      <c r="Q1565" s="46">
        <v>0.13056508956170043</v>
      </c>
      <c r="R1565" s="46">
        <v>0.26101020006053843</v>
      </c>
      <c r="S1565" s="46">
        <v>-0.30453890536083522</v>
      </c>
      <c r="T1565" s="46">
        <v>-1.6208452859034601</v>
      </c>
      <c r="U1565" s="46">
        <v>-1.1698957682726037</v>
      </c>
      <c r="V1565" s="46">
        <v>-0.36773027588912399</v>
      </c>
      <c r="W1565" s="50">
        <v>0.33863303867343625</v>
      </c>
    </row>
    <row r="1566" spans="1:23">
      <c r="A1566" s="130"/>
      <c r="B1566" s="46">
        <v>0.83007699886119135</v>
      </c>
      <c r="C1566" s="46">
        <v>0.17918207310297873</v>
      </c>
      <c r="D1566" s="46">
        <v>0.63836868866887797</v>
      </c>
      <c r="E1566" s="46">
        <v>0.86831838038151199</v>
      </c>
      <c r="F1566" s="46">
        <v>0.5318596727006093</v>
      </c>
      <c r="G1566" s="46">
        <v>0.68367441303287113</v>
      </c>
      <c r="H1566" s="46">
        <v>3.9573621294772154E-2</v>
      </c>
      <c r="I1566" s="46">
        <v>0.82471555423681142</v>
      </c>
      <c r="J1566" s="46">
        <v>0.55144934218702946</v>
      </c>
      <c r="K1566" s="58">
        <v>0.8656503420192867</v>
      </c>
      <c r="M1566" s="51">
        <v>564</v>
      </c>
      <c r="N1566" s="46" cm="1">
        <f t="array" ref="N1566:W1566">(TRANSPOSE(MMULT(幕後結果!$AB$37:$AK$46, TRANSPOSE(N565:W565))))</f>
        <v>0.42374844532612688</v>
      </c>
      <c r="O1566" s="46">
        <v>1.3235915221223522</v>
      </c>
      <c r="P1566" s="46">
        <v>-4.2479794781961233E-2</v>
      </c>
      <c r="Q1566" s="46">
        <v>8.2200525351889125E-3</v>
      </c>
      <c r="R1566" s="46">
        <v>0.5023279553454072</v>
      </c>
      <c r="S1566" s="46">
        <v>-0.80506496818011886</v>
      </c>
      <c r="T1566" s="46">
        <v>-0.76511227578954166</v>
      </c>
      <c r="U1566" s="46">
        <v>-0.38390208517569846</v>
      </c>
      <c r="V1566" s="46">
        <v>0.37265822545084049</v>
      </c>
      <c r="W1566" s="50">
        <v>-0.68853057663980932</v>
      </c>
    </row>
    <row r="1567" spans="1:23">
      <c r="A1567" s="130"/>
      <c r="B1567" s="46">
        <v>0.38207046455554106</v>
      </c>
      <c r="C1567" s="46">
        <v>0.50390764010646016</v>
      </c>
      <c r="D1567" s="46">
        <v>0.72006401701581657</v>
      </c>
      <c r="E1567" s="46">
        <v>0.87775925440218594</v>
      </c>
      <c r="F1567" s="46">
        <v>0.84220251676804447</v>
      </c>
      <c r="G1567" s="46">
        <v>0.19190767506126671</v>
      </c>
      <c r="H1567" s="46">
        <v>0.8477341669204328</v>
      </c>
      <c r="I1567" s="46">
        <v>0.61245696118023907</v>
      </c>
      <c r="J1567" s="46">
        <v>0.81576632052665521</v>
      </c>
      <c r="K1567" s="58">
        <v>0.61596664007940505</v>
      </c>
      <c r="M1567" s="51">
        <v>565</v>
      </c>
      <c r="N1567" s="46" cm="1">
        <f t="array" ref="N1567:W1567">(TRANSPOSE(MMULT(幕後結果!$AB$37:$AK$46, TRANSPOSE(N566:W566))))</f>
        <v>-0.84773455570167089</v>
      </c>
      <c r="O1567" s="46">
        <v>-0.44629550873677404</v>
      </c>
      <c r="P1567" s="46">
        <v>-0.73868132023094057</v>
      </c>
      <c r="Q1567" s="46">
        <v>-0.9568736643578506</v>
      </c>
      <c r="R1567" s="46">
        <v>-0.2710664040174221</v>
      </c>
      <c r="S1567" s="46">
        <v>1.1359183055953275</v>
      </c>
      <c r="T1567" s="46">
        <v>0.31325912811170598</v>
      </c>
      <c r="U1567" s="46">
        <v>0.22741850869043662</v>
      </c>
      <c r="V1567" s="46">
        <v>0.14574209472410204</v>
      </c>
      <c r="W1567" s="50">
        <v>0.70912742629347669</v>
      </c>
    </row>
    <row r="1568" spans="1:23">
      <c r="A1568" s="130"/>
      <c r="B1568" s="46">
        <v>0.27312215132991735</v>
      </c>
      <c r="C1568" s="46">
        <v>0.77319263859036602</v>
      </c>
      <c r="D1568" s="46">
        <v>0.49896858354564766</v>
      </c>
      <c r="E1568" s="46">
        <v>0.79667653903432267</v>
      </c>
      <c r="F1568" s="46">
        <v>9.8004195362493718E-2</v>
      </c>
      <c r="G1568" s="46">
        <v>0.88340113588546498</v>
      </c>
      <c r="H1568" s="46">
        <v>0.14936879440693174</v>
      </c>
      <c r="I1568" s="46">
        <v>0.89966639714125418</v>
      </c>
      <c r="J1568" s="46">
        <v>0.64464805824353077</v>
      </c>
      <c r="K1568" s="58">
        <v>0.65317770627586191</v>
      </c>
      <c r="M1568" s="51">
        <v>566</v>
      </c>
      <c r="N1568" s="46" cm="1">
        <f t="array" ref="N1568:W1568">(TRANSPOSE(MMULT(幕後結果!$AB$37:$AK$46, TRANSPOSE(N567:W567))))</f>
        <v>-0.13214979775282079</v>
      </c>
      <c r="O1568" s="46">
        <v>1.4647065959533812</v>
      </c>
      <c r="P1568" s="46">
        <v>2.4010613880087406</v>
      </c>
      <c r="Q1568" s="46">
        <v>2.3219974128107244</v>
      </c>
      <c r="R1568" s="46">
        <v>2.0586530788975796</v>
      </c>
      <c r="S1568" s="46">
        <v>0.63746689674256962</v>
      </c>
      <c r="T1568" s="46">
        <v>0.85384735383078447</v>
      </c>
      <c r="U1568" s="46">
        <v>0.22257814473448612</v>
      </c>
      <c r="V1568" s="46">
        <v>-0.31262275957960783</v>
      </c>
      <c r="W1568" s="50">
        <v>-0.18622172397369841</v>
      </c>
    </row>
    <row r="1569" spans="1:23">
      <c r="A1569" s="130"/>
      <c r="B1569" s="46">
        <v>0.66510232532953806</v>
      </c>
      <c r="C1569" s="46">
        <v>0.57439357763117305</v>
      </c>
      <c r="D1569" s="46">
        <v>0.80265812472190778</v>
      </c>
      <c r="E1569" s="46">
        <v>0.83791198207174422</v>
      </c>
      <c r="F1569" s="46">
        <v>0.98627471424207913</v>
      </c>
      <c r="G1569" s="46">
        <v>0.70455475882902396</v>
      </c>
      <c r="H1569" s="46">
        <v>0.13002968456110953</v>
      </c>
      <c r="I1569" s="46">
        <v>0.42948249691700902</v>
      </c>
      <c r="J1569" s="46">
        <v>0.20769666125681607</v>
      </c>
      <c r="K1569" s="58">
        <v>0.21111196196222348</v>
      </c>
      <c r="M1569" s="51">
        <v>567</v>
      </c>
      <c r="N1569" s="46" cm="1">
        <f t="array" ref="N1569:W1569">(TRANSPOSE(MMULT(幕後結果!$AB$37:$AK$46, TRANSPOSE(N568:W568))))</f>
        <v>-0.8142971953231104</v>
      </c>
      <c r="O1569" s="46">
        <v>-0.66668565305214167</v>
      </c>
      <c r="P1569" s="46">
        <v>0.32872138109329108</v>
      </c>
      <c r="Q1569" s="46">
        <v>-1.2641119583000611</v>
      </c>
      <c r="R1569" s="46">
        <v>-0.25581329259613905</v>
      </c>
      <c r="S1569" s="46">
        <v>0.60751681720730333</v>
      </c>
      <c r="T1569" s="46">
        <v>-0.44199424161001927</v>
      </c>
      <c r="U1569" s="46">
        <v>0.73097895674378521</v>
      </c>
      <c r="V1569" s="46">
        <v>-0.42860519299731153</v>
      </c>
      <c r="W1569" s="50">
        <v>-0.6198967579592165</v>
      </c>
    </row>
    <row r="1570" spans="1:23">
      <c r="A1570" s="130"/>
      <c r="B1570" s="46">
        <v>0.14478682030824119</v>
      </c>
      <c r="C1570" s="46">
        <v>0.80438574553204267</v>
      </c>
      <c r="D1570" s="46">
        <v>0.83719514360324987</v>
      </c>
      <c r="E1570" s="46">
        <v>0.80915773900558663</v>
      </c>
      <c r="F1570" s="46">
        <v>0.14882174144016469</v>
      </c>
      <c r="G1570" s="46">
        <v>0.75343637985788914</v>
      </c>
      <c r="H1570" s="46">
        <v>0.23825702312581254</v>
      </c>
      <c r="I1570" s="46">
        <v>0.47574571533084686</v>
      </c>
      <c r="J1570" s="46">
        <v>0.35352774622891281</v>
      </c>
      <c r="K1570" s="58">
        <v>0.26490926799706727</v>
      </c>
      <c r="M1570" s="51">
        <v>568</v>
      </c>
      <c r="N1570" s="46" cm="1">
        <f t="array" ref="N1570:W1570">(TRANSPOSE(MMULT(幕後結果!$AB$37:$AK$46, TRANSPOSE(N569:W569))))</f>
        <v>-0.88445098989800308</v>
      </c>
      <c r="O1570" s="46">
        <v>-0.24077366776547213</v>
      </c>
      <c r="P1570" s="46">
        <v>0.90196079646281846</v>
      </c>
      <c r="Q1570" s="46">
        <v>0.61509959626618094</v>
      </c>
      <c r="R1570" s="46">
        <v>0.23703874274267855</v>
      </c>
      <c r="S1570" s="46">
        <v>-6.5020249676218556E-2</v>
      </c>
      <c r="T1570" s="46">
        <v>-0.56278275057489968</v>
      </c>
      <c r="U1570" s="46">
        <v>-0.98506531566442734</v>
      </c>
      <c r="V1570" s="46">
        <v>-0.92544621990480835</v>
      </c>
      <c r="W1570" s="50">
        <v>-0.1348343724891457</v>
      </c>
    </row>
    <row r="1571" spans="1:23">
      <c r="A1571" s="130"/>
      <c r="B1571" s="46">
        <v>0.16495766153331415</v>
      </c>
      <c r="C1571" s="46">
        <v>0.9899793468417053</v>
      </c>
      <c r="D1571" s="46">
        <v>0.80299318355730565</v>
      </c>
      <c r="E1571" s="46">
        <v>7.4207839431732481E-2</v>
      </c>
      <c r="F1571" s="46">
        <v>0.63504182172741097</v>
      </c>
      <c r="G1571" s="46">
        <v>0.45805257986569803</v>
      </c>
      <c r="H1571" s="46">
        <v>0.17054460497402801</v>
      </c>
      <c r="I1571" s="46">
        <v>0.95090142199894823</v>
      </c>
      <c r="J1571" s="46">
        <v>0.78732065624994441</v>
      </c>
      <c r="K1571" s="58">
        <v>0.42191591756690405</v>
      </c>
      <c r="M1571" s="51">
        <v>569</v>
      </c>
      <c r="N1571" s="46" cm="1">
        <f t="array" ref="N1571:W1571">(TRANSPOSE(MMULT(幕後結果!$AB$37:$AK$46, TRANSPOSE(N570:W570))))</f>
        <v>-0.32115014474951764</v>
      </c>
      <c r="O1571" s="46">
        <v>0.77798841122530227</v>
      </c>
      <c r="P1571" s="46">
        <v>-0.55765749594729241</v>
      </c>
      <c r="Q1571" s="46">
        <v>-0.13607911590431629</v>
      </c>
      <c r="R1571" s="46">
        <v>-0.48423806299412764</v>
      </c>
      <c r="S1571" s="46">
        <v>-5.2104836132498666E-2</v>
      </c>
      <c r="T1571" s="46">
        <v>0.61180097341099704</v>
      </c>
      <c r="U1571" s="46">
        <v>0.89566134002305176</v>
      </c>
      <c r="V1571" s="46">
        <v>1.4303293718064054</v>
      </c>
      <c r="W1571" s="50">
        <v>0.47364933838004419</v>
      </c>
    </row>
    <row r="1572" spans="1:23">
      <c r="A1572" s="130"/>
      <c r="B1572" s="46">
        <v>0.7705960001137071</v>
      </c>
      <c r="C1572" s="46">
        <v>0.10895606472049479</v>
      </c>
      <c r="D1572" s="46">
        <v>0.49301019339422281</v>
      </c>
      <c r="E1572" s="46">
        <v>0.28263706172467162</v>
      </c>
      <c r="F1572" s="46">
        <v>0.7694606091569971</v>
      </c>
      <c r="G1572" s="46">
        <v>0.45343522483672416</v>
      </c>
      <c r="H1572" s="46">
        <v>0.30354927057967851</v>
      </c>
      <c r="I1572" s="46">
        <v>0.77145756942882082</v>
      </c>
      <c r="J1572" s="46">
        <v>0.21473865066314324</v>
      </c>
      <c r="K1572" s="58">
        <v>0.90295524998324117</v>
      </c>
      <c r="M1572" s="51">
        <v>570</v>
      </c>
      <c r="N1572" s="46" cm="1">
        <f t="array" ref="N1572:W1572">(TRANSPOSE(MMULT(幕後結果!$AB$37:$AK$46, TRANSPOSE(N571:W571))))</f>
        <v>-0.91151152170009753</v>
      </c>
      <c r="O1572" s="46">
        <v>-1.3889490829907074</v>
      </c>
      <c r="P1572" s="46">
        <v>1.3069710977601743</v>
      </c>
      <c r="Q1572" s="46">
        <v>-7.435832604553505E-2</v>
      </c>
      <c r="R1572" s="46">
        <v>-0.10677950410846482</v>
      </c>
      <c r="S1572" s="46">
        <v>1.2202090155149705</v>
      </c>
      <c r="T1572" s="46">
        <v>-0.41958176721175555</v>
      </c>
      <c r="U1572" s="46">
        <v>8.2611355831748723E-2</v>
      </c>
      <c r="V1572" s="46">
        <v>-0.23100968675125425</v>
      </c>
      <c r="W1572" s="50">
        <v>0.84143957874631004</v>
      </c>
    </row>
    <row r="1573" spans="1:23">
      <c r="A1573" s="130"/>
      <c r="B1573" s="46">
        <v>0.71110229103099476</v>
      </c>
      <c r="C1573" s="46">
        <v>0.12973688012090245</v>
      </c>
      <c r="D1573" s="46">
        <v>4.0299543913521196E-2</v>
      </c>
      <c r="E1573" s="46">
        <v>0.24808783347432706</v>
      </c>
      <c r="F1573" s="46">
        <v>0.7491787334558937</v>
      </c>
      <c r="G1573" s="46">
        <v>0.5577969702825667</v>
      </c>
      <c r="H1573" s="46">
        <v>0.74603738935741193</v>
      </c>
      <c r="I1573" s="46">
        <v>9.0549175219452271E-2</v>
      </c>
      <c r="J1573" s="46">
        <v>0.28856618974421</v>
      </c>
      <c r="K1573" s="58">
        <v>0.43341920682694557</v>
      </c>
      <c r="M1573" s="51">
        <v>571</v>
      </c>
      <c r="N1573" s="46" cm="1">
        <f t="array" ref="N1573:W1573">(TRANSPOSE(MMULT(幕後結果!$AB$37:$AK$46, TRANSPOSE(N572:W572))))</f>
        <v>-0.91078402193170649</v>
      </c>
      <c r="O1573" s="46">
        <v>-0.25869538623392646</v>
      </c>
      <c r="P1573" s="46">
        <v>-0.74938226387606355</v>
      </c>
      <c r="Q1573" s="46">
        <v>-0.89537039495538073</v>
      </c>
      <c r="R1573" s="46">
        <v>-1.1525822894067881</v>
      </c>
      <c r="S1573" s="46">
        <v>-9.6526979174979433E-2</v>
      </c>
      <c r="T1573" s="46">
        <v>0.22908791606573431</v>
      </c>
      <c r="U1573" s="46">
        <v>-0.27535224958209142</v>
      </c>
      <c r="V1573" s="46">
        <v>-0.52611697324050577</v>
      </c>
      <c r="W1573" s="50">
        <v>0.31794507029759284</v>
      </c>
    </row>
    <row r="1574" spans="1:23">
      <c r="A1574" s="130"/>
      <c r="B1574" s="46">
        <v>0.77322598851888968</v>
      </c>
      <c r="C1574" s="46">
        <v>0.397546693324909</v>
      </c>
      <c r="D1574" s="46">
        <v>0.46798391563340358</v>
      </c>
      <c r="E1574" s="46">
        <v>6.3977585156126171E-2</v>
      </c>
      <c r="F1574" s="46">
        <v>0.75330521245190885</v>
      </c>
      <c r="G1574" s="46">
        <v>0.16020194567164769</v>
      </c>
      <c r="H1574" s="46">
        <v>0.67170937992852098</v>
      </c>
      <c r="I1574" s="46">
        <v>0.84954949836437876</v>
      </c>
      <c r="J1574" s="46">
        <v>0.8137825496477209</v>
      </c>
      <c r="K1574" s="58">
        <v>0.11946744502053774</v>
      </c>
      <c r="M1574" s="51">
        <v>572</v>
      </c>
      <c r="N1574" s="46" cm="1">
        <f t="array" ref="N1574:W1574">(TRANSPOSE(MMULT(幕後結果!$AB$37:$AK$46, TRANSPOSE(N573:W573))))</f>
        <v>-0.57538383061181597</v>
      </c>
      <c r="O1574" s="46">
        <v>0.63235799069865584</v>
      </c>
      <c r="P1574" s="46">
        <v>0.77216446586561971</v>
      </c>
      <c r="Q1574" s="46">
        <v>0.30377390717887004</v>
      </c>
      <c r="R1574" s="46">
        <v>1.4997046575916577</v>
      </c>
      <c r="S1574" s="46">
        <v>-0.45193578153575076</v>
      </c>
      <c r="T1574" s="46">
        <v>-0.75246581592070494</v>
      </c>
      <c r="U1574" s="46">
        <v>1.4580961477224861</v>
      </c>
      <c r="V1574" s="46">
        <v>0.59374415844851969</v>
      </c>
      <c r="W1574" s="50">
        <v>-1.2515083500649085</v>
      </c>
    </row>
    <row r="1575" spans="1:23">
      <c r="A1575" s="130"/>
      <c r="B1575" s="46">
        <v>0.69470799191550192</v>
      </c>
      <c r="C1575" s="46">
        <v>0.94768068067649747</v>
      </c>
      <c r="D1575" s="46">
        <v>0.69342559280425187</v>
      </c>
      <c r="E1575" s="46">
        <v>0.43239250700502185</v>
      </c>
      <c r="F1575" s="46">
        <v>0.48779582910200658</v>
      </c>
      <c r="G1575" s="46">
        <v>0.16755524141716149</v>
      </c>
      <c r="H1575" s="46">
        <v>0.70962166626841228</v>
      </c>
      <c r="I1575" s="46">
        <v>0.28151406053468597</v>
      </c>
      <c r="J1575" s="46">
        <v>0.44678898789929034</v>
      </c>
      <c r="K1575" s="58">
        <v>0.33161632799531038</v>
      </c>
      <c r="M1575" s="51">
        <v>573</v>
      </c>
      <c r="N1575" s="46" cm="1">
        <f t="array" ref="N1575:W1575">(TRANSPOSE(MMULT(幕後結果!$AB$37:$AK$46, TRANSPOSE(N574:W574))))</f>
        <v>1.7599853567665087</v>
      </c>
      <c r="O1575" s="46">
        <v>0.92929379439106219</v>
      </c>
      <c r="P1575" s="46">
        <v>0.8022465958729279</v>
      </c>
      <c r="Q1575" s="46">
        <v>1.4675051891883468</v>
      </c>
      <c r="R1575" s="46">
        <v>1.9612679288665822</v>
      </c>
      <c r="S1575" s="46">
        <v>0.44698050553016061</v>
      </c>
      <c r="T1575" s="46">
        <v>1.8175999689094628</v>
      </c>
      <c r="U1575" s="46">
        <v>1.0857686243230755</v>
      </c>
      <c r="V1575" s="46">
        <v>1.7680251238533931</v>
      </c>
      <c r="W1575" s="50">
        <v>1.5216719262737404</v>
      </c>
    </row>
    <row r="1576" spans="1:23">
      <c r="A1576" s="130"/>
      <c r="B1576" s="46">
        <v>0.58090523053167642</v>
      </c>
      <c r="C1576" s="46">
        <v>0.88914781519846109</v>
      </c>
      <c r="D1576" s="46">
        <v>0.65643515749245607</v>
      </c>
      <c r="E1576" s="46">
        <v>0.15642059871041036</v>
      </c>
      <c r="F1576" s="46">
        <v>0.28518117733619075</v>
      </c>
      <c r="G1576" s="46">
        <v>0.33927439376104895</v>
      </c>
      <c r="H1576" s="46">
        <v>0.56161688667348852</v>
      </c>
      <c r="I1576" s="46">
        <v>0.8889386146073448</v>
      </c>
      <c r="J1576" s="46">
        <v>2.2282447683443563E-2</v>
      </c>
      <c r="K1576" s="58">
        <v>0.96093436724360815</v>
      </c>
      <c r="M1576" s="51">
        <v>574</v>
      </c>
      <c r="N1576" s="46" cm="1">
        <f t="array" ref="N1576:W1576">(TRANSPOSE(MMULT(幕後結果!$AB$37:$AK$46, TRANSPOSE(N575:W575))))</f>
        <v>0.11585715704072655</v>
      </c>
      <c r="O1576" s="46">
        <v>1.0648892822600222</v>
      </c>
      <c r="P1576" s="46">
        <v>0.37537877210478054</v>
      </c>
      <c r="Q1576" s="46">
        <v>-0.21354281420869597</v>
      </c>
      <c r="R1576" s="46">
        <v>0.29338853374200558</v>
      </c>
      <c r="S1576" s="46">
        <v>0.91483377346838657</v>
      </c>
      <c r="T1576" s="46">
        <v>1.296218245924649</v>
      </c>
      <c r="U1576" s="46">
        <v>-0.32964612543009875</v>
      </c>
      <c r="V1576" s="46">
        <v>0.87471190753933081</v>
      </c>
      <c r="W1576" s="50">
        <v>1.2360933357497554</v>
      </c>
    </row>
    <row r="1577" spans="1:23">
      <c r="A1577" s="130"/>
      <c r="B1577" s="46">
        <v>0.61264001983018224</v>
      </c>
      <c r="C1577" s="46">
        <v>0.47554962898148667</v>
      </c>
      <c r="D1577" s="46">
        <v>0.77562146685091871</v>
      </c>
      <c r="E1577" s="46">
        <v>0.57508423173815015</v>
      </c>
      <c r="F1577" s="46">
        <v>0.70274452802398191</v>
      </c>
      <c r="G1577" s="46">
        <v>0.21777319198226142</v>
      </c>
      <c r="H1577" s="46">
        <v>0.10180634765714758</v>
      </c>
      <c r="I1577" s="46">
        <v>0.47323284563846379</v>
      </c>
      <c r="J1577" s="46">
        <v>0.37371542803499769</v>
      </c>
      <c r="K1577" s="58">
        <v>0.1651738495951669</v>
      </c>
      <c r="M1577" s="51">
        <v>575</v>
      </c>
      <c r="N1577" s="46" cm="1">
        <f t="array" ref="N1577:W1577">(TRANSPOSE(MMULT(幕後結果!$AB$37:$AK$46, TRANSPOSE(N576:W576))))</f>
        <v>-0.5313239131771661</v>
      </c>
      <c r="O1577" s="46">
        <v>-0.73188397062582167</v>
      </c>
      <c r="P1577" s="46">
        <v>3.0219467924738341E-3</v>
      </c>
      <c r="Q1577" s="46">
        <v>0.81134389789510208</v>
      </c>
      <c r="R1577" s="46">
        <v>-0.89353500088920312</v>
      </c>
      <c r="S1577" s="46">
        <v>1.0953545961612687</v>
      </c>
      <c r="T1577" s="46">
        <v>-0.83835370718362279</v>
      </c>
      <c r="U1577" s="46">
        <v>1.5827583762628774</v>
      </c>
      <c r="V1577" s="46">
        <v>-1.821273464300011</v>
      </c>
      <c r="W1577" s="50">
        <v>-0.78321802012571529</v>
      </c>
    </row>
    <row r="1578" spans="1:23">
      <c r="A1578" s="130"/>
      <c r="B1578" s="46">
        <v>0.50438264188742132</v>
      </c>
      <c r="C1578" s="46">
        <v>0.85405227657068972</v>
      </c>
      <c r="D1578" s="46">
        <v>0.42688487299667432</v>
      </c>
      <c r="E1578" s="46">
        <v>0.30359544870902733</v>
      </c>
      <c r="F1578" s="46">
        <v>0.78549292088197431</v>
      </c>
      <c r="G1578" s="46">
        <v>0.58920134323053897</v>
      </c>
      <c r="H1578" s="46">
        <v>0.61661290208645192</v>
      </c>
      <c r="I1578" s="46">
        <v>0.81870602094349598</v>
      </c>
      <c r="J1578" s="46">
        <v>5.2809420405687701E-2</v>
      </c>
      <c r="K1578" s="58">
        <v>0.44656682343078713</v>
      </c>
      <c r="M1578" s="51">
        <v>576</v>
      </c>
      <c r="N1578" s="46" cm="1">
        <f t="array" ref="N1578:W1578">(TRANSPOSE(MMULT(幕後結果!$AB$37:$AK$46, TRANSPOSE(N577:W577))))</f>
        <v>-1.3025744524761484</v>
      </c>
      <c r="O1578" s="46">
        <v>0.33846843545731148</v>
      </c>
      <c r="P1578" s="46">
        <v>-0.26492864333027161</v>
      </c>
      <c r="Q1578" s="46">
        <v>-0.56262947331245305</v>
      </c>
      <c r="R1578" s="46">
        <v>2.4497597257464837E-2</v>
      </c>
      <c r="S1578" s="46">
        <v>0.31610992755008072</v>
      </c>
      <c r="T1578" s="46">
        <v>-0.55831056219053132</v>
      </c>
      <c r="U1578" s="46">
        <v>-1.4411186637546614</v>
      </c>
      <c r="V1578" s="46">
        <v>2.0468001590205591</v>
      </c>
      <c r="W1578" s="50">
        <v>0.62472500909934492</v>
      </c>
    </row>
    <row r="1579" spans="1:23">
      <c r="A1579" s="130"/>
      <c r="B1579" s="46">
        <v>0.15227212164276116</v>
      </c>
      <c r="C1579" s="46">
        <v>0.19515490108821876</v>
      </c>
      <c r="D1579" s="46">
        <v>0.46428153201762634</v>
      </c>
      <c r="E1579" s="46">
        <v>0.49932643451549041</v>
      </c>
      <c r="F1579" s="46">
        <v>0.98672501898994303</v>
      </c>
      <c r="G1579" s="46">
        <v>4.8998601183291024E-2</v>
      </c>
      <c r="H1579" s="46">
        <v>0.9710899100080792</v>
      </c>
      <c r="I1579" s="46">
        <v>0.46633566706486262</v>
      </c>
      <c r="J1579" s="46">
        <v>0.17677815599345137</v>
      </c>
      <c r="K1579" s="58">
        <v>0.85385193554629057</v>
      </c>
      <c r="M1579" s="51">
        <v>577</v>
      </c>
      <c r="N1579" s="46" cm="1">
        <f t="array" ref="N1579:W1579">(TRANSPOSE(MMULT(幕後結果!$AB$37:$AK$46, TRANSPOSE(N578:W578))))</f>
        <v>1.7816949226686065</v>
      </c>
      <c r="O1579" s="46">
        <v>0.59382444197244666</v>
      </c>
      <c r="P1579" s="46">
        <v>-1.759224080707418</v>
      </c>
      <c r="Q1579" s="46">
        <v>0.23814301713720076</v>
      </c>
      <c r="R1579" s="46">
        <v>-1.3686428475906904</v>
      </c>
      <c r="S1579" s="46">
        <v>-0.16572860014199894</v>
      </c>
      <c r="T1579" s="46">
        <v>1.2713098296717735</v>
      </c>
      <c r="U1579" s="46">
        <v>4.6017176621015454E-3</v>
      </c>
      <c r="V1579" s="46">
        <v>0.13251839998313858</v>
      </c>
      <c r="W1579" s="50">
        <v>-1.053182706835794</v>
      </c>
    </row>
    <row r="1580" spans="1:23">
      <c r="A1580" s="130"/>
      <c r="B1580" s="46">
        <v>0.42986890514703857</v>
      </c>
      <c r="C1580" s="46">
        <v>0.53182282128004377</v>
      </c>
      <c r="D1580" s="46">
        <v>0.84431614771094288</v>
      </c>
      <c r="E1580" s="46">
        <v>0.19114234932357133</v>
      </c>
      <c r="F1580" s="46">
        <v>0.68241002594340028</v>
      </c>
      <c r="G1580" s="46">
        <v>0.68457091833788852</v>
      </c>
      <c r="H1580" s="46">
        <v>0.6992514545995081</v>
      </c>
      <c r="I1580" s="46">
        <v>0.83639730527308132</v>
      </c>
      <c r="J1580" s="46">
        <v>0.8524088732703734</v>
      </c>
      <c r="K1580" s="58">
        <v>6.6493651636940321E-2</v>
      </c>
      <c r="M1580" s="51">
        <v>578</v>
      </c>
      <c r="N1580" s="46" cm="1">
        <f t="array" ref="N1580:W1580">(TRANSPOSE(MMULT(幕後結果!$AB$37:$AK$46, TRANSPOSE(N579:W579))))</f>
        <v>0.66220534231941486</v>
      </c>
      <c r="O1580" s="46">
        <v>-0.35178657054352891</v>
      </c>
      <c r="P1580" s="46">
        <v>-0.38243632090006086</v>
      </c>
      <c r="Q1580" s="46">
        <v>-0.2821218942694424</v>
      </c>
      <c r="R1580" s="46">
        <v>-0.99597151255598115</v>
      </c>
      <c r="S1580" s="46">
        <v>0.28216926052472646</v>
      </c>
      <c r="T1580" s="46">
        <v>0.42358514556106497</v>
      </c>
      <c r="U1580" s="46">
        <v>0.50595421894588266</v>
      </c>
      <c r="V1580" s="46">
        <v>0.97122060928104537</v>
      </c>
      <c r="W1580" s="50">
        <v>-0.8495212121343878</v>
      </c>
    </row>
    <row r="1581" spans="1:23">
      <c r="A1581" s="130"/>
      <c r="B1581" s="46">
        <v>0.57440470966249446</v>
      </c>
      <c r="C1581" s="46">
        <v>0.40683290064646127</v>
      </c>
      <c r="D1581" s="46">
        <v>0.6673934782878328</v>
      </c>
      <c r="E1581" s="46">
        <v>0.55577507661248959</v>
      </c>
      <c r="F1581" s="46">
        <v>0.66916201645172779</v>
      </c>
      <c r="G1581" s="46">
        <v>0.1576582866840166</v>
      </c>
      <c r="H1581" s="46">
        <v>0.44522795009395955</v>
      </c>
      <c r="I1581" s="46">
        <v>0.95025580799283516</v>
      </c>
      <c r="J1581" s="46">
        <v>0.25596725359353378</v>
      </c>
      <c r="K1581" s="58">
        <v>0.68242697687288234</v>
      </c>
      <c r="M1581" s="51">
        <v>579</v>
      </c>
      <c r="N1581" s="46" cm="1">
        <f t="array" ref="N1581:W1581">(TRANSPOSE(MMULT(幕後結果!$AB$37:$AK$46, TRANSPOSE(N580:W580))))</f>
        <v>1.2152973299696537</v>
      </c>
      <c r="O1581" s="46">
        <v>-0.33067129995179084</v>
      </c>
      <c r="P1581" s="46">
        <v>-0.4212805141315813</v>
      </c>
      <c r="Q1581" s="46">
        <v>0.93456218055596696</v>
      </c>
      <c r="R1581" s="46">
        <v>0.2258646955082779</v>
      </c>
      <c r="S1581" s="46">
        <v>0.38714971121770581</v>
      </c>
      <c r="T1581" s="46">
        <v>9.432300136938862E-2</v>
      </c>
      <c r="U1581" s="46">
        <v>1.3913433402195223</v>
      </c>
      <c r="V1581" s="46">
        <v>1.6409330113799183</v>
      </c>
      <c r="W1581" s="50">
        <v>-0.46069185983408212</v>
      </c>
    </row>
    <row r="1582" spans="1:23">
      <c r="A1582" s="130"/>
      <c r="B1582" s="46">
        <v>0.47512156990180388</v>
      </c>
      <c r="C1582" s="46">
        <v>0.83642917441220321</v>
      </c>
      <c r="D1582" s="46">
        <v>0.21865057805698496</v>
      </c>
      <c r="E1582" s="46">
        <v>0.63724453832907635</v>
      </c>
      <c r="F1582" s="46">
        <v>0.26069533487713281</v>
      </c>
      <c r="G1582" s="46">
        <v>0.68362761472817946</v>
      </c>
      <c r="H1582" s="46">
        <v>0.44092156528335291</v>
      </c>
      <c r="I1582" s="46">
        <v>4.3044801461911364E-2</v>
      </c>
      <c r="J1582" s="46">
        <v>0.12932144720808236</v>
      </c>
      <c r="K1582" s="58">
        <v>0.86572257648544082</v>
      </c>
      <c r="M1582" s="51">
        <v>580</v>
      </c>
      <c r="N1582" s="46" cm="1">
        <f t="array" ref="N1582:W1582">(TRANSPOSE(MMULT(幕後結果!$AB$37:$AK$46, TRANSPOSE(N581:W581))))</f>
        <v>0.10113210810281546</v>
      </c>
      <c r="O1582" s="46">
        <v>1.1098793922618391</v>
      </c>
      <c r="P1582" s="46">
        <v>1.3643340187764217</v>
      </c>
      <c r="Q1582" s="46">
        <v>2.2332178735450907</v>
      </c>
      <c r="R1582" s="46">
        <v>1.316817239798177</v>
      </c>
      <c r="S1582" s="46">
        <v>-0.87963234692628745</v>
      </c>
      <c r="T1582" s="46">
        <v>-0.58473213935726953</v>
      </c>
      <c r="U1582" s="46">
        <v>0.67431666049996397</v>
      </c>
      <c r="V1582" s="46">
        <v>1.2947151852410244</v>
      </c>
      <c r="W1582" s="50">
        <v>0.66357525528730521</v>
      </c>
    </row>
    <row r="1583" spans="1:23">
      <c r="A1583" s="130"/>
      <c r="B1583" s="46">
        <v>0.49697742538249723</v>
      </c>
      <c r="C1583" s="46">
        <v>0.4377556294519318</v>
      </c>
      <c r="D1583" s="46">
        <v>0.47233563862456229</v>
      </c>
      <c r="E1583" s="46">
        <v>0.44400369614631296</v>
      </c>
      <c r="F1583" s="46">
        <v>0.59365280332953918</v>
      </c>
      <c r="G1583" s="46">
        <v>0.82584309800057221</v>
      </c>
      <c r="H1583" s="46">
        <v>0.51297144567941766</v>
      </c>
      <c r="I1583" s="46">
        <v>0.68634734306075718</v>
      </c>
      <c r="J1583" s="46">
        <v>0.81401766931531361</v>
      </c>
      <c r="K1583" s="58">
        <v>0.63807179593311414</v>
      </c>
      <c r="M1583" s="51">
        <v>581</v>
      </c>
      <c r="N1583" s="46" cm="1">
        <f t="array" ref="N1583:W1583">(TRANSPOSE(MMULT(幕後結果!$AB$37:$AK$46, TRANSPOSE(N582:W582))))</f>
        <v>1.6678599374013821</v>
      </c>
      <c r="O1583" s="46">
        <v>-0.37742557616853095</v>
      </c>
      <c r="P1583" s="46">
        <v>-1.674930737475171</v>
      </c>
      <c r="Q1583" s="46">
        <v>-0.17091255131928107</v>
      </c>
      <c r="R1583" s="46">
        <v>-1.1732656990183492</v>
      </c>
      <c r="S1583" s="46">
        <v>-0.17791077763159557</v>
      </c>
      <c r="T1583" s="46">
        <v>1.0915039069732018</v>
      </c>
      <c r="U1583" s="46">
        <v>0.38802287376030875</v>
      </c>
      <c r="V1583" s="46">
        <v>-0.44243122101078441</v>
      </c>
      <c r="W1583" s="50">
        <v>-1.7339306383605706</v>
      </c>
    </row>
    <row r="1584" spans="1:23">
      <c r="A1584" s="130"/>
      <c r="B1584" s="46">
        <v>0.13536102135130745</v>
      </c>
      <c r="C1584" s="46">
        <v>0.96069328023744305</v>
      </c>
      <c r="D1584" s="46">
        <v>0.55026217245908371</v>
      </c>
      <c r="E1584" s="46">
        <v>0.2560072097720556</v>
      </c>
      <c r="F1584" s="46">
        <v>7.7935002372597095E-2</v>
      </c>
      <c r="G1584" s="46">
        <v>0.68070897827792032</v>
      </c>
      <c r="H1584" s="46">
        <v>0.67844400501483793</v>
      </c>
      <c r="I1584" s="46">
        <v>0.79388075319661677</v>
      </c>
      <c r="J1584" s="46">
        <v>0.87858542933489892</v>
      </c>
      <c r="K1584" s="58">
        <v>0.56447025552255226</v>
      </c>
      <c r="M1584" s="51">
        <v>582</v>
      </c>
      <c r="N1584" s="46" cm="1">
        <f t="array" ref="N1584:W1584">(TRANSPOSE(MMULT(幕後結果!$AB$37:$AK$46, TRANSPOSE(N583:W583))))</f>
        <v>0.56933846746233874</v>
      </c>
      <c r="O1584" s="46">
        <v>-1.7434780530354668</v>
      </c>
      <c r="P1584" s="46">
        <v>-0.70658782724100655</v>
      </c>
      <c r="Q1584" s="46">
        <v>-2.9802705782294547E-2</v>
      </c>
      <c r="R1584" s="46">
        <v>-1.7054323050163651</v>
      </c>
      <c r="S1584" s="46">
        <v>6.9101127638278581E-2</v>
      </c>
      <c r="T1584" s="46">
        <v>-1.1322345787869668</v>
      </c>
      <c r="U1584" s="46">
        <v>-1.7911283676031751</v>
      </c>
      <c r="V1584" s="46">
        <v>-1.8099895339525149</v>
      </c>
      <c r="W1584" s="50">
        <v>-1.6545474725886506</v>
      </c>
    </row>
    <row r="1585" spans="1:23">
      <c r="A1585" s="130"/>
      <c r="B1585" s="46">
        <v>0.10308362841726759</v>
      </c>
      <c r="C1585" s="46">
        <v>0.58781828130677827</v>
      </c>
      <c r="D1585" s="46">
        <v>0.12867509892505447</v>
      </c>
      <c r="E1585" s="46">
        <v>0.96542404502079582</v>
      </c>
      <c r="F1585" s="46">
        <v>0.34054926535037633</v>
      </c>
      <c r="G1585" s="46">
        <v>0.16449999655429504</v>
      </c>
      <c r="H1585" s="46">
        <v>0.75944455092213592</v>
      </c>
      <c r="I1585" s="46">
        <v>0.30378191606776617</v>
      </c>
      <c r="J1585" s="46">
        <v>0.54737088878047957</v>
      </c>
      <c r="K1585" s="58">
        <v>0.6042343868115112</v>
      </c>
      <c r="M1585" s="51">
        <v>583</v>
      </c>
      <c r="N1585" s="46" cm="1">
        <f t="array" ref="N1585:W1585">(TRANSPOSE(MMULT(幕後結果!$AB$37:$AK$46, TRANSPOSE(N584:W584))))</f>
        <v>-1.8155858584313209</v>
      </c>
      <c r="O1585" s="46">
        <v>0.4457692702608958</v>
      </c>
      <c r="P1585" s="46">
        <v>-4.1954879584735275E-2</v>
      </c>
      <c r="Q1585" s="46">
        <v>-0.2050171841712706</v>
      </c>
      <c r="R1585" s="46">
        <v>0.65507344196649397</v>
      </c>
      <c r="S1585" s="46">
        <v>4.4847167913983521E-2</v>
      </c>
      <c r="T1585" s="46">
        <v>-2.7081480236217486</v>
      </c>
      <c r="U1585" s="46">
        <v>-0.90970110380900904</v>
      </c>
      <c r="V1585" s="46">
        <v>-0.76602596835163328</v>
      </c>
      <c r="W1585" s="50">
        <v>-1.6010920246070268</v>
      </c>
    </row>
    <row r="1586" spans="1:23">
      <c r="A1586" s="130"/>
      <c r="B1586" s="46">
        <v>0.23584096316990744</v>
      </c>
      <c r="C1586" s="46">
        <v>0.86766092902972614</v>
      </c>
      <c r="D1586" s="46">
        <v>0.87335091681241317</v>
      </c>
      <c r="E1586" s="46">
        <v>0.69228669279424393</v>
      </c>
      <c r="F1586" s="46">
        <v>0.59626355099169026</v>
      </c>
      <c r="G1586" s="46">
        <v>0.39588561283886681</v>
      </c>
      <c r="H1586" s="46">
        <v>0.17725628945275851</v>
      </c>
      <c r="I1586" s="46">
        <v>7.4329920908948299E-2</v>
      </c>
      <c r="J1586" s="46">
        <v>0.23848787521681025</v>
      </c>
      <c r="K1586" s="58">
        <v>0.78656363138608265</v>
      </c>
      <c r="M1586" s="51">
        <v>584</v>
      </c>
      <c r="N1586" s="46" cm="1">
        <f t="array" ref="N1586:W1586">(TRANSPOSE(MMULT(幕後結果!$AB$37:$AK$46, TRANSPOSE(N585:W585))))</f>
        <v>1.2741688681703123</v>
      </c>
      <c r="O1586" s="46">
        <v>-2.4336671504436618</v>
      </c>
      <c r="P1586" s="46">
        <v>0.16126875123088114</v>
      </c>
      <c r="Q1586" s="46">
        <v>0.71091338823247219</v>
      </c>
      <c r="R1586" s="46">
        <v>-1.9368388550506932E-2</v>
      </c>
      <c r="S1586" s="46">
        <v>-1.5212429470057103</v>
      </c>
      <c r="T1586" s="46">
        <v>-0.97873464825157008</v>
      </c>
      <c r="U1586" s="46">
        <v>0.90727114384117824</v>
      </c>
      <c r="V1586" s="46">
        <v>-0.49375037755915219</v>
      </c>
      <c r="W1586" s="50">
        <v>-0.32214250178524939</v>
      </c>
    </row>
    <row r="1587" spans="1:23">
      <c r="A1587" s="130"/>
      <c r="B1587" s="46">
        <v>0.4855927911025324</v>
      </c>
      <c r="C1587" s="46">
        <v>0.91674157828129554</v>
      </c>
      <c r="D1587" s="46">
        <v>0.25353057530756873</v>
      </c>
      <c r="E1587" s="46">
        <v>0.92876444659588953</v>
      </c>
      <c r="F1587" s="46">
        <v>0.33714605935372233</v>
      </c>
      <c r="G1587" s="46">
        <v>0.11008720803364236</v>
      </c>
      <c r="H1587" s="46">
        <v>0.94331200155302852</v>
      </c>
      <c r="I1587" s="46">
        <v>0.44048759446966157</v>
      </c>
      <c r="J1587" s="46">
        <v>0.25808836216839515</v>
      </c>
      <c r="K1587" s="58">
        <v>0.27947614713329272</v>
      </c>
      <c r="M1587" s="51">
        <v>585</v>
      </c>
      <c r="N1587" s="46" cm="1">
        <f t="array" ref="N1587:W1587">(TRANSPOSE(MMULT(幕後結果!$AB$37:$AK$46, TRANSPOSE(N586:W586))))</f>
        <v>2.4684242487019808E-3</v>
      </c>
      <c r="O1587" s="46">
        <v>-6.6806991098807313E-3</v>
      </c>
      <c r="P1587" s="46">
        <v>-0.32039129791329152</v>
      </c>
      <c r="Q1587" s="46">
        <v>-0.71510163696753826</v>
      </c>
      <c r="R1587" s="46">
        <v>0.20124851260110255</v>
      </c>
      <c r="S1587" s="46">
        <v>-1.2676197969494101</v>
      </c>
      <c r="T1587" s="46">
        <v>0.83569413523011704</v>
      </c>
      <c r="U1587" s="46">
        <v>0.59984977485538571</v>
      </c>
      <c r="V1587" s="46">
        <v>-2.5184548796632793</v>
      </c>
      <c r="W1587" s="50">
        <v>-0.35721347009504423</v>
      </c>
    </row>
    <row r="1588" spans="1:23">
      <c r="A1588" s="130"/>
      <c r="B1588" s="46">
        <v>7.344851818450282E-2</v>
      </c>
      <c r="C1588" s="46">
        <v>0.64710969257638751</v>
      </c>
      <c r="D1588" s="46">
        <v>0.57504656600372117</v>
      </c>
      <c r="E1588" s="46">
        <v>7.0781676603743904E-2</v>
      </c>
      <c r="F1588" s="46">
        <v>0.69939523859114017</v>
      </c>
      <c r="G1588" s="46">
        <v>0.34501790895998874</v>
      </c>
      <c r="H1588" s="46">
        <v>0.90475083963950631</v>
      </c>
      <c r="I1588" s="46">
        <v>0.17151759929088928</v>
      </c>
      <c r="J1588" s="46">
        <v>0.14312697967545285</v>
      </c>
      <c r="K1588" s="58">
        <v>0.89921445670619726</v>
      </c>
      <c r="M1588" s="51">
        <v>586</v>
      </c>
      <c r="N1588" s="46" cm="1">
        <f t="array" ref="N1588:W1588">(TRANSPOSE(MMULT(幕後結果!$AB$37:$AK$46, TRANSPOSE(N587:W587))))</f>
        <v>0.31681248988687899</v>
      </c>
      <c r="O1588" s="46">
        <v>0.13966309316030026</v>
      </c>
      <c r="P1588" s="46">
        <v>-0.33539803544960073</v>
      </c>
      <c r="Q1588" s="46">
        <v>0.39746139952320825</v>
      </c>
      <c r="R1588" s="46">
        <v>-0.20926558984638988</v>
      </c>
      <c r="S1588" s="46">
        <v>-0.50205029140113644</v>
      </c>
      <c r="T1588" s="46">
        <v>3.6168426117167023E-2</v>
      </c>
      <c r="U1588" s="46">
        <v>-1.5677898703027102</v>
      </c>
      <c r="V1588" s="46">
        <v>-0.57671803631284091</v>
      </c>
      <c r="W1588" s="50">
        <v>-0.97434739273604987</v>
      </c>
    </row>
    <row r="1589" spans="1:23">
      <c r="A1589" s="130"/>
      <c r="B1589" s="46">
        <v>0.91733523870661093</v>
      </c>
      <c r="C1589" s="46">
        <v>0.28064723309701467</v>
      </c>
      <c r="D1589" s="46">
        <v>4.9284785793030972E-2</v>
      </c>
      <c r="E1589" s="46">
        <v>0.1199601401613779</v>
      </c>
      <c r="F1589" s="46">
        <v>0.15194215805109312</v>
      </c>
      <c r="G1589" s="46">
        <v>3.5533253079724325E-2</v>
      </c>
      <c r="H1589" s="46">
        <v>0.19074843189948165</v>
      </c>
      <c r="I1589" s="46">
        <v>0.87922885302608123</v>
      </c>
      <c r="J1589" s="46">
        <v>0.48976198388890002</v>
      </c>
      <c r="K1589" s="58">
        <v>0.53855172857361011</v>
      </c>
      <c r="M1589" s="51">
        <v>587</v>
      </c>
      <c r="N1589" s="46" cm="1">
        <f t="array" ref="N1589:W1589">(TRANSPOSE(MMULT(幕後結果!$AB$37:$AK$46, TRANSPOSE(N588:W588))))</f>
        <v>0.32333560940308492</v>
      </c>
      <c r="O1589" s="46">
        <v>0.47805827723830019</v>
      </c>
      <c r="P1589" s="46">
        <v>-0.98969838254512954</v>
      </c>
      <c r="Q1589" s="46">
        <v>-0.77152966595186145</v>
      </c>
      <c r="R1589" s="46">
        <v>-2.1736793613998926</v>
      </c>
      <c r="S1589" s="46">
        <v>1.1694787708291718</v>
      </c>
      <c r="T1589" s="46">
        <v>-0.13028398112189732</v>
      </c>
      <c r="U1589" s="46">
        <v>-1.1144051441523286</v>
      </c>
      <c r="V1589" s="46">
        <v>0.65856388105754982</v>
      </c>
      <c r="W1589" s="50">
        <v>0.52866394192363275</v>
      </c>
    </row>
    <row r="1590" spans="1:23">
      <c r="A1590" s="130"/>
      <c r="B1590" s="46">
        <v>0.19763337330363617</v>
      </c>
      <c r="C1590" s="46">
        <v>0.68266609417212765</v>
      </c>
      <c r="D1590" s="46">
        <v>0.12580460060401233</v>
      </c>
      <c r="E1590" s="46">
        <v>0.6809299388713379</v>
      </c>
      <c r="F1590" s="46">
        <v>0.27520212595065296</v>
      </c>
      <c r="G1590" s="46">
        <v>0.58317049855374337</v>
      </c>
      <c r="H1590" s="46">
        <v>0.81244635985963853</v>
      </c>
      <c r="I1590" s="46">
        <v>0.81505575818607712</v>
      </c>
      <c r="J1590" s="46">
        <v>0.55212047871918957</v>
      </c>
      <c r="K1590" s="58">
        <v>0.35658039127309338</v>
      </c>
      <c r="M1590" s="51">
        <v>588</v>
      </c>
      <c r="N1590" s="46" cm="1">
        <f t="array" ref="N1590:W1590">(TRANSPOSE(MMULT(幕後結果!$AB$37:$AK$46, TRANSPOSE(N589:W589))))</f>
        <v>0.21348583523504908</v>
      </c>
      <c r="O1590" s="46">
        <v>2.5945398615505768</v>
      </c>
      <c r="P1590" s="46">
        <v>1.6252826729370538</v>
      </c>
      <c r="Q1590" s="46">
        <v>-0.35852356847159705</v>
      </c>
      <c r="R1590" s="46">
        <v>2.5784570816860204</v>
      </c>
      <c r="S1590" s="46">
        <v>-0.69544358413973584</v>
      </c>
      <c r="T1590" s="46">
        <v>1.9495656760028601</v>
      </c>
      <c r="U1590" s="46">
        <v>1.449908970866546</v>
      </c>
      <c r="V1590" s="46">
        <v>0.20080854987874158</v>
      </c>
      <c r="W1590" s="50">
        <v>-0.16735541510198382</v>
      </c>
    </row>
    <row r="1591" spans="1:23">
      <c r="A1591" s="130"/>
      <c r="B1591" s="46">
        <v>0.62571694276654544</v>
      </c>
      <c r="C1591" s="46">
        <v>3.0807325018541887E-2</v>
      </c>
      <c r="D1591" s="46">
        <v>0.88736837870667284</v>
      </c>
      <c r="E1591" s="46">
        <v>0.15141262491433327</v>
      </c>
      <c r="F1591" s="46">
        <v>0.95775915040440118</v>
      </c>
      <c r="G1591" s="46">
        <v>0.15505944473619793</v>
      </c>
      <c r="H1591" s="46">
        <v>0.96664215161748768</v>
      </c>
      <c r="I1591" s="46">
        <v>0.54122246013444042</v>
      </c>
      <c r="J1591" s="46">
        <v>0.78017396005763051</v>
      </c>
      <c r="K1591" s="58">
        <v>0.35311234040238837</v>
      </c>
      <c r="M1591" s="51">
        <v>589</v>
      </c>
      <c r="N1591" s="46" cm="1">
        <f t="array" ref="N1591:W1591">(TRANSPOSE(MMULT(幕後結果!$AB$37:$AK$46, TRANSPOSE(N590:W590))))</f>
        <v>0.45147640466899747</v>
      </c>
      <c r="O1591" s="46">
        <v>0.7926410164997667</v>
      </c>
      <c r="P1591" s="46">
        <v>-1.0638319222196455</v>
      </c>
      <c r="Q1591" s="46">
        <v>5.0327701341907893E-3</v>
      </c>
      <c r="R1591" s="46">
        <v>0.13528125858812767</v>
      </c>
      <c r="S1591" s="46">
        <v>-1.2305103433678939</v>
      </c>
      <c r="T1591" s="46">
        <v>-0.73996025513177976</v>
      </c>
      <c r="U1591" s="46">
        <v>-1.887866890571932E-2</v>
      </c>
      <c r="V1591" s="46">
        <v>-1.3647453344065439</v>
      </c>
      <c r="W1591" s="50">
        <v>-0.1342934739604339</v>
      </c>
    </row>
    <row r="1592" spans="1:23">
      <c r="A1592" s="130"/>
      <c r="B1592" s="46">
        <v>0.53072323421839029</v>
      </c>
      <c r="C1592" s="46">
        <v>0.99401500135796117</v>
      </c>
      <c r="D1592" s="46">
        <v>0.81418117484847974</v>
      </c>
      <c r="E1592" s="46">
        <v>0.21947458651842533</v>
      </c>
      <c r="F1592" s="46">
        <v>0.17240529812522687</v>
      </c>
      <c r="G1592" s="46">
        <v>0.33426102311085049</v>
      </c>
      <c r="H1592" s="46">
        <v>0.23238943213847207</v>
      </c>
      <c r="I1592" s="46">
        <v>0.80161802200998844</v>
      </c>
      <c r="J1592" s="46">
        <v>0.30158560372888643</v>
      </c>
      <c r="K1592" s="58">
        <v>0.17975119297076469</v>
      </c>
      <c r="M1592" s="51">
        <v>590</v>
      </c>
      <c r="N1592" s="46" cm="1">
        <f t="array" ref="N1592:W1592">(TRANSPOSE(MMULT(幕後結果!$AB$37:$AK$46, TRANSPOSE(N591:W591))))</f>
        <v>-7.4581681748631501E-2</v>
      </c>
      <c r="O1592" s="46">
        <v>-0.88343334754748659</v>
      </c>
      <c r="P1592" s="46">
        <v>0.24390496447667773</v>
      </c>
      <c r="Q1592" s="46">
        <v>-0.59881902775825846</v>
      </c>
      <c r="R1592" s="46">
        <v>-3.7554583706234171E-2</v>
      </c>
      <c r="S1592" s="46">
        <v>-8.1263948446330475E-2</v>
      </c>
      <c r="T1592" s="46">
        <v>6.5894969913144474E-2</v>
      </c>
      <c r="U1592" s="46">
        <v>0.53642350784001369</v>
      </c>
      <c r="V1592" s="46">
        <v>-0.54735167834030352</v>
      </c>
      <c r="W1592" s="50">
        <v>1.5085704379440572</v>
      </c>
    </row>
    <row r="1593" spans="1:23">
      <c r="A1593" s="130"/>
      <c r="B1593" s="46">
        <v>0.68151421064920492</v>
      </c>
      <c r="C1593" s="46">
        <v>0.36126492669861521</v>
      </c>
      <c r="D1593" s="46">
        <v>0.1918338211113535</v>
      </c>
      <c r="E1593" s="46">
        <v>0.86736629090825534</v>
      </c>
      <c r="F1593" s="46">
        <v>5.6754677805198384E-2</v>
      </c>
      <c r="G1593" s="46">
        <v>0.11157998693914961</v>
      </c>
      <c r="H1593" s="46">
        <v>5.0325827183250738E-4</v>
      </c>
      <c r="I1593" s="46">
        <v>0.63823085311209238</v>
      </c>
      <c r="J1593" s="46">
        <v>0.81915421395606547</v>
      </c>
      <c r="K1593" s="58">
        <v>0.59449553265762023</v>
      </c>
      <c r="M1593" s="51">
        <v>591</v>
      </c>
      <c r="N1593" s="46" cm="1">
        <f t="array" ref="N1593:W1593">(TRANSPOSE(MMULT(幕後結果!$AB$37:$AK$46, TRANSPOSE(N592:W592))))</f>
        <v>0.43862371031818298</v>
      </c>
      <c r="O1593" s="46">
        <v>0.3311638669703505</v>
      </c>
      <c r="P1593" s="46">
        <v>-1.464817523849208</v>
      </c>
      <c r="Q1593" s="46">
        <v>-1.7853762856914783</v>
      </c>
      <c r="R1593" s="46">
        <v>-1.8225465137530947</v>
      </c>
      <c r="S1593" s="46">
        <v>-0.16794996375422921</v>
      </c>
      <c r="T1593" s="46">
        <v>-1.1133444469293932</v>
      </c>
      <c r="U1593" s="46">
        <v>-1.1326466138781033</v>
      </c>
      <c r="V1593" s="46">
        <v>-0.16540473432313718</v>
      </c>
      <c r="W1593" s="50">
        <v>-0.64606362305635179</v>
      </c>
    </row>
    <row r="1594" spans="1:23">
      <c r="A1594" s="130"/>
      <c r="B1594" s="46">
        <v>0.16618930792429132</v>
      </c>
      <c r="C1594" s="46">
        <v>0.48320612401623197</v>
      </c>
      <c r="D1594" s="46">
        <v>0.46429666468836905</v>
      </c>
      <c r="E1594" s="46">
        <v>0.14215543156344812</v>
      </c>
      <c r="F1594" s="46">
        <v>0.12661088111163865</v>
      </c>
      <c r="G1594" s="46">
        <v>7.3994038752196456E-2</v>
      </c>
      <c r="H1594" s="46">
        <v>0.98593360575147537</v>
      </c>
      <c r="I1594" s="46">
        <v>0.67310160162918398</v>
      </c>
      <c r="J1594" s="46">
        <v>0.96967707760778543</v>
      </c>
      <c r="K1594" s="58">
        <v>0.3951994623870918</v>
      </c>
      <c r="M1594" s="51">
        <v>592</v>
      </c>
      <c r="N1594" s="46" cm="1">
        <f t="array" ref="N1594:W1594">(TRANSPOSE(MMULT(幕後結果!$AB$37:$AK$46, TRANSPOSE(N593:W593))))</f>
        <v>-0.24574741571422956</v>
      </c>
      <c r="O1594" s="46">
        <v>1.8577354006919411</v>
      </c>
      <c r="P1594" s="46">
        <v>0.76399402246664783</v>
      </c>
      <c r="Q1594" s="46">
        <v>0.42911704543653445</v>
      </c>
      <c r="R1594" s="46">
        <v>0.53138812701567395</v>
      </c>
      <c r="S1594" s="46">
        <v>0.14778485004702852</v>
      </c>
      <c r="T1594" s="46">
        <v>0.17939876238832048</v>
      </c>
      <c r="U1594" s="46">
        <v>0.21130909413688287</v>
      </c>
      <c r="V1594" s="46">
        <v>1.4415457554293596</v>
      </c>
      <c r="W1594" s="50">
        <v>1.0023104080497258</v>
      </c>
    </row>
    <row r="1595" spans="1:23">
      <c r="A1595" s="130"/>
      <c r="B1595" s="46">
        <v>0.93785916184834317</v>
      </c>
      <c r="C1595" s="46">
        <v>0.84276597231537731</v>
      </c>
      <c r="D1595" s="46">
        <v>0.77285823929170783</v>
      </c>
      <c r="E1595" s="46">
        <v>3.2959923430060378E-3</v>
      </c>
      <c r="F1595" s="46">
        <v>0.95649429859684987</v>
      </c>
      <c r="G1595" s="46">
        <v>0.59514593907753977</v>
      </c>
      <c r="H1595" s="46">
        <v>0.74220558208836729</v>
      </c>
      <c r="I1595" s="46">
        <v>0.48159474597914209</v>
      </c>
      <c r="J1595" s="46">
        <v>0.44029455719253674</v>
      </c>
      <c r="K1595" s="58">
        <v>0.68131433677047504</v>
      </c>
      <c r="M1595" s="51">
        <v>593</v>
      </c>
      <c r="N1595" s="46" cm="1">
        <f t="array" ref="N1595:W1595">(TRANSPOSE(MMULT(幕後結果!$AB$37:$AK$46, TRANSPOSE(N594:W594))))</f>
        <v>0.40294381278727232</v>
      </c>
      <c r="O1595" s="46">
        <v>0.19360561222972694</v>
      </c>
      <c r="P1595" s="46">
        <v>2.1917279655960411</v>
      </c>
      <c r="Q1595" s="46">
        <v>2.1419820099418345</v>
      </c>
      <c r="R1595" s="46">
        <v>2.0423929187716614</v>
      </c>
      <c r="S1595" s="46">
        <v>1.6341440413416815</v>
      </c>
      <c r="T1595" s="46">
        <v>1.0334478540762486</v>
      </c>
      <c r="U1595" s="46">
        <v>1.6616113125242</v>
      </c>
      <c r="V1595" s="46">
        <v>0.70376915516716787</v>
      </c>
      <c r="W1595" s="50">
        <v>0.28036743403430836</v>
      </c>
    </row>
    <row r="1596" spans="1:23">
      <c r="A1596" s="130"/>
      <c r="B1596" s="46">
        <v>0.94234483679709502</v>
      </c>
      <c r="C1596" s="46">
        <v>0.70091167537777421</v>
      </c>
      <c r="D1596" s="46">
        <v>0.79712217460013801</v>
      </c>
      <c r="E1596" s="46">
        <v>0.4193235563977995</v>
      </c>
      <c r="F1596" s="46">
        <v>0.94785195937697875</v>
      </c>
      <c r="G1596" s="46">
        <v>0.50856862596108199</v>
      </c>
      <c r="H1596" s="46">
        <v>2.3794708835369383E-2</v>
      </c>
      <c r="I1596" s="46">
        <v>2.6921402275728479E-2</v>
      </c>
      <c r="J1596" s="46">
        <v>0.45138695381217109</v>
      </c>
      <c r="K1596" s="58">
        <v>0.23692656973957393</v>
      </c>
      <c r="M1596" s="51">
        <v>594</v>
      </c>
      <c r="N1596" s="46" cm="1">
        <f t="array" ref="N1596:W1596">(TRANSPOSE(MMULT(幕後結果!$AB$37:$AK$46, TRANSPOSE(N595:W595))))</f>
        <v>1.4110786014692969</v>
      </c>
      <c r="O1596" s="46">
        <v>-0.51314994330124386</v>
      </c>
      <c r="P1596" s="46">
        <v>0.99492200079885795</v>
      </c>
      <c r="Q1596" s="46">
        <v>1.147290342762161</v>
      </c>
      <c r="R1596" s="46">
        <v>-3.7527636890388738E-4</v>
      </c>
      <c r="S1596" s="46">
        <v>-0.17551691961217988</v>
      </c>
      <c r="T1596" s="46">
        <v>0.13685397087464207</v>
      </c>
      <c r="U1596" s="46">
        <v>-0.46556211197936592</v>
      </c>
      <c r="V1596" s="46">
        <v>-0.51809912866745833</v>
      </c>
      <c r="W1596" s="50">
        <v>0.25188861669722584</v>
      </c>
    </row>
    <row r="1597" spans="1:23">
      <c r="A1597" s="130"/>
      <c r="B1597" s="46">
        <v>0.59829220254192239</v>
      </c>
      <c r="C1597" s="46">
        <v>8.5730054662654931E-2</v>
      </c>
      <c r="D1597" s="46">
        <v>0.85255827334999057</v>
      </c>
      <c r="E1597" s="46">
        <v>0.14115853624121155</v>
      </c>
      <c r="F1597" s="46">
        <v>0.67137815470085682</v>
      </c>
      <c r="G1597" s="46">
        <v>2.5865821996749583E-2</v>
      </c>
      <c r="H1597" s="46">
        <v>8.3610293759264653E-2</v>
      </c>
      <c r="I1597" s="46">
        <v>0.67676453185225705</v>
      </c>
      <c r="J1597" s="46">
        <v>0.49052865066245865</v>
      </c>
      <c r="K1597" s="58">
        <v>0.2497835523968952</v>
      </c>
      <c r="M1597" s="51">
        <v>595</v>
      </c>
      <c r="N1597" s="46" cm="1">
        <f t="array" ref="N1597:W1597">(TRANSPOSE(MMULT(幕後結果!$AB$37:$AK$46, TRANSPOSE(N596:W596))))</f>
        <v>-0.15705186453180658</v>
      </c>
      <c r="O1597" s="46">
        <v>1.9811935507916807</v>
      </c>
      <c r="P1597" s="46">
        <v>-0.66856382003382198</v>
      </c>
      <c r="Q1597" s="46">
        <v>0.29226063883560488</v>
      </c>
      <c r="R1597" s="46">
        <v>0.44319038070215433</v>
      </c>
      <c r="S1597" s="46">
        <v>0.11557317263562761</v>
      </c>
      <c r="T1597" s="46">
        <v>-0.33302151787740381</v>
      </c>
      <c r="U1597" s="46">
        <v>-0.76188332436548145</v>
      </c>
      <c r="V1597" s="46">
        <v>-0.44246097292354014</v>
      </c>
      <c r="W1597" s="50">
        <v>-7.280118541637659E-2</v>
      </c>
    </row>
    <row r="1598" spans="1:23">
      <c r="A1598" s="130"/>
      <c r="B1598" s="46">
        <v>0.15702668073334003</v>
      </c>
      <c r="C1598" s="46">
        <v>0.3698166266008005</v>
      </c>
      <c r="D1598" s="46">
        <v>0.37114677988662259</v>
      </c>
      <c r="E1598" s="46">
        <v>0.94657038650021152</v>
      </c>
      <c r="F1598" s="46">
        <v>0.22696264231668528</v>
      </c>
      <c r="G1598" s="46">
        <v>0.95396085895355753</v>
      </c>
      <c r="H1598" s="46">
        <v>3.8237686140567551E-2</v>
      </c>
      <c r="I1598" s="46">
        <v>0.41449028313227143</v>
      </c>
      <c r="J1598" s="46">
        <v>0.72721395457672666</v>
      </c>
      <c r="K1598" s="58">
        <v>0.57764234979962104</v>
      </c>
      <c r="M1598" s="51">
        <v>596</v>
      </c>
      <c r="N1598" s="46" cm="1">
        <f t="array" ref="N1598:W1598">(TRANSPOSE(MMULT(幕後結果!$AB$37:$AK$46, TRANSPOSE(N597:W597))))</f>
        <v>1.5280898012708108</v>
      </c>
      <c r="O1598" s="46">
        <v>-1.5974152279660279</v>
      </c>
      <c r="P1598" s="46">
        <v>0.71419284831142726</v>
      </c>
      <c r="Q1598" s="46">
        <v>0.86077142215370173</v>
      </c>
      <c r="R1598" s="46">
        <v>-2.5652559401296127E-2</v>
      </c>
      <c r="S1598" s="46">
        <v>0.86484515252072047</v>
      </c>
      <c r="T1598" s="46">
        <v>-0.56989721714577701</v>
      </c>
      <c r="U1598" s="46">
        <v>0.17002077073349559</v>
      </c>
      <c r="V1598" s="46">
        <v>-0.24599393079587811</v>
      </c>
      <c r="W1598" s="50">
        <v>0.37940639981834756</v>
      </c>
    </row>
    <row r="1599" spans="1:23">
      <c r="A1599" s="130"/>
      <c r="B1599" s="46">
        <v>0.72250957767719592</v>
      </c>
      <c r="C1599" s="46">
        <v>0.88696102020813483</v>
      </c>
      <c r="D1599" s="46">
        <v>0.5240875472897879</v>
      </c>
      <c r="E1599" s="46">
        <v>0.58676758921258498</v>
      </c>
      <c r="F1599" s="46">
        <v>0.14314418644396976</v>
      </c>
      <c r="G1599" s="46">
        <v>0.86010479713809573</v>
      </c>
      <c r="H1599" s="46">
        <v>0.35954303742773908</v>
      </c>
      <c r="I1599" s="46">
        <v>0.22594613346449965</v>
      </c>
      <c r="J1599" s="46">
        <v>0.51780867147158949</v>
      </c>
      <c r="K1599" s="58">
        <v>3.273161012664727E-2</v>
      </c>
      <c r="M1599" s="51">
        <v>597</v>
      </c>
      <c r="N1599" s="46" cm="1">
        <f t="array" ref="N1599:W1599">(TRANSPOSE(MMULT(幕後結果!$AB$37:$AK$46, TRANSPOSE(N598:W598))))</f>
        <v>1.9054136472606895</v>
      </c>
      <c r="O1599" s="46">
        <v>0.19766241119701469</v>
      </c>
      <c r="P1599" s="46">
        <v>-1.2642095556944826</v>
      </c>
      <c r="Q1599" s="46">
        <v>-0.37858644293669397</v>
      </c>
      <c r="R1599" s="46">
        <v>-1.018887919192546</v>
      </c>
      <c r="S1599" s="46">
        <v>-1.3089644512363838</v>
      </c>
      <c r="T1599" s="46">
        <v>0.31025436829911601</v>
      </c>
      <c r="U1599" s="46">
        <v>-0.18694557665771383</v>
      </c>
      <c r="V1599" s="46">
        <v>-0.30782386046697741</v>
      </c>
      <c r="W1599" s="50">
        <v>-1.7884029648582656</v>
      </c>
    </row>
    <row r="1600" spans="1:23">
      <c r="A1600" s="130"/>
      <c r="B1600" s="46">
        <v>0.37723733796915737</v>
      </c>
      <c r="C1600" s="46">
        <v>0.8831463478255781</v>
      </c>
      <c r="D1600" s="46">
        <v>0.96090569087534194</v>
      </c>
      <c r="E1600" s="46">
        <v>0.58533043011411623</v>
      </c>
      <c r="F1600" s="46">
        <v>0.33811396895888723</v>
      </c>
      <c r="G1600" s="46">
        <v>0.43177125498077396</v>
      </c>
      <c r="H1600" s="46">
        <v>0.26073182769133418</v>
      </c>
      <c r="I1600" s="46">
        <v>0.85369373704513252</v>
      </c>
      <c r="J1600" s="46">
        <v>0.50243055968820927</v>
      </c>
      <c r="K1600" s="58">
        <v>0.33838911623774193</v>
      </c>
      <c r="M1600" s="51">
        <v>598</v>
      </c>
      <c r="N1600" s="46" cm="1">
        <f t="array" ref="N1600:W1600">(TRANSPOSE(MMULT(幕後結果!$AB$37:$AK$46, TRANSPOSE(N599:W599))))</f>
        <v>0.1122795652349948</v>
      </c>
      <c r="O1600" s="46">
        <v>-1.1456644502429754</v>
      </c>
      <c r="P1600" s="46">
        <v>-0.65792066174826902</v>
      </c>
      <c r="Q1600" s="46">
        <v>-0.72312420873064742</v>
      </c>
      <c r="R1600" s="46">
        <v>-0.69021430072079659</v>
      </c>
      <c r="S1600" s="46">
        <v>-1.1367298760447597</v>
      </c>
      <c r="T1600" s="46">
        <v>-0.63503544543699342</v>
      </c>
      <c r="U1600" s="46">
        <v>-0.72280823367301805</v>
      </c>
      <c r="V1600" s="46">
        <v>-0.66999819468397881</v>
      </c>
      <c r="W1600" s="50">
        <v>-2.1963333243483696</v>
      </c>
    </row>
    <row r="1601" spans="1:23">
      <c r="A1601" s="130"/>
      <c r="B1601" s="46">
        <v>0.96727837045768794</v>
      </c>
      <c r="C1601" s="46">
        <v>0.66139239232522562</v>
      </c>
      <c r="D1601" s="46">
        <v>8.7501740985986842E-2</v>
      </c>
      <c r="E1601" s="46">
        <v>0.37571491455020256</v>
      </c>
      <c r="F1601" s="46">
        <v>0.87485005507170799</v>
      </c>
      <c r="G1601" s="46">
        <v>0.5802447075258188</v>
      </c>
      <c r="H1601" s="46">
        <v>0.8676213391492642</v>
      </c>
      <c r="I1601" s="46">
        <v>2.4998881072417767E-3</v>
      </c>
      <c r="J1601" s="46">
        <v>0.63925085663273951</v>
      </c>
      <c r="K1601" s="58">
        <v>0.78760265264327289</v>
      </c>
      <c r="M1601" s="51">
        <v>599</v>
      </c>
      <c r="N1601" s="46" cm="1">
        <f t="array" ref="N1601:W1601">(TRANSPOSE(MMULT(幕後結果!$AB$37:$AK$46, TRANSPOSE(N600:W600))))</f>
        <v>2.1507759664969834E-2</v>
      </c>
      <c r="O1601" s="46">
        <v>0.4363300713608313</v>
      </c>
      <c r="P1601" s="46">
        <v>0.65784652065602778</v>
      </c>
      <c r="Q1601" s="46">
        <v>-0.67567604343195686</v>
      </c>
      <c r="R1601" s="46">
        <v>-0.44219638366779374</v>
      </c>
      <c r="S1601" s="46">
        <v>0.53508731567214218</v>
      </c>
      <c r="T1601" s="46">
        <v>-1.3358837736271105</v>
      </c>
      <c r="U1601" s="46">
        <v>-1.2576194273778352</v>
      </c>
      <c r="V1601" s="46">
        <v>0.15902744490033249</v>
      </c>
      <c r="W1601" s="50">
        <v>-0.37926754608261293</v>
      </c>
    </row>
    <row r="1602" spans="1:23">
      <c r="A1602" s="130"/>
      <c r="B1602" s="46">
        <v>0.72962577561372655</v>
      </c>
      <c r="C1602" s="46">
        <v>0.44489705307188077</v>
      </c>
      <c r="D1602" s="46">
        <v>6.7173629494220455E-2</v>
      </c>
      <c r="E1602" s="46">
        <v>1.9339472645533817E-2</v>
      </c>
      <c r="F1602" s="46">
        <v>0.51869072678845085</v>
      </c>
      <c r="G1602" s="46">
        <v>0.59356461608248612</v>
      </c>
      <c r="H1602" s="46">
        <v>0.9135332299683403</v>
      </c>
      <c r="I1602" s="46">
        <v>0.39015377168125798</v>
      </c>
      <c r="J1602" s="46">
        <v>0.88477771398441796</v>
      </c>
      <c r="K1602" s="58">
        <v>0.35664423157990521</v>
      </c>
      <c r="M1602" s="51">
        <v>600</v>
      </c>
      <c r="N1602" s="46" cm="1">
        <f t="array" ref="N1602:W1602">(TRANSPOSE(MMULT(幕後結果!$AB$37:$AK$46, TRANSPOSE(N601:W601))))</f>
        <v>0.17026879108050058</v>
      </c>
      <c r="O1602" s="46">
        <v>-1.0969724888311323</v>
      </c>
      <c r="P1602" s="46">
        <v>0.43359582375215622</v>
      </c>
      <c r="Q1602" s="46">
        <v>-0.21450260871331783</v>
      </c>
      <c r="R1602" s="46">
        <v>0.37254488271454322</v>
      </c>
      <c r="S1602" s="46">
        <v>0.38418669062442556</v>
      </c>
      <c r="T1602" s="46">
        <v>-0.37733871189004142</v>
      </c>
      <c r="U1602" s="46">
        <v>-0.53724014816674703</v>
      </c>
      <c r="V1602" s="46">
        <v>0.16312228622581382</v>
      </c>
      <c r="W1602" s="50">
        <v>-0.12642354156015434</v>
      </c>
    </row>
    <row r="1603" spans="1:23">
      <c r="A1603" s="130"/>
      <c r="B1603" s="46">
        <v>0.32349964385029883</v>
      </c>
      <c r="C1603" s="46">
        <v>0.23499720897812004</v>
      </c>
      <c r="D1603" s="46">
        <v>0.27495880257721161</v>
      </c>
      <c r="E1603" s="46">
        <v>5.6631328034667083E-2</v>
      </c>
      <c r="F1603" s="46">
        <v>0.29578652326792421</v>
      </c>
      <c r="G1603" s="46">
        <v>0.30665245244681016</v>
      </c>
      <c r="H1603" s="46">
        <v>0.94685740355565495</v>
      </c>
      <c r="I1603" s="46">
        <v>0.26593419957332642</v>
      </c>
      <c r="J1603" s="46">
        <v>0.33051421270358272</v>
      </c>
      <c r="K1603" s="58">
        <v>0.87105218251799088</v>
      </c>
      <c r="M1603" s="51">
        <v>601</v>
      </c>
      <c r="N1603" s="46" cm="1">
        <f t="array" ref="N1603:W1603">(TRANSPOSE(MMULT(幕後結果!$AB$37:$AK$46, TRANSPOSE(N602:W602))))</f>
        <v>0.11937543261422587</v>
      </c>
      <c r="O1603" s="46">
        <v>0.7075580180202965</v>
      </c>
      <c r="P1603" s="46">
        <v>0.80912656836013164</v>
      </c>
      <c r="Q1603" s="46">
        <v>-1.1036616936597425</v>
      </c>
      <c r="R1603" s="46">
        <v>1.1413761146751069</v>
      </c>
      <c r="S1603" s="46">
        <v>-1.4327751462483247</v>
      </c>
      <c r="T1603" s="46">
        <v>-0.6521899406857351</v>
      </c>
      <c r="U1603" s="46">
        <v>-1.4387572614063053</v>
      </c>
      <c r="V1603" s="46">
        <v>-0.12330605049664145</v>
      </c>
      <c r="W1603" s="50">
        <v>-0.44579775908074704</v>
      </c>
    </row>
    <row r="1604" spans="1:23">
      <c r="A1604" s="130"/>
      <c r="B1604" s="46">
        <v>0.30491036345434441</v>
      </c>
      <c r="C1604" s="46">
        <v>0.79360267600564538</v>
      </c>
      <c r="D1604" s="46">
        <v>0.41545978935661299</v>
      </c>
      <c r="E1604" s="46">
        <v>0.16356079022048253</v>
      </c>
      <c r="F1604" s="46">
        <v>0.76722593624363311</v>
      </c>
      <c r="G1604" s="46">
        <v>0.80697460440739177</v>
      </c>
      <c r="H1604" s="46">
        <v>0.90657632374636821</v>
      </c>
      <c r="I1604" s="46">
        <v>0.52016645687418506</v>
      </c>
      <c r="J1604" s="46">
        <v>0.38671777022400433</v>
      </c>
      <c r="K1604" s="58">
        <v>0.87343675517598829</v>
      </c>
      <c r="M1604" s="51">
        <v>602</v>
      </c>
      <c r="N1604" s="46" cm="1">
        <f t="array" ref="N1604:W1604">(TRANSPOSE(MMULT(幕後結果!$AB$37:$AK$46, TRANSPOSE(N603:W603))))</f>
        <v>0.69887735757563452</v>
      </c>
      <c r="O1604" s="46">
        <v>-1.6970948218801712E-2</v>
      </c>
      <c r="P1604" s="46">
        <v>1.9352610417753626</v>
      </c>
      <c r="Q1604" s="46">
        <v>0.45608186788150362</v>
      </c>
      <c r="R1604" s="46">
        <v>0.71566360892814185</v>
      </c>
      <c r="S1604" s="46">
        <v>0.59215962247363951</v>
      </c>
      <c r="T1604" s="46">
        <v>1.1700770367976894</v>
      </c>
      <c r="U1604" s="46">
        <v>-0.39549589240807548</v>
      </c>
      <c r="V1604" s="46">
        <v>0.69707145505671786</v>
      </c>
      <c r="W1604" s="50">
        <v>1.3419678672903044</v>
      </c>
    </row>
    <row r="1605" spans="1:23">
      <c r="A1605" s="130"/>
      <c r="B1605" s="46">
        <v>4.2291163463036519E-2</v>
      </c>
      <c r="C1605" s="46">
        <v>0.76474588262296495</v>
      </c>
      <c r="D1605" s="46">
        <v>0.35076452089085497</v>
      </c>
      <c r="E1605" s="46">
        <v>0.91725349532080824</v>
      </c>
      <c r="F1605" s="46">
        <v>0.47093700183895226</v>
      </c>
      <c r="G1605" s="46">
        <v>0.79805877234814093</v>
      </c>
      <c r="H1605" s="46">
        <v>0.1748988741558557</v>
      </c>
      <c r="I1605" s="46">
        <v>0.35240749002593508</v>
      </c>
      <c r="J1605" s="46">
        <v>2.8288396971701824E-2</v>
      </c>
      <c r="K1605" s="58">
        <v>0.22808646095816254</v>
      </c>
      <c r="M1605" s="51">
        <v>603</v>
      </c>
      <c r="N1605" s="46" cm="1">
        <f t="array" ref="N1605:W1605">(TRANSPOSE(MMULT(幕後結果!$AB$37:$AK$46, TRANSPOSE(N604:W604))))</f>
        <v>1.4578707260695083</v>
      </c>
      <c r="O1605" s="46">
        <v>0.33965123571031697</v>
      </c>
      <c r="P1605" s="46">
        <v>-0.74435756649526286</v>
      </c>
      <c r="Q1605" s="46">
        <v>-1.1478467963940231</v>
      </c>
      <c r="R1605" s="46">
        <v>-0.89861490865225235</v>
      </c>
      <c r="S1605" s="46">
        <v>3.6726076599154833E-2</v>
      </c>
      <c r="T1605" s="46">
        <v>1.0161667679470796</v>
      </c>
      <c r="U1605" s="46">
        <v>-0.49389203815784238</v>
      </c>
      <c r="V1605" s="46">
        <v>0.96535125711502023</v>
      </c>
      <c r="W1605" s="50">
        <v>-1.1680118206506587</v>
      </c>
    </row>
    <row r="1606" spans="1:23">
      <c r="A1606" s="130"/>
      <c r="B1606" s="46">
        <v>0.47446753876290026</v>
      </c>
      <c r="C1606" s="46">
        <v>0.54056040774358349</v>
      </c>
      <c r="D1606" s="46">
        <v>0.56592842507756624</v>
      </c>
      <c r="E1606" s="46">
        <v>0.93310935122245064</v>
      </c>
      <c r="F1606" s="46">
        <v>0.59167585775321951</v>
      </c>
      <c r="G1606" s="46">
        <v>0.15152514437398956</v>
      </c>
      <c r="H1606" s="46">
        <v>0.58649283609600533</v>
      </c>
      <c r="I1606" s="46">
        <v>0.63392613859324243</v>
      </c>
      <c r="J1606" s="46">
        <v>0.14960396774632123</v>
      </c>
      <c r="K1606" s="58">
        <v>0.37898952294529575</v>
      </c>
      <c r="M1606" s="51">
        <v>604</v>
      </c>
      <c r="N1606" s="46" cm="1">
        <f t="array" ref="N1606:W1606">(TRANSPOSE(MMULT(幕後結果!$AB$37:$AK$46, TRANSPOSE(N605:W605))))</f>
        <v>-0.57777400305316429</v>
      </c>
      <c r="O1606" s="46">
        <v>2.1181707104288097</v>
      </c>
      <c r="P1606" s="46">
        <v>0.71297518690203732</v>
      </c>
      <c r="Q1606" s="46">
        <v>0.81747715083496231</v>
      </c>
      <c r="R1606" s="46">
        <v>7.0816584343458722E-2</v>
      </c>
      <c r="S1606" s="46">
        <v>2.5200501876954449</v>
      </c>
      <c r="T1606" s="46">
        <v>0.90873316347315281</v>
      </c>
      <c r="U1606" s="46">
        <v>1.0867864769233191</v>
      </c>
      <c r="V1606" s="46">
        <v>1.4995249612452168</v>
      </c>
      <c r="W1606" s="50">
        <v>-0.76798578015200336</v>
      </c>
    </row>
    <row r="1607" spans="1:23">
      <c r="A1607" s="130"/>
      <c r="B1607" s="46">
        <v>0.76221929982342052</v>
      </c>
      <c r="C1607" s="46">
        <v>0.13614786125798006</v>
      </c>
      <c r="D1607" s="46">
        <v>0.86468879995020886</v>
      </c>
      <c r="E1607" s="46">
        <v>0.44394891676096337</v>
      </c>
      <c r="F1607" s="46">
        <v>4.9685568873747421E-4</v>
      </c>
      <c r="G1607" s="46">
        <v>0.18788315694894475</v>
      </c>
      <c r="H1607" s="46">
        <v>0.70541549057295039</v>
      </c>
      <c r="I1607" s="46">
        <v>0.15972503322536613</v>
      </c>
      <c r="J1607" s="46">
        <v>0.37456657785667158</v>
      </c>
      <c r="K1607" s="58">
        <v>0.53944586541945161</v>
      </c>
      <c r="M1607" s="51">
        <v>605</v>
      </c>
      <c r="N1607" s="46" cm="1">
        <f t="array" ref="N1607:W1607">(TRANSPOSE(MMULT(幕後結果!$AB$37:$AK$46, TRANSPOSE(N606:W606))))</f>
        <v>0.41042862947677244</v>
      </c>
      <c r="O1607" s="46">
        <v>-0.36609931615159513</v>
      </c>
      <c r="P1607" s="46">
        <v>0.38873778470708303</v>
      </c>
      <c r="Q1607" s="46">
        <v>-0.27995463997729464</v>
      </c>
      <c r="R1607" s="46">
        <v>-0.48338144122423504</v>
      </c>
      <c r="S1607" s="46">
        <v>0.16494493633587728</v>
      </c>
      <c r="T1607" s="46">
        <v>0.31347566626335999</v>
      </c>
      <c r="U1607" s="46">
        <v>1.7035423274557906</v>
      </c>
      <c r="V1607" s="46">
        <v>-0.22616381181323941</v>
      </c>
      <c r="W1607" s="50">
        <v>0.87702319311670551</v>
      </c>
    </row>
    <row r="1608" spans="1:23">
      <c r="A1608" s="130"/>
      <c r="B1608" s="46">
        <v>0.40449100205994126</v>
      </c>
      <c r="C1608" s="46">
        <v>0.27708457526824248</v>
      </c>
      <c r="D1608" s="46">
        <v>0.14157947796910353</v>
      </c>
      <c r="E1608" s="46">
        <v>0.50434278589974313</v>
      </c>
      <c r="F1608" s="46">
        <v>0.19594712847903417</v>
      </c>
      <c r="G1608" s="46">
        <v>0.64341351251125278</v>
      </c>
      <c r="H1608" s="46">
        <v>0.81559109664781326</v>
      </c>
      <c r="I1608" s="46">
        <v>0.38298731048400492</v>
      </c>
      <c r="J1608" s="46">
        <v>0.84191492201193685</v>
      </c>
      <c r="K1608" s="58">
        <v>0.63032924734974149</v>
      </c>
      <c r="M1608" s="51">
        <v>606</v>
      </c>
      <c r="N1608" s="46" cm="1">
        <f t="array" ref="N1608:W1608">(TRANSPOSE(MMULT(幕後結果!$AB$37:$AK$46, TRANSPOSE(N607:W607))))</f>
        <v>5.9588134304020414E-2</v>
      </c>
      <c r="O1608" s="46">
        <v>0.55363307211844481</v>
      </c>
      <c r="P1608" s="46">
        <v>-1.2385413035776176</v>
      </c>
      <c r="Q1608" s="46">
        <v>-1.4874779635059538</v>
      </c>
      <c r="R1608" s="46">
        <v>-0.56120156884253769</v>
      </c>
      <c r="S1608" s="46">
        <v>0.24154350358621668</v>
      </c>
      <c r="T1608" s="46">
        <v>1.021604579429396</v>
      </c>
      <c r="U1608" s="46">
        <v>-0.30350045633923722</v>
      </c>
      <c r="V1608" s="46">
        <v>-1.2698102131296269</v>
      </c>
      <c r="W1608" s="50">
        <v>-1.4996892063348257</v>
      </c>
    </row>
    <row r="1609" spans="1:23">
      <c r="A1609" s="130"/>
      <c r="B1609" s="46">
        <v>0.7908352982662179</v>
      </c>
      <c r="C1609" s="46">
        <v>0.15191960609592314</v>
      </c>
      <c r="D1609" s="46">
        <v>0.27947156308712962</v>
      </c>
      <c r="E1609" s="46">
        <v>0.88290837385273679</v>
      </c>
      <c r="F1609" s="46">
        <v>0.24293792052540653</v>
      </c>
      <c r="G1609" s="46">
        <v>0.71974095593853993</v>
      </c>
      <c r="H1609" s="46">
        <v>0.88870604810629272</v>
      </c>
      <c r="I1609" s="46">
        <v>0.29775982282450575</v>
      </c>
      <c r="J1609" s="46">
        <v>0.19666040514301519</v>
      </c>
      <c r="K1609" s="58">
        <v>0.79577890363851189</v>
      </c>
      <c r="M1609" s="51">
        <v>607</v>
      </c>
      <c r="N1609" s="46" cm="1">
        <f t="array" ref="N1609:W1609">(TRANSPOSE(MMULT(幕後結果!$AB$37:$AK$46, TRANSPOSE(N608:W608))))</f>
        <v>-0.88046761902452464</v>
      </c>
      <c r="O1609" s="46">
        <v>-9.3992226967605105E-2</v>
      </c>
      <c r="P1609" s="46">
        <v>0.63708131669215673</v>
      </c>
      <c r="Q1609" s="46">
        <v>0.2951613224715911</v>
      </c>
      <c r="R1609" s="46">
        <v>1.0269962359020108</v>
      </c>
      <c r="S1609" s="46">
        <v>-0.40035762768100414</v>
      </c>
      <c r="T1609" s="46">
        <v>0.6742866446627408</v>
      </c>
      <c r="U1609" s="46">
        <v>2.2025016435848577</v>
      </c>
      <c r="V1609" s="46">
        <v>-0.32649103651934197</v>
      </c>
      <c r="W1609" s="50">
        <v>0.3015062302703041</v>
      </c>
    </row>
    <row r="1610" spans="1:23">
      <c r="A1610" s="130"/>
      <c r="B1610" s="46">
        <v>0.30643983812414288</v>
      </c>
      <c r="C1610" s="46">
        <v>0.67578063768771601</v>
      </c>
      <c r="D1610" s="46">
        <v>1.9438030774357795E-2</v>
      </c>
      <c r="E1610" s="46">
        <v>0.59724068191238078</v>
      </c>
      <c r="F1610" s="46">
        <v>0.75478324774388805</v>
      </c>
      <c r="G1610" s="46">
        <v>0.91429174606246799</v>
      </c>
      <c r="H1610" s="46">
        <v>0.89916069270588728</v>
      </c>
      <c r="I1610" s="46">
        <v>0.23453337972721044</v>
      </c>
      <c r="J1610" s="46">
        <v>0.31160987766928661</v>
      </c>
      <c r="K1610" s="58">
        <v>0.13979094636694045</v>
      </c>
      <c r="M1610" s="51">
        <v>608</v>
      </c>
      <c r="N1610" s="46" cm="1">
        <f t="array" ref="N1610:W1610">(TRANSPOSE(MMULT(幕後結果!$AB$37:$AK$46, TRANSPOSE(N609:W609))))</f>
        <v>0.41258511862289188</v>
      </c>
      <c r="O1610" s="46">
        <v>-0.31678343026452815</v>
      </c>
      <c r="P1610" s="46">
        <v>-1.2585712596905334</v>
      </c>
      <c r="Q1610" s="46">
        <v>8.0128911253380397E-2</v>
      </c>
      <c r="R1610" s="46">
        <v>-0.90118849625240649</v>
      </c>
      <c r="S1610" s="46">
        <v>0.97437795529581983</v>
      </c>
      <c r="T1610" s="46">
        <v>-2.3892698650079778</v>
      </c>
      <c r="U1610" s="46">
        <v>-1.3615982457091906</v>
      </c>
      <c r="V1610" s="46">
        <v>1.6784844404803312</v>
      </c>
      <c r="W1610" s="50">
        <v>-0.59679461642087417</v>
      </c>
    </row>
    <row r="1611" spans="1:23">
      <c r="A1611" s="130"/>
      <c r="B1611" s="46">
        <v>0.85657552595966258</v>
      </c>
      <c r="C1611" s="46">
        <v>0.13989662222598831</v>
      </c>
      <c r="D1611" s="46">
        <v>0.27382390673044665</v>
      </c>
      <c r="E1611" s="46">
        <v>0.26652429865087357</v>
      </c>
      <c r="F1611" s="46">
        <v>0.73695950947934663</v>
      </c>
      <c r="G1611" s="46">
        <v>0.28134587590054827</v>
      </c>
      <c r="H1611" s="46">
        <v>0.54439870162307669</v>
      </c>
      <c r="I1611" s="46">
        <v>7.1350071572031215E-2</v>
      </c>
      <c r="J1611" s="46">
        <v>0.90901548569220014</v>
      </c>
      <c r="K1611" s="58">
        <v>0.91865241890010663</v>
      </c>
      <c r="M1611" s="51">
        <v>609</v>
      </c>
      <c r="N1611" s="46" cm="1">
        <f t="array" ref="N1611:W1611">(TRANSPOSE(MMULT(幕後結果!$AB$37:$AK$46, TRANSPOSE(N610:W610))))</f>
        <v>-0.25902890474922119</v>
      </c>
      <c r="O1611" s="46">
        <v>-0.40382460925314995</v>
      </c>
      <c r="P1611" s="46">
        <v>-1.0338597406017151</v>
      </c>
      <c r="Q1611" s="46">
        <v>-1.2989012712110903</v>
      </c>
      <c r="R1611" s="46">
        <v>-1.3859185284382856</v>
      </c>
      <c r="S1611" s="46">
        <v>-0.20127568726736059</v>
      </c>
      <c r="T1611" s="46">
        <v>-0.30045149839893626</v>
      </c>
      <c r="U1611" s="46">
        <v>-0.40510084739964869</v>
      </c>
      <c r="V1611" s="46">
        <v>1.1116961658134872</v>
      </c>
      <c r="W1611" s="50">
        <v>1.0329780301582105</v>
      </c>
    </row>
    <row r="1612" spans="1:23">
      <c r="A1612" s="130"/>
      <c r="B1612" s="46">
        <v>0.3736051607247235</v>
      </c>
      <c r="C1612" s="46">
        <v>0.97077970563173466</v>
      </c>
      <c r="D1612" s="46">
        <v>0.20505692766566352</v>
      </c>
      <c r="E1612" s="46">
        <v>0.55261682164113357</v>
      </c>
      <c r="F1612" s="46">
        <v>0.43841024203027623</v>
      </c>
      <c r="G1612" s="46">
        <v>0.91789694696151747</v>
      </c>
      <c r="H1612" s="46">
        <v>0.21482765742766663</v>
      </c>
      <c r="I1612" s="46">
        <v>0.3042721206805945</v>
      </c>
      <c r="J1612" s="46">
        <v>0.50150643444568321</v>
      </c>
      <c r="K1612" s="58">
        <v>0.5278684604921291</v>
      </c>
      <c r="M1612" s="51">
        <v>610</v>
      </c>
      <c r="N1612" s="46" cm="1">
        <f t="array" ref="N1612:W1612">(TRANSPOSE(MMULT(幕後結果!$AB$37:$AK$46, TRANSPOSE(N611:W611))))</f>
        <v>-1.0695950406095451</v>
      </c>
      <c r="O1612" s="46">
        <v>0.50007703663582792</v>
      </c>
      <c r="P1612" s="46">
        <v>1.0896654753645636</v>
      </c>
      <c r="Q1612" s="46">
        <v>1.7649045578539553</v>
      </c>
      <c r="R1612" s="46">
        <v>0.80221587646292547</v>
      </c>
      <c r="S1612" s="46">
        <v>0.59734509878504194</v>
      </c>
      <c r="T1612" s="46">
        <v>-0.10542114411425876</v>
      </c>
      <c r="U1612" s="46">
        <v>0.81499526268626421</v>
      </c>
      <c r="V1612" s="46">
        <v>-0.19601832678476694</v>
      </c>
      <c r="W1612" s="50">
        <v>1.8823849295849704</v>
      </c>
    </row>
    <row r="1613" spans="1:23">
      <c r="A1613" s="130"/>
      <c r="B1613" s="46">
        <v>0.5299931158377329</v>
      </c>
      <c r="C1613" s="46">
        <v>0.73165122348324707</v>
      </c>
      <c r="D1613" s="46">
        <v>0.20227817886400334</v>
      </c>
      <c r="E1613" s="46">
        <v>0.22964655673681089</v>
      </c>
      <c r="F1613" s="46">
        <v>0.36192038362260903</v>
      </c>
      <c r="G1613" s="46">
        <v>0.27657247699645371</v>
      </c>
      <c r="H1613" s="46">
        <v>0.58102346084662093</v>
      </c>
      <c r="I1613" s="46">
        <v>0.85753247141246502</v>
      </c>
      <c r="J1613" s="46">
        <v>0.19912305412297093</v>
      </c>
      <c r="K1613" s="58">
        <v>0.11336776754544253</v>
      </c>
      <c r="M1613" s="51">
        <v>611</v>
      </c>
      <c r="N1613" s="46" cm="1">
        <f t="array" ref="N1613:W1613">(TRANSPOSE(MMULT(幕後結果!$AB$37:$AK$46, TRANSPOSE(N612:W612))))</f>
        <v>0.39347378828965435</v>
      </c>
      <c r="O1613" s="46">
        <v>-0.85692715324765389</v>
      </c>
      <c r="P1613" s="46">
        <v>3.8769258588870092E-2</v>
      </c>
      <c r="Q1613" s="46">
        <v>-0.72713808577174577</v>
      </c>
      <c r="R1613" s="46">
        <v>0.23325837041428754</v>
      </c>
      <c r="S1613" s="46">
        <v>0.25129673015556186</v>
      </c>
      <c r="T1613" s="46">
        <v>-1.2728644706257746</v>
      </c>
      <c r="U1613" s="46">
        <v>-1.0743121795450263</v>
      </c>
      <c r="V1613" s="46">
        <v>-0.238169023499535</v>
      </c>
      <c r="W1613" s="50">
        <v>-1.0333725119950121</v>
      </c>
    </row>
    <row r="1614" spans="1:23">
      <c r="A1614" s="130"/>
      <c r="B1614" s="46">
        <v>8.2404915298821768E-2</v>
      </c>
      <c r="C1614" s="46">
        <v>0.38277646910628582</v>
      </c>
      <c r="D1614" s="46">
        <v>0.97664590414844565</v>
      </c>
      <c r="E1614" s="46">
        <v>0.81426180446562224</v>
      </c>
      <c r="F1614" s="46">
        <v>0.56729885058588825</v>
      </c>
      <c r="G1614" s="46">
        <v>0.35552708072072203</v>
      </c>
      <c r="H1614" s="46">
        <v>0.75198044645243245</v>
      </c>
      <c r="I1614" s="46">
        <v>0.81811634262691624</v>
      </c>
      <c r="J1614" s="46">
        <v>0.77985600669066057</v>
      </c>
      <c r="K1614" s="58">
        <v>0.74402153168265017</v>
      </c>
      <c r="M1614" s="51">
        <v>612</v>
      </c>
      <c r="N1614" s="46" cm="1">
        <f t="array" ref="N1614:W1614">(TRANSPOSE(MMULT(幕後結果!$AB$37:$AK$46, TRANSPOSE(N613:W613))))</f>
        <v>-0.21963905481797744</v>
      </c>
      <c r="O1614" s="46">
        <v>-0.20131745676789015</v>
      </c>
      <c r="P1614" s="46">
        <v>-1.5401964358949227</v>
      </c>
      <c r="Q1614" s="46">
        <v>-0.81551710820962053</v>
      </c>
      <c r="R1614" s="46">
        <v>-1.8064870582120023</v>
      </c>
      <c r="S1614" s="46">
        <v>1.3601650634139553</v>
      </c>
      <c r="T1614" s="46">
        <v>-1.35126258796549</v>
      </c>
      <c r="U1614" s="46">
        <v>-0.21347881852368078</v>
      </c>
      <c r="V1614" s="46">
        <v>-0.58643733778852414</v>
      </c>
      <c r="W1614" s="50">
        <v>0.38763051102985235</v>
      </c>
    </row>
    <row r="1615" spans="1:23">
      <c r="A1615" s="130"/>
      <c r="B1615" s="46">
        <v>0.65076206298522421</v>
      </c>
      <c r="C1615" s="46">
        <v>1.1899268152121056E-2</v>
      </c>
      <c r="D1615" s="46">
        <v>7.7515421146393981E-2</v>
      </c>
      <c r="E1615" s="46">
        <v>0.13066646960244577</v>
      </c>
      <c r="F1615" s="46">
        <v>0.33668628113348453</v>
      </c>
      <c r="G1615" s="46">
        <v>0.63569266622629206</v>
      </c>
      <c r="H1615" s="46">
        <v>0.83880482772436071</v>
      </c>
      <c r="I1615" s="46">
        <v>0.13893032533975336</v>
      </c>
      <c r="J1615" s="46">
        <v>0.68188007091565495</v>
      </c>
      <c r="K1615" s="58">
        <v>0.30471852877462591</v>
      </c>
      <c r="M1615" s="51">
        <v>613</v>
      </c>
      <c r="N1615" s="46" cm="1">
        <f t="array" ref="N1615:W1615">(TRANSPOSE(MMULT(幕後結果!$AB$37:$AK$46, TRANSPOSE(N614:W614))))</f>
        <v>-1.3811614313082301</v>
      </c>
      <c r="O1615" s="46">
        <v>0.95763591837477491</v>
      </c>
      <c r="P1615" s="46">
        <v>1.0686798763727381</v>
      </c>
      <c r="Q1615" s="46">
        <v>1.1523183293942789</v>
      </c>
      <c r="R1615" s="46">
        <v>0.81305167097342279</v>
      </c>
      <c r="S1615" s="46">
        <v>0.97142981093729319</v>
      </c>
      <c r="T1615" s="46">
        <v>1.1523161210173782</v>
      </c>
      <c r="U1615" s="46">
        <v>-0.74167709698736473</v>
      </c>
      <c r="V1615" s="46">
        <v>0.24107111619501209</v>
      </c>
      <c r="W1615" s="50">
        <v>0.27614359463077448</v>
      </c>
    </row>
    <row r="1616" spans="1:23">
      <c r="A1616" s="130"/>
      <c r="B1616" s="46">
        <v>2.9088527251754259E-2</v>
      </c>
      <c r="C1616" s="46">
        <v>0.16890528622544765</v>
      </c>
      <c r="D1616" s="46">
        <v>0.79921952953744246</v>
      </c>
      <c r="E1616" s="46">
        <v>0.31201232344134144</v>
      </c>
      <c r="F1616" s="46">
        <v>0.37943518000237986</v>
      </c>
      <c r="G1616" s="46">
        <v>0.82969265123871083</v>
      </c>
      <c r="H1616" s="46">
        <v>0.92811108628776751</v>
      </c>
      <c r="I1616" s="46">
        <v>0.29764723190127329</v>
      </c>
      <c r="J1616" s="46">
        <v>0.22084687569197636</v>
      </c>
      <c r="K1616" s="58">
        <v>0.1953104904539793</v>
      </c>
      <c r="M1616" s="51">
        <v>614</v>
      </c>
      <c r="N1616" s="46" cm="1">
        <f t="array" ref="N1616:W1616">(TRANSPOSE(MMULT(幕後結果!$AB$37:$AK$46, TRANSPOSE(N615:W615))))</f>
        <v>0.80155905945192962</v>
      </c>
      <c r="O1616" s="46">
        <v>1.1596478906500431</v>
      </c>
      <c r="P1616" s="46">
        <v>0.53638635289570213</v>
      </c>
      <c r="Q1616" s="46">
        <v>1.4261331595957096</v>
      </c>
      <c r="R1616" s="46">
        <v>0.67895171466699056</v>
      </c>
      <c r="S1616" s="46">
        <v>0.41040410185061754</v>
      </c>
      <c r="T1616" s="46">
        <v>-0.6139443854821115</v>
      </c>
      <c r="U1616" s="46">
        <v>-1.1864582239758041</v>
      </c>
      <c r="V1616" s="46">
        <v>-0.34536384431447553</v>
      </c>
      <c r="W1616" s="50">
        <v>-0.29418022351245421</v>
      </c>
    </row>
    <row r="1617" spans="1:23">
      <c r="A1617" s="130"/>
      <c r="B1617" s="46">
        <v>0.1417686011610908</v>
      </c>
      <c r="C1617" s="46">
        <v>0.16766264932576003</v>
      </c>
      <c r="D1617" s="46">
        <v>0.68189288046359886</v>
      </c>
      <c r="E1617" s="46">
        <v>0.75653717136677279</v>
      </c>
      <c r="F1617" s="46">
        <v>0.27607152864871387</v>
      </c>
      <c r="G1617" s="46">
        <v>0.7482228162126765</v>
      </c>
      <c r="H1617" s="46">
        <v>0.20207744932105309</v>
      </c>
      <c r="I1617" s="46">
        <v>0.74542524765723339</v>
      </c>
      <c r="J1617" s="46">
        <v>1.3382513680715968E-2</v>
      </c>
      <c r="K1617" s="58">
        <v>0.49066767259289801</v>
      </c>
      <c r="M1617" s="51">
        <v>615</v>
      </c>
      <c r="N1617" s="46" cm="1">
        <f t="array" ref="N1617:W1617">(TRANSPOSE(MMULT(幕後結果!$AB$37:$AK$46, TRANSPOSE(N616:W616))))</f>
        <v>0.16686629665143862</v>
      </c>
      <c r="O1617" s="46">
        <v>-1.6103333019592401</v>
      </c>
      <c r="P1617" s="46">
        <v>-0.12649078577129652</v>
      </c>
      <c r="Q1617" s="46">
        <v>0.14976873423358111</v>
      </c>
      <c r="R1617" s="46">
        <v>-1.0076467178869868</v>
      </c>
      <c r="S1617" s="46">
        <v>-1.8286700206969091</v>
      </c>
      <c r="T1617" s="46">
        <v>-5.6468535010703036E-3</v>
      </c>
      <c r="U1617" s="46">
        <v>0.34433592863304002</v>
      </c>
      <c r="V1617" s="46">
        <v>1.3645025076609918</v>
      </c>
      <c r="W1617" s="50">
        <v>0.25287996334087981</v>
      </c>
    </row>
    <row r="1618" spans="1:23">
      <c r="A1618" s="130"/>
      <c r="B1618" s="46">
        <v>0.73085164470043051</v>
      </c>
      <c r="C1618" s="46">
        <v>0.39873563968421322</v>
      </c>
      <c r="D1618" s="46">
        <v>0.83990326500255108</v>
      </c>
      <c r="E1618" s="46">
        <v>5.4572309078640746E-2</v>
      </c>
      <c r="F1618" s="46">
        <v>0.16292039233851408</v>
      </c>
      <c r="G1618" s="46">
        <v>0.39684093540202858</v>
      </c>
      <c r="H1618" s="46">
        <v>0.20449516609875995</v>
      </c>
      <c r="I1618" s="46">
        <v>0.14288463105768368</v>
      </c>
      <c r="J1618" s="46">
        <v>0.3747870824794528</v>
      </c>
      <c r="K1618" s="58">
        <v>0.68618243587548844</v>
      </c>
      <c r="M1618" s="51">
        <v>616</v>
      </c>
      <c r="N1618" s="46" cm="1">
        <f t="array" ref="N1618:W1618">(TRANSPOSE(MMULT(幕後結果!$AB$37:$AK$46, TRANSPOSE(N617:W617))))</f>
        <v>0.99802707825765735</v>
      </c>
      <c r="O1618" s="46">
        <v>-0.81822318422002138</v>
      </c>
      <c r="P1618" s="46">
        <v>0.30030683773736605</v>
      </c>
      <c r="Q1618" s="46">
        <v>0.26604462392412132</v>
      </c>
      <c r="R1618" s="46">
        <v>-0.1174475886671601</v>
      </c>
      <c r="S1618" s="46">
        <v>-1.1707088480719401</v>
      </c>
      <c r="T1618" s="46">
        <v>1.808952722446018</v>
      </c>
      <c r="U1618" s="46">
        <v>-0.51740371199928403</v>
      </c>
      <c r="V1618" s="46">
        <v>-1.2553236520753193</v>
      </c>
      <c r="W1618" s="50">
        <v>-0.55315018527036863</v>
      </c>
    </row>
    <row r="1619" spans="1:23">
      <c r="A1619" s="130"/>
      <c r="B1619" s="46">
        <v>0.6746984233039508</v>
      </c>
      <c r="C1619" s="46">
        <v>0.10122612993986668</v>
      </c>
      <c r="D1619" s="46">
        <v>0.27940105295693973</v>
      </c>
      <c r="E1619" s="46">
        <v>0.68642585353296437</v>
      </c>
      <c r="F1619" s="46">
        <v>0.31196355418106481</v>
      </c>
      <c r="G1619" s="46">
        <v>0.12552280566914886</v>
      </c>
      <c r="H1619" s="46">
        <v>9.9559301719232662E-2</v>
      </c>
      <c r="I1619" s="46">
        <v>0.49792993894018767</v>
      </c>
      <c r="J1619" s="46">
        <v>0.44185160756026121</v>
      </c>
      <c r="K1619" s="58">
        <v>0.68119228980248914</v>
      </c>
      <c r="M1619" s="51">
        <v>617</v>
      </c>
      <c r="N1619" s="46" cm="1">
        <f t="array" ref="N1619:W1619">(TRANSPOSE(MMULT(幕後結果!$AB$37:$AK$46, TRANSPOSE(N618:W618))))</f>
        <v>2.3104363979976514</v>
      </c>
      <c r="O1619" s="46">
        <v>-0.60294180459606173</v>
      </c>
      <c r="P1619" s="46">
        <v>0.69389679163404239</v>
      </c>
      <c r="Q1619" s="46">
        <v>1.450524174472442</v>
      </c>
      <c r="R1619" s="46">
        <v>0.71515100950687027</v>
      </c>
      <c r="S1619" s="46">
        <v>-1.5738141771978968</v>
      </c>
      <c r="T1619" s="46">
        <v>5.8185635970562255E-2</v>
      </c>
      <c r="U1619" s="46">
        <v>-1.5750769466986183</v>
      </c>
      <c r="V1619" s="46">
        <v>-0.86713446839737518</v>
      </c>
      <c r="W1619" s="50">
        <v>0.50255552411825555</v>
      </c>
    </row>
    <row r="1620" spans="1:23">
      <c r="A1620" s="130"/>
      <c r="B1620" s="46">
        <v>0.46070794632210443</v>
      </c>
      <c r="C1620" s="46">
        <v>0.4143137052120458</v>
      </c>
      <c r="D1620" s="46">
        <v>0.61277292062954158</v>
      </c>
      <c r="E1620" s="46">
        <v>0.68847324803727683</v>
      </c>
      <c r="F1620" s="46">
        <v>0.5484793274371349</v>
      </c>
      <c r="G1620" s="46">
        <v>0.99827470286404907</v>
      </c>
      <c r="H1620" s="46">
        <v>0.35313435000163929</v>
      </c>
      <c r="I1620" s="46">
        <v>0.82106731780903131</v>
      </c>
      <c r="J1620" s="46">
        <v>0.19216770358880941</v>
      </c>
      <c r="K1620" s="58">
        <v>0.41962019571139586</v>
      </c>
      <c r="M1620" s="51">
        <v>618</v>
      </c>
      <c r="N1620" s="46" cm="1">
        <f t="array" ref="N1620:W1620">(TRANSPOSE(MMULT(幕後結果!$AB$37:$AK$46, TRANSPOSE(N619:W619))))</f>
        <v>-0.59603553234765905</v>
      </c>
      <c r="O1620" s="46">
        <v>-1.191969003089753</v>
      </c>
      <c r="P1620" s="46">
        <v>0.23992782541800128</v>
      </c>
      <c r="Q1620" s="46">
        <v>0.1936823057248569</v>
      </c>
      <c r="R1620" s="46">
        <v>-1.530600603343521E-3</v>
      </c>
      <c r="S1620" s="46">
        <v>0.93970267599297008</v>
      </c>
      <c r="T1620" s="46">
        <v>-0.57676849982578038</v>
      </c>
      <c r="U1620" s="46">
        <v>-7.777909552067569E-2</v>
      </c>
      <c r="V1620" s="46">
        <v>-1.0489176663975535</v>
      </c>
      <c r="W1620" s="50">
        <v>4.3973410474728761E-2</v>
      </c>
    </row>
    <row r="1621" spans="1:23">
      <c r="A1621" s="130"/>
      <c r="B1621" s="46">
        <v>0.56848066176020495</v>
      </c>
      <c r="C1621" s="46">
        <v>0.51794896839458393</v>
      </c>
      <c r="D1621" s="46">
        <v>0.13690807288225004</v>
      </c>
      <c r="E1621" s="46">
        <v>0.69887731042525258</v>
      </c>
      <c r="F1621" s="46">
        <v>0.26176885807477324</v>
      </c>
      <c r="G1621" s="46">
        <v>0.89550157220234716</v>
      </c>
      <c r="H1621" s="46">
        <v>0.19637232974095942</v>
      </c>
      <c r="I1621" s="46">
        <v>0.48007851698183779</v>
      </c>
      <c r="J1621" s="46">
        <v>0.55423633034985653</v>
      </c>
      <c r="K1621" s="58">
        <v>0.43098241336828536</v>
      </c>
      <c r="M1621" s="51">
        <v>619</v>
      </c>
      <c r="N1621" s="46" cm="1">
        <f t="array" ref="N1621:W1621">(TRANSPOSE(MMULT(幕後結果!$AB$37:$AK$46, TRANSPOSE(N620:W620))))</f>
        <v>0.52886154918550687</v>
      </c>
      <c r="O1621" s="46">
        <v>-0.2312571360038361</v>
      </c>
      <c r="P1621" s="46">
        <v>0.11141258670124912</v>
      </c>
      <c r="Q1621" s="46">
        <v>-1.1354874659198004</v>
      </c>
      <c r="R1621" s="46">
        <v>1.0058323627233643</v>
      </c>
      <c r="S1621" s="46">
        <v>-0.47508006244548134</v>
      </c>
      <c r="T1621" s="46">
        <v>1.1718554308717004</v>
      </c>
      <c r="U1621" s="46">
        <v>1.1115605064571048</v>
      </c>
      <c r="V1621" s="46">
        <v>-0.26566475221833274</v>
      </c>
      <c r="W1621" s="50">
        <v>0.75374871065900573</v>
      </c>
    </row>
    <row r="1622" spans="1:23">
      <c r="A1622" s="130"/>
      <c r="B1622" s="46">
        <v>0.45682071922083489</v>
      </c>
      <c r="C1622" s="46">
        <v>0.84344180872266095</v>
      </c>
      <c r="D1622" s="46">
        <v>0.41667480417163549</v>
      </c>
      <c r="E1622" s="46">
        <v>9.5732693095573751E-2</v>
      </c>
      <c r="F1622" s="46">
        <v>0.35824168076754859</v>
      </c>
      <c r="G1622" s="46">
        <v>7.1765950452845395E-2</v>
      </c>
      <c r="H1622" s="46">
        <v>0.36987742674789437</v>
      </c>
      <c r="I1622" s="46">
        <v>0.65693500067711552</v>
      </c>
      <c r="J1622" s="46">
        <v>0.4335878289518369</v>
      </c>
      <c r="K1622" s="58">
        <v>0.72356138070810938</v>
      </c>
      <c r="M1622" s="51">
        <v>620</v>
      </c>
      <c r="N1622" s="46" cm="1">
        <f t="array" ref="N1622:W1622">(TRANSPOSE(MMULT(幕後結果!$AB$37:$AK$46, TRANSPOSE(N621:W621))))</f>
        <v>0.74265834075726744</v>
      </c>
      <c r="O1622" s="46">
        <v>0.58893122631427353</v>
      </c>
      <c r="P1622" s="46">
        <v>-0.85912986025177773</v>
      </c>
      <c r="Q1622" s="46">
        <v>0.64937586135178316</v>
      </c>
      <c r="R1622" s="46">
        <v>0.15326488226288271</v>
      </c>
      <c r="S1622" s="46">
        <v>-1.1149572029737529</v>
      </c>
      <c r="T1622" s="46">
        <v>-1.1310853657273068</v>
      </c>
      <c r="U1622" s="46">
        <v>0.79992700250414595</v>
      </c>
      <c r="V1622" s="46">
        <v>-0.79774062413163971</v>
      </c>
      <c r="W1622" s="50">
        <v>-1.5272362143662215</v>
      </c>
    </row>
    <row r="1623" spans="1:23">
      <c r="A1623" s="130"/>
      <c r="B1623" s="46">
        <v>0.77189804383153304</v>
      </c>
      <c r="C1623" s="46">
        <v>0.79035261797981238</v>
      </c>
      <c r="D1623" s="46">
        <v>0.90959889180561393</v>
      </c>
      <c r="E1623" s="46">
        <v>0.75671108059352687</v>
      </c>
      <c r="F1623" s="46">
        <v>9.1441181417817763E-2</v>
      </c>
      <c r="G1623" s="46">
        <v>0.95690356859921422</v>
      </c>
      <c r="H1623" s="46">
        <v>0.27779434321203578</v>
      </c>
      <c r="I1623" s="46">
        <v>0.99877170101109569</v>
      </c>
      <c r="J1623" s="46">
        <v>0.51643918339497819</v>
      </c>
      <c r="K1623" s="58">
        <v>0.7531685503776977</v>
      </c>
      <c r="M1623" s="51">
        <v>621</v>
      </c>
      <c r="N1623" s="46" cm="1">
        <f t="array" ref="N1623:W1623">(TRANSPOSE(MMULT(幕後結果!$AB$37:$AK$46, TRANSPOSE(N622:W622))))</f>
        <v>-0.17403194073071093</v>
      </c>
      <c r="O1623" s="46">
        <v>-1.4026114092215876</v>
      </c>
      <c r="P1623" s="46">
        <v>0.65655307880522895</v>
      </c>
      <c r="Q1623" s="46">
        <v>-0.25101691380210861</v>
      </c>
      <c r="R1623" s="46">
        <v>-0.18954224036727174</v>
      </c>
      <c r="S1623" s="46">
        <v>-0.74704274635709567</v>
      </c>
      <c r="T1623" s="46">
        <v>-4.4452099738975903E-2</v>
      </c>
      <c r="U1623" s="46">
        <v>-0.88812018890535616</v>
      </c>
      <c r="V1623" s="46">
        <v>0.6392485818524315</v>
      </c>
      <c r="W1623" s="50">
        <v>6.4871203566283453E-2</v>
      </c>
    </row>
    <row r="1624" spans="1:23">
      <c r="A1624" s="130"/>
      <c r="B1624" s="46">
        <v>1.447535439605363E-2</v>
      </c>
      <c r="C1624" s="46">
        <v>0.94307008148640747</v>
      </c>
      <c r="D1624" s="46">
        <v>0.35298168471500135</v>
      </c>
      <c r="E1624" s="46">
        <v>0.50495454976858278</v>
      </c>
      <c r="F1624" s="46">
        <v>2.336236219339427E-2</v>
      </c>
      <c r="G1624" s="46">
        <v>4.7516616080330865E-2</v>
      </c>
      <c r="H1624" s="46">
        <v>0.98868201997089655</v>
      </c>
      <c r="I1624" s="46">
        <v>8.4521412001381746E-2</v>
      </c>
      <c r="J1624" s="46">
        <v>0.87554555465380379</v>
      </c>
      <c r="K1624" s="58">
        <v>4.2133750759819621E-2</v>
      </c>
      <c r="M1624" s="51">
        <v>622</v>
      </c>
      <c r="N1624" s="46" cm="1">
        <f t="array" ref="N1624:W1624">(TRANSPOSE(MMULT(幕後結果!$AB$37:$AK$46, TRANSPOSE(N623:W623))))</f>
        <v>-2.150689260793512</v>
      </c>
      <c r="O1624" s="46">
        <v>-0.26524551280422187</v>
      </c>
      <c r="P1624" s="46">
        <v>0.98239144200708572</v>
      </c>
      <c r="Q1624" s="46">
        <v>-0.35235043667876292</v>
      </c>
      <c r="R1624" s="46">
        <v>0.68233094134537808</v>
      </c>
      <c r="S1624" s="46">
        <v>0.56573391517530813</v>
      </c>
      <c r="T1624" s="46">
        <v>-1.5542159949963983</v>
      </c>
      <c r="U1624" s="46">
        <v>0.21420111533754335</v>
      </c>
      <c r="V1624" s="46">
        <v>-2.6206607975846579</v>
      </c>
      <c r="W1624" s="50">
        <v>-4.5048350859024755E-2</v>
      </c>
    </row>
    <row r="1625" spans="1:23">
      <c r="A1625" s="130"/>
      <c r="B1625" s="46">
        <v>0.89054080363476618</v>
      </c>
      <c r="C1625" s="46">
        <v>0.2090242007655454</v>
      </c>
      <c r="D1625" s="46">
        <v>0.92405576557162994</v>
      </c>
      <c r="E1625" s="46">
        <v>0.89634506504530154</v>
      </c>
      <c r="F1625" s="46">
        <v>0.52207232738824771</v>
      </c>
      <c r="G1625" s="46">
        <v>0.880274701741939</v>
      </c>
      <c r="H1625" s="46">
        <v>0.42163607151857696</v>
      </c>
      <c r="I1625" s="46">
        <v>6.758538223244237E-3</v>
      </c>
      <c r="J1625" s="46">
        <v>4.908689306926961E-2</v>
      </c>
      <c r="K1625" s="58">
        <v>0.22395087514938661</v>
      </c>
      <c r="M1625" s="51">
        <v>623</v>
      </c>
      <c r="N1625" s="46" cm="1">
        <f t="array" ref="N1625:W1625">(TRANSPOSE(MMULT(幕後結果!$AB$37:$AK$46, TRANSPOSE(N624:W624))))</f>
        <v>-0.68943827938118007</v>
      </c>
      <c r="O1625" s="46">
        <v>-1.2492580740142913</v>
      </c>
      <c r="P1625" s="46">
        <v>0.60386497262853256</v>
      </c>
      <c r="Q1625" s="46">
        <v>0.59110767861348323</v>
      </c>
      <c r="R1625" s="46">
        <v>1.2208534722383604</v>
      </c>
      <c r="S1625" s="46">
        <v>-9.1299640963458578E-2</v>
      </c>
      <c r="T1625" s="46">
        <v>-2.2533620517625841</v>
      </c>
      <c r="U1625" s="46">
        <v>-1.2686754948741781</v>
      </c>
      <c r="V1625" s="46">
        <v>-0.65596513167612047</v>
      </c>
      <c r="W1625" s="50">
        <v>4.952542627852996E-3</v>
      </c>
    </row>
    <row r="1626" spans="1:23">
      <c r="A1626" s="130"/>
      <c r="B1626" s="46">
        <v>0.81587064846200219</v>
      </c>
      <c r="C1626" s="46">
        <v>0.65966478600018585</v>
      </c>
      <c r="D1626" s="46">
        <v>0.51322795552499967</v>
      </c>
      <c r="E1626" s="46">
        <v>0.30826870811128737</v>
      </c>
      <c r="F1626" s="46">
        <v>0.18851701130401888</v>
      </c>
      <c r="G1626" s="46">
        <v>0.67619452019672188</v>
      </c>
      <c r="H1626" s="46">
        <v>6.0856135024156099E-2</v>
      </c>
      <c r="I1626" s="46">
        <v>5.9777726313312574E-2</v>
      </c>
      <c r="J1626" s="46">
        <v>3.7027999390640831E-2</v>
      </c>
      <c r="K1626" s="58">
        <v>2.6539181965912206E-2</v>
      </c>
      <c r="M1626" s="51">
        <v>624</v>
      </c>
      <c r="N1626" s="46" cm="1">
        <f t="array" ref="N1626:W1626">(TRANSPOSE(MMULT(幕後結果!$AB$37:$AK$46, TRANSPOSE(N625:W625))))</f>
        <v>0.91741929912728293</v>
      </c>
      <c r="O1626" s="46">
        <v>0.49924620183052004</v>
      </c>
      <c r="P1626" s="46">
        <v>7.799504758182399E-2</v>
      </c>
      <c r="Q1626" s="46">
        <v>0.80628995221420285</v>
      </c>
      <c r="R1626" s="46">
        <v>-5.3083979293259143E-3</v>
      </c>
      <c r="S1626" s="46">
        <v>-0.17001726306395396</v>
      </c>
      <c r="T1626" s="46">
        <v>-5.2922423533166452E-2</v>
      </c>
      <c r="U1626" s="46">
        <v>-0.44382575691376669</v>
      </c>
      <c r="V1626" s="46">
        <v>-0.69940255746245994</v>
      </c>
      <c r="W1626" s="50">
        <v>0.24834433784364141</v>
      </c>
    </row>
    <row r="1627" spans="1:23">
      <c r="A1627" s="130"/>
      <c r="B1627" s="46">
        <v>0.54747546374512268</v>
      </c>
      <c r="C1627" s="46">
        <v>0.77900636407789658</v>
      </c>
      <c r="D1627" s="46">
        <v>0.7672060012207349</v>
      </c>
      <c r="E1627" s="46">
        <v>0.65625515735049489</v>
      </c>
      <c r="F1627" s="46">
        <v>0.62119540625422975</v>
      </c>
      <c r="G1627" s="46">
        <v>0.32553673683502704</v>
      </c>
      <c r="H1627" s="46">
        <v>0.72516063605622993</v>
      </c>
      <c r="I1627" s="46">
        <v>7.3945852301556592E-2</v>
      </c>
      <c r="J1627" s="46">
        <v>0.38363784723174765</v>
      </c>
      <c r="K1627" s="58">
        <v>7.1591243784622671E-2</v>
      </c>
      <c r="M1627" s="51">
        <v>625</v>
      </c>
      <c r="N1627" s="46" cm="1">
        <f t="array" ref="N1627:W1627">(TRANSPOSE(MMULT(幕後結果!$AB$37:$AK$46, TRANSPOSE(N626:W626))))</f>
        <v>0.35908789656513379</v>
      </c>
      <c r="O1627" s="46">
        <v>-0.61167304464513828</v>
      </c>
      <c r="P1627" s="46">
        <v>1.8475342912838857</v>
      </c>
      <c r="Q1627" s="46">
        <v>1.6493985907753757</v>
      </c>
      <c r="R1627" s="46">
        <v>1.3295035510486704</v>
      </c>
      <c r="S1627" s="46">
        <v>-0.82504419871067602</v>
      </c>
      <c r="T1627" s="46">
        <v>0.62752948773767725</v>
      </c>
      <c r="U1627" s="46">
        <v>-0.28048536130534374</v>
      </c>
      <c r="V1627" s="46">
        <v>0.59162537526136816</v>
      </c>
      <c r="W1627" s="50">
        <v>-1.0440342682700381</v>
      </c>
    </row>
    <row r="1628" spans="1:23">
      <c r="A1628" s="130"/>
      <c r="B1628" s="46">
        <v>0.59634862844269954</v>
      </c>
      <c r="C1628" s="46">
        <v>0.88433818201349013</v>
      </c>
      <c r="D1628" s="46">
        <v>0.52412266949318576</v>
      </c>
      <c r="E1628" s="46">
        <v>0.80744187031763004</v>
      </c>
      <c r="F1628" s="46">
        <v>0.66581635712682785</v>
      </c>
      <c r="G1628" s="46">
        <v>0.83807578480525913</v>
      </c>
      <c r="H1628" s="46">
        <v>0.69593160033598966</v>
      </c>
      <c r="I1628" s="46">
        <v>0.27334733676499212</v>
      </c>
      <c r="J1628" s="46">
        <v>0.84977402930895063</v>
      </c>
      <c r="K1628" s="58">
        <v>0.14846127418475641</v>
      </c>
      <c r="M1628" s="51">
        <v>626</v>
      </c>
      <c r="N1628" s="46" cm="1">
        <f t="array" ref="N1628:W1628">(TRANSPOSE(MMULT(幕後結果!$AB$37:$AK$46, TRANSPOSE(N627:W627))))</f>
        <v>0.67761122866140067</v>
      </c>
      <c r="O1628" s="46">
        <v>-0.57278787034556577</v>
      </c>
      <c r="P1628" s="46">
        <v>2.1066907357772444</v>
      </c>
      <c r="Q1628" s="46">
        <v>1.4212420328629205</v>
      </c>
      <c r="R1628" s="46">
        <v>2.1907600425090914</v>
      </c>
      <c r="S1628" s="46">
        <v>9.9564170054346202E-2</v>
      </c>
      <c r="T1628" s="46">
        <v>-0.52618284350762645</v>
      </c>
      <c r="U1628" s="46">
        <v>-0.2902307489471021</v>
      </c>
      <c r="V1628" s="46">
        <v>1.9677124867105404</v>
      </c>
      <c r="W1628" s="50">
        <v>-0.12474701202353422</v>
      </c>
    </row>
    <row r="1629" spans="1:23">
      <c r="A1629" s="130"/>
      <c r="B1629" s="46">
        <v>8.5651056144764093E-2</v>
      </c>
      <c r="C1629" s="46">
        <v>0.38488363750900967</v>
      </c>
      <c r="D1629" s="46">
        <v>0.18323100462565667</v>
      </c>
      <c r="E1629" s="46">
        <v>0.7098793991019765</v>
      </c>
      <c r="F1629" s="46">
        <v>0.14579557378424424</v>
      </c>
      <c r="G1629" s="46">
        <v>0.31532687573482532</v>
      </c>
      <c r="H1629" s="46">
        <v>0.74681966703824121</v>
      </c>
      <c r="I1629" s="46">
        <v>0.85055353107102483</v>
      </c>
      <c r="J1629" s="46">
        <v>0.38285840717393205</v>
      </c>
      <c r="K1629" s="58">
        <v>0.5655676692996261</v>
      </c>
      <c r="M1629" s="51">
        <v>627</v>
      </c>
      <c r="N1629" s="46" cm="1">
        <f t="array" ref="N1629:W1629">(TRANSPOSE(MMULT(幕後結果!$AB$37:$AK$46, TRANSPOSE(N628:W628))))</f>
        <v>-0.83585597537658796</v>
      </c>
      <c r="O1629" s="46">
        <v>-0.29285457559694927</v>
      </c>
      <c r="P1629" s="46">
        <v>-0.43322042519060289</v>
      </c>
      <c r="Q1629" s="46">
        <v>0.35387876122551731</v>
      </c>
      <c r="R1629" s="46">
        <v>-0.44030022501178723</v>
      </c>
      <c r="S1629" s="46">
        <v>2.0803612960102731</v>
      </c>
      <c r="T1629" s="46">
        <v>-0.65550635894496412</v>
      </c>
      <c r="U1629" s="46">
        <v>5.5903439399306448E-2</v>
      </c>
      <c r="V1629" s="46">
        <v>-9.1450411751996974E-2</v>
      </c>
      <c r="W1629" s="50">
        <v>-0.56110705634483571</v>
      </c>
    </row>
    <row r="1630" spans="1:23">
      <c r="A1630" s="130"/>
      <c r="B1630" s="46">
        <v>3.7576507911480261E-2</v>
      </c>
      <c r="C1630" s="46">
        <v>0.57119865856134888</v>
      </c>
      <c r="D1630" s="46">
        <v>0.80804328941600567</v>
      </c>
      <c r="E1630" s="46">
        <v>0.95237146475318268</v>
      </c>
      <c r="F1630" s="46">
        <v>0.17742029819275107</v>
      </c>
      <c r="G1630" s="46">
        <v>0.25375492300360003</v>
      </c>
      <c r="H1630" s="46">
        <v>0.6428941595565032</v>
      </c>
      <c r="I1630" s="46">
        <v>0.16097565025564764</v>
      </c>
      <c r="J1630" s="46">
        <v>0.47394211481033977</v>
      </c>
      <c r="K1630" s="58">
        <v>3.7288078787550694E-2</v>
      </c>
      <c r="M1630" s="51">
        <v>628</v>
      </c>
      <c r="N1630" s="46" cm="1">
        <f t="array" ref="N1630:W1630">(TRANSPOSE(MMULT(幕後結果!$AB$37:$AK$46, TRANSPOSE(N629:W629))))</f>
        <v>1.2708124352337118</v>
      </c>
      <c r="O1630" s="46">
        <v>-0.40849078655797355</v>
      </c>
      <c r="P1630" s="46">
        <v>9.9013140568566929E-2</v>
      </c>
      <c r="Q1630" s="46">
        <v>-0.47595087916310347</v>
      </c>
      <c r="R1630" s="46">
        <v>0.96606564834870379</v>
      </c>
      <c r="S1630" s="46">
        <v>-3.2636134177084908</v>
      </c>
      <c r="T1630" s="46">
        <v>-2.1729790596977878</v>
      </c>
      <c r="U1630" s="46">
        <v>-1.6998808689522771</v>
      </c>
      <c r="V1630" s="46">
        <v>-2.8463634410203387E-2</v>
      </c>
      <c r="W1630" s="50">
        <v>-1.5288124298241159</v>
      </c>
    </row>
    <row r="1631" spans="1:23">
      <c r="A1631" s="130"/>
      <c r="B1631" s="46">
        <v>0.36908334709643054</v>
      </c>
      <c r="C1631" s="46">
        <v>0.42276792558736442</v>
      </c>
      <c r="D1631" s="46">
        <v>0.40139940074931957</v>
      </c>
      <c r="E1631" s="46">
        <v>0.95825640612163476</v>
      </c>
      <c r="F1631" s="46">
        <v>0.1707225955255125</v>
      </c>
      <c r="G1631" s="46">
        <v>0.68348662716786945</v>
      </c>
      <c r="H1631" s="46">
        <v>0.39892848861006014</v>
      </c>
      <c r="I1631" s="46">
        <v>0.50431574000521895</v>
      </c>
      <c r="J1631" s="46">
        <v>7.6973693641793739E-2</v>
      </c>
      <c r="K1631" s="58">
        <v>0.39239169124871709</v>
      </c>
      <c r="M1631" s="51">
        <v>629</v>
      </c>
      <c r="N1631" s="46" cm="1">
        <f t="array" ref="N1631:W1631">(TRANSPOSE(MMULT(幕後結果!$AB$37:$AK$46, TRANSPOSE(N630:W630))))</f>
        <v>-0.72205325721360236</v>
      </c>
      <c r="O1631" s="46">
        <v>-0.87459500710100091</v>
      </c>
      <c r="P1631" s="46">
        <v>1.0831417529772644</v>
      </c>
      <c r="Q1631" s="46">
        <v>-0.21783559793243135</v>
      </c>
      <c r="R1631" s="46">
        <v>1.2977762221215126</v>
      </c>
      <c r="S1631" s="46">
        <v>0.29378803111021046</v>
      </c>
      <c r="T1631" s="46">
        <v>-0.78715905102153483</v>
      </c>
      <c r="U1631" s="46">
        <v>-0.2710306726661631</v>
      </c>
      <c r="V1631" s="46">
        <v>0.39105104954109288</v>
      </c>
      <c r="W1631" s="50">
        <v>0.75609524866077227</v>
      </c>
    </row>
    <row r="1632" spans="1:23">
      <c r="A1632" s="130"/>
      <c r="B1632" s="46">
        <v>0.57905804710019804</v>
      </c>
      <c r="C1632" s="46">
        <v>0.43812783905617581</v>
      </c>
      <c r="D1632" s="46">
        <v>0.29763489514182551</v>
      </c>
      <c r="E1632" s="46">
        <v>0.63232225609194948</v>
      </c>
      <c r="F1632" s="46">
        <v>0.43380652424204369</v>
      </c>
      <c r="G1632" s="46">
        <v>0.50182673898830354</v>
      </c>
      <c r="H1632" s="46">
        <v>0.26881531720730756</v>
      </c>
      <c r="I1632" s="46">
        <v>0.1442818292322412</v>
      </c>
      <c r="J1632" s="46">
        <v>0.74192287931635881</v>
      </c>
      <c r="K1632" s="58">
        <v>0.21359334251100037</v>
      </c>
      <c r="M1632" s="51">
        <v>630</v>
      </c>
      <c r="N1632" s="46" cm="1">
        <f t="array" ref="N1632:W1632">(TRANSPOSE(MMULT(幕後結果!$AB$37:$AK$46, TRANSPOSE(N631:W631))))</f>
        <v>-0.47857546595103778</v>
      </c>
      <c r="O1632" s="46">
        <v>-0.55476059280670253</v>
      </c>
      <c r="P1632" s="46">
        <v>-0.47428167160184243</v>
      </c>
      <c r="Q1632" s="46">
        <v>0.19011157253150079</v>
      </c>
      <c r="R1632" s="46">
        <v>-0.52690847587142065</v>
      </c>
      <c r="S1632" s="46">
        <v>-0.40826873014531878</v>
      </c>
      <c r="T1632" s="46">
        <v>-0.51441495609312127</v>
      </c>
      <c r="U1632" s="46">
        <v>1.0247654916082394</v>
      </c>
      <c r="V1632" s="46">
        <v>-1.4672397169473259</v>
      </c>
      <c r="W1632" s="50">
        <v>-0.68571201949236138</v>
      </c>
    </row>
    <row r="1633" spans="1:23">
      <c r="A1633" s="130"/>
      <c r="B1633" s="46">
        <v>6.2756332942725201E-2</v>
      </c>
      <c r="C1633" s="46">
        <v>0.65488507006415886</v>
      </c>
      <c r="D1633" s="46">
        <v>0.12959283289365242</v>
      </c>
      <c r="E1633" s="46">
        <v>0.783936987559535</v>
      </c>
      <c r="F1633" s="46">
        <v>0.83132790486197861</v>
      </c>
      <c r="G1633" s="46">
        <v>0.98520327401147889</v>
      </c>
      <c r="H1633" s="46">
        <v>0.5170051054784961</v>
      </c>
      <c r="I1633" s="46">
        <v>1.8874467283873209E-2</v>
      </c>
      <c r="J1633" s="46">
        <v>0.84518708575006629</v>
      </c>
      <c r="K1633" s="58">
        <v>0.47430962486755601</v>
      </c>
      <c r="M1633" s="51">
        <v>631</v>
      </c>
      <c r="N1633" s="46" cm="1">
        <f t="array" ref="N1633:W1633">(TRANSPOSE(MMULT(幕後結果!$AB$37:$AK$46, TRANSPOSE(N632:W632))))</f>
        <v>5.3399669558778971E-2</v>
      </c>
      <c r="O1633" s="46">
        <v>-1.7383588936582743</v>
      </c>
      <c r="P1633" s="46">
        <v>-0.71092841661608874</v>
      </c>
      <c r="Q1633" s="46">
        <v>0.36707848120180564</v>
      </c>
      <c r="R1633" s="46">
        <v>-0.52667092123117221</v>
      </c>
      <c r="S1633" s="46">
        <v>8.5885252947182189E-2</v>
      </c>
      <c r="T1633" s="46">
        <v>9.0848531853146675E-2</v>
      </c>
      <c r="U1633" s="46">
        <v>0.54583439215635288</v>
      </c>
      <c r="V1633" s="46">
        <v>8.0586623835946447E-2</v>
      </c>
      <c r="W1633" s="50">
        <v>4.1935162441771895E-2</v>
      </c>
    </row>
    <row r="1634" spans="1:23">
      <c r="A1634" s="130"/>
      <c r="B1634" s="46">
        <v>0.67514746023751915</v>
      </c>
      <c r="C1634" s="46">
        <v>0.8777407607210741</v>
      </c>
      <c r="D1634" s="46">
        <v>0.17223718320877524</v>
      </c>
      <c r="E1634" s="46">
        <v>0.26135718132210317</v>
      </c>
      <c r="F1634" s="46">
        <v>0.60901829615978187</v>
      </c>
      <c r="G1634" s="46">
        <v>0.63104438984866129</v>
      </c>
      <c r="H1634" s="46">
        <v>0.21545851095853763</v>
      </c>
      <c r="I1634" s="46">
        <v>0.41189270222156038</v>
      </c>
      <c r="J1634" s="46">
        <v>0.89818240420492224</v>
      </c>
      <c r="K1634" s="58">
        <v>0.79276268081125645</v>
      </c>
      <c r="M1634" s="51">
        <v>632</v>
      </c>
      <c r="N1634" s="46" cm="1">
        <f t="array" ref="N1634:W1634">(TRANSPOSE(MMULT(幕後結果!$AB$37:$AK$46, TRANSPOSE(N633:W633))))</f>
        <v>-0.24266625590524912</v>
      </c>
      <c r="O1634" s="46">
        <v>-2.3599456117228839E-2</v>
      </c>
      <c r="P1634" s="46">
        <v>0.72784812641444907</v>
      </c>
      <c r="Q1634" s="46">
        <v>0.11945240797524814</v>
      </c>
      <c r="R1634" s="46">
        <v>1.3846834854324834</v>
      </c>
      <c r="S1634" s="46">
        <v>0.20493808548676185</v>
      </c>
      <c r="T1634" s="46">
        <v>-0.48898988757332074</v>
      </c>
      <c r="U1634" s="46">
        <v>-0.33162392902170645</v>
      </c>
      <c r="V1634" s="46">
        <v>6.1120102242368524E-3</v>
      </c>
      <c r="W1634" s="50">
        <v>1.3336534345576982</v>
      </c>
    </row>
    <row r="1635" spans="1:23">
      <c r="A1635" s="130"/>
      <c r="B1635" s="46">
        <v>0.2067254794879303</v>
      </c>
      <c r="C1635" s="46">
        <v>0.37918211752256092</v>
      </c>
      <c r="D1635" s="46">
        <v>0.20619272658089005</v>
      </c>
      <c r="E1635" s="46">
        <v>0.95178186940702769</v>
      </c>
      <c r="F1635" s="46">
        <v>0.3909055557040817</v>
      </c>
      <c r="G1635" s="46">
        <v>0.98546574518232233</v>
      </c>
      <c r="H1635" s="46">
        <v>7.3048184674839645E-2</v>
      </c>
      <c r="I1635" s="46">
        <v>0.19577973763629219</v>
      </c>
      <c r="J1635" s="46">
        <v>0.14294215999409454</v>
      </c>
      <c r="K1635" s="58">
        <v>0.36877171865416947</v>
      </c>
      <c r="M1635" s="51">
        <v>633</v>
      </c>
      <c r="N1635" s="46" cm="1">
        <f t="array" ref="N1635:W1635">(TRANSPOSE(MMULT(幕後結果!$AB$37:$AK$46, TRANSPOSE(N634:W634))))</f>
        <v>1.1265306699641486</v>
      </c>
      <c r="O1635" s="46">
        <v>1.1710039931952481</v>
      </c>
      <c r="P1635" s="46">
        <v>-0.60288054600848873</v>
      </c>
      <c r="Q1635" s="46">
        <v>-0.35549752332501316</v>
      </c>
      <c r="R1635" s="46">
        <v>0.36562612274305378</v>
      </c>
      <c r="S1635" s="46">
        <v>-1.2570876354179901</v>
      </c>
      <c r="T1635" s="46">
        <v>1.2159822436111238</v>
      </c>
      <c r="U1635" s="46">
        <v>1.2962882213850608</v>
      </c>
      <c r="V1635" s="46">
        <v>0.28697515520940231</v>
      </c>
      <c r="W1635" s="50">
        <v>-0.61169396203340831</v>
      </c>
    </row>
    <row r="1636" spans="1:23">
      <c r="A1636" s="130"/>
      <c r="B1636" s="46">
        <v>0.87964959849468882</v>
      </c>
      <c r="C1636" s="46">
        <v>0.17781239372754509</v>
      </c>
      <c r="D1636" s="46">
        <v>0.59515056118362164</v>
      </c>
      <c r="E1636" s="46">
        <v>0.21519862845118309</v>
      </c>
      <c r="F1636" s="46">
        <v>0.45580156431438734</v>
      </c>
      <c r="G1636" s="46">
        <v>0.10064897137206419</v>
      </c>
      <c r="H1636" s="46">
        <v>0.18002455300244335</v>
      </c>
      <c r="I1636" s="46">
        <v>0.43822822763954905</v>
      </c>
      <c r="J1636" s="46">
        <v>0.60307933552439907</v>
      </c>
      <c r="K1636" s="58">
        <v>0.66016541581311161</v>
      </c>
      <c r="M1636" s="51">
        <v>634</v>
      </c>
      <c r="N1636" s="46" cm="1">
        <f t="array" ref="N1636:W1636">(TRANSPOSE(MMULT(幕後結果!$AB$37:$AK$46, TRANSPOSE(N635:W635))))</f>
        <v>-0.60081429693847244</v>
      </c>
      <c r="O1636" s="46">
        <v>-0.22132888934014069</v>
      </c>
      <c r="P1636" s="46">
        <v>0.30855375016885278</v>
      </c>
      <c r="Q1636" s="46">
        <v>-0.68594607420321085</v>
      </c>
      <c r="R1636" s="46">
        <v>7.4572173778166606E-2</v>
      </c>
      <c r="S1636" s="46">
        <v>-0.28740051031374336</v>
      </c>
      <c r="T1636" s="46">
        <v>-0.11260753175932905</v>
      </c>
      <c r="U1636" s="46">
        <v>-1.2266228306183551</v>
      </c>
      <c r="V1636" s="46">
        <v>-0.21693869321907625</v>
      </c>
      <c r="W1636" s="50">
        <v>7.6244068208296323E-2</v>
      </c>
    </row>
    <row r="1637" spans="1:23">
      <c r="A1637" s="130"/>
      <c r="B1637" s="46">
        <v>0.11142236882542855</v>
      </c>
      <c r="C1637" s="46">
        <v>0.54459998192301406</v>
      </c>
      <c r="D1637" s="46">
        <v>0.21789057403361589</v>
      </c>
      <c r="E1637" s="46">
        <v>0.16411160921593182</v>
      </c>
      <c r="F1637" s="46">
        <v>0.31397691231398772</v>
      </c>
      <c r="G1637" s="46">
        <v>0.25525790476110921</v>
      </c>
      <c r="H1637" s="46">
        <v>0.75512232099667576</v>
      </c>
      <c r="I1637" s="46">
        <v>0.90673309196743901</v>
      </c>
      <c r="J1637" s="46">
        <v>0.56494182012147709</v>
      </c>
      <c r="K1637" s="58">
        <v>0.78132657535425953</v>
      </c>
      <c r="M1637" s="51">
        <v>635</v>
      </c>
      <c r="N1637" s="46" cm="1">
        <f t="array" ref="N1637:W1637">(TRANSPOSE(MMULT(幕後結果!$AB$37:$AK$46, TRANSPOSE(N636:W636))))</f>
        <v>-0.94699085989918608</v>
      </c>
      <c r="O1637" s="46">
        <v>-0.1613614508928678</v>
      </c>
      <c r="P1637" s="46">
        <v>1.6332145782853598</v>
      </c>
      <c r="Q1637" s="46">
        <v>0.81479041828881238</v>
      </c>
      <c r="R1637" s="46">
        <v>1.0752353860601096</v>
      </c>
      <c r="S1637" s="46">
        <v>1.0390775294978654</v>
      </c>
      <c r="T1637" s="46">
        <v>0.55506855894550888</v>
      </c>
      <c r="U1637" s="46">
        <v>0.29587185068060495</v>
      </c>
      <c r="V1637" s="46">
        <v>0.45808760429908757</v>
      </c>
      <c r="W1637" s="50">
        <v>1.0612440345068013</v>
      </c>
    </row>
    <row r="1638" spans="1:23">
      <c r="A1638" s="130"/>
      <c r="B1638" s="46">
        <v>0.50536946311448272</v>
      </c>
      <c r="C1638" s="46">
        <v>0.48734870826690191</v>
      </c>
      <c r="D1638" s="46">
        <v>0.80117701040673039</v>
      </c>
      <c r="E1638" s="46">
        <v>0.19621077342021787</v>
      </c>
      <c r="F1638" s="46">
        <v>0.42213642381735528</v>
      </c>
      <c r="G1638" s="46">
        <v>0.71418114052488013</v>
      </c>
      <c r="H1638" s="46">
        <v>0.16841150810628736</v>
      </c>
      <c r="I1638" s="46">
        <v>0.30877347278511458</v>
      </c>
      <c r="J1638" s="46">
        <v>0.60050582422961685</v>
      </c>
      <c r="K1638" s="58">
        <v>0.57759396579394306</v>
      </c>
      <c r="M1638" s="51">
        <v>636</v>
      </c>
      <c r="N1638" s="46" cm="1">
        <f t="array" ref="N1638:W1638">(TRANSPOSE(MMULT(幕後結果!$AB$37:$AK$46, TRANSPOSE(N637:W637))))</f>
        <v>6.9394799657250913E-2</v>
      </c>
      <c r="O1638" s="46">
        <v>2.6363505761008112</v>
      </c>
      <c r="P1638" s="46">
        <v>1.8328236486215754</v>
      </c>
      <c r="Q1638" s="46">
        <v>1.2908760336592255</v>
      </c>
      <c r="R1638" s="46">
        <v>0.98489656345135046</v>
      </c>
      <c r="S1638" s="46">
        <v>1.4248641491518992</v>
      </c>
      <c r="T1638" s="46">
        <v>2.0865440974058016</v>
      </c>
      <c r="U1638" s="46">
        <v>-1.1670878561673028</v>
      </c>
      <c r="V1638" s="46">
        <v>1.8218834624977656</v>
      </c>
      <c r="W1638" s="50">
        <v>-0.9658297298047539</v>
      </c>
    </row>
    <row r="1639" spans="1:23">
      <c r="A1639" s="130"/>
      <c r="B1639" s="46">
        <v>0.51565809465990231</v>
      </c>
      <c r="C1639" s="46">
        <v>0.46477294341053632</v>
      </c>
      <c r="D1639" s="46">
        <v>0.9106767834880416</v>
      </c>
      <c r="E1639" s="46">
        <v>0.79347002261792055</v>
      </c>
      <c r="F1639" s="46">
        <v>0.53361082676321403</v>
      </c>
      <c r="G1639" s="46">
        <v>0.15429861319491534</v>
      </c>
      <c r="H1639" s="46">
        <v>1.6524071755885661E-3</v>
      </c>
      <c r="I1639" s="46">
        <v>0.34103781745679007</v>
      </c>
      <c r="J1639" s="46">
        <v>4.9066107478788368E-2</v>
      </c>
      <c r="K1639" s="58">
        <v>0.26694699103594144</v>
      </c>
      <c r="M1639" s="51">
        <v>637</v>
      </c>
      <c r="N1639" s="46" cm="1">
        <f t="array" ref="N1639:W1639">(TRANSPOSE(MMULT(幕後結果!$AB$37:$AK$46, TRANSPOSE(N638:W638))))</f>
        <v>-0.58573421812946136</v>
      </c>
      <c r="O1639" s="46">
        <v>-0.9500220057836738</v>
      </c>
      <c r="P1639" s="46">
        <v>0.59238132742019856</v>
      </c>
      <c r="Q1639" s="46">
        <v>0.20979126015911992</v>
      </c>
      <c r="R1639" s="46">
        <v>1.3898395940247976</v>
      </c>
      <c r="S1639" s="46">
        <v>-2.9235274796721777E-2</v>
      </c>
      <c r="T1639" s="46">
        <v>-0.73715714079568828</v>
      </c>
      <c r="U1639" s="46">
        <v>0.42194324081886192</v>
      </c>
      <c r="V1639" s="46">
        <v>0.55029000339949197</v>
      </c>
      <c r="W1639" s="50">
        <v>0.56011178417118535</v>
      </c>
    </row>
    <row r="1640" spans="1:23">
      <c r="A1640" s="130"/>
      <c r="B1640" s="46">
        <v>0.1223760559859286</v>
      </c>
      <c r="C1640" s="46">
        <v>0.93947726202525739</v>
      </c>
      <c r="D1640" s="46">
        <v>0.95185541405795204</v>
      </c>
      <c r="E1640" s="46">
        <v>0.61147204279358447</v>
      </c>
      <c r="F1640" s="46">
        <v>0.7193319432850902</v>
      </c>
      <c r="G1640" s="46">
        <v>7.4531989750412198E-2</v>
      </c>
      <c r="H1640" s="46">
        <v>0.12852340913220117</v>
      </c>
      <c r="I1640" s="46">
        <v>6.2939234796792753E-3</v>
      </c>
      <c r="J1640" s="46">
        <v>2.1224352278199632E-2</v>
      </c>
      <c r="K1640" s="58">
        <v>0.26448220613341489</v>
      </c>
      <c r="M1640" s="51">
        <v>638</v>
      </c>
      <c r="N1640" s="46" cm="1">
        <f t="array" ref="N1640:W1640">(TRANSPOSE(MMULT(幕後結果!$AB$37:$AK$46, TRANSPOSE(N639:W639))))</f>
        <v>0.66347133839134442</v>
      </c>
      <c r="O1640" s="46">
        <v>0.75893944899927579</v>
      </c>
      <c r="P1640" s="46">
        <v>0.88426281272184148</v>
      </c>
      <c r="Q1640" s="46">
        <v>-0.51859530463705039</v>
      </c>
      <c r="R1640" s="46">
        <v>0.26625119375665279</v>
      </c>
      <c r="S1640" s="46">
        <v>0.69697763728479867</v>
      </c>
      <c r="T1640" s="46">
        <v>0.67306218287375541</v>
      </c>
      <c r="U1640" s="46">
        <v>1.5643225461243471</v>
      </c>
      <c r="V1640" s="46">
        <v>8.505627937171939E-2</v>
      </c>
      <c r="W1640" s="50">
        <v>2.0574575869515619</v>
      </c>
    </row>
    <row r="1641" spans="1:23">
      <c r="A1641" s="130"/>
      <c r="B1641" s="46">
        <v>0.19782762271949283</v>
      </c>
      <c r="C1641" s="46">
        <v>0.49660625393560531</v>
      </c>
      <c r="D1641" s="46">
        <v>0.7333949727706135</v>
      </c>
      <c r="E1641" s="46">
        <v>0.72015995165046753</v>
      </c>
      <c r="F1641" s="46">
        <v>0.75422675547579687</v>
      </c>
      <c r="G1641" s="46">
        <v>0.49774879863034238</v>
      </c>
      <c r="H1641" s="46">
        <v>0.72619502263167002</v>
      </c>
      <c r="I1641" s="46">
        <v>0.45241399911049385</v>
      </c>
      <c r="J1641" s="46">
        <v>0.50521097286260397</v>
      </c>
      <c r="K1641" s="58">
        <v>0.27289338792466622</v>
      </c>
      <c r="M1641" s="51">
        <v>639</v>
      </c>
      <c r="N1641" s="46" cm="1">
        <f t="array" ref="N1641:W1641">(TRANSPOSE(MMULT(幕後結果!$AB$37:$AK$46, TRANSPOSE(N640:W640))))</f>
        <v>-0.50239406821040578</v>
      </c>
      <c r="O1641" s="46">
        <v>-1.4371910387736042</v>
      </c>
      <c r="P1641" s="46">
        <v>-1.0003616894961396</v>
      </c>
      <c r="Q1641" s="46">
        <v>0.30548563836864429</v>
      </c>
      <c r="R1641" s="46">
        <v>-0.36803967954945083</v>
      </c>
      <c r="S1641" s="46">
        <v>-0.14310449374900214</v>
      </c>
      <c r="T1641" s="46">
        <v>-0.35720268388463483</v>
      </c>
      <c r="U1641" s="46">
        <v>-0.8316664537526508</v>
      </c>
      <c r="V1641" s="46">
        <v>-0.10619882281966425</v>
      </c>
      <c r="W1641" s="50">
        <v>-0.38374007118341308</v>
      </c>
    </row>
    <row r="1642" spans="1:23">
      <c r="A1642" s="130"/>
      <c r="B1642" s="46">
        <v>0.24971888692186384</v>
      </c>
      <c r="C1642" s="46">
        <v>0.88095677475513701</v>
      </c>
      <c r="D1642" s="46">
        <v>2.2067859354957475E-2</v>
      </c>
      <c r="E1642" s="46">
        <v>0.22927539731548863</v>
      </c>
      <c r="F1642" s="46">
        <v>0.63292726830551049</v>
      </c>
      <c r="G1642" s="46">
        <v>0.69571805944855547</v>
      </c>
      <c r="H1642" s="46">
        <v>0.7672523557594999</v>
      </c>
      <c r="I1642" s="46">
        <v>0.20020832190035698</v>
      </c>
      <c r="J1642" s="46">
        <v>0.2633185278164667</v>
      </c>
      <c r="K1642" s="58">
        <v>8.2731784159606025E-2</v>
      </c>
      <c r="M1642" s="51">
        <v>640</v>
      </c>
      <c r="N1642" s="46" cm="1">
        <f t="array" ref="N1642:W1642">(TRANSPOSE(MMULT(幕後結果!$AB$37:$AK$46, TRANSPOSE(N641:W641))))</f>
        <v>-0.19612959843848959</v>
      </c>
      <c r="O1642" s="46">
        <v>0.90273955695922592</v>
      </c>
      <c r="P1642" s="46">
        <v>-1.303822594716207</v>
      </c>
      <c r="Q1642" s="46">
        <v>-0.35320883938003145</v>
      </c>
      <c r="R1642" s="46">
        <v>-1.8037575712650011</v>
      </c>
      <c r="S1642" s="46">
        <v>0.42092194291080398</v>
      </c>
      <c r="T1642" s="46">
        <v>0.6866402816776862</v>
      </c>
      <c r="U1642" s="46">
        <v>0.17161789599034305</v>
      </c>
      <c r="V1642" s="46">
        <v>-1.402690760874209E-2</v>
      </c>
      <c r="W1642" s="50">
        <v>-0.6968592021644896</v>
      </c>
    </row>
    <row r="1643" spans="1:23">
      <c r="A1643" s="130"/>
      <c r="B1643" s="46">
        <v>0.71076327762621161</v>
      </c>
      <c r="C1643" s="46">
        <v>0.34229324846559539</v>
      </c>
      <c r="D1643" s="46">
        <v>0.85116735204142846</v>
      </c>
      <c r="E1643" s="46">
        <v>0.60588939532346675</v>
      </c>
      <c r="F1643" s="46">
        <v>0.87024685322453621</v>
      </c>
      <c r="G1643" s="46">
        <v>0.10458245581400183</v>
      </c>
      <c r="H1643" s="46">
        <v>0.31538427592594198</v>
      </c>
      <c r="I1643" s="46">
        <v>0.26019196620295859</v>
      </c>
      <c r="J1643" s="46">
        <v>0.92006149935285841</v>
      </c>
      <c r="K1643" s="58">
        <v>0.42463221545041008</v>
      </c>
      <c r="M1643" s="51">
        <v>641</v>
      </c>
      <c r="N1643" s="46" cm="1">
        <f t="array" ref="N1643:W1643">(TRANSPOSE(MMULT(幕後結果!$AB$37:$AK$46, TRANSPOSE(N642:W642))))</f>
        <v>-0.33773950024842492</v>
      </c>
      <c r="O1643" s="46">
        <v>-0.20642561553229649</v>
      </c>
      <c r="P1643" s="46">
        <v>9.7305095255621268E-3</v>
      </c>
      <c r="Q1643" s="46">
        <v>-1.4390840754813559</v>
      </c>
      <c r="R1643" s="46">
        <v>-0.27037607736326291</v>
      </c>
      <c r="S1643" s="46">
        <v>-0.37063901466595017</v>
      </c>
      <c r="T1643" s="46">
        <v>-0.27882252920250061</v>
      </c>
      <c r="U1643" s="46">
        <v>-1.122529240155709</v>
      </c>
      <c r="V1643" s="46">
        <v>-0.78317479989669869</v>
      </c>
      <c r="W1643" s="50">
        <v>0.80300194462368091</v>
      </c>
    </row>
    <row r="1644" spans="1:23">
      <c r="A1644" s="130"/>
      <c r="B1644" s="46">
        <v>0.27132894889396764</v>
      </c>
      <c r="C1644" s="46">
        <v>0.38983363202841947</v>
      </c>
      <c r="D1644" s="46">
        <v>0.60689893115615279</v>
      </c>
      <c r="E1644" s="46">
        <v>0.68696747813256054</v>
      </c>
      <c r="F1644" s="46">
        <v>0.54679913017819981</v>
      </c>
      <c r="G1644" s="46">
        <v>0.72286064660678262</v>
      </c>
      <c r="H1644" s="46">
        <v>0.96988101506557856</v>
      </c>
      <c r="I1644" s="46">
        <v>0.76294989112906397</v>
      </c>
      <c r="J1644" s="46">
        <v>0.75394466936846083</v>
      </c>
      <c r="K1644" s="58">
        <v>0.49047499112443638</v>
      </c>
      <c r="M1644" s="51">
        <v>642</v>
      </c>
      <c r="N1644" s="46" cm="1">
        <f t="array" ref="N1644:W1644">(TRANSPOSE(MMULT(幕後結果!$AB$37:$AK$46, TRANSPOSE(N643:W643))))</f>
        <v>0.75974696050053736</v>
      </c>
      <c r="O1644" s="46">
        <v>1.7935104091196703</v>
      </c>
      <c r="P1644" s="46">
        <v>1.1881470354884673</v>
      </c>
      <c r="Q1644" s="46">
        <v>0.54890329171272501</v>
      </c>
      <c r="R1644" s="46">
        <v>0.47981756028034372</v>
      </c>
      <c r="S1644" s="46">
        <v>-0.16197087459670073</v>
      </c>
      <c r="T1644" s="46">
        <v>1.6300185465083312</v>
      </c>
      <c r="U1644" s="46">
        <v>-1.1199504153255253</v>
      </c>
      <c r="V1644" s="46">
        <v>0.35605343216852436</v>
      </c>
      <c r="W1644" s="50">
        <v>0.34578981287953914</v>
      </c>
    </row>
    <row r="1645" spans="1:23">
      <c r="A1645" s="130"/>
      <c r="B1645" s="46">
        <v>0.37414981947446613</v>
      </c>
      <c r="C1645" s="46">
        <v>0.24117031814962764</v>
      </c>
      <c r="D1645" s="46">
        <v>0.52889906711280843</v>
      </c>
      <c r="E1645" s="46">
        <v>0.87896167440871587</v>
      </c>
      <c r="F1645" s="46">
        <v>0.29250072961076912</v>
      </c>
      <c r="G1645" s="46">
        <v>0.64777847658207199</v>
      </c>
      <c r="H1645" s="46">
        <v>0.24140845361359053</v>
      </c>
      <c r="I1645" s="46">
        <v>0.59702435342226989</v>
      </c>
      <c r="J1645" s="46">
        <v>0.72134771905562034</v>
      </c>
      <c r="K1645" s="58">
        <v>0.62066135420664148</v>
      </c>
      <c r="M1645" s="51">
        <v>643</v>
      </c>
      <c r="N1645" s="46" cm="1">
        <f t="array" ref="N1645:W1645">(TRANSPOSE(MMULT(幕後結果!$AB$37:$AK$46, TRANSPOSE(N644:W644))))</f>
        <v>-0.57156938003138813</v>
      </c>
      <c r="O1645" s="46">
        <v>-1.7180994890809822</v>
      </c>
      <c r="P1645" s="46">
        <v>0.11998173626658298</v>
      </c>
      <c r="Q1645" s="46">
        <v>-1.4543334224373248</v>
      </c>
      <c r="R1645" s="46">
        <v>2.539052397784447E-2</v>
      </c>
      <c r="S1645" s="46">
        <v>0.70776344429714766</v>
      </c>
      <c r="T1645" s="46">
        <v>0.3830091364306647</v>
      </c>
      <c r="U1645" s="46">
        <v>-9.1936693776196066E-2</v>
      </c>
      <c r="V1645" s="46">
        <v>-0.92295756366097215</v>
      </c>
      <c r="W1645" s="50">
        <v>1.6737430206432515</v>
      </c>
    </row>
    <row r="1646" spans="1:23">
      <c r="A1646" s="130"/>
      <c r="B1646" s="46">
        <v>1.168970241403211E-2</v>
      </c>
      <c r="C1646" s="46">
        <v>0.94796275361179316</v>
      </c>
      <c r="D1646" s="46">
        <v>0.60436352067263499</v>
      </c>
      <c r="E1646" s="46">
        <v>0.99493133217574825</v>
      </c>
      <c r="F1646" s="46">
        <v>0.91685779849519644</v>
      </c>
      <c r="G1646" s="46">
        <v>0.8192829837060529</v>
      </c>
      <c r="H1646" s="46">
        <v>0.92313497422613811</v>
      </c>
      <c r="I1646" s="46">
        <v>0.68371447402216345</v>
      </c>
      <c r="J1646" s="46">
        <v>0.48206651049280547</v>
      </c>
      <c r="K1646" s="58">
        <v>0.65962577815514578</v>
      </c>
      <c r="M1646" s="51">
        <v>644</v>
      </c>
      <c r="N1646" s="46" cm="1">
        <f t="array" ref="N1646:W1646">(TRANSPOSE(MMULT(幕後結果!$AB$37:$AK$46, TRANSPOSE(N645:W645))))</f>
        <v>-0.1604701989352888</v>
      </c>
      <c r="O1646" s="46">
        <v>0.2825260118457581</v>
      </c>
      <c r="P1646" s="46">
        <v>-0.52105818679440419</v>
      </c>
      <c r="Q1646" s="46">
        <v>6.124183151807977E-2</v>
      </c>
      <c r="R1646" s="46">
        <v>-0.9040623203950392</v>
      </c>
      <c r="S1646" s="46">
        <v>-1.278269645059394</v>
      </c>
      <c r="T1646" s="46">
        <v>-0.13091172676424623</v>
      </c>
      <c r="U1646" s="46">
        <v>0.12983726182908728</v>
      </c>
      <c r="V1646" s="46">
        <v>0.77094447963521318</v>
      </c>
      <c r="W1646" s="50">
        <v>-9.5343117852019155E-2</v>
      </c>
    </row>
    <row r="1647" spans="1:23">
      <c r="A1647" s="130"/>
      <c r="B1647" s="46">
        <v>0.2598380954642685</v>
      </c>
      <c r="C1647" s="46">
        <v>0.98500470299043474</v>
      </c>
      <c r="D1647" s="46">
        <v>0.12518034854006554</v>
      </c>
      <c r="E1647" s="46">
        <v>0.78339882009071471</v>
      </c>
      <c r="F1647" s="46">
        <v>0.98833894103321307</v>
      </c>
      <c r="G1647" s="46">
        <v>0.60622310557538817</v>
      </c>
      <c r="H1647" s="46">
        <v>0.2269284389730144</v>
      </c>
      <c r="I1647" s="46">
        <v>8.7181228813083322E-2</v>
      </c>
      <c r="J1647" s="46">
        <v>0.30782394798027535</v>
      </c>
      <c r="K1647" s="58">
        <v>0.99600939608937433</v>
      </c>
      <c r="M1647" s="51">
        <v>645</v>
      </c>
      <c r="N1647" s="46" cm="1">
        <f t="array" ref="N1647:W1647">(TRANSPOSE(MMULT(幕後結果!$AB$37:$AK$46, TRANSPOSE(N646:W646))))</f>
        <v>-0.38607447850526738</v>
      </c>
      <c r="O1647" s="46">
        <v>-1.4303700164872644</v>
      </c>
      <c r="P1647" s="46">
        <v>1.3882775420505655</v>
      </c>
      <c r="Q1647" s="46">
        <v>0.96372233630631254</v>
      </c>
      <c r="R1647" s="46">
        <v>-0.65390790220701844</v>
      </c>
      <c r="S1647" s="46">
        <v>-0.13306332270506555</v>
      </c>
      <c r="T1647" s="46">
        <v>0.17593050345458844</v>
      </c>
      <c r="U1647" s="46">
        <v>0.33500433250490569</v>
      </c>
      <c r="V1647" s="46">
        <v>0.54997405015164424</v>
      </c>
      <c r="W1647" s="50">
        <v>1.3427208409713984</v>
      </c>
    </row>
    <row r="1648" spans="1:23">
      <c r="A1648" s="130"/>
      <c r="B1648" s="46">
        <v>4.1488717362872851E-2</v>
      </c>
      <c r="C1648" s="46">
        <v>0.38250583627796342</v>
      </c>
      <c r="D1648" s="46">
        <v>0.3494089753848737</v>
      </c>
      <c r="E1648" s="46">
        <v>1.7477138431356787E-2</v>
      </c>
      <c r="F1648" s="46">
        <v>0.26180040347738998</v>
      </c>
      <c r="G1648" s="46">
        <v>1.3527835051996284E-4</v>
      </c>
      <c r="H1648" s="46">
        <v>0.91963681911294382</v>
      </c>
      <c r="I1648" s="46">
        <v>0.72959093892991289</v>
      </c>
      <c r="J1648" s="46">
        <v>0.31526446641672212</v>
      </c>
      <c r="K1648" s="58">
        <v>0.89737423748280354</v>
      </c>
      <c r="M1648" s="51">
        <v>646</v>
      </c>
      <c r="N1648" s="46" cm="1">
        <f t="array" ref="N1648:W1648">(TRANSPOSE(MMULT(幕後結果!$AB$37:$AK$46, TRANSPOSE(N647:W647))))</f>
        <v>-0.31460972096853307</v>
      </c>
      <c r="O1648" s="46">
        <v>-0.75950421507958854</v>
      </c>
      <c r="P1648" s="46">
        <v>-1.3872361934182507</v>
      </c>
      <c r="Q1648" s="46">
        <v>-0.23093917404307018</v>
      </c>
      <c r="R1648" s="46">
        <v>-1.6379903079751499</v>
      </c>
      <c r="S1648" s="46">
        <v>-0.23182558337519416</v>
      </c>
      <c r="T1648" s="46">
        <v>0.33930807047160016</v>
      </c>
      <c r="U1648" s="46">
        <v>-0.63297191523900342</v>
      </c>
      <c r="V1648" s="46">
        <v>0.60753707005868884</v>
      </c>
      <c r="W1648" s="50">
        <v>-1.326149682738746</v>
      </c>
    </row>
    <row r="1649" spans="1:23">
      <c r="A1649" s="130"/>
      <c r="B1649" s="46">
        <v>0.89225827502968991</v>
      </c>
      <c r="C1649" s="46">
        <v>0.84582599827385563</v>
      </c>
      <c r="D1649" s="46">
        <v>0.96913286709904134</v>
      </c>
      <c r="E1649" s="46">
        <v>0.12862871421516786</v>
      </c>
      <c r="F1649" s="46">
        <v>0.35637927631215538</v>
      </c>
      <c r="G1649" s="46">
        <v>0.74487834622750526</v>
      </c>
      <c r="H1649" s="46">
        <v>0.27850879100180759</v>
      </c>
      <c r="I1649" s="46">
        <v>0.70438458227525547</v>
      </c>
      <c r="J1649" s="46">
        <v>0.47547582820290679</v>
      </c>
      <c r="K1649" s="58">
        <v>2.5158907400658403E-2</v>
      </c>
      <c r="M1649" s="51">
        <v>647</v>
      </c>
      <c r="N1649" s="46" cm="1">
        <f t="array" ref="N1649:W1649">(TRANSPOSE(MMULT(幕後結果!$AB$37:$AK$46, TRANSPOSE(N648:W648))))</f>
        <v>1.3725321841280678</v>
      </c>
      <c r="O1649" s="46">
        <v>-0.62184590446101484</v>
      </c>
      <c r="P1649" s="46">
        <v>1.7903598440579713</v>
      </c>
      <c r="Q1649" s="46">
        <v>1.0215182757349019</v>
      </c>
      <c r="R1649" s="46">
        <v>7.4066545523811311E-2</v>
      </c>
      <c r="S1649" s="46">
        <v>-0.75321931358359451</v>
      </c>
      <c r="T1649" s="46">
        <v>0.32175499307657396</v>
      </c>
      <c r="U1649" s="46">
        <v>1.6771265717831767</v>
      </c>
      <c r="V1649" s="46">
        <v>0.8587048485702351</v>
      </c>
      <c r="W1649" s="50">
        <v>0.89523617104254438</v>
      </c>
    </row>
    <row r="1650" spans="1:23">
      <c r="A1650" s="130"/>
      <c r="B1650" s="46">
        <v>0.15930087059471965</v>
      </c>
      <c r="C1650" s="46">
        <v>0.46575496810586348</v>
      </c>
      <c r="D1650" s="46">
        <v>0.44688341521096064</v>
      </c>
      <c r="E1650" s="46">
        <v>0.66715364563342971</v>
      </c>
      <c r="F1650" s="46">
        <v>2.2148794149521089E-2</v>
      </c>
      <c r="G1650" s="46">
        <v>0.5585175475684816</v>
      </c>
      <c r="H1650" s="46">
        <v>0.95800346449091123</v>
      </c>
      <c r="I1650" s="46">
        <v>0.16472371347692993</v>
      </c>
      <c r="J1650" s="46">
        <v>0.38481867896548216</v>
      </c>
      <c r="K1650" s="58">
        <v>0.13271524287561576</v>
      </c>
      <c r="M1650" s="51">
        <v>648</v>
      </c>
      <c r="N1650" s="46" cm="1">
        <f t="array" ref="N1650:W1650">(TRANSPOSE(MMULT(幕後結果!$AB$37:$AK$46, TRANSPOSE(N649:W649))))</f>
        <v>-1.1295076782099667</v>
      </c>
      <c r="O1650" s="46">
        <v>-1.7672779159195258</v>
      </c>
      <c r="P1650" s="46">
        <v>-0.73450172483109255</v>
      </c>
      <c r="Q1650" s="46">
        <v>-1.2568499231044852</v>
      </c>
      <c r="R1650" s="46">
        <v>-0.47681030107844746</v>
      </c>
      <c r="S1650" s="46">
        <v>-0.29598880529523425</v>
      </c>
      <c r="T1650" s="46">
        <v>-1.4142496570414953</v>
      </c>
      <c r="U1650" s="46">
        <v>-1.1442080820888447</v>
      </c>
      <c r="V1650" s="46">
        <v>-1.5831932404361706</v>
      </c>
      <c r="W1650" s="50">
        <v>-0.85375798251821511</v>
      </c>
    </row>
    <row r="1651" spans="1:23">
      <c r="A1651" s="130"/>
      <c r="B1651" s="46">
        <v>0.30585585548009919</v>
      </c>
      <c r="C1651" s="46">
        <v>0.35831334664127246</v>
      </c>
      <c r="D1651" s="46">
        <v>0.35240306020881773</v>
      </c>
      <c r="E1651" s="46">
        <v>0.90285993775253504</v>
      </c>
      <c r="F1651" s="46">
        <v>0.53631898664163979</v>
      </c>
      <c r="G1651" s="46">
        <v>0.23805027292305336</v>
      </c>
      <c r="H1651" s="46">
        <v>0.86131304869416847</v>
      </c>
      <c r="I1651" s="46">
        <v>0.97662040064008737</v>
      </c>
      <c r="J1651" s="46">
        <v>0.78512148004723148</v>
      </c>
      <c r="K1651" s="58">
        <v>0.38961399488321113</v>
      </c>
      <c r="M1651" s="51">
        <v>649</v>
      </c>
      <c r="N1651" s="46" cm="1">
        <f t="array" ref="N1651:W1651">(TRANSPOSE(MMULT(幕後結果!$AB$37:$AK$46, TRANSPOSE(N650:W650))))</f>
        <v>0.27021330705667546</v>
      </c>
      <c r="O1651" s="46">
        <v>0.13258248605439604</v>
      </c>
      <c r="P1651" s="46">
        <v>0.77785491255941341</v>
      </c>
      <c r="Q1651" s="46">
        <v>-1.6070738428370297</v>
      </c>
      <c r="R1651" s="46">
        <v>5.7008058850833071E-2</v>
      </c>
      <c r="S1651" s="46">
        <v>-1.4262217407242992</v>
      </c>
      <c r="T1651" s="46">
        <v>0.90009335151125824</v>
      </c>
      <c r="U1651" s="46">
        <v>1.4962858854738181</v>
      </c>
      <c r="V1651" s="46">
        <v>0.71980897658943144</v>
      </c>
      <c r="W1651" s="50">
        <v>1.5943649061479643</v>
      </c>
    </row>
    <row r="1652" spans="1:23">
      <c r="A1652" s="130"/>
      <c r="B1652" s="46">
        <v>0.55520841878496996</v>
      </c>
      <c r="C1652" s="46">
        <v>9.8568965777570572E-2</v>
      </c>
      <c r="D1652" s="46">
        <v>0.82719855615528548</v>
      </c>
      <c r="E1652" s="46">
        <v>0.27161771667721335</v>
      </c>
      <c r="F1652" s="46">
        <v>0.16596111211446418</v>
      </c>
      <c r="G1652" s="46">
        <v>0.32015062148853235</v>
      </c>
      <c r="H1652" s="46">
        <v>2.5892260582691673E-2</v>
      </c>
      <c r="I1652" s="46">
        <v>0.993849504068959</v>
      </c>
      <c r="J1652" s="46">
        <v>0.4682018680265867</v>
      </c>
      <c r="K1652" s="58">
        <v>0.1213263895220098</v>
      </c>
      <c r="M1652" s="51">
        <v>650</v>
      </c>
      <c r="N1652" s="46" cm="1">
        <f t="array" ref="N1652:W1652">(TRANSPOSE(MMULT(幕後結果!$AB$37:$AK$46, TRANSPOSE(N651:W651))))</f>
        <v>0.72729938958837737</v>
      </c>
      <c r="O1652" s="46">
        <v>-0.75901910087670488</v>
      </c>
      <c r="P1652" s="46">
        <v>7.9143681744647726E-2</v>
      </c>
      <c r="Q1652" s="46">
        <v>0.57391540241356154</v>
      </c>
      <c r="R1652" s="46">
        <v>1.6513466380265427</v>
      </c>
      <c r="S1652" s="46">
        <v>-1.9873224459543237</v>
      </c>
      <c r="T1652" s="46">
        <v>2.0669987347212961</v>
      </c>
      <c r="U1652" s="46">
        <v>1.9457380269879789</v>
      </c>
      <c r="V1652" s="46">
        <v>1.3844758735703895</v>
      </c>
      <c r="W1652" s="50">
        <v>-0.25437207278206708</v>
      </c>
    </row>
    <row r="1653" spans="1:23">
      <c r="A1653" s="130"/>
      <c r="B1653" s="46">
        <v>0.99551443292577124</v>
      </c>
      <c r="C1653" s="46">
        <v>0.88548236704604188</v>
      </c>
      <c r="D1653" s="46">
        <v>0.37016067619939474</v>
      </c>
      <c r="E1653" s="46">
        <v>0.59879738988485331</v>
      </c>
      <c r="F1653" s="46">
        <v>0.99523582695359059</v>
      </c>
      <c r="G1653" s="46">
        <v>0.27606697581181905</v>
      </c>
      <c r="H1653" s="46">
        <v>5.0754657723862229E-2</v>
      </c>
      <c r="I1653" s="46">
        <v>1.8438398395132394E-2</v>
      </c>
      <c r="J1653" s="46">
        <v>0.51136090823308566</v>
      </c>
      <c r="K1653" s="58">
        <v>0.60246624695614504</v>
      </c>
      <c r="M1653" s="51">
        <v>651</v>
      </c>
      <c r="N1653" s="46" cm="1">
        <f t="array" ref="N1653:W1653">(TRANSPOSE(MMULT(幕後結果!$AB$37:$AK$46, TRANSPOSE(N652:W652))))</f>
        <v>-0.68085555304204004</v>
      </c>
      <c r="O1653" s="46">
        <v>0.86123378845610132</v>
      </c>
      <c r="P1653" s="46">
        <v>1.0405078511904344</v>
      </c>
      <c r="Q1653" s="46">
        <v>1.211924469235468</v>
      </c>
      <c r="R1653" s="46">
        <v>1.5190676549073197</v>
      </c>
      <c r="S1653" s="46">
        <v>2.0102201201924355</v>
      </c>
      <c r="T1653" s="46">
        <v>1.1444485797730874</v>
      </c>
      <c r="U1653" s="46">
        <v>1.9002675495583317</v>
      </c>
      <c r="V1653" s="46">
        <v>2.2645336028809426</v>
      </c>
      <c r="W1653" s="50">
        <v>1.5582866048587127</v>
      </c>
    </row>
    <row r="1654" spans="1:23">
      <c r="A1654" s="130"/>
      <c r="B1654" s="46">
        <v>1.8641722769211055E-2</v>
      </c>
      <c r="C1654" s="46">
        <v>0.62628201423176488</v>
      </c>
      <c r="D1654" s="46">
        <v>0.65874637202483544</v>
      </c>
      <c r="E1654" s="46">
        <v>0.17393920466044932</v>
      </c>
      <c r="F1654" s="46">
        <v>0.22289726767687212</v>
      </c>
      <c r="G1654" s="46">
        <v>0.35948066394268041</v>
      </c>
      <c r="H1654" s="46">
        <v>0.5219362563563541</v>
      </c>
      <c r="I1654" s="46">
        <v>0.38808791120166442</v>
      </c>
      <c r="J1654" s="46">
        <v>0.3734707083803277</v>
      </c>
      <c r="K1654" s="58">
        <v>0.47637582267365453</v>
      </c>
      <c r="M1654" s="51">
        <v>652</v>
      </c>
      <c r="N1654" s="46" cm="1">
        <f t="array" ref="N1654:W1654">(TRANSPOSE(MMULT(幕後結果!$AB$37:$AK$46, TRANSPOSE(N653:W653))))</f>
        <v>-0.35432923134798339</v>
      </c>
      <c r="O1654" s="46">
        <v>0.65201223774686179</v>
      </c>
      <c r="P1654" s="46">
        <v>0.4239361079656675</v>
      </c>
      <c r="Q1654" s="46">
        <v>-0.67553539853243827</v>
      </c>
      <c r="R1654" s="46">
        <v>0.89217841155507727</v>
      </c>
      <c r="S1654" s="46">
        <v>-0.3262596193057703</v>
      </c>
      <c r="T1654" s="46">
        <v>-0.26726885392827199</v>
      </c>
      <c r="U1654" s="46">
        <v>-3.6818252488698459E-2</v>
      </c>
      <c r="V1654" s="46">
        <v>-0.30333129645443435</v>
      </c>
      <c r="W1654" s="50">
        <v>0.56753228119424681</v>
      </c>
    </row>
    <row r="1655" spans="1:23">
      <c r="A1655" s="130"/>
      <c r="B1655" s="46">
        <v>0.91324474641724995</v>
      </c>
      <c r="C1655" s="46">
        <v>9.9173631232667425E-3</v>
      </c>
      <c r="D1655" s="46">
        <v>0.3553702329403905</v>
      </c>
      <c r="E1655" s="46">
        <v>0.5085583417960613</v>
      </c>
      <c r="F1655" s="46">
        <v>0.84184822584835173</v>
      </c>
      <c r="G1655" s="46">
        <v>0.95199870087404848</v>
      </c>
      <c r="H1655" s="46">
        <v>0.4164768407529289</v>
      </c>
      <c r="I1655" s="46">
        <v>0.66052269935590013</v>
      </c>
      <c r="J1655" s="46">
        <v>0.69368739321033135</v>
      </c>
      <c r="K1655" s="58">
        <v>6.6825878503642411E-2</v>
      </c>
      <c r="M1655" s="51">
        <v>653</v>
      </c>
      <c r="N1655" s="46" cm="1">
        <f t="array" ref="N1655:W1655">(TRANSPOSE(MMULT(幕後結果!$AB$37:$AK$46, TRANSPOSE(N654:W654))))</f>
        <v>1.1522661854597214</v>
      </c>
      <c r="O1655" s="46">
        <v>1.5503309394785303</v>
      </c>
      <c r="P1655" s="46">
        <v>-0.4826079801708843</v>
      </c>
      <c r="Q1655" s="46">
        <v>-0.6590569364630664</v>
      </c>
      <c r="R1655" s="46">
        <v>1.240307370849252</v>
      </c>
      <c r="S1655" s="46">
        <v>-0.99279749129905803</v>
      </c>
      <c r="T1655" s="46">
        <v>0.42988987864233535</v>
      </c>
      <c r="U1655" s="46">
        <v>0.20374056120902911</v>
      </c>
      <c r="V1655" s="46">
        <v>-0.38669950021696753</v>
      </c>
      <c r="W1655" s="50">
        <v>-8.8197843508331958E-2</v>
      </c>
    </row>
    <row r="1656" spans="1:23">
      <c r="A1656" s="130"/>
      <c r="B1656" s="46">
        <v>0.95000949764217379</v>
      </c>
      <c r="C1656" s="46">
        <v>4.3847872868577609E-2</v>
      </c>
      <c r="D1656" s="46">
        <v>0.88537911990333118</v>
      </c>
      <c r="E1656" s="46">
        <v>0.35961461994298993</v>
      </c>
      <c r="F1656" s="46">
        <v>0.92584235544704385</v>
      </c>
      <c r="G1656" s="46">
        <v>0.97909265045609395</v>
      </c>
      <c r="H1656" s="46">
        <v>0.37846134570019907</v>
      </c>
      <c r="I1656" s="46">
        <v>0.13251933913431868</v>
      </c>
      <c r="J1656" s="46">
        <v>0.77843962901257391</v>
      </c>
      <c r="K1656" s="58">
        <v>0.71109859875784398</v>
      </c>
      <c r="M1656" s="51">
        <v>654</v>
      </c>
      <c r="N1656" s="46" cm="1">
        <f t="array" ref="N1656:W1656">(TRANSPOSE(MMULT(幕後結果!$AB$37:$AK$46, TRANSPOSE(N655:W655))))</f>
        <v>0.83076343615506543</v>
      </c>
      <c r="O1656" s="46">
        <v>0.24558152410036294</v>
      </c>
      <c r="P1656" s="46">
        <v>-0.43487306826540018</v>
      </c>
      <c r="Q1656" s="46">
        <v>0.4507135604670548</v>
      </c>
      <c r="R1656" s="46">
        <v>0.9046463982394457</v>
      </c>
      <c r="S1656" s="46">
        <v>-0.52114684906761821</v>
      </c>
      <c r="T1656" s="46">
        <v>9.7414721027458545E-2</v>
      </c>
      <c r="U1656" s="46">
        <v>-0.50425472496855639</v>
      </c>
      <c r="V1656" s="46">
        <v>-0.42518568945970914</v>
      </c>
      <c r="W1656" s="50">
        <v>-0.65946765205122382</v>
      </c>
    </row>
    <row r="1657" spans="1:23">
      <c r="A1657" s="130"/>
      <c r="B1657" s="46">
        <v>0.69832839578248151</v>
      </c>
      <c r="C1657" s="46">
        <v>0.11114097201374573</v>
      </c>
      <c r="D1657" s="46">
        <v>0.84182926594358065</v>
      </c>
      <c r="E1657" s="46">
        <v>0.42794731435946387</v>
      </c>
      <c r="F1657" s="46">
        <v>0.34995692594238492</v>
      </c>
      <c r="G1657" s="46">
        <v>0.81901890911689823</v>
      </c>
      <c r="H1657" s="46">
        <v>0.2647906972183065</v>
      </c>
      <c r="I1657" s="46">
        <v>0.62989126981733246</v>
      </c>
      <c r="J1657" s="46">
        <v>0.10451716746289419</v>
      </c>
      <c r="K1657" s="58">
        <v>0.36233121569444249</v>
      </c>
      <c r="M1657" s="51">
        <v>655</v>
      </c>
      <c r="N1657" s="46" cm="1">
        <f t="array" ref="N1657:W1657">(TRANSPOSE(MMULT(幕後結果!$AB$37:$AK$46, TRANSPOSE(N656:W656))))</f>
        <v>0.21137318161533594</v>
      </c>
      <c r="O1657" s="46">
        <v>-0.27711386837029256</v>
      </c>
      <c r="P1657" s="46">
        <v>1.7041467608780094</v>
      </c>
      <c r="Q1657" s="46">
        <v>0.17829866594040999</v>
      </c>
      <c r="R1657" s="46">
        <v>0.52407147561864853</v>
      </c>
      <c r="S1657" s="46">
        <v>-0.11234066363042838</v>
      </c>
      <c r="T1657" s="46">
        <v>-0.23217432551685041</v>
      </c>
      <c r="U1657" s="46">
        <v>0.65183419381281693</v>
      </c>
      <c r="V1657" s="46">
        <v>0.50205775800341557</v>
      </c>
      <c r="W1657" s="50">
        <v>0.68688483149321078</v>
      </c>
    </row>
    <row r="1658" spans="1:23">
      <c r="A1658" s="130"/>
      <c r="B1658" s="46">
        <v>0.46173115467817794</v>
      </c>
      <c r="C1658" s="46">
        <v>0.22131711999416148</v>
      </c>
      <c r="D1658" s="46">
        <v>0.5746728012473763</v>
      </c>
      <c r="E1658" s="46">
        <v>0.80444963829801375</v>
      </c>
      <c r="F1658" s="46">
        <v>0.27804956894400168</v>
      </c>
      <c r="G1658" s="46">
        <v>0.76399757394637069</v>
      </c>
      <c r="H1658" s="46">
        <v>7.8935071769459464E-2</v>
      </c>
      <c r="I1658" s="46">
        <v>0.82685940734740759</v>
      </c>
      <c r="J1658" s="46">
        <v>0.1467679048306445</v>
      </c>
      <c r="K1658" s="58">
        <v>0.84613889162918365</v>
      </c>
      <c r="M1658" s="51">
        <v>656</v>
      </c>
      <c r="N1658" s="46" cm="1">
        <f t="array" ref="N1658:W1658">(TRANSPOSE(MMULT(幕後結果!$AB$37:$AK$46, TRANSPOSE(N657:W657))))</f>
        <v>0.99134443427564622</v>
      </c>
      <c r="O1658" s="46">
        <v>1.1533250163196493</v>
      </c>
      <c r="P1658" s="46">
        <v>-0.18790788774096379</v>
      </c>
      <c r="Q1658" s="46">
        <v>0.65133168065069702</v>
      </c>
      <c r="R1658" s="46">
        <v>1.6216887327927014</v>
      </c>
      <c r="S1658" s="46">
        <v>0.59055229394450237</v>
      </c>
      <c r="T1658" s="46">
        <v>1.1650050950502031</v>
      </c>
      <c r="U1658" s="46">
        <v>0.74319471577619112</v>
      </c>
      <c r="V1658" s="46">
        <v>3.1404583027016817</v>
      </c>
      <c r="W1658" s="50">
        <v>1.4733800852184893</v>
      </c>
    </row>
    <row r="1659" spans="1:23">
      <c r="A1659" s="130"/>
      <c r="B1659" s="46">
        <v>0.95839798260917819</v>
      </c>
      <c r="C1659" s="46">
        <v>7.6150048051575991E-2</v>
      </c>
      <c r="D1659" s="46">
        <v>0.12705271838849708</v>
      </c>
      <c r="E1659" s="46">
        <v>0.11948091187713117</v>
      </c>
      <c r="F1659" s="46">
        <v>0.93669546753908106</v>
      </c>
      <c r="G1659" s="46">
        <v>0.13893472791551953</v>
      </c>
      <c r="H1659" s="46">
        <v>0.30944220675773582</v>
      </c>
      <c r="I1659" s="46">
        <v>0.75458590357024291</v>
      </c>
      <c r="J1659" s="46">
        <v>0.16084192101578942</v>
      </c>
      <c r="K1659" s="58">
        <v>0.25325284805328363</v>
      </c>
      <c r="M1659" s="51">
        <v>657</v>
      </c>
      <c r="N1659" s="46" cm="1">
        <f t="array" ref="N1659:W1659">(TRANSPOSE(MMULT(幕後結果!$AB$37:$AK$46, TRANSPOSE(N658:W658))))</f>
        <v>-1.4412494472575856</v>
      </c>
      <c r="O1659" s="46">
        <v>0.36227587629179547</v>
      </c>
      <c r="P1659" s="46">
        <v>0.5025961306643445</v>
      </c>
      <c r="Q1659" s="46">
        <v>0.35504273956701637</v>
      </c>
      <c r="R1659" s="46">
        <v>0.31729784041895487</v>
      </c>
      <c r="S1659" s="46">
        <v>-2.0367585092554679</v>
      </c>
      <c r="T1659" s="46">
        <v>-1.024384576430071</v>
      </c>
      <c r="U1659" s="46">
        <v>-0.5694559662569505</v>
      </c>
      <c r="V1659" s="46">
        <v>-0.40868043742030591</v>
      </c>
      <c r="W1659" s="50">
        <v>0.39254022020471879</v>
      </c>
    </row>
    <row r="1660" spans="1:23">
      <c r="A1660" s="130"/>
      <c r="B1660" s="46">
        <v>0.83418920289255682</v>
      </c>
      <c r="C1660" s="46">
        <v>0.83169153055617406</v>
      </c>
      <c r="D1660" s="46">
        <v>2.2486127993313287E-2</v>
      </c>
      <c r="E1660" s="46">
        <v>0.25381520500359867</v>
      </c>
      <c r="F1660" s="46">
        <v>7.7347942130027381E-2</v>
      </c>
      <c r="G1660" s="46">
        <v>0.41721899978761434</v>
      </c>
      <c r="H1660" s="46">
        <v>0.63307421609613601</v>
      </c>
      <c r="I1660" s="46">
        <v>0.87099053906157708</v>
      </c>
      <c r="J1660" s="46">
        <v>0.82988408231824407</v>
      </c>
      <c r="K1660" s="58">
        <v>0.84424091115335043</v>
      </c>
      <c r="M1660" s="51">
        <v>658</v>
      </c>
      <c r="N1660" s="46" cm="1">
        <f t="array" ref="N1660:W1660">(TRANSPOSE(MMULT(幕後結果!$AB$37:$AK$46, TRANSPOSE(N659:W659))))</f>
        <v>-0.10285264239040232</v>
      </c>
      <c r="O1660" s="46">
        <v>-1.5784583202413858</v>
      </c>
      <c r="P1660" s="46">
        <v>-0.64115241876074891</v>
      </c>
      <c r="Q1660" s="46">
        <v>1.425035614893766</v>
      </c>
      <c r="R1660" s="46">
        <v>-1.3021976422262904</v>
      </c>
      <c r="S1660" s="46">
        <v>-0.65106422977862466</v>
      </c>
      <c r="T1660" s="46">
        <v>-1.5839434822289147</v>
      </c>
      <c r="U1660" s="46">
        <v>-1.5197547658215367</v>
      </c>
      <c r="V1660" s="46">
        <v>-0.50775666626545191</v>
      </c>
      <c r="W1660" s="50">
        <v>-2.1799265986636578</v>
      </c>
    </row>
    <row r="1661" spans="1:23">
      <c r="A1661" s="130"/>
      <c r="B1661" s="46">
        <v>0.142560129769846</v>
      </c>
      <c r="C1661" s="46">
        <v>0.49765952493149235</v>
      </c>
      <c r="D1661" s="46">
        <v>0.36701570724177457</v>
      </c>
      <c r="E1661" s="46">
        <v>0.63895690621498691</v>
      </c>
      <c r="F1661" s="46">
        <v>0.50746445981211497</v>
      </c>
      <c r="G1661" s="46">
        <v>0.46711644977881073</v>
      </c>
      <c r="H1661" s="46">
        <v>0.82272161372363173</v>
      </c>
      <c r="I1661" s="46">
        <v>0.55540234620940376</v>
      </c>
      <c r="J1661" s="46">
        <v>0.50265296732663889</v>
      </c>
      <c r="K1661" s="58">
        <v>0.1905140485219794</v>
      </c>
      <c r="M1661" s="51">
        <v>659</v>
      </c>
      <c r="N1661" s="46" cm="1">
        <f t="array" ref="N1661:W1661">(TRANSPOSE(MMULT(幕後結果!$AB$37:$AK$46, TRANSPOSE(N660:W660))))</f>
        <v>-0.8207438356192498</v>
      </c>
      <c r="O1661" s="46">
        <v>-1.4183127953397019</v>
      </c>
      <c r="P1661" s="46">
        <v>1.1902588096221578</v>
      </c>
      <c r="Q1661" s="46">
        <v>1.6673550124263929</v>
      </c>
      <c r="R1661" s="46">
        <v>-0.28554828872006544</v>
      </c>
      <c r="S1661" s="46">
        <v>-0.36769305260640839</v>
      </c>
      <c r="T1661" s="46">
        <v>-0.69345215890176715</v>
      </c>
      <c r="U1661" s="46">
        <v>1.22578920918337</v>
      </c>
      <c r="V1661" s="46">
        <v>0.12323177771283003</v>
      </c>
      <c r="W1661" s="50">
        <v>-0.1545105945256938</v>
      </c>
    </row>
    <row r="1662" spans="1:23">
      <c r="A1662" s="130"/>
      <c r="B1662" s="46">
        <v>0.73785675775380222</v>
      </c>
      <c r="C1662" s="46">
        <v>3.5701964990307644E-2</v>
      </c>
      <c r="D1662" s="46">
        <v>0.8572414703154958</v>
      </c>
      <c r="E1662" s="46">
        <v>0.48539072403833439</v>
      </c>
      <c r="F1662" s="46">
        <v>0.88801708109142585</v>
      </c>
      <c r="G1662" s="46">
        <v>0.94482484671559508</v>
      </c>
      <c r="H1662" s="46">
        <v>5.5875931977407145E-2</v>
      </c>
      <c r="I1662" s="46">
        <v>0.91786997531814452</v>
      </c>
      <c r="J1662" s="46">
        <v>0.86829819757367188</v>
      </c>
      <c r="K1662" s="58">
        <v>0.41870125405217351</v>
      </c>
      <c r="M1662" s="51">
        <v>660</v>
      </c>
      <c r="N1662" s="46" cm="1">
        <f t="array" ref="N1662:W1662">(TRANSPOSE(MMULT(幕後結果!$AB$37:$AK$46, TRANSPOSE(N661:W661))))</f>
        <v>-0.18208869043912265</v>
      </c>
      <c r="O1662" s="46">
        <v>0.12419777691754813</v>
      </c>
      <c r="P1662" s="46">
        <v>-1.1757562553456058</v>
      </c>
      <c r="Q1662" s="46">
        <v>1.8573795214891269</v>
      </c>
      <c r="R1662" s="46">
        <v>6.8450561453217151E-3</v>
      </c>
      <c r="S1662" s="46">
        <v>-1.4280206900408521</v>
      </c>
      <c r="T1662" s="46">
        <v>0.53216155933123321</v>
      </c>
      <c r="U1662" s="46">
        <v>-1.1000596080103573</v>
      </c>
      <c r="V1662" s="46">
        <v>0.9677780470725792</v>
      </c>
      <c r="W1662" s="50">
        <v>-0.21593683355459437</v>
      </c>
    </row>
    <row r="1663" spans="1:23">
      <c r="A1663" s="130"/>
      <c r="B1663" s="46">
        <v>0.7765460524730281</v>
      </c>
      <c r="C1663" s="46">
        <v>0.20900046879561596</v>
      </c>
      <c r="D1663" s="46">
        <v>0.339009684573637</v>
      </c>
      <c r="E1663" s="46">
        <v>0.67774280312888879</v>
      </c>
      <c r="F1663" s="46">
        <v>0.25621526084816737</v>
      </c>
      <c r="G1663" s="46">
        <v>0.90465816551705425</v>
      </c>
      <c r="H1663" s="46">
        <v>0.49684870123177038</v>
      </c>
      <c r="I1663" s="46">
        <v>0.61987685752051314</v>
      </c>
      <c r="J1663" s="46">
        <v>0.83946410874588828</v>
      </c>
      <c r="K1663" s="58">
        <v>0.81553490754072655</v>
      </c>
      <c r="M1663" s="51">
        <v>661</v>
      </c>
      <c r="N1663" s="46" cm="1">
        <f t="array" ref="N1663:W1663">(TRANSPOSE(MMULT(幕後結果!$AB$37:$AK$46, TRANSPOSE(N662:W662))))</f>
        <v>2.5655956332471792</v>
      </c>
      <c r="O1663" s="46">
        <v>0.56383724427966486</v>
      </c>
      <c r="P1663" s="46">
        <v>-0.65235619941598855</v>
      </c>
      <c r="Q1663" s="46">
        <v>1.0490644081666463</v>
      </c>
      <c r="R1663" s="46">
        <v>0.46553468213690785</v>
      </c>
      <c r="S1663" s="46">
        <v>-0.73880935524398672</v>
      </c>
      <c r="T1663" s="46">
        <v>2.2164295963692435</v>
      </c>
      <c r="U1663" s="46">
        <v>-8.4475158725283356E-2</v>
      </c>
      <c r="V1663" s="46">
        <v>0.80712809389319951</v>
      </c>
      <c r="W1663" s="50">
        <v>-0.69458465548703918</v>
      </c>
    </row>
    <row r="1664" spans="1:23">
      <c r="A1664" s="130"/>
      <c r="B1664" s="46">
        <v>0.75210045970073214</v>
      </c>
      <c r="C1664" s="46">
        <v>0.32308437663758727</v>
      </c>
      <c r="D1664" s="46">
        <v>0.47215722096988588</v>
      </c>
      <c r="E1664" s="46">
        <v>0.69073126901477311</v>
      </c>
      <c r="F1664" s="46">
        <v>0.24818926352531845</v>
      </c>
      <c r="G1664" s="46">
        <v>0.76273084907900346</v>
      </c>
      <c r="H1664" s="46">
        <v>7.7671059699377265E-2</v>
      </c>
      <c r="I1664" s="46">
        <v>1.8585367667747654E-2</v>
      </c>
      <c r="J1664" s="46">
        <v>0.11953186270602645</v>
      </c>
      <c r="K1664" s="58">
        <v>0.5422290790631592</v>
      </c>
      <c r="M1664" s="51">
        <v>662</v>
      </c>
      <c r="N1664" s="46" cm="1">
        <f t="array" ref="N1664:W1664">(TRANSPOSE(MMULT(幕後結果!$AB$37:$AK$46, TRANSPOSE(N663:W663))))</f>
        <v>0.76461226915416947</v>
      </c>
      <c r="O1664" s="46">
        <v>0.66338483183217278</v>
      </c>
      <c r="P1664" s="46">
        <v>1.296405478029397</v>
      </c>
      <c r="Q1664" s="46">
        <v>0.38380022638127198</v>
      </c>
      <c r="R1664" s="46">
        <v>0.57066273867534378</v>
      </c>
      <c r="S1664" s="46">
        <v>1.0691799476686177</v>
      </c>
      <c r="T1664" s="46">
        <v>1.0477120127088406</v>
      </c>
      <c r="U1664" s="46">
        <v>0.37369717803224178</v>
      </c>
      <c r="V1664" s="46">
        <v>1.284138527838087</v>
      </c>
      <c r="W1664" s="50">
        <v>-0.51002020862709174</v>
      </c>
    </row>
    <row r="1665" spans="1:23">
      <c r="A1665" s="130"/>
      <c r="B1665" s="46">
        <v>0.55480179188981271</v>
      </c>
      <c r="C1665" s="46">
        <v>0.70778280025461537</v>
      </c>
      <c r="D1665" s="46">
        <v>0.80017486824210926</v>
      </c>
      <c r="E1665" s="46">
        <v>0.80981204284470176</v>
      </c>
      <c r="F1665" s="46">
        <v>0.34847267562690476</v>
      </c>
      <c r="G1665" s="46">
        <v>0.73766424943741637</v>
      </c>
      <c r="H1665" s="46">
        <v>0.87005697317512021</v>
      </c>
      <c r="I1665" s="46">
        <v>0.18657891137006777</v>
      </c>
      <c r="J1665" s="46">
        <v>0.45343604009005833</v>
      </c>
      <c r="K1665" s="58">
        <v>0.48872137001310589</v>
      </c>
      <c r="M1665" s="51">
        <v>663</v>
      </c>
      <c r="N1665" s="46" cm="1">
        <f t="array" ref="N1665:W1665">(TRANSPOSE(MMULT(幕後結果!$AB$37:$AK$46, TRANSPOSE(N664:W664))))</f>
        <v>0.33148810650357124</v>
      </c>
      <c r="O1665" s="46">
        <v>2.0651498131200698</v>
      </c>
      <c r="P1665" s="46">
        <v>6.7947318590956041E-2</v>
      </c>
      <c r="Q1665" s="46">
        <v>-6.2852869594074628E-2</v>
      </c>
      <c r="R1665" s="46">
        <v>1.2433941925305845</v>
      </c>
      <c r="S1665" s="46">
        <v>-0.69703469732883139</v>
      </c>
      <c r="T1665" s="46">
        <v>0.5575611285574853</v>
      </c>
      <c r="U1665" s="46">
        <v>-1.4217014578463334</v>
      </c>
      <c r="V1665" s="46">
        <v>0.93603691506779207</v>
      </c>
      <c r="W1665" s="50">
        <v>0.2658743662070171</v>
      </c>
    </row>
    <row r="1666" spans="1:23">
      <c r="A1666" s="130"/>
      <c r="B1666" s="46">
        <v>0.54533814131644176</v>
      </c>
      <c r="C1666" s="46">
        <v>7.6970432128663946E-2</v>
      </c>
      <c r="D1666" s="46">
        <v>0.21651530984511824</v>
      </c>
      <c r="E1666" s="46">
        <v>0.85657483423489134</v>
      </c>
      <c r="F1666" s="46">
        <v>0.29043378536652642</v>
      </c>
      <c r="G1666" s="46">
        <v>0.74902947023168642</v>
      </c>
      <c r="H1666" s="46">
        <v>0.25658557800691817</v>
      </c>
      <c r="I1666" s="46">
        <v>0.19523849448978448</v>
      </c>
      <c r="J1666" s="46">
        <v>0.12759950315561763</v>
      </c>
      <c r="K1666" s="58">
        <v>0.90379384315997813</v>
      </c>
      <c r="M1666" s="51">
        <v>664</v>
      </c>
      <c r="N1666" s="46" cm="1">
        <f t="array" ref="N1666:W1666">(TRANSPOSE(MMULT(幕後結果!$AB$37:$AK$46, TRANSPOSE(N665:W665))))</f>
        <v>-2.0537310411499932</v>
      </c>
      <c r="O1666" s="46">
        <v>-6.276724364176392E-2</v>
      </c>
      <c r="P1666" s="46">
        <v>2.6007275209236984</v>
      </c>
      <c r="Q1666" s="46">
        <v>1.5775318387955022</v>
      </c>
      <c r="R1666" s="46">
        <v>0.94770333419438513</v>
      </c>
      <c r="S1666" s="46">
        <v>0.18898275266468118</v>
      </c>
      <c r="T1666" s="46">
        <v>-0.5300502002368338</v>
      </c>
      <c r="U1666" s="46">
        <v>1.1010117140799764</v>
      </c>
      <c r="V1666" s="46">
        <v>-0.21746905225764784</v>
      </c>
      <c r="W1666" s="50">
        <v>-0.61045204933353725</v>
      </c>
    </row>
    <row r="1667" spans="1:23">
      <c r="A1667" s="130"/>
      <c r="B1667" s="46">
        <v>0.22541859276301013</v>
      </c>
      <c r="C1667" s="46">
        <v>0.59936233081451817</v>
      </c>
      <c r="D1667" s="46">
        <v>0.50057890112201076</v>
      </c>
      <c r="E1667" s="46">
        <v>0.30615238895849983</v>
      </c>
      <c r="F1667" s="46">
        <v>3.3196132011174884E-2</v>
      </c>
      <c r="G1667" s="46">
        <v>0.7796926616005655</v>
      </c>
      <c r="H1667" s="46">
        <v>0.28440986881210018</v>
      </c>
      <c r="I1667" s="46">
        <v>0.90336542808679687</v>
      </c>
      <c r="J1667" s="46">
        <v>0.4339369836729341</v>
      </c>
      <c r="K1667" s="58">
        <v>0.44658276234084515</v>
      </c>
      <c r="M1667" s="51">
        <v>665</v>
      </c>
      <c r="N1667" s="46" cm="1">
        <f t="array" ref="N1667:W1667">(TRANSPOSE(MMULT(幕後結果!$AB$37:$AK$46, TRANSPOSE(N666:W666))))</f>
        <v>-1.3267931648972409</v>
      </c>
      <c r="O1667" s="46">
        <v>-1.0098306212113592</v>
      </c>
      <c r="P1667" s="46">
        <v>1.5368443625890085</v>
      </c>
      <c r="Q1667" s="46">
        <v>0.68347843946735654</v>
      </c>
      <c r="R1667" s="46">
        <v>1.2824098638700845</v>
      </c>
      <c r="S1667" s="46">
        <v>0.86529860638971345</v>
      </c>
      <c r="T1667" s="46">
        <v>0.44177907765053964</v>
      </c>
      <c r="U1667" s="46">
        <v>1.4026480031705766</v>
      </c>
      <c r="V1667" s="46">
        <v>0.94217427646505203</v>
      </c>
      <c r="W1667" s="50">
        <v>0.35288362667206463</v>
      </c>
    </row>
    <row r="1668" spans="1:23">
      <c r="A1668" s="130"/>
      <c r="B1668" s="46">
        <v>0.97646150477764992</v>
      </c>
      <c r="C1668" s="46">
        <v>0.29491125991440592</v>
      </c>
      <c r="D1668" s="46">
        <v>0.17647737764993732</v>
      </c>
      <c r="E1668" s="46">
        <v>1.0491550323519672E-2</v>
      </c>
      <c r="F1668" s="46">
        <v>0.79480320504645263</v>
      </c>
      <c r="G1668" s="46">
        <v>0.53128140541815938</v>
      </c>
      <c r="H1668" s="46">
        <v>0.69340325563787797</v>
      </c>
      <c r="I1668" s="46">
        <v>0.88611678468011124</v>
      </c>
      <c r="J1668" s="46">
        <v>0.42880009136107233</v>
      </c>
      <c r="K1668" s="58">
        <v>0.39646971586379021</v>
      </c>
      <c r="M1668" s="51">
        <v>666</v>
      </c>
      <c r="N1668" s="46" cm="1">
        <f t="array" ref="N1668:W1668">(TRANSPOSE(MMULT(幕後結果!$AB$37:$AK$46, TRANSPOSE(N667:W667))))</f>
        <v>1.4075622372409726</v>
      </c>
      <c r="O1668" s="46">
        <v>-0.40513415786687523</v>
      </c>
      <c r="P1668" s="46">
        <v>-0.63839183478615946</v>
      </c>
      <c r="Q1668" s="46">
        <v>1.3648009717670364</v>
      </c>
      <c r="R1668" s="46">
        <v>0.95344288437389135</v>
      </c>
      <c r="S1668" s="46">
        <v>0.70817465660343626</v>
      </c>
      <c r="T1668" s="46">
        <v>1.5539768456010252</v>
      </c>
      <c r="U1668" s="46">
        <v>1.8545629627182583</v>
      </c>
      <c r="V1668" s="46">
        <v>1.2529213318885863</v>
      </c>
      <c r="W1668" s="50">
        <v>0.87645829394989616</v>
      </c>
    </row>
    <row r="1669" spans="1:23">
      <c r="A1669" s="130"/>
      <c r="B1669" s="46">
        <v>0.84678020961090028</v>
      </c>
      <c r="C1669" s="46">
        <v>0.69256445622791962</v>
      </c>
      <c r="D1669" s="46">
        <v>0.43098328292267007</v>
      </c>
      <c r="E1669" s="46">
        <v>8.576567612167274E-2</v>
      </c>
      <c r="F1669" s="46">
        <v>0.7847158870029336</v>
      </c>
      <c r="G1669" s="46">
        <v>0.23474348226964215</v>
      </c>
      <c r="H1669" s="46">
        <v>0.38175866403273084</v>
      </c>
      <c r="I1669" s="46">
        <v>0.42482195524292599</v>
      </c>
      <c r="J1669" s="46">
        <v>0.11559065450748074</v>
      </c>
      <c r="K1669" s="58">
        <v>3.2797861653800497E-2</v>
      </c>
      <c r="M1669" s="51">
        <v>667</v>
      </c>
      <c r="N1669" s="46" cm="1">
        <f t="array" ref="N1669:W1669">(TRANSPOSE(MMULT(幕後結果!$AB$37:$AK$46, TRANSPOSE(N668:W668))))</f>
        <v>0.12627499047965432</v>
      </c>
      <c r="O1669" s="46">
        <v>0.60169846888557721</v>
      </c>
      <c r="P1669" s="46">
        <v>-0.35856725566836178</v>
      </c>
      <c r="Q1669" s="46">
        <v>0.40279589554500195</v>
      </c>
      <c r="R1669" s="46">
        <v>-0.32368482338448923</v>
      </c>
      <c r="S1669" s="46">
        <v>1.5571252907546489</v>
      </c>
      <c r="T1669" s="46">
        <v>-0.55331454756951359</v>
      </c>
      <c r="U1669" s="46">
        <v>-0.2533722966117945</v>
      </c>
      <c r="V1669" s="46">
        <v>-1.5533819275489953</v>
      </c>
      <c r="W1669" s="50">
        <v>-1.0993067141236819</v>
      </c>
    </row>
    <row r="1670" spans="1:23">
      <c r="A1670" s="130"/>
      <c r="B1670" s="46">
        <v>0.87912890774396302</v>
      </c>
      <c r="C1670" s="46">
        <v>0.83831698633112151</v>
      </c>
      <c r="D1670" s="46">
        <v>0.60790806981189505</v>
      </c>
      <c r="E1670" s="46">
        <v>0.3982891642846611</v>
      </c>
      <c r="F1670" s="46">
        <v>0.9789923927047679</v>
      </c>
      <c r="G1670" s="46">
        <v>0.17478106596560927</v>
      </c>
      <c r="H1670" s="46">
        <v>0.36035010861112204</v>
      </c>
      <c r="I1670" s="46">
        <v>0.55189505215489865</v>
      </c>
      <c r="J1670" s="46">
        <v>0.43632769876073274</v>
      </c>
      <c r="K1670" s="58">
        <v>0.61531118734581325</v>
      </c>
      <c r="M1670" s="51">
        <v>668</v>
      </c>
      <c r="N1670" s="46" cm="1">
        <f t="array" ref="N1670:W1670">(TRANSPOSE(MMULT(幕後結果!$AB$37:$AK$46, TRANSPOSE(N669:W669))))</f>
        <v>-0.22337790138951896</v>
      </c>
      <c r="O1670" s="46">
        <v>1.6986003543776318</v>
      </c>
      <c r="P1670" s="46">
        <v>0.66734253861760484</v>
      </c>
      <c r="Q1670" s="46">
        <v>1.2414675008545952</v>
      </c>
      <c r="R1670" s="46">
        <v>-0.15320495793732769</v>
      </c>
      <c r="S1670" s="46">
        <v>0.28674088440640799</v>
      </c>
      <c r="T1670" s="46">
        <v>1.0292762619834783</v>
      </c>
      <c r="U1670" s="46">
        <v>0.65171132492572059</v>
      </c>
      <c r="V1670" s="46">
        <v>1.5785153996252141</v>
      </c>
      <c r="W1670" s="50">
        <v>1.6381222519614511</v>
      </c>
    </row>
    <row r="1671" spans="1:23">
      <c r="A1671" s="130"/>
      <c r="B1671" s="46">
        <v>0.59178341972896931</v>
      </c>
      <c r="C1671" s="46">
        <v>8.3122194838886498E-2</v>
      </c>
      <c r="D1671" s="46">
        <v>0.41858868859052034</v>
      </c>
      <c r="E1671" s="46">
        <v>0.44463965234056269</v>
      </c>
      <c r="F1671" s="46">
        <v>0.53997029696897614</v>
      </c>
      <c r="G1671" s="46">
        <v>0.23775250980398188</v>
      </c>
      <c r="H1671" s="46">
        <v>3.5025543677096316E-2</v>
      </c>
      <c r="I1671" s="46">
        <v>0.45597318562857359</v>
      </c>
      <c r="J1671" s="46">
        <v>0.98906865979629432</v>
      </c>
      <c r="K1671" s="58">
        <v>2.6884635364181619E-2</v>
      </c>
      <c r="M1671" s="51">
        <v>669</v>
      </c>
      <c r="N1671" s="46" cm="1">
        <f t="array" ref="N1671:W1671">(TRANSPOSE(MMULT(幕後結果!$AB$37:$AK$46, TRANSPOSE(N670:W670))))</f>
        <v>-2.2779007703894298</v>
      </c>
      <c r="O1671" s="46">
        <v>-0.92309953201996819</v>
      </c>
      <c r="P1671" s="46">
        <v>-0.92222301146381569</v>
      </c>
      <c r="Q1671" s="46">
        <v>-1.5351992390495548</v>
      </c>
      <c r="R1671" s="46">
        <v>-0.17181324836998857</v>
      </c>
      <c r="S1671" s="46">
        <v>0.53139493757248224</v>
      </c>
      <c r="T1671" s="46">
        <v>0.39943915403616215</v>
      </c>
      <c r="U1671" s="46">
        <v>1.2513437775347964</v>
      </c>
      <c r="V1671" s="46">
        <v>-0.7703999481366246</v>
      </c>
      <c r="W1671" s="50">
        <v>2.7888356454073548</v>
      </c>
    </row>
    <row r="1672" spans="1:23">
      <c r="A1672" s="130"/>
      <c r="B1672" s="46">
        <v>0.51384786224475709</v>
      </c>
      <c r="C1672" s="46">
        <v>0.26194774506346508</v>
      </c>
      <c r="D1672" s="46">
        <v>0.26998337282861118</v>
      </c>
      <c r="E1672" s="46">
        <v>0.40988747922415381</v>
      </c>
      <c r="F1672" s="46">
        <v>0.13380340199439367</v>
      </c>
      <c r="G1672" s="46">
        <v>0.24990107271593165</v>
      </c>
      <c r="H1672" s="46">
        <v>0.54090830721359695</v>
      </c>
      <c r="I1672" s="46">
        <v>0.34686067672696019</v>
      </c>
      <c r="J1672" s="46">
        <v>0.28750233674841974</v>
      </c>
      <c r="K1672" s="58">
        <v>0.19076669270613844</v>
      </c>
      <c r="M1672" s="51">
        <v>670</v>
      </c>
      <c r="N1672" s="46" cm="1">
        <f t="array" ref="N1672:W1672">(TRANSPOSE(MMULT(幕後結果!$AB$37:$AK$46, TRANSPOSE(N671:W671))))</f>
        <v>0.56104134599427802</v>
      </c>
      <c r="O1672" s="46">
        <v>1.5252728422609405</v>
      </c>
      <c r="P1672" s="46">
        <v>1.0271872987901234</v>
      </c>
      <c r="Q1672" s="46">
        <v>-0.53955984712356586</v>
      </c>
      <c r="R1672" s="46">
        <v>0.87343454915346785</v>
      </c>
      <c r="S1672" s="46">
        <v>0.3632916014768483</v>
      </c>
      <c r="T1672" s="46">
        <v>1.2754737285859519</v>
      </c>
      <c r="U1672" s="46">
        <v>0.73412279544572723</v>
      </c>
      <c r="V1672" s="46">
        <v>0.66503731871763305</v>
      </c>
      <c r="W1672" s="50">
        <v>-0.39767321400600386</v>
      </c>
    </row>
    <row r="1673" spans="1:23">
      <c r="A1673" s="130"/>
      <c r="B1673" s="46">
        <v>0.82277188314800043</v>
      </c>
      <c r="C1673" s="46">
        <v>0.87905162701430006</v>
      </c>
      <c r="D1673" s="46">
        <v>0.49455982462379722</v>
      </c>
      <c r="E1673" s="46">
        <v>0.32226250770023812</v>
      </c>
      <c r="F1673" s="46">
        <v>0.34863538094975199</v>
      </c>
      <c r="G1673" s="46">
        <v>0.55028444594056092</v>
      </c>
      <c r="H1673" s="46">
        <v>0.84464053858977239</v>
      </c>
      <c r="I1673" s="46">
        <v>0.25038205087904175</v>
      </c>
      <c r="J1673" s="46">
        <v>7.4577892773435517E-2</v>
      </c>
      <c r="K1673" s="58">
        <v>0.52574913400143997</v>
      </c>
      <c r="M1673" s="51">
        <v>671</v>
      </c>
      <c r="N1673" s="46" cm="1">
        <f t="array" ref="N1673:W1673">(TRANSPOSE(MMULT(幕後結果!$AB$37:$AK$46, TRANSPOSE(N672:W672))))</f>
        <v>0.34923164070138979</v>
      </c>
      <c r="O1673" s="46">
        <v>1.2079102757325664</v>
      </c>
      <c r="P1673" s="46">
        <v>-4.0156240902225138E-2</v>
      </c>
      <c r="Q1673" s="46">
        <v>0.37076613378831141</v>
      </c>
      <c r="R1673" s="46">
        <v>0.45431779880511142</v>
      </c>
      <c r="S1673" s="46">
        <v>0.58212075928854312</v>
      </c>
      <c r="T1673" s="46">
        <v>0.66874683058957118</v>
      </c>
      <c r="U1673" s="46">
        <v>0.64064156914454196</v>
      </c>
      <c r="V1673" s="46">
        <v>1.2650906042380563</v>
      </c>
      <c r="W1673" s="50">
        <v>1.1417638391879998</v>
      </c>
    </row>
    <row r="1674" spans="1:23">
      <c r="A1674" s="130"/>
      <c r="B1674" s="46">
        <v>0.19538113757518105</v>
      </c>
      <c r="C1674" s="46">
        <v>0.14249301288808947</v>
      </c>
      <c r="D1674" s="46">
        <v>0.68996432267066754</v>
      </c>
      <c r="E1674" s="46">
        <v>0.59720603852317722</v>
      </c>
      <c r="F1674" s="46">
        <v>0.84555199255161906</v>
      </c>
      <c r="G1674" s="46">
        <v>0.48504720981347993</v>
      </c>
      <c r="H1674" s="46">
        <v>0.5520320279374844</v>
      </c>
      <c r="I1674" s="46">
        <v>0.83497129210847443</v>
      </c>
      <c r="J1674" s="46">
        <v>0.38059576745038481</v>
      </c>
      <c r="K1674" s="58">
        <v>0.75953477594361241</v>
      </c>
      <c r="M1674" s="51">
        <v>672</v>
      </c>
      <c r="N1674" s="46" cm="1">
        <f t="array" ref="N1674:W1674">(TRANSPOSE(MMULT(幕後結果!$AB$37:$AK$46, TRANSPOSE(N673:W673))))</f>
        <v>-0.59205203102023785</v>
      </c>
      <c r="O1674" s="46">
        <v>-0.16015937891531432</v>
      </c>
      <c r="P1674" s="46">
        <v>0.249935917373694</v>
      </c>
      <c r="Q1674" s="46">
        <v>0.4650779069541815</v>
      </c>
      <c r="R1674" s="46">
        <v>-0.15185760972766599</v>
      </c>
      <c r="S1674" s="46">
        <v>-7.4783050562911263E-2</v>
      </c>
      <c r="T1674" s="46">
        <v>0.98617967308756127</v>
      </c>
      <c r="U1674" s="46">
        <v>-0.11431209775114615</v>
      </c>
      <c r="V1674" s="46">
        <v>-0.23141151567488139</v>
      </c>
      <c r="W1674" s="50">
        <v>-0.79215465260599072</v>
      </c>
    </row>
    <row r="1675" spans="1:23">
      <c r="A1675" s="130"/>
      <c r="B1675" s="46">
        <v>0.96587717869482903</v>
      </c>
      <c r="C1675" s="46">
        <v>0.27325060810786295</v>
      </c>
      <c r="D1675" s="46">
        <v>0.16805706421395272</v>
      </c>
      <c r="E1675" s="46">
        <v>0.41403627887303185</v>
      </c>
      <c r="F1675" s="46">
        <v>0.69675937737573301</v>
      </c>
      <c r="G1675" s="46">
        <v>0.91470651042038886</v>
      </c>
      <c r="H1675" s="46">
        <v>0.16688901601202666</v>
      </c>
      <c r="I1675" s="46">
        <v>0.43637353109631194</v>
      </c>
      <c r="J1675" s="46">
        <v>0.66628942896279542</v>
      </c>
      <c r="K1675" s="58">
        <v>0.19574324256359676</v>
      </c>
      <c r="M1675" s="51">
        <v>673</v>
      </c>
      <c r="N1675" s="46" cm="1">
        <f t="array" ref="N1675:W1675">(TRANSPOSE(MMULT(幕後結果!$AB$37:$AK$46, TRANSPOSE(N674:W674))))</f>
        <v>6.87680841599365E-3</v>
      </c>
      <c r="O1675" s="46">
        <v>-2.8601827528044129E-2</v>
      </c>
      <c r="P1675" s="46">
        <v>-1.0192932754030732</v>
      </c>
      <c r="Q1675" s="46">
        <v>-0.19094268115116247</v>
      </c>
      <c r="R1675" s="46">
        <v>-0.38061153684440951</v>
      </c>
      <c r="S1675" s="46">
        <v>-2.0705724563741756</v>
      </c>
      <c r="T1675" s="46">
        <v>0.75740600044725814</v>
      </c>
      <c r="U1675" s="46">
        <v>-0.95012219557567335</v>
      </c>
      <c r="V1675" s="46">
        <v>-0.66874144437846295</v>
      </c>
      <c r="W1675" s="50">
        <v>-0.13998628685409609</v>
      </c>
    </row>
    <row r="1676" spans="1:23">
      <c r="A1676" s="130"/>
      <c r="B1676" s="46">
        <v>0.3282426582764888</v>
      </c>
      <c r="C1676" s="46">
        <v>0.61306074006058098</v>
      </c>
      <c r="D1676" s="46">
        <v>0.10128427207391133</v>
      </c>
      <c r="E1676" s="46">
        <v>0.41108098250981473</v>
      </c>
      <c r="F1676" s="46">
        <v>0.3637841253483638</v>
      </c>
      <c r="G1676" s="46">
        <v>2.3579756973419075E-2</v>
      </c>
      <c r="H1676" s="46">
        <v>0.20584188949820459</v>
      </c>
      <c r="I1676" s="46">
        <v>0.63788831531377377</v>
      </c>
      <c r="J1676" s="46">
        <v>0.1481189196055881</v>
      </c>
      <c r="K1676" s="58">
        <v>0.39044306950657326</v>
      </c>
      <c r="M1676" s="51">
        <v>674</v>
      </c>
      <c r="N1676" s="46" cm="1">
        <f t="array" ref="N1676:W1676">(TRANSPOSE(MMULT(幕後結果!$AB$37:$AK$46, TRANSPOSE(N675:W675))))</f>
        <v>-0.22520495860687045</v>
      </c>
      <c r="O1676" s="46">
        <v>-0.90164279758748611</v>
      </c>
      <c r="P1676" s="46">
        <v>0.86989673813394897</v>
      </c>
      <c r="Q1676" s="46">
        <v>-0.13472538222343822</v>
      </c>
      <c r="R1676" s="46">
        <v>0.35506054038942403</v>
      </c>
      <c r="S1676" s="46">
        <v>-0.10102385098581199</v>
      </c>
      <c r="T1676" s="46">
        <v>-0.63570131766785332</v>
      </c>
      <c r="U1676" s="46">
        <v>-0.67525196887487837</v>
      </c>
      <c r="V1676" s="46">
        <v>-1.6217061127926988</v>
      </c>
      <c r="W1676" s="50">
        <v>0.86300009838206837</v>
      </c>
    </row>
    <row r="1677" spans="1:23">
      <c r="A1677" s="130"/>
      <c r="B1677" s="46">
        <v>0.9296472639740585</v>
      </c>
      <c r="C1677" s="46">
        <v>0.63122344357966576</v>
      </c>
      <c r="D1677" s="46">
        <v>0.20576936089720665</v>
      </c>
      <c r="E1677" s="46">
        <v>0.11883541004363951</v>
      </c>
      <c r="F1677" s="46">
        <v>5.9644325357948835E-2</v>
      </c>
      <c r="G1677" s="46">
        <v>0.80080308738219363</v>
      </c>
      <c r="H1677" s="46">
        <v>0.6311818306696273</v>
      </c>
      <c r="I1677" s="46">
        <v>0.19276705732567967</v>
      </c>
      <c r="J1677" s="46">
        <v>0.23662052407951073</v>
      </c>
      <c r="K1677" s="58">
        <v>0.94092231892052558</v>
      </c>
      <c r="M1677" s="51">
        <v>675</v>
      </c>
      <c r="N1677" s="46" cm="1">
        <f t="array" ref="N1677:W1677">(TRANSPOSE(MMULT(幕後結果!$AB$37:$AK$46, TRANSPOSE(N676:W676))))</f>
        <v>-1.2270371190439597</v>
      </c>
      <c r="O1677" s="46">
        <v>0.74763112363244211</v>
      </c>
      <c r="P1677" s="46">
        <v>2.9079538835537644</v>
      </c>
      <c r="Q1677" s="46">
        <v>2.1561954074055496</v>
      </c>
      <c r="R1677" s="46">
        <v>3.4466895211981239</v>
      </c>
      <c r="S1677" s="46">
        <v>1.0549612557981329</v>
      </c>
      <c r="T1677" s="46">
        <v>1.5864260035181228</v>
      </c>
      <c r="U1677" s="46">
        <v>0.71814523169093225</v>
      </c>
      <c r="V1677" s="46">
        <v>0.79442537510536471</v>
      </c>
      <c r="W1677" s="50">
        <v>1.2964790897612584</v>
      </c>
    </row>
    <row r="1678" spans="1:23">
      <c r="A1678" s="130"/>
      <c r="B1678" s="46">
        <v>0.63425255108073708</v>
      </c>
      <c r="C1678" s="46">
        <v>0.44263198204547405</v>
      </c>
      <c r="D1678" s="46">
        <v>0.57011735068853797</v>
      </c>
      <c r="E1678" s="46">
        <v>0.74713507199690876</v>
      </c>
      <c r="F1678" s="46">
        <v>0.40016493875684622</v>
      </c>
      <c r="G1678" s="46">
        <v>0.25113266706163984</v>
      </c>
      <c r="H1678" s="46">
        <v>0.47466299717151927</v>
      </c>
      <c r="I1678" s="46">
        <v>0.59725811057004607</v>
      </c>
      <c r="J1678" s="46">
        <v>0.80349475739121901</v>
      </c>
      <c r="K1678" s="58">
        <v>0.34682940678356045</v>
      </c>
      <c r="M1678" s="51">
        <v>676</v>
      </c>
      <c r="N1678" s="46" cm="1">
        <f t="array" ref="N1678:W1678">(TRANSPOSE(MMULT(幕後結果!$AB$37:$AK$46, TRANSPOSE(N677:W677))))</f>
        <v>0.74329243830695735</v>
      </c>
      <c r="O1678" s="46">
        <v>-0.77794342858369248</v>
      </c>
      <c r="P1678" s="46">
        <v>-1.7486581094999365</v>
      </c>
      <c r="Q1678" s="46">
        <v>-0.81397840728566873</v>
      </c>
      <c r="R1678" s="46">
        <v>-1.4365774186065656</v>
      </c>
      <c r="S1678" s="46">
        <v>0.26155864292310471</v>
      </c>
      <c r="T1678" s="46">
        <v>-0.39131191081599326</v>
      </c>
      <c r="U1678" s="46">
        <v>-1.179442646964024</v>
      </c>
      <c r="V1678" s="46">
        <v>0.16603040234507738</v>
      </c>
      <c r="W1678" s="50">
        <v>0.30504700579673738</v>
      </c>
    </row>
    <row r="1679" spans="1:23">
      <c r="A1679" s="130"/>
      <c r="B1679" s="46">
        <v>0.84593859955834927</v>
      </c>
      <c r="C1679" s="46">
        <v>0.87100281112928424</v>
      </c>
      <c r="D1679" s="46">
        <v>0.86413415463789423</v>
      </c>
      <c r="E1679" s="46">
        <v>0.83322906216672732</v>
      </c>
      <c r="F1679" s="46">
        <v>0.5017866965719644</v>
      </c>
      <c r="G1679" s="46">
        <v>0.19778423942028156</v>
      </c>
      <c r="H1679" s="46">
        <v>0.94288105421518864</v>
      </c>
      <c r="I1679" s="46">
        <v>0.42490955267451125</v>
      </c>
      <c r="J1679" s="46">
        <v>0.52644406803930743</v>
      </c>
      <c r="K1679" s="58">
        <v>0.98251333060455814</v>
      </c>
      <c r="M1679" s="51">
        <v>677</v>
      </c>
      <c r="N1679" s="46" cm="1">
        <f t="array" ref="N1679:W1679">(TRANSPOSE(MMULT(幕後結果!$AB$37:$AK$46, TRANSPOSE(N678:W678))))</f>
        <v>-0.85699001810523767</v>
      </c>
      <c r="O1679" s="46">
        <v>1.325212722410545</v>
      </c>
      <c r="P1679" s="46">
        <v>0.18137878238187155</v>
      </c>
      <c r="Q1679" s="46">
        <v>-0.20386643170310656</v>
      </c>
      <c r="R1679" s="46">
        <v>-2.8358096395449894E-2</v>
      </c>
      <c r="S1679" s="46">
        <v>-2.7931059962489124E-2</v>
      </c>
      <c r="T1679" s="46">
        <v>-0.46702628118849321</v>
      </c>
      <c r="U1679" s="46">
        <v>-0.58114793816281107</v>
      </c>
      <c r="V1679" s="46">
        <v>1.0441667854715033</v>
      </c>
      <c r="W1679" s="50">
        <v>1.3397562422259792</v>
      </c>
    </row>
    <row r="1680" spans="1:23">
      <c r="A1680" s="130"/>
      <c r="B1680" s="46">
        <v>0.19299664540250849</v>
      </c>
      <c r="C1680" s="46">
        <v>0.90228804304559751</v>
      </c>
      <c r="D1680" s="46">
        <v>0.7163483655558005</v>
      </c>
      <c r="E1680" s="46">
        <v>0.62003648252911225</v>
      </c>
      <c r="F1680" s="46">
        <v>0.4555470856769448</v>
      </c>
      <c r="G1680" s="46">
        <v>0.17194876232591105</v>
      </c>
      <c r="H1680" s="46">
        <v>0.66829616583756324</v>
      </c>
      <c r="I1680" s="46">
        <v>0.80346604143244704</v>
      </c>
      <c r="J1680" s="46">
        <v>0.75544958244554805</v>
      </c>
      <c r="K1680" s="58">
        <v>0.78235764314838763</v>
      </c>
      <c r="M1680" s="51">
        <v>678</v>
      </c>
      <c r="N1680" s="46" cm="1">
        <f t="array" ref="N1680:W1680">(TRANSPOSE(MMULT(幕後結果!$AB$37:$AK$46, TRANSPOSE(N679:W679))))</f>
        <v>1.1478768688279375</v>
      </c>
      <c r="O1680" s="46">
        <v>-1.3299467787329442</v>
      </c>
      <c r="P1680" s="46">
        <v>0.3809692773639447</v>
      </c>
      <c r="Q1680" s="46">
        <v>0.16865172884707555</v>
      </c>
      <c r="R1680" s="46">
        <v>-0.19919885591413519</v>
      </c>
      <c r="S1680" s="46">
        <v>-0.44337842761984519</v>
      </c>
      <c r="T1680" s="46">
        <v>-0.44561841665129914</v>
      </c>
      <c r="U1680" s="46">
        <v>-0.34438140531928246</v>
      </c>
      <c r="V1680" s="46">
        <v>-1.5619826956969827</v>
      </c>
      <c r="W1680" s="50">
        <v>-0.43789056284868932</v>
      </c>
    </row>
    <row r="1681" spans="1:23">
      <c r="A1681" s="130"/>
      <c r="B1681" s="46">
        <v>0.31143952356266325</v>
      </c>
      <c r="C1681" s="46">
        <v>0.72928925585687421</v>
      </c>
      <c r="D1681" s="46">
        <v>0.31576707190751319</v>
      </c>
      <c r="E1681" s="46">
        <v>0.40767266324430484</v>
      </c>
      <c r="F1681" s="46">
        <v>0.2860333732793765</v>
      </c>
      <c r="G1681" s="46">
        <v>0.32886072179806414</v>
      </c>
      <c r="H1681" s="46">
        <v>0.14762065435373883</v>
      </c>
      <c r="I1681" s="46">
        <v>0.76542414751942878</v>
      </c>
      <c r="J1681" s="46">
        <v>0.83233514085405091</v>
      </c>
      <c r="K1681" s="58">
        <v>3.5159320527466731E-2</v>
      </c>
      <c r="M1681" s="51">
        <v>679</v>
      </c>
      <c r="N1681" s="46" cm="1">
        <f t="array" ref="N1681:W1681">(TRANSPOSE(MMULT(幕後結果!$AB$37:$AK$46, TRANSPOSE(N680:W680))))</f>
        <v>-2.1918568226081985</v>
      </c>
      <c r="O1681" s="46">
        <v>-0.9339590114286439</v>
      </c>
      <c r="P1681" s="46">
        <v>-1.0356557694871977</v>
      </c>
      <c r="Q1681" s="46">
        <v>-0.62597914463005111</v>
      </c>
      <c r="R1681" s="46">
        <v>-1.7667871749303554</v>
      </c>
      <c r="S1681" s="46">
        <v>0.9205769539233033</v>
      </c>
      <c r="T1681" s="46">
        <v>-1.6003858017819157</v>
      </c>
      <c r="U1681" s="46">
        <v>-0.2348854482380458</v>
      </c>
      <c r="V1681" s="46">
        <v>0.7659962878028701</v>
      </c>
      <c r="W1681" s="50">
        <v>1.2856125460755781</v>
      </c>
    </row>
    <row r="1682" spans="1:23">
      <c r="A1682" s="130"/>
      <c r="B1682" s="46">
        <v>0.19435086935658052</v>
      </c>
      <c r="C1682" s="46">
        <v>6.4549604204649613E-2</v>
      </c>
      <c r="D1682" s="46">
        <v>0.5102063578628615</v>
      </c>
      <c r="E1682" s="46">
        <v>5.942066727141504E-2</v>
      </c>
      <c r="F1682" s="46">
        <v>0.53887923944144966</v>
      </c>
      <c r="G1682" s="46">
        <v>0.99764172500687254</v>
      </c>
      <c r="H1682" s="46">
        <v>4.645981862937365E-2</v>
      </c>
      <c r="I1682" s="46">
        <v>0.89296016494550612</v>
      </c>
      <c r="J1682" s="46">
        <v>0.2499715659729258</v>
      </c>
      <c r="K1682" s="58">
        <v>0.21098344438244143</v>
      </c>
      <c r="M1682" s="51">
        <v>680</v>
      </c>
      <c r="N1682" s="46" cm="1">
        <f t="array" ref="N1682:W1682">(TRANSPOSE(MMULT(幕後結果!$AB$37:$AK$46, TRANSPOSE(N681:W681))))</f>
        <v>1.3386370163290759</v>
      </c>
      <c r="O1682" s="46">
        <v>1.4909286756231908</v>
      </c>
      <c r="P1682" s="46">
        <v>1.007713216885467</v>
      </c>
      <c r="Q1682" s="46">
        <v>1.4603714036751019</v>
      </c>
      <c r="R1682" s="46">
        <v>1.1550322281073508</v>
      </c>
      <c r="S1682" s="46">
        <v>-1.3123416974189355</v>
      </c>
      <c r="T1682" s="46">
        <v>1.2892909436264821</v>
      </c>
      <c r="U1682" s="46">
        <v>-0.34310546629004646</v>
      </c>
      <c r="V1682" s="46">
        <v>-9.8935983665365157E-2</v>
      </c>
      <c r="W1682" s="50">
        <v>-0.45580676908495765</v>
      </c>
    </row>
    <row r="1683" spans="1:23">
      <c r="A1683" s="130"/>
      <c r="B1683" s="46">
        <v>5.8821174633369333E-2</v>
      </c>
      <c r="C1683" s="46">
        <v>0.20895823418885318</v>
      </c>
      <c r="D1683" s="46">
        <v>0.91369430011416819</v>
      </c>
      <c r="E1683" s="46">
        <v>0.20090848329864031</v>
      </c>
      <c r="F1683" s="46">
        <v>0.9840783147049148</v>
      </c>
      <c r="G1683" s="46">
        <v>0.66737783775673454</v>
      </c>
      <c r="H1683" s="46">
        <v>0.18033611135040961</v>
      </c>
      <c r="I1683" s="46">
        <v>3.638634762774462E-2</v>
      </c>
      <c r="J1683" s="46">
        <v>0.86211537094727597</v>
      </c>
      <c r="K1683" s="58">
        <v>2.7835991291367046E-2</v>
      </c>
      <c r="M1683" s="51">
        <v>681</v>
      </c>
      <c r="N1683" s="46" cm="1">
        <f t="array" ref="N1683:W1683">(TRANSPOSE(MMULT(幕後結果!$AB$37:$AK$46, TRANSPOSE(N682:W682))))</f>
        <v>0.58743134277990205</v>
      </c>
      <c r="O1683" s="46">
        <v>0.77643265107240722</v>
      </c>
      <c r="P1683" s="46">
        <v>-1.6472329856499002</v>
      </c>
      <c r="Q1683" s="46">
        <v>-0.39358757349913581</v>
      </c>
      <c r="R1683" s="46">
        <v>0.15007604729222013</v>
      </c>
      <c r="S1683" s="46">
        <v>0.80804899781247919</v>
      </c>
      <c r="T1683" s="46">
        <v>-1.4264981674748758</v>
      </c>
      <c r="U1683" s="46">
        <v>-0.52900478391855077</v>
      </c>
      <c r="V1683" s="46">
        <v>-0.57877557954847081</v>
      </c>
      <c r="W1683" s="50">
        <v>-0.30497742050794718</v>
      </c>
    </row>
    <row r="1684" spans="1:23">
      <c r="A1684" s="130"/>
      <c r="B1684" s="46">
        <v>0.93948191209658405</v>
      </c>
      <c r="C1684" s="46">
        <v>0.11524923928341124</v>
      </c>
      <c r="D1684" s="46">
        <v>0.29387293106431911</v>
      </c>
      <c r="E1684" s="46">
        <v>0.77166075492549013</v>
      </c>
      <c r="F1684" s="46">
        <v>0.98921420799026083</v>
      </c>
      <c r="G1684" s="46">
        <v>0.96007161133834873</v>
      </c>
      <c r="H1684" s="46">
        <v>0.40590994837139904</v>
      </c>
      <c r="I1684" s="46">
        <v>0.67153194201393962</v>
      </c>
      <c r="J1684" s="46">
        <v>0.23220224810299306</v>
      </c>
      <c r="K1684" s="58">
        <v>0.89488072223025106</v>
      </c>
      <c r="M1684" s="51">
        <v>682</v>
      </c>
      <c r="N1684" s="46" cm="1">
        <f t="array" ref="N1684:W1684">(TRANSPOSE(MMULT(幕後結果!$AB$37:$AK$46, TRANSPOSE(N683:W683))))</f>
        <v>0.58271830819945392</v>
      </c>
      <c r="O1684" s="46">
        <v>-2.0193176601071556</v>
      </c>
      <c r="P1684" s="46">
        <v>0.47183699724937467</v>
      </c>
      <c r="Q1684" s="46">
        <v>0.56748624782004731</v>
      </c>
      <c r="R1684" s="46">
        <v>0.39166441979811661</v>
      </c>
      <c r="S1684" s="46">
        <v>1.5433363912996967</v>
      </c>
      <c r="T1684" s="46">
        <v>-0.54072901406328078</v>
      </c>
      <c r="U1684" s="46">
        <v>1.179094391268654</v>
      </c>
      <c r="V1684" s="46">
        <v>7.8104120373765018E-2</v>
      </c>
      <c r="W1684" s="50">
        <v>-0.73449710371029453</v>
      </c>
    </row>
    <row r="1685" spans="1:23">
      <c r="A1685" s="130"/>
      <c r="B1685" s="46">
        <v>0.96435389124374615</v>
      </c>
      <c r="C1685" s="46">
        <v>0.33516255036423348</v>
      </c>
      <c r="D1685" s="46">
        <v>0.16986714938715353</v>
      </c>
      <c r="E1685" s="46">
        <v>0.23973546008496638</v>
      </c>
      <c r="F1685" s="46">
        <v>0.31248236831806597</v>
      </c>
      <c r="G1685" s="46">
        <v>0.10220978836044003</v>
      </c>
      <c r="H1685" s="46">
        <v>0.30729745933550467</v>
      </c>
      <c r="I1685" s="46">
        <v>0.59773885947977812</v>
      </c>
      <c r="J1685" s="46">
        <v>0.37919130121022349</v>
      </c>
      <c r="K1685" s="58">
        <v>0.27880117502842383</v>
      </c>
      <c r="M1685" s="51">
        <v>683</v>
      </c>
      <c r="N1685" s="46" cm="1">
        <f t="array" ref="N1685:W1685">(TRANSPOSE(MMULT(幕後結果!$AB$37:$AK$46, TRANSPOSE(N684:W684))))</f>
        <v>1.174710520597994</v>
      </c>
      <c r="O1685" s="46">
        <v>2.7803983305114399</v>
      </c>
      <c r="P1685" s="46">
        <v>0.3146537953004907</v>
      </c>
      <c r="Q1685" s="46">
        <v>0.43595887828665775</v>
      </c>
      <c r="R1685" s="46">
        <v>0.64031498632837103</v>
      </c>
      <c r="S1685" s="46">
        <v>1.3274502294800423</v>
      </c>
      <c r="T1685" s="46">
        <v>1.2824727104100941</v>
      </c>
      <c r="U1685" s="46">
        <v>-0.11692264898319998</v>
      </c>
      <c r="V1685" s="46">
        <v>0.43325500549027984</v>
      </c>
      <c r="W1685" s="50">
        <v>-0.56665949821184713</v>
      </c>
    </row>
    <row r="1686" spans="1:23">
      <c r="A1686" s="130"/>
      <c r="B1686" s="46">
        <v>0.7864569356314437</v>
      </c>
      <c r="C1686" s="46">
        <v>0.98578255560695727</v>
      </c>
      <c r="D1686" s="46">
        <v>0.40322959267342418</v>
      </c>
      <c r="E1686" s="46">
        <v>3.0510492299937297E-2</v>
      </c>
      <c r="F1686" s="46">
        <v>0.86064117032321108</v>
      </c>
      <c r="G1686" s="46">
        <v>0.47947786575357854</v>
      </c>
      <c r="H1686" s="46">
        <v>0.42614125568763206</v>
      </c>
      <c r="I1686" s="46">
        <v>0.63415040468534678</v>
      </c>
      <c r="J1686" s="46">
        <v>0.35736465115376714</v>
      </c>
      <c r="K1686" s="58">
        <v>0.60404039851630165</v>
      </c>
      <c r="M1686" s="51">
        <v>684</v>
      </c>
      <c r="N1686" s="46" cm="1">
        <f t="array" ref="N1686:W1686">(TRANSPOSE(MMULT(幕後結果!$AB$37:$AK$46, TRANSPOSE(N685:W685))))</f>
        <v>-1.9389020609194978</v>
      </c>
      <c r="O1686" s="46">
        <v>-0.17648581539507713</v>
      </c>
      <c r="P1686" s="46">
        <v>0.75705768028688236</v>
      </c>
      <c r="Q1686" s="46">
        <v>0.4478020265216241</v>
      </c>
      <c r="R1686" s="46">
        <v>0.99452462464455205</v>
      </c>
      <c r="S1686" s="46">
        <v>-0.66359968011984249</v>
      </c>
      <c r="T1686" s="46">
        <v>0.1243446447326384</v>
      </c>
      <c r="U1686" s="46">
        <v>1.2512127178199328E-2</v>
      </c>
      <c r="V1686" s="46">
        <v>-3.7200812545918449E-2</v>
      </c>
      <c r="W1686" s="50">
        <v>1.7273288680031587</v>
      </c>
    </row>
    <row r="1687" spans="1:23">
      <c r="A1687" s="130"/>
      <c r="B1687" s="46">
        <v>0.90758939870272526</v>
      </c>
      <c r="C1687" s="46">
        <v>8.7222617345862341E-2</v>
      </c>
      <c r="D1687" s="46">
        <v>0.81630595067218059</v>
      </c>
      <c r="E1687" s="46">
        <v>2.2379742342411912E-2</v>
      </c>
      <c r="F1687" s="46">
        <v>0.59576811484117687</v>
      </c>
      <c r="G1687" s="46">
        <v>0.917198170467179</v>
      </c>
      <c r="H1687" s="46">
        <v>0.95716116929770001</v>
      </c>
      <c r="I1687" s="46">
        <v>0.74776421635513635</v>
      </c>
      <c r="J1687" s="46">
        <v>0.38835701583418603</v>
      </c>
      <c r="K1687" s="58">
        <v>3.0403299654615301E-2</v>
      </c>
      <c r="M1687" s="51">
        <v>685</v>
      </c>
      <c r="N1687" s="46" cm="1">
        <f t="array" ref="N1687:W1687">(TRANSPOSE(MMULT(幕後結果!$AB$37:$AK$46, TRANSPOSE(N686:W686))))</f>
        <v>-0.71327922025013735</v>
      </c>
      <c r="O1687" s="46">
        <v>0.45426721479199006</v>
      </c>
      <c r="P1687" s="46">
        <v>1.2302684288998644</v>
      </c>
      <c r="Q1687" s="46">
        <v>-4.0644170013505398E-2</v>
      </c>
      <c r="R1687" s="46">
        <v>0.96392451289091208</v>
      </c>
      <c r="S1687" s="46">
        <v>0.75474670834780355</v>
      </c>
      <c r="T1687" s="46">
        <v>1.5749251426414517</v>
      </c>
      <c r="U1687" s="46">
        <v>2.5081873803352721</v>
      </c>
      <c r="V1687" s="46">
        <v>1.7797738283248945</v>
      </c>
      <c r="W1687" s="50">
        <v>0.95489550133829493</v>
      </c>
    </row>
    <row r="1688" spans="1:23">
      <c r="A1688" s="130"/>
      <c r="B1688" s="46">
        <v>0.90767026049938915</v>
      </c>
      <c r="C1688" s="46">
        <v>1.4447691645907534E-2</v>
      </c>
      <c r="D1688" s="46">
        <v>0.919968312197738</v>
      </c>
      <c r="E1688" s="46">
        <v>0.4415667966787018</v>
      </c>
      <c r="F1688" s="46">
        <v>0.21573185531576589</v>
      </c>
      <c r="G1688" s="46">
        <v>0.17695353478177633</v>
      </c>
      <c r="H1688" s="46">
        <v>0.50941374556370844</v>
      </c>
      <c r="I1688" s="46">
        <v>0.25212628967330142</v>
      </c>
      <c r="J1688" s="46">
        <v>0.17168295567604863</v>
      </c>
      <c r="K1688" s="58">
        <v>0.17794160625300082</v>
      </c>
      <c r="M1688" s="51">
        <v>686</v>
      </c>
      <c r="N1688" s="46" cm="1">
        <f t="array" ref="N1688:W1688">(TRANSPOSE(MMULT(幕後結果!$AB$37:$AK$46, TRANSPOSE(N687:W687))))</f>
        <v>-0.80493267026260606</v>
      </c>
      <c r="O1688" s="46">
        <v>1.3058468400499965</v>
      </c>
      <c r="P1688" s="46">
        <v>0.6681928907359268</v>
      </c>
      <c r="Q1688" s="46">
        <v>-2.7850807685838919E-2</v>
      </c>
      <c r="R1688" s="46">
        <v>2.3488536747566702</v>
      </c>
      <c r="S1688" s="46">
        <v>0.91922860978046683</v>
      </c>
      <c r="T1688" s="46">
        <v>1.2112748092587249</v>
      </c>
      <c r="U1688" s="46">
        <v>0.84720520175228209</v>
      </c>
      <c r="V1688" s="46">
        <v>2.3209890845574157</v>
      </c>
      <c r="W1688" s="50">
        <v>1.4264840207311982</v>
      </c>
    </row>
    <row r="1689" spans="1:23">
      <c r="A1689" s="130"/>
      <c r="B1689" s="46">
        <v>0.17080097904384828</v>
      </c>
      <c r="C1689" s="46">
        <v>0.23073531100701006</v>
      </c>
      <c r="D1689" s="46">
        <v>0.90113707456451597</v>
      </c>
      <c r="E1689" s="46">
        <v>0.76555108397810745</v>
      </c>
      <c r="F1689" s="46">
        <v>0.12592642439337487</v>
      </c>
      <c r="G1689" s="46">
        <v>0.55418566725024054</v>
      </c>
      <c r="H1689" s="46">
        <v>0.94820030519263843</v>
      </c>
      <c r="I1689" s="46">
        <v>0.24833605414819604</v>
      </c>
      <c r="J1689" s="46">
        <v>0.79671465004760988</v>
      </c>
      <c r="K1689" s="58">
        <v>0.53702789040630683</v>
      </c>
      <c r="M1689" s="51">
        <v>687</v>
      </c>
      <c r="N1689" s="46" cm="1">
        <f t="array" ref="N1689:W1689">(TRANSPOSE(MMULT(幕後結果!$AB$37:$AK$46, TRANSPOSE(N688:W688))))</f>
        <v>0.32832011011166629</v>
      </c>
      <c r="O1689" s="46">
        <v>1.2775944400451664</v>
      </c>
      <c r="P1689" s="46">
        <v>-0.45457431138098869</v>
      </c>
      <c r="Q1689" s="46">
        <v>-0.90562579637101703</v>
      </c>
      <c r="R1689" s="46">
        <v>8.4944182359086379E-2</v>
      </c>
      <c r="S1689" s="46">
        <v>2.3510093329296072E-2</v>
      </c>
      <c r="T1689" s="46">
        <v>-0.73852458387090447</v>
      </c>
      <c r="U1689" s="46">
        <v>-0.94121506517239617</v>
      </c>
      <c r="V1689" s="46">
        <v>0.28324967770566489</v>
      </c>
      <c r="W1689" s="50">
        <v>-0.46386422405393923</v>
      </c>
    </row>
    <row r="1690" spans="1:23">
      <c r="A1690" s="130"/>
      <c r="B1690" s="46">
        <v>0.89310158882281598</v>
      </c>
      <c r="C1690" s="46">
        <v>0.8806258905925568</v>
      </c>
      <c r="D1690" s="46">
        <v>0.27446680540313784</v>
      </c>
      <c r="E1690" s="46">
        <v>0.26788896929546557</v>
      </c>
      <c r="F1690" s="46">
        <v>0.76820752114990687</v>
      </c>
      <c r="G1690" s="46">
        <v>0.91460657091424413</v>
      </c>
      <c r="H1690" s="46">
        <v>0.77212797742033223</v>
      </c>
      <c r="I1690" s="46">
        <v>0.84946153656381407</v>
      </c>
      <c r="J1690" s="46">
        <v>0.95223013771007725</v>
      </c>
      <c r="K1690" s="58">
        <v>0.82255308514393999</v>
      </c>
      <c r="M1690" s="51">
        <v>688</v>
      </c>
      <c r="N1690" s="46" cm="1">
        <f t="array" ref="N1690:W1690">(TRANSPOSE(MMULT(幕後結果!$AB$37:$AK$46, TRANSPOSE(N689:W689))))</f>
        <v>0.68066775271012925</v>
      </c>
      <c r="O1690" s="46">
        <v>-1.0641199629163236</v>
      </c>
      <c r="P1690" s="46">
        <v>1.4119010439486022</v>
      </c>
      <c r="Q1690" s="46">
        <v>1.0999595185819979</v>
      </c>
      <c r="R1690" s="46">
        <v>0.16955886905913087</v>
      </c>
      <c r="S1690" s="46">
        <v>-9.7611202250842119E-2</v>
      </c>
      <c r="T1690" s="46">
        <v>-2.4540753205784749E-2</v>
      </c>
      <c r="U1690" s="46">
        <v>1.3220826090482234</v>
      </c>
      <c r="V1690" s="46">
        <v>-7.6976653598545469E-2</v>
      </c>
      <c r="W1690" s="50">
        <v>0.43009979268197646</v>
      </c>
    </row>
    <row r="1691" spans="1:23">
      <c r="A1691" s="130"/>
      <c r="B1691" s="46">
        <v>0.71733603017130165</v>
      </c>
      <c r="C1691" s="46">
        <v>0.88281017571842213</v>
      </c>
      <c r="D1691" s="46">
        <v>0.96006333375615882</v>
      </c>
      <c r="E1691" s="46">
        <v>0.3120994573894138</v>
      </c>
      <c r="F1691" s="46">
        <v>0.35421798641970326</v>
      </c>
      <c r="G1691" s="46">
        <v>0.40299092599062858</v>
      </c>
      <c r="H1691" s="46">
        <v>0.23766330024632021</v>
      </c>
      <c r="I1691" s="46">
        <v>3.1744656584035802E-2</v>
      </c>
      <c r="J1691" s="46">
        <v>0.2101987666750631</v>
      </c>
      <c r="K1691" s="58">
        <v>0.92114999693045507</v>
      </c>
      <c r="M1691" s="51">
        <v>689</v>
      </c>
      <c r="N1691" s="46" cm="1">
        <f t="array" ref="N1691:W1691">(TRANSPOSE(MMULT(幕後結果!$AB$37:$AK$46, TRANSPOSE(N690:W690))))</f>
        <v>1.6091373074705833</v>
      </c>
      <c r="O1691" s="46">
        <v>0.73283874361833912</v>
      </c>
      <c r="P1691" s="46">
        <v>0.22660222465134594</v>
      </c>
      <c r="Q1691" s="46">
        <v>0.87412302327355651</v>
      </c>
      <c r="R1691" s="46">
        <v>0.29038628697567709</v>
      </c>
      <c r="S1691" s="46">
        <v>0.6569137750818419</v>
      </c>
      <c r="T1691" s="46">
        <v>-0.21760693005830956</v>
      </c>
      <c r="U1691" s="46">
        <v>-0.67792891301130853</v>
      </c>
      <c r="V1691" s="46">
        <v>0.13951400801634434</v>
      </c>
      <c r="W1691" s="50">
        <v>-0.75881523999554346</v>
      </c>
    </row>
    <row r="1692" spans="1:23">
      <c r="A1692" s="130"/>
      <c r="B1692" s="46">
        <v>0.44615675715276337</v>
      </c>
      <c r="C1692" s="46">
        <v>0.37003435511580984</v>
      </c>
      <c r="D1692" s="46">
        <v>0.87601346633434396</v>
      </c>
      <c r="E1692" s="46">
        <v>0.35408367813669583</v>
      </c>
      <c r="F1692" s="46">
        <v>0.98261521196764456</v>
      </c>
      <c r="G1692" s="46">
        <v>0.8833510919163714</v>
      </c>
      <c r="H1692" s="46">
        <v>0.81274873582599194</v>
      </c>
      <c r="I1692" s="46">
        <v>0.11711560755829042</v>
      </c>
      <c r="J1692" s="46">
        <v>0.33528205225308438</v>
      </c>
      <c r="K1692" s="58">
        <v>0.97123669825633652</v>
      </c>
      <c r="M1692" s="51">
        <v>690</v>
      </c>
      <c r="N1692" s="46" cm="1">
        <f t="array" ref="N1692:W1692">(TRANSPOSE(MMULT(幕後結果!$AB$37:$AK$46, TRANSPOSE(N691:W691))))</f>
        <v>1.0319931328693122</v>
      </c>
      <c r="O1692" s="46">
        <v>-7.0297690951226788E-2</v>
      </c>
      <c r="P1692" s="46">
        <v>2.1204145963406615</v>
      </c>
      <c r="Q1692" s="46">
        <v>2.1566996245170555</v>
      </c>
      <c r="R1692" s="46">
        <v>1.9944865909410114</v>
      </c>
      <c r="S1692" s="46">
        <v>0.57790971050310147</v>
      </c>
      <c r="T1692" s="46">
        <v>0.73328438387150663</v>
      </c>
      <c r="U1692" s="46">
        <v>2.6457652047590789</v>
      </c>
      <c r="V1692" s="46">
        <v>1.6096348265480782</v>
      </c>
      <c r="W1692" s="50">
        <v>0.43794688335066367</v>
      </c>
    </row>
    <row r="1693" spans="1:23">
      <c r="A1693" s="130"/>
      <c r="B1693" s="46">
        <v>0.50103900927077372</v>
      </c>
      <c r="C1693" s="46">
        <v>0.39049435422140566</v>
      </c>
      <c r="D1693" s="46">
        <v>0.53559101907545847</v>
      </c>
      <c r="E1693" s="46">
        <v>0.74301770910819998</v>
      </c>
      <c r="F1693" s="46">
        <v>0.71387986199939557</v>
      </c>
      <c r="G1693" s="46">
        <v>0.79881104509011136</v>
      </c>
      <c r="H1693" s="46">
        <v>0.29982079148263652</v>
      </c>
      <c r="I1693" s="46">
        <v>0.44461918162544589</v>
      </c>
      <c r="J1693" s="46">
        <v>0.43042516118040486</v>
      </c>
      <c r="K1693" s="58">
        <v>0.42106484840940883</v>
      </c>
      <c r="M1693" s="51">
        <v>691</v>
      </c>
      <c r="N1693" s="46" cm="1">
        <f t="array" ref="N1693:W1693">(TRANSPOSE(MMULT(幕後結果!$AB$37:$AK$46, TRANSPOSE(N692:W692))))</f>
        <v>-0.63122357846816735</v>
      </c>
      <c r="O1693" s="46">
        <v>-2.3964651759809015</v>
      </c>
      <c r="P1693" s="46">
        <v>4.218775182530049E-2</v>
      </c>
      <c r="Q1693" s="46">
        <v>-6.4262812903176758E-2</v>
      </c>
      <c r="R1693" s="46">
        <v>0.6247152934965321</v>
      </c>
      <c r="S1693" s="46">
        <v>1.0176123082234638</v>
      </c>
      <c r="T1693" s="46">
        <v>-0.87680274619420562</v>
      </c>
      <c r="U1693" s="46">
        <v>1.5539427857154613</v>
      </c>
      <c r="V1693" s="46">
        <v>1.3488375648463224</v>
      </c>
      <c r="W1693" s="50">
        <v>0.58239668739750938</v>
      </c>
    </row>
    <row r="1694" spans="1:23">
      <c r="A1694" s="130"/>
      <c r="B1694" s="46">
        <v>0.19524669253478755</v>
      </c>
      <c r="C1694" s="46">
        <v>0.71286104005482964</v>
      </c>
      <c r="D1694" s="46">
        <v>9.2915332758578328E-2</v>
      </c>
      <c r="E1694" s="46">
        <v>0.19193988981559285</v>
      </c>
      <c r="F1694" s="46">
        <v>0.21575971209523792</v>
      </c>
      <c r="G1694" s="46">
        <v>0.38736093285823991</v>
      </c>
      <c r="H1694" s="46">
        <v>0.13871438674547765</v>
      </c>
      <c r="I1694" s="46">
        <v>0.5009195611863837</v>
      </c>
      <c r="J1694" s="46">
        <v>0.66402361347683936</v>
      </c>
      <c r="K1694" s="58">
        <v>0.73930201982701194</v>
      </c>
      <c r="M1694" s="51">
        <v>692</v>
      </c>
      <c r="N1694" s="46" cm="1">
        <f t="array" ref="N1694:W1694">(TRANSPOSE(MMULT(幕後結果!$AB$37:$AK$46, TRANSPOSE(N693:W693))))</f>
        <v>-0.17973029374666916</v>
      </c>
      <c r="O1694" s="46">
        <v>0.10368711822804867</v>
      </c>
      <c r="P1694" s="46">
        <v>-1.0054087119723967</v>
      </c>
      <c r="Q1694" s="46">
        <v>-1.083947650713424</v>
      </c>
      <c r="R1694" s="46">
        <v>-0.31326185763011782</v>
      </c>
      <c r="S1694" s="46">
        <v>-1.9941016689758468</v>
      </c>
      <c r="T1694" s="46">
        <v>-0.65377110535558969</v>
      </c>
      <c r="U1694" s="46">
        <v>-2.0469579980203676</v>
      </c>
      <c r="V1694" s="46">
        <v>-0.97741226651552426</v>
      </c>
      <c r="W1694" s="50">
        <v>-3.2892332074331132</v>
      </c>
    </row>
    <row r="1695" spans="1:23">
      <c r="A1695" s="130"/>
      <c r="B1695" s="46">
        <v>0.74212874990388578</v>
      </c>
      <c r="C1695" s="46">
        <v>0.74387837720252636</v>
      </c>
      <c r="D1695" s="46">
        <v>0.79485736830944753</v>
      </c>
      <c r="E1695" s="46">
        <v>0.68773796474969351</v>
      </c>
      <c r="F1695" s="46">
        <v>0.15262806617605196</v>
      </c>
      <c r="G1695" s="46">
        <v>0.80767007019965598</v>
      </c>
      <c r="H1695" s="46">
        <v>0.55916631748862256</v>
      </c>
      <c r="I1695" s="46">
        <v>0.99198085228562038</v>
      </c>
      <c r="J1695" s="46">
        <v>0.12391609834049033</v>
      </c>
      <c r="K1695" s="58">
        <v>0.77112937794367564</v>
      </c>
      <c r="M1695" s="51">
        <v>693</v>
      </c>
      <c r="N1695" s="46" cm="1">
        <f t="array" ref="N1695:W1695">(TRANSPOSE(MMULT(幕後結果!$AB$37:$AK$46, TRANSPOSE(N694:W694))))</f>
        <v>0.39852848236265132</v>
      </c>
      <c r="O1695" s="46">
        <v>-0.15900589466814849</v>
      </c>
      <c r="P1695" s="46">
        <v>0.12167721220970698</v>
      </c>
      <c r="Q1695" s="46">
        <v>0.69176271325775807</v>
      </c>
      <c r="R1695" s="46">
        <v>-5.8710356926250512E-2</v>
      </c>
      <c r="S1695" s="46">
        <v>1.362356280252268</v>
      </c>
      <c r="T1695" s="46">
        <v>-4.119663809679347E-2</v>
      </c>
      <c r="U1695" s="46">
        <v>0.56235078800614335</v>
      </c>
      <c r="V1695" s="46">
        <v>0.67985949860484862</v>
      </c>
      <c r="W1695" s="50">
        <v>-0.17583533235902779</v>
      </c>
    </row>
    <row r="1696" spans="1:23">
      <c r="A1696" s="130"/>
      <c r="B1696" s="46">
        <v>0.89854098300689067</v>
      </c>
      <c r="C1696" s="46">
        <v>0.52388297185200083</v>
      </c>
      <c r="D1696" s="46">
        <v>4.2066394509853611E-2</v>
      </c>
      <c r="E1696" s="46">
        <v>0.29391013730168591</v>
      </c>
      <c r="F1696" s="46">
        <v>0.30136316915707195</v>
      </c>
      <c r="G1696" s="46">
        <v>0.91924311971005235</v>
      </c>
      <c r="H1696" s="46">
        <v>0.68804156990221932</v>
      </c>
      <c r="I1696" s="46">
        <v>0.3604316241421508</v>
      </c>
      <c r="J1696" s="46">
        <v>0.61057218215693498</v>
      </c>
      <c r="K1696" s="58">
        <v>0.74927424040071711</v>
      </c>
      <c r="M1696" s="51">
        <v>694</v>
      </c>
      <c r="N1696" s="46" cm="1">
        <f t="array" ref="N1696:W1696">(TRANSPOSE(MMULT(幕後結果!$AB$37:$AK$46, TRANSPOSE(N695:W695))))</f>
        <v>-2.1239701071646975</v>
      </c>
      <c r="O1696" s="46">
        <v>1.0711006165306485</v>
      </c>
      <c r="P1696" s="46">
        <v>0.3885242956663596</v>
      </c>
      <c r="Q1696" s="46">
        <v>-0.33131296221757556</v>
      </c>
      <c r="R1696" s="46">
        <v>-0.43464053119206914</v>
      </c>
      <c r="S1696" s="46">
        <v>0.21617742543562635</v>
      </c>
      <c r="T1696" s="46">
        <v>0.12008190433776278</v>
      </c>
      <c r="U1696" s="46">
        <v>-0.24616408269421333</v>
      </c>
      <c r="V1696" s="46">
        <v>0.40170956685151293</v>
      </c>
      <c r="W1696" s="50">
        <v>0.35934115842134984</v>
      </c>
    </row>
    <row r="1697" spans="1:23">
      <c r="A1697" s="130"/>
      <c r="B1697" s="46">
        <v>7.3744469342424956E-2</v>
      </c>
      <c r="C1697" s="46">
        <v>0.81223172214207207</v>
      </c>
      <c r="D1697" s="46">
        <v>0.85446562382788671</v>
      </c>
      <c r="E1697" s="46">
        <v>0.17012897488913548</v>
      </c>
      <c r="F1697" s="46">
        <v>0.20963934865181777</v>
      </c>
      <c r="G1697" s="46">
        <v>0.10272378830105011</v>
      </c>
      <c r="H1697" s="46">
        <v>0.12817095916383314</v>
      </c>
      <c r="I1697" s="46">
        <v>0.67688184858075418</v>
      </c>
      <c r="J1697" s="46">
        <v>0.44854957350225888</v>
      </c>
      <c r="K1697" s="58">
        <v>0.60795488418872679</v>
      </c>
      <c r="M1697" s="51">
        <v>695</v>
      </c>
      <c r="N1697" s="46" cm="1">
        <f t="array" ref="N1697:W1697">(TRANSPOSE(MMULT(幕後結果!$AB$37:$AK$46, TRANSPOSE(N696:W696))))</f>
        <v>0.53853944402859899</v>
      </c>
      <c r="O1697" s="46">
        <v>-0.72577929710634792</v>
      </c>
      <c r="P1697" s="46">
        <v>-1.2156863305832339</v>
      </c>
      <c r="Q1697" s="46">
        <v>-0.39950547067889125</v>
      </c>
      <c r="R1697" s="46">
        <v>-0.83669375340787511</v>
      </c>
      <c r="S1697" s="46">
        <v>-1.2410772716828022</v>
      </c>
      <c r="T1697" s="46">
        <v>-3.9765458462561687E-2</v>
      </c>
      <c r="U1697" s="46">
        <v>-2.5774819475255542</v>
      </c>
      <c r="V1697" s="46">
        <v>-1.9464433740089286</v>
      </c>
      <c r="W1697" s="50">
        <v>-2.1284965417292794</v>
      </c>
    </row>
    <row r="1698" spans="1:23">
      <c r="A1698" s="130"/>
      <c r="B1698" s="46">
        <v>0.65355763762414276</v>
      </c>
      <c r="C1698" s="46">
        <v>9.1228178321362874E-2</v>
      </c>
      <c r="D1698" s="46">
        <v>0.23747803921019583</v>
      </c>
      <c r="E1698" s="46">
        <v>0.68759874982763192</v>
      </c>
      <c r="F1698" s="46">
        <v>0.77372298253382343</v>
      </c>
      <c r="G1698" s="46">
        <v>0.1460125747904637</v>
      </c>
      <c r="H1698" s="46">
        <v>0.68885817379044378</v>
      </c>
      <c r="I1698" s="46">
        <v>0.55379404717999181</v>
      </c>
      <c r="J1698" s="46">
        <v>0.61289178965933444</v>
      </c>
      <c r="K1698" s="58">
        <v>0.44791278950055813</v>
      </c>
      <c r="M1698" s="51">
        <v>696</v>
      </c>
      <c r="N1698" s="46" cm="1">
        <f t="array" ref="N1698:W1698">(TRANSPOSE(MMULT(幕後結果!$AB$37:$AK$46, TRANSPOSE(N697:W697))))</f>
        <v>1.3386355656059155</v>
      </c>
      <c r="O1698" s="46">
        <v>-8.9220681662273801E-2</v>
      </c>
      <c r="P1698" s="46">
        <v>1.9193394719008154</v>
      </c>
      <c r="Q1698" s="46">
        <v>2.3248887525681496</v>
      </c>
      <c r="R1698" s="46">
        <v>2.1562937579579886</v>
      </c>
      <c r="S1698" s="46">
        <v>0.65848467016982837</v>
      </c>
      <c r="T1698" s="46">
        <v>0.63805806323613234</v>
      </c>
      <c r="U1698" s="46">
        <v>1.1742199380124403</v>
      </c>
      <c r="V1698" s="46">
        <v>0.58260731369849728</v>
      </c>
      <c r="W1698" s="50">
        <v>-2.1403174724068399</v>
      </c>
    </row>
    <row r="1699" spans="1:23">
      <c r="A1699" s="130"/>
      <c r="B1699" s="46">
        <v>0.89074440187793269</v>
      </c>
      <c r="C1699" s="46">
        <v>0.8922326589907561</v>
      </c>
      <c r="D1699" s="46">
        <v>7.0847895064211519E-2</v>
      </c>
      <c r="E1699" s="46">
        <v>0.34925695810065016</v>
      </c>
      <c r="F1699" s="46">
        <v>0.72393393820872842</v>
      </c>
      <c r="G1699" s="46">
        <v>5.8591119644864742E-2</v>
      </c>
      <c r="H1699" s="46">
        <v>0.93287594543686825</v>
      </c>
      <c r="I1699" s="46">
        <v>0.37720623222740168</v>
      </c>
      <c r="J1699" s="46">
        <v>0.87401636412293504</v>
      </c>
      <c r="K1699" s="58">
        <v>0.90208962190094533</v>
      </c>
      <c r="M1699" s="51">
        <v>697</v>
      </c>
      <c r="N1699" s="46" cm="1">
        <f t="array" ref="N1699:W1699">(TRANSPOSE(MMULT(幕後結果!$AB$37:$AK$46, TRANSPOSE(N698:W698))))</f>
        <v>-4.7641319950620264E-2</v>
      </c>
      <c r="O1699" s="46">
        <v>-0.52433115134004149</v>
      </c>
      <c r="P1699" s="46">
        <v>0.1399931901831894</v>
      </c>
      <c r="Q1699" s="46">
        <v>-0.56392084703403877</v>
      </c>
      <c r="R1699" s="46">
        <v>0.13912518912221128</v>
      </c>
      <c r="S1699" s="46">
        <v>-1.2747800057088579</v>
      </c>
      <c r="T1699" s="46">
        <v>0.49400603319566799</v>
      </c>
      <c r="U1699" s="46">
        <v>0.15013865397820783</v>
      </c>
      <c r="V1699" s="46">
        <v>-0.6085248444263216</v>
      </c>
      <c r="W1699" s="50">
        <v>0.77292532143504911</v>
      </c>
    </row>
    <row r="1700" spans="1:23">
      <c r="A1700" s="130"/>
      <c r="B1700" s="46">
        <v>0.2728666376623996</v>
      </c>
      <c r="C1700" s="46">
        <v>8.9361433007255187E-2</v>
      </c>
      <c r="D1700" s="46">
        <v>0.64228997004730548</v>
      </c>
      <c r="E1700" s="46">
        <v>0.32705337071911456</v>
      </c>
      <c r="F1700" s="46">
        <v>8.0780404328721911E-2</v>
      </c>
      <c r="G1700" s="46">
        <v>0.83382109623859502</v>
      </c>
      <c r="H1700" s="46">
        <v>0.35582844918942147</v>
      </c>
      <c r="I1700" s="46">
        <v>0.12601300851805108</v>
      </c>
      <c r="J1700" s="46">
        <v>0.3790818724362468</v>
      </c>
      <c r="K1700" s="58">
        <v>0.71522906047056289</v>
      </c>
      <c r="M1700" s="51">
        <v>698</v>
      </c>
      <c r="N1700" s="46" cm="1">
        <f t="array" ref="N1700:W1700">(TRANSPOSE(MMULT(幕後結果!$AB$37:$AK$46, TRANSPOSE(N699:W699))))</f>
        <v>-0.16353132334966586</v>
      </c>
      <c r="O1700" s="46">
        <v>1.3657066532395674</v>
      </c>
      <c r="P1700" s="46">
        <v>0.20479805345786239</v>
      </c>
      <c r="Q1700" s="46">
        <v>0.82253890564110099</v>
      </c>
      <c r="R1700" s="46">
        <v>-0.35603245147407847</v>
      </c>
      <c r="S1700" s="46">
        <v>0.68243806201433399</v>
      </c>
      <c r="T1700" s="46">
        <v>0.88675996625683751</v>
      </c>
      <c r="U1700" s="46">
        <v>0.688765426366717</v>
      </c>
      <c r="V1700" s="46">
        <v>0.18788088818159121</v>
      </c>
      <c r="W1700" s="50">
        <v>-1.9795204854251023</v>
      </c>
    </row>
    <row r="1701" spans="1:23">
      <c r="A1701" s="130"/>
      <c r="B1701" s="46">
        <v>4.316029125079357E-2</v>
      </c>
      <c r="C1701" s="46">
        <v>0.57094250605156338</v>
      </c>
      <c r="D1701" s="46">
        <v>0.81878431882822555</v>
      </c>
      <c r="E1701" s="46">
        <v>0.57703808043505855</v>
      </c>
      <c r="F1701" s="46">
        <v>0.27135754477791463</v>
      </c>
      <c r="G1701" s="46">
        <v>3.1512512595659903E-2</v>
      </c>
      <c r="H1701" s="46">
        <v>0.67521477919140827</v>
      </c>
      <c r="I1701" s="46">
        <v>0.31150756669962765</v>
      </c>
      <c r="J1701" s="46">
        <v>0.74316571310359159</v>
      </c>
      <c r="K1701" s="58">
        <v>4.5483212832015951E-2</v>
      </c>
      <c r="M1701" s="51">
        <v>699</v>
      </c>
      <c r="N1701" s="46" cm="1">
        <f t="array" ref="N1701:W1701">(TRANSPOSE(MMULT(幕後結果!$AB$37:$AK$46, TRANSPOSE(N700:W700))))</f>
        <v>-2.2860355712074325</v>
      </c>
      <c r="O1701" s="46">
        <v>1.1128093652781135</v>
      </c>
      <c r="P1701" s="46">
        <v>0.7239637914928243</v>
      </c>
      <c r="Q1701" s="46">
        <v>-0.16428928215586924</v>
      </c>
      <c r="R1701" s="46">
        <v>-0.51805529739267886</v>
      </c>
      <c r="S1701" s="46">
        <v>0.16519691836380779</v>
      </c>
      <c r="T1701" s="46">
        <v>-2.1795954001753319</v>
      </c>
      <c r="U1701" s="46">
        <v>-0.59765431839931049</v>
      </c>
      <c r="V1701" s="46">
        <v>-0.96981069861015246</v>
      </c>
      <c r="W1701" s="50">
        <v>-0.68521761854708818</v>
      </c>
    </row>
    <row r="1702" spans="1:23">
      <c r="A1702" s="130"/>
      <c r="B1702" s="46">
        <v>0.43408135298340778</v>
      </c>
      <c r="C1702" s="46">
        <v>0.10935811490885028</v>
      </c>
      <c r="D1702" s="46">
        <v>0.11780434311004839</v>
      </c>
      <c r="E1702" s="46">
        <v>0.29905591583161706</v>
      </c>
      <c r="F1702" s="46">
        <v>0.26083721505470314</v>
      </c>
      <c r="G1702" s="46">
        <v>0.67995086644128633</v>
      </c>
      <c r="H1702" s="46">
        <v>0.91183939996829722</v>
      </c>
      <c r="I1702" s="46">
        <v>0.92222498405001474</v>
      </c>
      <c r="J1702" s="46">
        <v>0.42027578145107802</v>
      </c>
      <c r="K1702" s="58">
        <v>0.52242146752561336</v>
      </c>
      <c r="M1702" s="51">
        <v>700</v>
      </c>
      <c r="N1702" s="46" cm="1">
        <f t="array" ref="N1702:W1702">(TRANSPOSE(MMULT(幕後結果!$AB$37:$AK$46, TRANSPOSE(N701:W701))))</f>
        <v>-0.38784585416870399</v>
      </c>
      <c r="O1702" s="46">
        <v>-1.7929284158836474</v>
      </c>
      <c r="P1702" s="46">
        <v>0.63708937739742821</v>
      </c>
      <c r="Q1702" s="46">
        <v>0.6136292480819473</v>
      </c>
      <c r="R1702" s="46">
        <v>-0.93323372447514386</v>
      </c>
      <c r="S1702" s="46">
        <v>0.39212278679153867</v>
      </c>
      <c r="T1702" s="46">
        <v>-1.5739758664931855</v>
      </c>
      <c r="U1702" s="46">
        <v>-1.7278674278636905</v>
      </c>
      <c r="V1702" s="46">
        <v>-0.47550781623441979</v>
      </c>
      <c r="W1702" s="50">
        <v>-0.86706805053173808</v>
      </c>
    </row>
    <row r="1703" spans="1:23">
      <c r="A1703" s="130"/>
      <c r="B1703" s="46">
        <v>0.61339050821371766</v>
      </c>
      <c r="C1703" s="46">
        <v>0.85355419240769925</v>
      </c>
      <c r="D1703" s="46">
        <v>0.50782292379979155</v>
      </c>
      <c r="E1703" s="46">
        <v>0.73629683817249036</v>
      </c>
      <c r="F1703" s="46">
        <v>0.50516065124441134</v>
      </c>
      <c r="G1703" s="46">
        <v>0.37134577735495511</v>
      </c>
      <c r="H1703" s="46">
        <v>0.57279736556337935</v>
      </c>
      <c r="I1703" s="46">
        <v>0.42867340625852957</v>
      </c>
      <c r="J1703" s="46">
        <v>8.7701627696883611E-2</v>
      </c>
      <c r="K1703" s="58">
        <v>0.65344943705211356</v>
      </c>
      <c r="M1703" s="51">
        <v>701</v>
      </c>
      <c r="N1703" s="46" cm="1">
        <f t="array" ref="N1703:W1703">(TRANSPOSE(MMULT(幕後結果!$AB$37:$AK$46, TRANSPOSE(N702:W702))))</f>
        <v>-0.11496634159796679</v>
      </c>
      <c r="O1703" s="46">
        <v>1.1807528041654574</v>
      </c>
      <c r="P1703" s="46">
        <v>0.27448408702592558</v>
      </c>
      <c r="Q1703" s="46">
        <v>-0.56191895123589131</v>
      </c>
      <c r="R1703" s="46">
        <v>-0.92313767600186925</v>
      </c>
      <c r="S1703" s="46">
        <v>1.6325288862798939</v>
      </c>
      <c r="T1703" s="46">
        <v>1.1930634834116125</v>
      </c>
      <c r="U1703" s="46">
        <v>0.32927331144559174</v>
      </c>
      <c r="V1703" s="46">
        <v>1.3549451868219264</v>
      </c>
      <c r="W1703" s="50">
        <v>-0.22296335407826295</v>
      </c>
    </row>
    <row r="1704" spans="1:23">
      <c r="A1704" s="130"/>
      <c r="B1704" s="46">
        <v>0.22314317980377152</v>
      </c>
      <c r="C1704" s="46">
        <v>0.7808040789233559</v>
      </c>
      <c r="D1704" s="46">
        <v>0.31340650872759546</v>
      </c>
      <c r="E1704" s="46">
        <v>0.53328041301337725</v>
      </c>
      <c r="F1704" s="46">
        <v>0.93137577715956787</v>
      </c>
      <c r="G1704" s="46">
        <v>0.20912544438139236</v>
      </c>
      <c r="H1704" s="46">
        <v>6.0012365154581637E-2</v>
      </c>
      <c r="I1704" s="46">
        <v>1.2142756440530755E-2</v>
      </c>
      <c r="J1704" s="46">
        <v>6.5861216631704078E-3</v>
      </c>
      <c r="K1704" s="58">
        <v>0.16762707381817421</v>
      </c>
      <c r="M1704" s="51">
        <v>702</v>
      </c>
      <c r="N1704" s="46" cm="1">
        <f t="array" ref="N1704:W1704">(TRANSPOSE(MMULT(幕後結果!$AB$37:$AK$46, TRANSPOSE(N703:W703))))</f>
        <v>1.4931252198877303</v>
      </c>
      <c r="O1704" s="46">
        <v>0.3232347917568133</v>
      </c>
      <c r="P1704" s="46">
        <v>0.44524440570361795</v>
      </c>
      <c r="Q1704" s="46">
        <v>0.76433834143935364</v>
      </c>
      <c r="R1704" s="46">
        <v>0.30862221770555998</v>
      </c>
      <c r="S1704" s="46">
        <v>-0.76776946104418464</v>
      </c>
      <c r="T1704" s="46">
        <v>0.92550035354827931</v>
      </c>
      <c r="U1704" s="46">
        <v>-0.45044396503952866</v>
      </c>
      <c r="V1704" s="46">
        <v>0.11099001744248839</v>
      </c>
      <c r="W1704" s="50">
        <v>-0.77542828041007494</v>
      </c>
    </row>
    <row r="1705" spans="1:23">
      <c r="A1705" s="130"/>
      <c r="B1705" s="46">
        <v>0.40450133365638408</v>
      </c>
      <c r="C1705" s="46">
        <v>0.42077558851362018</v>
      </c>
      <c r="D1705" s="46">
        <v>0.53550228580477377</v>
      </c>
      <c r="E1705" s="46">
        <v>0.22144427191420224</v>
      </c>
      <c r="F1705" s="46">
        <v>0.10488857599697488</v>
      </c>
      <c r="G1705" s="46">
        <v>0.43390937811591024</v>
      </c>
      <c r="H1705" s="46">
        <v>0.39216340013121376</v>
      </c>
      <c r="I1705" s="46">
        <v>0.65803294275666357</v>
      </c>
      <c r="J1705" s="46">
        <v>0.223852146889429</v>
      </c>
      <c r="K1705" s="58">
        <v>0.49193594193616352</v>
      </c>
      <c r="M1705" s="51">
        <v>703</v>
      </c>
      <c r="N1705" s="46" cm="1">
        <f t="array" ref="N1705:W1705">(TRANSPOSE(MMULT(幕後結果!$AB$37:$AK$46, TRANSPOSE(N704:W704))))</f>
        <v>0.84621307867848916</v>
      </c>
      <c r="O1705" s="46">
        <v>-0.96232676291697061</v>
      </c>
      <c r="P1705" s="46">
        <v>1.3656590617011348</v>
      </c>
      <c r="Q1705" s="46">
        <v>2.1083436775997662</v>
      </c>
      <c r="R1705" s="46">
        <v>0.63370239279431506</v>
      </c>
      <c r="S1705" s="46">
        <v>-0.51447083927733428</v>
      </c>
      <c r="T1705" s="46">
        <v>-0.43650932434426087</v>
      </c>
      <c r="U1705" s="46">
        <v>-0.19335721012382201</v>
      </c>
      <c r="V1705" s="46">
        <v>-0.36626850161713642</v>
      </c>
      <c r="W1705" s="50">
        <v>-6.6102532863052843E-2</v>
      </c>
    </row>
    <row r="1706" spans="1:23">
      <c r="A1706" s="130"/>
      <c r="B1706" s="46">
        <v>0.54537323457263831</v>
      </c>
      <c r="C1706" s="46">
        <v>0.27847649698822563</v>
      </c>
      <c r="D1706" s="46">
        <v>5.858552688801999E-2</v>
      </c>
      <c r="E1706" s="46">
        <v>0.83408327073176403</v>
      </c>
      <c r="F1706" s="46">
        <v>0.76741930795704261</v>
      </c>
      <c r="G1706" s="46">
        <v>0.53541474234419861</v>
      </c>
      <c r="H1706" s="46">
        <v>0.67143449097589691</v>
      </c>
      <c r="I1706" s="46">
        <v>0.42583716514045089</v>
      </c>
      <c r="J1706" s="46">
        <v>0.47830977925712315</v>
      </c>
      <c r="K1706" s="58">
        <v>0.86140747852979094</v>
      </c>
      <c r="M1706" s="51">
        <v>704</v>
      </c>
      <c r="N1706" s="46" cm="1">
        <f t="array" ref="N1706:W1706">(TRANSPOSE(MMULT(幕後結果!$AB$37:$AK$46, TRANSPOSE(N705:W705))))</f>
        <v>0.39326110151195054</v>
      </c>
      <c r="O1706" s="46">
        <v>8.1732618205428237E-2</v>
      </c>
      <c r="P1706" s="46">
        <v>0.59768257480609921</v>
      </c>
      <c r="Q1706" s="46">
        <v>-0.30882066254634793</v>
      </c>
      <c r="R1706" s="46">
        <v>0.17306109920335516</v>
      </c>
      <c r="S1706" s="46">
        <v>-0.79571147502403938</v>
      </c>
      <c r="T1706" s="46">
        <v>0.76713224572553429</v>
      </c>
      <c r="U1706" s="46">
        <v>0.40350039446975683</v>
      </c>
      <c r="V1706" s="46">
        <v>1.3700981589509562</v>
      </c>
      <c r="W1706" s="50">
        <v>0.14619528952122407</v>
      </c>
    </row>
    <row r="1707" spans="1:23">
      <c r="A1707" s="130"/>
      <c r="B1707" s="46">
        <v>0.50314364039586823</v>
      </c>
      <c r="C1707" s="46">
        <v>8.253562354654731E-2</v>
      </c>
      <c r="D1707" s="46">
        <v>0.44975166400996813</v>
      </c>
      <c r="E1707" s="46">
        <v>0.13480674362364065</v>
      </c>
      <c r="F1707" s="46">
        <v>0.29276726159921029</v>
      </c>
      <c r="G1707" s="46">
        <v>0.70328368798312346</v>
      </c>
      <c r="H1707" s="46">
        <v>0.64153589756553697</v>
      </c>
      <c r="I1707" s="46">
        <v>0.55501075896736674</v>
      </c>
      <c r="J1707" s="46">
        <v>0.38004069013340303</v>
      </c>
      <c r="K1707" s="58">
        <v>0.69975376606628359</v>
      </c>
      <c r="M1707" s="51">
        <v>705</v>
      </c>
      <c r="N1707" s="46" cm="1">
        <f t="array" ref="N1707:W1707">(TRANSPOSE(MMULT(幕後結果!$AB$37:$AK$46, TRANSPOSE(N706:W706))))</f>
        <v>-0.10139400225214082</v>
      </c>
      <c r="O1707" s="46">
        <v>-0.18087534895640603</v>
      </c>
      <c r="P1707" s="46">
        <v>0.30355023575175072</v>
      </c>
      <c r="Q1707" s="46">
        <v>0.88346966749913947</v>
      </c>
      <c r="R1707" s="46">
        <v>-0.59704915475774045</v>
      </c>
      <c r="S1707" s="46">
        <v>-0.42052520816779948</v>
      </c>
      <c r="T1707" s="46">
        <v>-0.39379553849471849</v>
      </c>
      <c r="U1707" s="46">
        <v>-0.89438183867017429</v>
      </c>
      <c r="V1707" s="46">
        <v>0.98698847727636396</v>
      </c>
      <c r="W1707" s="50">
        <v>0.80398728073739623</v>
      </c>
    </row>
    <row r="1708" spans="1:23">
      <c r="A1708" s="130"/>
      <c r="B1708" s="46">
        <v>0.68502927207388642</v>
      </c>
      <c r="C1708" s="46">
        <v>6.0517455431256417E-2</v>
      </c>
      <c r="D1708" s="46">
        <v>0.44376060268264794</v>
      </c>
      <c r="E1708" s="46">
        <v>0.74881675107705403</v>
      </c>
      <c r="F1708" s="46">
        <v>0.33417021957500048</v>
      </c>
      <c r="G1708" s="46">
        <v>0.55452260423546873</v>
      </c>
      <c r="H1708" s="46">
        <v>0.99891990586653856</v>
      </c>
      <c r="I1708" s="46">
        <v>0.17247780486622433</v>
      </c>
      <c r="J1708" s="46">
        <v>0.8422222430312174</v>
      </c>
      <c r="K1708" s="58">
        <v>0.51522339538173023</v>
      </c>
      <c r="M1708" s="51">
        <v>706</v>
      </c>
      <c r="N1708" s="46" cm="1">
        <f t="array" ref="N1708:W1708">(TRANSPOSE(MMULT(幕後結果!$AB$37:$AK$46, TRANSPOSE(N707:W707))))</f>
        <v>0.86618633554267255</v>
      </c>
      <c r="O1708" s="46">
        <v>-1.3795411929948886</v>
      </c>
      <c r="P1708" s="46">
        <v>0.13689603496845781</v>
      </c>
      <c r="Q1708" s="46">
        <v>-0.1414124830686686</v>
      </c>
      <c r="R1708" s="46">
        <v>-0.78918801342238099</v>
      </c>
      <c r="S1708" s="46">
        <v>2.532012073821055E-2</v>
      </c>
      <c r="T1708" s="46">
        <v>-1.2173156699827725</v>
      </c>
      <c r="U1708" s="46">
        <v>-0.27301567643254204</v>
      </c>
      <c r="V1708" s="46">
        <v>-0.90803019153224118</v>
      </c>
      <c r="W1708" s="50">
        <v>-0.69081588765153912</v>
      </c>
    </row>
    <row r="1709" spans="1:23">
      <c r="A1709" s="130"/>
      <c r="B1709" s="46">
        <v>0.25746110171872294</v>
      </c>
      <c r="C1709" s="46">
        <v>0.56293158619700012</v>
      </c>
      <c r="D1709" s="46">
        <v>0.66613180653506898</v>
      </c>
      <c r="E1709" s="46">
        <v>0.29324064772260106</v>
      </c>
      <c r="F1709" s="46">
        <v>0.7237193068922505</v>
      </c>
      <c r="G1709" s="46">
        <v>0.72137541667560234</v>
      </c>
      <c r="H1709" s="46">
        <v>0.92812294204105861</v>
      </c>
      <c r="I1709" s="46">
        <v>0.93681130975430582</v>
      </c>
      <c r="J1709" s="46">
        <v>0.83384675788345564</v>
      </c>
      <c r="K1709" s="58">
        <v>0.70920843504500519</v>
      </c>
      <c r="M1709" s="51">
        <v>707</v>
      </c>
      <c r="N1709" s="46" cm="1">
        <f t="array" ref="N1709:W1709">(TRANSPOSE(MMULT(幕後結果!$AB$37:$AK$46, TRANSPOSE(N708:W708))))</f>
        <v>-0.99224997144727944</v>
      </c>
      <c r="O1709" s="46">
        <v>0.12147601329590789</v>
      </c>
      <c r="P1709" s="46">
        <v>-1.138908592928656</v>
      </c>
      <c r="Q1709" s="46">
        <v>-1.2003883678062146</v>
      </c>
      <c r="R1709" s="46">
        <v>-1.6856590710927986</v>
      </c>
      <c r="S1709" s="46">
        <v>2.050750466761142</v>
      </c>
      <c r="T1709" s="46">
        <v>0.23564936164799394</v>
      </c>
      <c r="U1709" s="46">
        <v>-1.0411464074658749</v>
      </c>
      <c r="V1709" s="46">
        <v>0.35444781031175154</v>
      </c>
      <c r="W1709" s="50">
        <v>0.25491944654029663</v>
      </c>
    </row>
    <row r="1710" spans="1:23">
      <c r="A1710" s="130"/>
      <c r="B1710" s="46">
        <v>0.70651680021251972</v>
      </c>
      <c r="C1710" s="46">
        <v>0.42027365703504449</v>
      </c>
      <c r="D1710" s="46">
        <v>0.24670108245012012</v>
      </c>
      <c r="E1710" s="46">
        <v>0.85182605726440697</v>
      </c>
      <c r="F1710" s="46">
        <v>0.44237564500818549</v>
      </c>
      <c r="G1710" s="46">
        <v>0.31829514307069928</v>
      </c>
      <c r="H1710" s="46">
        <v>0.15370200887202401</v>
      </c>
      <c r="I1710" s="46">
        <v>0.43935285645987521</v>
      </c>
      <c r="J1710" s="46">
        <v>0.14449718248261445</v>
      </c>
      <c r="K1710" s="58">
        <v>0.60535203642690938</v>
      </c>
      <c r="M1710" s="51">
        <v>708</v>
      </c>
      <c r="N1710" s="46" cm="1">
        <f t="array" ref="N1710:W1710">(TRANSPOSE(MMULT(幕後結果!$AB$37:$AK$46, TRANSPOSE(N709:W709))))</f>
        <v>-1.0392490538329395</v>
      </c>
      <c r="O1710" s="46">
        <v>-0.62071589356926993</v>
      </c>
      <c r="P1710" s="46">
        <v>0.76750618495615064</v>
      </c>
      <c r="Q1710" s="46">
        <v>2.3568228618495759</v>
      </c>
      <c r="R1710" s="46">
        <v>0.39888855727853134</v>
      </c>
      <c r="S1710" s="46">
        <v>2.3489298097299565</v>
      </c>
      <c r="T1710" s="46">
        <v>-0.11318241985797477</v>
      </c>
      <c r="U1710" s="46">
        <v>0.76677143009205606</v>
      </c>
      <c r="V1710" s="46">
        <v>0.68229751780713199</v>
      </c>
      <c r="W1710" s="50">
        <v>0.68172383331848585</v>
      </c>
    </row>
    <row r="1711" spans="1:23">
      <c r="A1711" s="130"/>
      <c r="B1711" s="46">
        <v>0.32806707770507781</v>
      </c>
      <c r="C1711" s="46">
        <v>0.86587436924874628</v>
      </c>
      <c r="D1711" s="46">
        <v>0.57491075119083801</v>
      </c>
      <c r="E1711" s="46">
        <v>0.46382871890778765</v>
      </c>
      <c r="F1711" s="46">
        <v>0.99321050488994467</v>
      </c>
      <c r="G1711" s="46">
        <v>0.9392544210123408</v>
      </c>
      <c r="H1711" s="46">
        <v>0.77211046899467517</v>
      </c>
      <c r="I1711" s="46">
        <v>0.15159425260397774</v>
      </c>
      <c r="J1711" s="46">
        <v>0.78464790544284724</v>
      </c>
      <c r="K1711" s="58">
        <v>0.65499574637427771</v>
      </c>
      <c r="M1711" s="51">
        <v>709</v>
      </c>
      <c r="N1711" s="46" cm="1">
        <f t="array" ref="N1711:W1711">(TRANSPOSE(MMULT(幕後結果!$AB$37:$AK$46, TRANSPOSE(N710:W710))))</f>
        <v>1.7974086057581558</v>
      </c>
      <c r="O1711" s="46">
        <v>0.51699057131459558</v>
      </c>
      <c r="P1711" s="46">
        <v>1.767180806125985</v>
      </c>
      <c r="Q1711" s="46">
        <v>0.88842607993738443</v>
      </c>
      <c r="R1711" s="46">
        <v>2.1556299048659957</v>
      </c>
      <c r="S1711" s="46">
        <v>-0.54006960717546415</v>
      </c>
      <c r="T1711" s="46">
        <v>1.0373725214761564</v>
      </c>
      <c r="U1711" s="46">
        <v>1.4316710269367472</v>
      </c>
      <c r="V1711" s="46">
        <v>0.71925774766786721</v>
      </c>
      <c r="W1711" s="50">
        <v>0.61453326114468931</v>
      </c>
    </row>
    <row r="1712" spans="1:23">
      <c r="A1712" s="130"/>
      <c r="B1712" s="46">
        <v>0.7979962468774362</v>
      </c>
      <c r="C1712" s="46">
        <v>0.74210031839183999</v>
      </c>
      <c r="D1712" s="46">
        <v>0.24185923451519042</v>
      </c>
      <c r="E1712" s="46">
        <v>0.97395025464787799</v>
      </c>
      <c r="F1712" s="46">
        <v>0.14446351655459244</v>
      </c>
      <c r="G1712" s="46">
        <v>0.98628063426129353</v>
      </c>
      <c r="H1712" s="46">
        <v>0.92582888609632641</v>
      </c>
      <c r="I1712" s="46">
        <v>0.39378989275363629</v>
      </c>
      <c r="J1712" s="46">
        <v>0.20227379292673797</v>
      </c>
      <c r="K1712" s="58">
        <v>0.83211387455972941</v>
      </c>
      <c r="M1712" s="51">
        <v>710</v>
      </c>
      <c r="N1712" s="46" cm="1">
        <f t="array" ref="N1712:W1712">(TRANSPOSE(MMULT(幕後結果!$AB$37:$AK$46, TRANSPOSE(N711:W711))))</f>
        <v>-0.72507187662383599</v>
      </c>
      <c r="O1712" s="46">
        <v>0.46641082400279005</v>
      </c>
      <c r="P1712" s="46">
        <v>0.29799201379049506</v>
      </c>
      <c r="Q1712" s="46">
        <v>1.4299254555176679</v>
      </c>
      <c r="R1712" s="46">
        <v>0.51424121264215261</v>
      </c>
      <c r="S1712" s="46">
        <v>0.97195375251051719</v>
      </c>
      <c r="T1712" s="46">
        <v>-0.17844509036454473</v>
      </c>
      <c r="U1712" s="46">
        <v>4.5450588203180486E-2</v>
      </c>
      <c r="V1712" s="46">
        <v>1.6279194631725173</v>
      </c>
      <c r="W1712" s="50">
        <v>-0.28413799844703513</v>
      </c>
    </row>
    <row r="1713" spans="1:23">
      <c r="A1713" s="130"/>
      <c r="B1713" s="46">
        <v>0.34316158309207601</v>
      </c>
      <c r="C1713" s="46">
        <v>0.88253697808780296</v>
      </c>
      <c r="D1713" s="46">
        <v>0.47979199253856541</v>
      </c>
      <c r="E1713" s="46">
        <v>0.55743615881787068</v>
      </c>
      <c r="F1713" s="46">
        <v>0.75871422510952047</v>
      </c>
      <c r="G1713" s="46">
        <v>0.50142667122595141</v>
      </c>
      <c r="H1713" s="46">
        <v>0.41903488550572177</v>
      </c>
      <c r="I1713" s="46">
        <v>0.1591713969607671</v>
      </c>
      <c r="J1713" s="46">
        <v>0.44192113301758273</v>
      </c>
      <c r="K1713" s="58">
        <v>0.45652783588105073</v>
      </c>
      <c r="M1713" s="51">
        <v>711</v>
      </c>
      <c r="N1713" s="46" cm="1">
        <f t="array" ref="N1713:W1713">(TRANSPOSE(MMULT(幕後結果!$AB$37:$AK$46, TRANSPOSE(N712:W712))))</f>
        <v>1.439438185010828</v>
      </c>
      <c r="O1713" s="46">
        <v>-2.5972595019376903</v>
      </c>
      <c r="P1713" s="46">
        <v>0.36453508202152707</v>
      </c>
      <c r="Q1713" s="46">
        <v>1.6030238565855692</v>
      </c>
      <c r="R1713" s="46">
        <v>0.13432924706671595</v>
      </c>
      <c r="S1713" s="46">
        <v>-2.2638077998703912</v>
      </c>
      <c r="T1713" s="46">
        <v>-1.0003076426083484</v>
      </c>
      <c r="U1713" s="46">
        <v>0.20768287948175188</v>
      </c>
      <c r="V1713" s="46">
        <v>0.93495772099093521</v>
      </c>
      <c r="W1713" s="50">
        <v>-1.4371164159754672</v>
      </c>
    </row>
    <row r="1714" spans="1:23">
      <c r="A1714" s="130"/>
      <c r="B1714" s="46">
        <v>6.4631362709897111E-2</v>
      </c>
      <c r="C1714" s="46">
        <v>0.39835345279128309</v>
      </c>
      <c r="D1714" s="46">
        <v>0.13054679473964192</v>
      </c>
      <c r="E1714" s="46">
        <v>0.49353913616270972</v>
      </c>
      <c r="F1714" s="46">
        <v>0.40802625418137795</v>
      </c>
      <c r="G1714" s="46">
        <v>0.33497470086882841</v>
      </c>
      <c r="H1714" s="46">
        <v>0.97838286088003179</v>
      </c>
      <c r="I1714" s="46">
        <v>0.61481985271311412</v>
      </c>
      <c r="J1714" s="46">
        <v>0.28510246379450765</v>
      </c>
      <c r="K1714" s="58">
        <v>0.71831973197657817</v>
      </c>
      <c r="M1714" s="51">
        <v>712</v>
      </c>
      <c r="N1714" s="46" cm="1">
        <f t="array" ref="N1714:W1714">(TRANSPOSE(MMULT(幕後結果!$AB$37:$AK$46, TRANSPOSE(N713:W713))))</f>
        <v>-1.7704205256136638</v>
      </c>
      <c r="O1714" s="46">
        <v>-2.104923868938676</v>
      </c>
      <c r="P1714" s="46">
        <v>-0.87245251298396209</v>
      </c>
      <c r="Q1714" s="46">
        <v>-1.5432064272265809</v>
      </c>
      <c r="R1714" s="46">
        <v>-1.5717907620871236</v>
      </c>
      <c r="S1714" s="46">
        <v>0.9683410630067818</v>
      </c>
      <c r="T1714" s="46">
        <v>-1.499405116959172</v>
      </c>
      <c r="U1714" s="46">
        <v>-0.64033413066449996</v>
      </c>
      <c r="V1714" s="46">
        <v>-7.754391870070132E-2</v>
      </c>
      <c r="W1714" s="50">
        <v>0.20091907261257738</v>
      </c>
    </row>
    <row r="1715" spans="1:23">
      <c r="A1715" s="130"/>
      <c r="B1715" s="46">
        <v>0.81714899799287632</v>
      </c>
      <c r="C1715" s="46">
        <v>0.10206841411132883</v>
      </c>
      <c r="D1715" s="46">
        <v>0.34809381311983767</v>
      </c>
      <c r="E1715" s="46">
        <v>0.67364324090627759</v>
      </c>
      <c r="F1715" s="46">
        <v>0.70800067974446712</v>
      </c>
      <c r="G1715" s="46">
        <v>3.8851434990448963E-2</v>
      </c>
      <c r="H1715" s="46">
        <v>0.72580872547745523</v>
      </c>
      <c r="I1715" s="46">
        <v>0.4083615460318315</v>
      </c>
      <c r="J1715" s="46">
        <v>0.7917363131000732</v>
      </c>
      <c r="K1715" s="58">
        <v>0.39630818802915369</v>
      </c>
      <c r="M1715" s="51">
        <v>713</v>
      </c>
      <c r="N1715" s="46" cm="1">
        <f t="array" ref="N1715:W1715">(TRANSPOSE(MMULT(幕後結果!$AB$37:$AK$46, TRANSPOSE(N714:W714))))</f>
        <v>1.4900302139653729</v>
      </c>
      <c r="O1715" s="46">
        <v>0.29288495103277845</v>
      </c>
      <c r="P1715" s="46">
        <v>0.50899949098964403</v>
      </c>
      <c r="Q1715" s="46">
        <v>0.70810578780119682</v>
      </c>
      <c r="R1715" s="46">
        <v>2.1825205465609203</v>
      </c>
      <c r="S1715" s="46">
        <v>0.63503992628407691</v>
      </c>
      <c r="T1715" s="46">
        <v>-0.20979632223778144</v>
      </c>
      <c r="U1715" s="46">
        <v>1.3063769524912603</v>
      </c>
      <c r="V1715" s="46">
        <v>1.2806016706394987</v>
      </c>
      <c r="W1715" s="50">
        <v>-0.15424897164924017</v>
      </c>
    </row>
    <row r="1716" spans="1:23">
      <c r="A1716" s="130"/>
      <c r="B1716" s="46">
        <v>0.65707458958964837</v>
      </c>
      <c r="C1716" s="46">
        <v>0.51268763321434307</v>
      </c>
      <c r="D1716" s="46">
        <v>0.68408758981056161</v>
      </c>
      <c r="E1716" s="46">
        <v>3.5276849349167749E-2</v>
      </c>
      <c r="F1716" s="46">
        <v>0.68895334490291327</v>
      </c>
      <c r="G1716" s="46">
        <v>7.7691459404884977E-3</v>
      </c>
      <c r="H1716" s="46">
        <v>0.25275835344661268</v>
      </c>
      <c r="I1716" s="46">
        <v>0.97705455629351023</v>
      </c>
      <c r="J1716" s="46">
        <v>0.37625869369712084</v>
      </c>
      <c r="K1716" s="58">
        <v>0.64669178093788648</v>
      </c>
      <c r="M1716" s="51">
        <v>714</v>
      </c>
      <c r="N1716" s="46" cm="1">
        <f t="array" ref="N1716:W1716">(TRANSPOSE(MMULT(幕後結果!$AB$37:$AK$46, TRANSPOSE(N715:W715))))</f>
        <v>0.86776524062441207</v>
      </c>
      <c r="O1716" s="46">
        <v>-1.031744299394427</v>
      </c>
      <c r="P1716" s="46">
        <v>0.86235388809966318</v>
      </c>
      <c r="Q1716" s="46">
        <v>0.5295345036447906</v>
      </c>
      <c r="R1716" s="46">
        <v>-8.3142974693514393E-2</v>
      </c>
      <c r="S1716" s="46">
        <v>0.16675490469149357</v>
      </c>
      <c r="T1716" s="46">
        <v>1.2892623148307312</v>
      </c>
      <c r="U1716" s="46">
        <v>0.74083323665818124</v>
      </c>
      <c r="V1716" s="46">
        <v>-0.19867840285056088</v>
      </c>
      <c r="W1716" s="50">
        <v>0.18503340260122536</v>
      </c>
    </row>
    <row r="1717" spans="1:23">
      <c r="A1717" s="130"/>
      <c r="B1717" s="46">
        <v>0.64417781399621155</v>
      </c>
      <c r="C1717" s="46">
        <v>0.27369911603727082</v>
      </c>
      <c r="D1717" s="46">
        <v>0.94805042655478022</v>
      </c>
      <c r="E1717" s="46">
        <v>0.84421593468142042</v>
      </c>
      <c r="F1717" s="46">
        <v>0.68404819350890245</v>
      </c>
      <c r="G1717" s="46">
        <v>5.0116183534723469E-2</v>
      </c>
      <c r="H1717" s="46">
        <v>0.23101252505577041</v>
      </c>
      <c r="I1717" s="46">
        <v>0.24707840419774096</v>
      </c>
      <c r="J1717" s="46">
        <v>0.36423702297201488</v>
      </c>
      <c r="K1717" s="58">
        <v>0.6018508974883614</v>
      </c>
      <c r="M1717" s="51">
        <v>715</v>
      </c>
      <c r="N1717" s="46" cm="1">
        <f t="array" ref="N1717:W1717">(TRANSPOSE(MMULT(幕後結果!$AB$37:$AK$46, TRANSPOSE(N716:W716))))</f>
        <v>-4.0518651551962388E-2</v>
      </c>
      <c r="O1717" s="46">
        <v>1.532065968260661</v>
      </c>
      <c r="P1717" s="46">
        <v>-0.31453624875572672</v>
      </c>
      <c r="Q1717" s="46">
        <v>-0.19796789097246645</v>
      </c>
      <c r="R1717" s="46">
        <v>0.28682689622731539</v>
      </c>
      <c r="S1717" s="46">
        <v>0.8367560485007598</v>
      </c>
      <c r="T1717" s="46">
        <v>0.67753126353822613</v>
      </c>
      <c r="U1717" s="46">
        <v>-0.22817389622870654</v>
      </c>
      <c r="V1717" s="46">
        <v>1.2596302458098707</v>
      </c>
      <c r="W1717" s="50">
        <v>0.40713387668121653</v>
      </c>
    </row>
    <row r="1718" spans="1:23">
      <c r="A1718" s="130"/>
      <c r="B1718" s="46">
        <v>0.2519533330089434</v>
      </c>
      <c r="C1718" s="46">
        <v>0.7863605892722354</v>
      </c>
      <c r="D1718" s="46">
        <v>0.78277588759924388</v>
      </c>
      <c r="E1718" s="46">
        <v>0.98723921170859796</v>
      </c>
      <c r="F1718" s="46">
        <v>0.40461006806460964</v>
      </c>
      <c r="G1718" s="46">
        <v>0.16722075988560614</v>
      </c>
      <c r="H1718" s="46">
        <v>0.57467439003143816</v>
      </c>
      <c r="I1718" s="46">
        <v>0.61627581029778078</v>
      </c>
      <c r="J1718" s="46">
        <v>0.45949052925023781</v>
      </c>
      <c r="K1718" s="58">
        <v>0.50200019915517791</v>
      </c>
      <c r="M1718" s="51">
        <v>716</v>
      </c>
      <c r="N1718" s="46" cm="1">
        <f t="array" ref="N1718:W1718">(TRANSPOSE(MMULT(幕後結果!$AB$37:$AK$46, TRANSPOSE(N717:W717))))</f>
        <v>-1.360667309765736</v>
      </c>
      <c r="O1718" s="46">
        <v>2.8818026978542147E-2</v>
      </c>
      <c r="P1718" s="46">
        <v>8.6602642281597572E-2</v>
      </c>
      <c r="Q1718" s="46">
        <v>-1.6662101121677164</v>
      </c>
      <c r="R1718" s="46">
        <v>-0.94395182969455638</v>
      </c>
      <c r="S1718" s="46">
        <v>0.53965163863174592</v>
      </c>
      <c r="T1718" s="46">
        <v>-0.85785573260520764</v>
      </c>
      <c r="U1718" s="46">
        <v>0.18970018770800084</v>
      </c>
      <c r="V1718" s="46">
        <v>-0.15027673423773397</v>
      </c>
      <c r="W1718" s="50">
        <v>0.89213160307311501</v>
      </c>
    </row>
    <row r="1719" spans="1:23">
      <c r="A1719" s="130"/>
      <c r="B1719" s="46">
        <v>0.45996004863582907</v>
      </c>
      <c r="C1719" s="46">
        <v>0.57917636352742052</v>
      </c>
      <c r="D1719" s="46">
        <v>0.39071727760189856</v>
      </c>
      <c r="E1719" s="46">
        <v>0.15877829005574995</v>
      </c>
      <c r="F1719" s="46">
        <v>0.54188196905975383</v>
      </c>
      <c r="G1719" s="46">
        <v>0.25272248887166837</v>
      </c>
      <c r="H1719" s="46">
        <v>0.34669873678376639</v>
      </c>
      <c r="I1719" s="46">
        <v>0.54278054135677167</v>
      </c>
      <c r="J1719" s="46">
        <v>0.4847254619605863</v>
      </c>
      <c r="K1719" s="58">
        <v>0.69675085023944106</v>
      </c>
      <c r="M1719" s="51">
        <v>717</v>
      </c>
      <c r="N1719" s="46" cm="1">
        <f t="array" ref="N1719:W1719">(TRANSPOSE(MMULT(幕後結果!$AB$37:$AK$46, TRANSPOSE(N718:W718))))</f>
        <v>-0.70614584450164819</v>
      </c>
      <c r="O1719" s="46">
        <v>2.0151504127836182</v>
      </c>
      <c r="P1719" s="46">
        <v>0.43751371659814781</v>
      </c>
      <c r="Q1719" s="46">
        <v>-0.11314988878576199</v>
      </c>
      <c r="R1719" s="46">
        <v>0.451132517964422</v>
      </c>
      <c r="S1719" s="46">
        <v>0.50838126219014579</v>
      </c>
      <c r="T1719" s="46">
        <v>1.3111076497276981</v>
      </c>
      <c r="U1719" s="46">
        <v>0.149367519716949</v>
      </c>
      <c r="V1719" s="46">
        <v>0.73709844672192748</v>
      </c>
      <c r="W1719" s="50">
        <v>1.5430783182693786</v>
      </c>
    </row>
    <row r="1720" spans="1:23">
      <c r="A1720" s="130"/>
      <c r="B1720" s="46">
        <v>0.97803117161777875</v>
      </c>
      <c r="C1720" s="46">
        <v>0.72340709263831493</v>
      </c>
      <c r="D1720" s="46">
        <v>0.18853632649308238</v>
      </c>
      <c r="E1720" s="46">
        <v>0.79591096230165781</v>
      </c>
      <c r="F1720" s="46">
        <v>0.29611812266223048</v>
      </c>
      <c r="G1720" s="46">
        <v>0.9479739350321652</v>
      </c>
      <c r="H1720" s="46">
        <v>0.39979972307504363</v>
      </c>
      <c r="I1720" s="46">
        <v>0.67972031326424731</v>
      </c>
      <c r="J1720" s="46">
        <v>0.77767070597989463</v>
      </c>
      <c r="K1720" s="58">
        <v>0.93120904920066305</v>
      </c>
      <c r="M1720" s="51">
        <v>718</v>
      </c>
      <c r="N1720" s="46" cm="1">
        <f t="array" ref="N1720:W1720">(TRANSPOSE(MMULT(幕後結果!$AB$37:$AK$46, TRANSPOSE(N719:W719))))</f>
        <v>-0.21858735347613784</v>
      </c>
      <c r="O1720" s="46">
        <v>7.3601573109746479E-2</v>
      </c>
      <c r="P1720" s="46">
        <v>3.2041781748233764</v>
      </c>
      <c r="Q1720" s="46">
        <v>1.5852060625329962</v>
      </c>
      <c r="R1720" s="46">
        <v>1.8577453289180521</v>
      </c>
      <c r="S1720" s="46">
        <v>0.99018550904682312</v>
      </c>
      <c r="T1720" s="46">
        <v>1.2297093707087341</v>
      </c>
      <c r="U1720" s="46">
        <v>1.6465789385685767</v>
      </c>
      <c r="V1720" s="46">
        <v>2.7032165986148651</v>
      </c>
      <c r="W1720" s="50">
        <v>1.7037475793924657</v>
      </c>
    </row>
    <row r="1721" spans="1:23">
      <c r="A1721" s="130"/>
      <c r="B1721" s="46">
        <v>0.81085242048772521</v>
      </c>
      <c r="C1721" s="46">
        <v>7.9329958722564653E-2</v>
      </c>
      <c r="D1721" s="46">
        <v>0.2484530819082833</v>
      </c>
      <c r="E1721" s="46">
        <v>0.4916917281453197</v>
      </c>
      <c r="F1721" s="46">
        <v>7.7911420438179224E-2</v>
      </c>
      <c r="G1721" s="46">
        <v>0.3249624206919508</v>
      </c>
      <c r="H1721" s="46">
        <v>0.35074435239065549</v>
      </c>
      <c r="I1721" s="46">
        <v>0.90820308267840599</v>
      </c>
      <c r="J1721" s="46">
        <v>0.70801289952308455</v>
      </c>
      <c r="K1721" s="58">
        <v>0.70919641097076536</v>
      </c>
      <c r="M1721" s="51">
        <v>719</v>
      </c>
      <c r="N1721" s="46" cm="1">
        <f t="array" ref="N1721:W1721">(TRANSPOSE(MMULT(幕後結果!$AB$37:$AK$46, TRANSPOSE(N720:W720))))</f>
        <v>-0.5137305510940523</v>
      </c>
      <c r="O1721" s="46">
        <v>-0.59267656875493002</v>
      </c>
      <c r="P1721" s="46">
        <v>0.67597112147039529</v>
      </c>
      <c r="Q1721" s="46">
        <v>4.6860934139090343E-2</v>
      </c>
      <c r="R1721" s="46">
        <v>0.56174118333048206</v>
      </c>
      <c r="S1721" s="46">
        <v>-1.2067443096929429</v>
      </c>
      <c r="T1721" s="46">
        <v>-1.074632722974731</v>
      </c>
      <c r="U1721" s="46">
        <v>-0.34338916264366204</v>
      </c>
      <c r="V1721" s="46">
        <v>-1.1482736103469242</v>
      </c>
      <c r="W1721" s="50">
        <v>-0.32880378200427651</v>
      </c>
    </row>
    <row r="1722" spans="1:23">
      <c r="A1722" s="130"/>
      <c r="B1722" s="46">
        <v>0.66043179302886434</v>
      </c>
      <c r="C1722" s="46">
        <v>0.64483769896502641</v>
      </c>
      <c r="D1722" s="46">
        <v>5.9237623980683551E-2</v>
      </c>
      <c r="E1722" s="46">
        <v>0.93158425641164877</v>
      </c>
      <c r="F1722" s="46">
        <v>0.17316201044293367</v>
      </c>
      <c r="G1722" s="46">
        <v>0.58357655454461921</v>
      </c>
      <c r="H1722" s="46">
        <v>0.15237901616807847</v>
      </c>
      <c r="I1722" s="46">
        <v>0.69157195337995336</v>
      </c>
      <c r="J1722" s="46">
        <v>0.28676133400020398</v>
      </c>
      <c r="K1722" s="58">
        <v>0.90512996940962021</v>
      </c>
      <c r="M1722" s="51">
        <v>720</v>
      </c>
      <c r="N1722" s="46" cm="1">
        <f t="array" ref="N1722:W1722">(TRANSPOSE(MMULT(幕後結果!$AB$37:$AK$46, TRANSPOSE(N721:W721))))</f>
        <v>0.95750800732022789</v>
      </c>
      <c r="O1722" s="46">
        <v>1.3454897943896635E-2</v>
      </c>
      <c r="P1722" s="46">
        <v>1.4514515700730375</v>
      </c>
      <c r="Q1722" s="46">
        <v>0.85870703557346029</v>
      </c>
      <c r="R1722" s="46">
        <v>0.97560982475642199</v>
      </c>
      <c r="S1722" s="46">
        <v>0.48055303171308306</v>
      </c>
      <c r="T1722" s="46">
        <v>-0.10368469764646204</v>
      </c>
      <c r="U1722" s="46">
        <v>0.47968634593088838</v>
      </c>
      <c r="V1722" s="46">
        <v>-8.2435913498740188E-2</v>
      </c>
      <c r="W1722" s="50">
        <v>1.3943181771138631</v>
      </c>
    </row>
    <row r="1723" spans="1:23">
      <c r="A1723" s="130"/>
      <c r="B1723" s="46">
        <v>0.49458800353893206</v>
      </c>
      <c r="C1723" s="46">
        <v>0.47888172576176036</v>
      </c>
      <c r="D1723" s="46">
        <v>0.78174471911952903</v>
      </c>
      <c r="E1723" s="46">
        <v>5.7502629326159571E-2</v>
      </c>
      <c r="F1723" s="46">
        <v>0.71568458280358982</v>
      </c>
      <c r="G1723" s="46">
        <v>0.30343208166205016</v>
      </c>
      <c r="H1723" s="46">
        <v>0.42716364915956717</v>
      </c>
      <c r="I1723" s="46">
        <v>0.32563778944095456</v>
      </c>
      <c r="J1723" s="46">
        <v>0.5162541147262163</v>
      </c>
      <c r="K1723" s="58">
        <v>0.91256309227978694</v>
      </c>
      <c r="M1723" s="51">
        <v>721</v>
      </c>
      <c r="N1723" s="46" cm="1">
        <f t="array" ref="N1723:W1723">(TRANSPOSE(MMULT(幕後結果!$AB$37:$AK$46, TRANSPOSE(N722:W722))))</f>
        <v>1.3068446359895223</v>
      </c>
      <c r="O1723" s="46">
        <v>0.32808345905891878</v>
      </c>
      <c r="P1723" s="46">
        <v>-0.55922300192786678</v>
      </c>
      <c r="Q1723" s="46">
        <v>-0.45520292180220195</v>
      </c>
      <c r="R1723" s="46">
        <v>-0.88149129604265097</v>
      </c>
      <c r="S1723" s="46">
        <v>-0.24754668732914037</v>
      </c>
      <c r="T1723" s="46">
        <v>-1.2477713634789023</v>
      </c>
      <c r="U1723" s="46">
        <v>-0.15848035242515068</v>
      </c>
      <c r="V1723" s="46">
        <v>0.72955358062408371</v>
      </c>
      <c r="W1723" s="50">
        <v>-0.27106199698948025</v>
      </c>
    </row>
    <row r="1724" spans="1:23">
      <c r="A1724" s="130"/>
      <c r="B1724" s="46">
        <v>0.28962632164456625</v>
      </c>
      <c r="C1724" s="46">
        <v>0.59520838248661256</v>
      </c>
      <c r="D1724" s="46">
        <v>5.9480202508416236E-2</v>
      </c>
      <c r="E1724" s="46">
        <v>0.61028931439387835</v>
      </c>
      <c r="F1724" s="46">
        <v>0.51644002668026179</v>
      </c>
      <c r="G1724" s="46">
        <v>0.65988834994507362</v>
      </c>
      <c r="H1724" s="46">
        <v>0.23038440848356223</v>
      </c>
      <c r="I1724" s="46">
        <v>6.2310420607069039E-2</v>
      </c>
      <c r="J1724" s="46">
        <v>0.95288411623927471</v>
      </c>
      <c r="K1724" s="58">
        <v>0.51360974544769156</v>
      </c>
      <c r="M1724" s="51">
        <v>722</v>
      </c>
      <c r="N1724" s="46" cm="1">
        <f t="array" ref="N1724:W1724">(TRANSPOSE(MMULT(幕後結果!$AB$37:$AK$46, TRANSPOSE(N723:W723))))</f>
        <v>-1.0646369403308953</v>
      </c>
      <c r="O1724" s="46">
        <v>-0.84650122443960951</v>
      </c>
      <c r="P1724" s="46">
        <v>-1.4633626374718471</v>
      </c>
      <c r="Q1724" s="46">
        <v>-0.90417407862853261</v>
      </c>
      <c r="R1724" s="46">
        <v>-0.73431907524542017</v>
      </c>
      <c r="S1724" s="46">
        <v>-0.696179989627975</v>
      </c>
      <c r="T1724" s="46">
        <v>0.60075446006018218</v>
      </c>
      <c r="U1724" s="46">
        <v>0.42432722702854697</v>
      </c>
      <c r="V1724" s="46">
        <v>-1.7638291191013806</v>
      </c>
      <c r="W1724" s="50">
        <v>-1.1587809321331626</v>
      </c>
    </row>
    <row r="1725" spans="1:23">
      <c r="A1725" s="130"/>
      <c r="B1725" s="46">
        <v>0.34212558896579681</v>
      </c>
      <c r="C1725" s="46">
        <v>0.21724171589034946</v>
      </c>
      <c r="D1725" s="46">
        <v>0.43730420181954832</v>
      </c>
      <c r="E1725" s="46">
        <v>0.41498799284774734</v>
      </c>
      <c r="F1725" s="46">
        <v>0.25007860589442732</v>
      </c>
      <c r="G1725" s="46">
        <v>0.24921191645663998</v>
      </c>
      <c r="H1725" s="46">
        <v>5.2236224709374612E-2</v>
      </c>
      <c r="I1725" s="46">
        <v>0.80124616204085952</v>
      </c>
      <c r="J1725" s="46">
        <v>0.65605929195024193</v>
      </c>
      <c r="K1725" s="58">
        <v>0.70678702412617556</v>
      </c>
      <c r="M1725" s="51">
        <v>723</v>
      </c>
      <c r="N1725" s="46" cm="1">
        <f t="array" ref="N1725:W1725">(TRANSPOSE(MMULT(幕後結果!$AB$37:$AK$46, TRANSPOSE(N724:W724))))</f>
        <v>0.57696995101430359</v>
      </c>
      <c r="O1725" s="46">
        <v>1.7899837987917244</v>
      </c>
      <c r="P1725" s="46">
        <v>1.414917127442556</v>
      </c>
      <c r="Q1725" s="46">
        <v>2.769721636652922</v>
      </c>
      <c r="R1725" s="46">
        <v>1.157018706156133</v>
      </c>
      <c r="S1725" s="46">
        <v>1.0362455170398845</v>
      </c>
      <c r="T1725" s="46">
        <v>1.8156499155787644</v>
      </c>
      <c r="U1725" s="46">
        <v>0.87781344312285758</v>
      </c>
      <c r="V1725" s="46">
        <v>0.43048829927897125</v>
      </c>
      <c r="W1725" s="50">
        <v>0.7397759069703076</v>
      </c>
    </row>
    <row r="1726" spans="1:23">
      <c r="A1726" s="130"/>
      <c r="B1726" s="46">
        <v>0.76092260258110089</v>
      </c>
      <c r="C1726" s="46">
        <v>0.73863677503581338</v>
      </c>
      <c r="D1726" s="46">
        <v>0.79390906406912065</v>
      </c>
      <c r="E1726" s="46">
        <v>0.80872101651049588</v>
      </c>
      <c r="F1726" s="46">
        <v>0.18492389568467793</v>
      </c>
      <c r="G1726" s="46">
        <v>0.12298369051433755</v>
      </c>
      <c r="H1726" s="46">
        <v>0.16190877000093606</v>
      </c>
      <c r="I1726" s="46">
        <v>0.43279536047664147</v>
      </c>
      <c r="J1726" s="46">
        <v>0.27653570725050436</v>
      </c>
      <c r="K1726" s="58">
        <v>0.10481902306799595</v>
      </c>
      <c r="M1726" s="51">
        <v>724</v>
      </c>
      <c r="N1726" s="46" cm="1">
        <f t="array" ref="N1726:W1726">(TRANSPOSE(MMULT(幕後結果!$AB$37:$AK$46, TRANSPOSE(N725:W725))))</f>
        <v>-0.3697886532293107</v>
      </c>
      <c r="O1726" s="46">
        <v>-2.5293364915737557</v>
      </c>
      <c r="P1726" s="46">
        <v>-1.3018604844387132</v>
      </c>
      <c r="Q1726" s="46">
        <v>-0.62162089503921225</v>
      </c>
      <c r="R1726" s="46">
        <v>-1.1455400912873821</v>
      </c>
      <c r="S1726" s="46">
        <v>-3.161651627464988</v>
      </c>
      <c r="T1726" s="46">
        <v>-2.1863308639815253</v>
      </c>
      <c r="U1726" s="46">
        <v>-0.46891448027639149</v>
      </c>
      <c r="V1726" s="46">
        <v>-1.2923059964915911</v>
      </c>
      <c r="W1726" s="50">
        <v>-1.5277229733223723</v>
      </c>
    </row>
    <row r="1727" spans="1:23">
      <c r="A1727" s="130"/>
      <c r="B1727" s="46">
        <v>0.13620454387864589</v>
      </c>
      <c r="C1727" s="46">
        <v>0.76593842476795437</v>
      </c>
      <c r="D1727" s="46">
        <v>0.82220723357408931</v>
      </c>
      <c r="E1727" s="46">
        <v>0.1658717855329952</v>
      </c>
      <c r="F1727" s="46">
        <v>0.67473673752097563</v>
      </c>
      <c r="G1727" s="46">
        <v>0.55950825397652726</v>
      </c>
      <c r="H1727" s="46">
        <v>4.0835141356357019E-2</v>
      </c>
      <c r="I1727" s="46">
        <v>0.15839287119888157</v>
      </c>
      <c r="J1727" s="46">
        <v>0.88094894566236359</v>
      </c>
      <c r="K1727" s="58">
        <v>0.49118393878949851</v>
      </c>
      <c r="M1727" s="51">
        <v>725</v>
      </c>
      <c r="N1727" s="46" cm="1">
        <f t="array" ref="N1727:W1727">(TRANSPOSE(MMULT(幕後結果!$AB$37:$AK$46, TRANSPOSE(N726:W726))))</f>
        <v>-0.53946660756072806</v>
      </c>
      <c r="O1727" s="46">
        <v>0.9396765252870235</v>
      </c>
      <c r="P1727" s="46">
        <v>-1.6121189653483063</v>
      </c>
      <c r="Q1727" s="46">
        <v>-0.82476273587722937</v>
      </c>
      <c r="R1727" s="46">
        <v>-1.5293734548504463</v>
      </c>
      <c r="S1727" s="46">
        <v>0.35954779977558848</v>
      </c>
      <c r="T1727" s="46">
        <v>-1.1489266678545673</v>
      </c>
      <c r="U1727" s="46">
        <v>-0.4344650237192611</v>
      </c>
      <c r="V1727" s="46">
        <v>-0.62290008391164631</v>
      </c>
      <c r="W1727" s="50">
        <v>-0.90968249666494561</v>
      </c>
    </row>
    <row r="1728" spans="1:23">
      <c r="A1728" s="130"/>
      <c r="B1728" s="46">
        <v>0.26251178026899957</v>
      </c>
      <c r="C1728" s="46">
        <v>0.73657089536659992</v>
      </c>
      <c r="D1728" s="46">
        <v>0.31442197718686749</v>
      </c>
      <c r="E1728" s="46">
        <v>0.70379683027635331</v>
      </c>
      <c r="F1728" s="46">
        <v>0.76604347271240458</v>
      </c>
      <c r="G1728" s="46">
        <v>4.1650265978585566E-2</v>
      </c>
      <c r="H1728" s="46">
        <v>1.0143332762472701E-2</v>
      </c>
      <c r="I1728" s="46">
        <v>0.19356811718736355</v>
      </c>
      <c r="J1728" s="46">
        <v>0.47641142221694399</v>
      </c>
      <c r="K1728" s="58">
        <v>0.65083245394913636</v>
      </c>
      <c r="M1728" s="51">
        <v>726</v>
      </c>
      <c r="N1728" s="46" cm="1">
        <f t="array" ref="N1728:W1728">(TRANSPOSE(MMULT(幕後結果!$AB$37:$AK$46, TRANSPOSE(N727:W727))))</f>
        <v>0.30198389828793026</v>
      </c>
      <c r="O1728" s="46">
        <v>-2.9677955259273334E-2</v>
      </c>
      <c r="P1728" s="46">
        <v>3.5022392844717518E-2</v>
      </c>
      <c r="Q1728" s="46">
        <v>-0.99399218295756653</v>
      </c>
      <c r="R1728" s="46">
        <v>0.31955665037302922</v>
      </c>
      <c r="S1728" s="46">
        <v>-0.4108111936301358</v>
      </c>
      <c r="T1728" s="46">
        <v>0.15569964904231148</v>
      </c>
      <c r="U1728" s="46">
        <v>-1.3958364888491164</v>
      </c>
      <c r="V1728" s="46">
        <v>1.6613522123863029</v>
      </c>
      <c r="W1728" s="50">
        <v>-1.3821131882517408</v>
      </c>
    </row>
    <row r="1729" spans="1:23">
      <c r="A1729" s="130"/>
      <c r="B1729" s="46">
        <v>0.83434655524125678</v>
      </c>
      <c r="C1729" s="46">
        <v>0.39302393848396933</v>
      </c>
      <c r="D1729" s="46">
        <v>0.55490780784947735</v>
      </c>
      <c r="E1729" s="46">
        <v>0.52505281737038922</v>
      </c>
      <c r="F1729" s="46">
        <v>0.94353786326092526</v>
      </c>
      <c r="G1729" s="46">
        <v>0.56337854598083803</v>
      </c>
      <c r="H1729" s="46">
        <v>0.42859383695392905</v>
      </c>
      <c r="I1729" s="46">
        <v>0.62916085210530048</v>
      </c>
      <c r="J1729" s="46">
        <v>0.31393644897046546</v>
      </c>
      <c r="K1729" s="58">
        <v>0.79631467302260295</v>
      </c>
      <c r="M1729" s="51">
        <v>727</v>
      </c>
      <c r="N1729" s="46" cm="1">
        <f t="array" ref="N1729:W1729">(TRANSPOSE(MMULT(幕後結果!$AB$37:$AK$46, TRANSPOSE(N728:W728))))</f>
        <v>-0.21332812885008037</v>
      </c>
      <c r="O1729" s="46">
        <v>-0.72750210670955417</v>
      </c>
      <c r="P1729" s="46">
        <v>0.26450079452637598</v>
      </c>
      <c r="Q1729" s="46">
        <v>0.48177263768404899</v>
      </c>
      <c r="R1729" s="46">
        <v>0.38574546848136643</v>
      </c>
      <c r="S1729" s="46">
        <v>-1.1870791423104778</v>
      </c>
      <c r="T1729" s="46">
        <v>-0.10117961879205459</v>
      </c>
      <c r="U1729" s="46">
        <v>0.38214170124556951</v>
      </c>
      <c r="V1729" s="46">
        <v>-2.0233561802088458</v>
      </c>
      <c r="W1729" s="50">
        <v>-0.68456159407710726</v>
      </c>
    </row>
    <row r="1730" spans="1:23">
      <c r="A1730" s="130"/>
      <c r="B1730" s="46">
        <v>0.12377876481933714</v>
      </c>
      <c r="C1730" s="46">
        <v>0.2780511029961874</v>
      </c>
      <c r="D1730" s="46">
        <v>0.3997112523516706</v>
      </c>
      <c r="E1730" s="46">
        <v>0.66500021276094712</v>
      </c>
      <c r="F1730" s="46">
        <v>0.82540397382591446</v>
      </c>
      <c r="G1730" s="46">
        <v>0.74589148636343916</v>
      </c>
      <c r="H1730" s="46">
        <v>0.7536606432855959</v>
      </c>
      <c r="I1730" s="46">
        <v>0.92408169721322064</v>
      </c>
      <c r="J1730" s="46">
        <v>0.14699034005977429</v>
      </c>
      <c r="K1730" s="58">
        <v>0.80185046952493666</v>
      </c>
      <c r="M1730" s="51">
        <v>728</v>
      </c>
      <c r="N1730" s="46" cm="1">
        <f t="array" ref="N1730:W1730">(TRANSPOSE(MMULT(幕後結果!$AB$37:$AK$46, TRANSPOSE(N729:W729))))</f>
        <v>-1.4583072420856811</v>
      </c>
      <c r="O1730" s="46">
        <v>-0.72676379638262012</v>
      </c>
      <c r="P1730" s="46">
        <v>-1.4946130100354307</v>
      </c>
      <c r="Q1730" s="46">
        <v>-1.2596919106745481</v>
      </c>
      <c r="R1730" s="46">
        <v>-1.6884819228779429</v>
      </c>
      <c r="S1730" s="46">
        <v>-1.7278211872749742</v>
      </c>
      <c r="T1730" s="46">
        <v>0.12407938532796203</v>
      </c>
      <c r="U1730" s="46">
        <v>-0.75393633181615161</v>
      </c>
      <c r="V1730" s="46">
        <v>-1.971820208590771</v>
      </c>
      <c r="W1730" s="50">
        <v>0.60462835592498532</v>
      </c>
    </row>
    <row r="1731" spans="1:23">
      <c r="A1731" s="130"/>
      <c r="B1731" s="46">
        <v>0.36325886484770709</v>
      </c>
      <c r="C1731" s="46">
        <v>0.46800622224304567</v>
      </c>
      <c r="D1731" s="46">
        <v>0.3792794270614972</v>
      </c>
      <c r="E1731" s="46">
        <v>0.7522993025137763</v>
      </c>
      <c r="F1731" s="46">
        <v>0.70504115182122429</v>
      </c>
      <c r="G1731" s="46">
        <v>0.17517071391550476</v>
      </c>
      <c r="H1731" s="46">
        <v>3.743967945888671E-2</v>
      </c>
      <c r="I1731" s="46">
        <v>0.25031069361502634</v>
      </c>
      <c r="J1731" s="46">
        <v>0.93651586153347899</v>
      </c>
      <c r="K1731" s="58">
        <v>0.41003678624814333</v>
      </c>
      <c r="M1731" s="51">
        <v>729</v>
      </c>
      <c r="N1731" s="46" cm="1">
        <f t="array" ref="N1731:W1731">(TRANSPOSE(MMULT(幕後結果!$AB$37:$AK$46, TRANSPOSE(N730:W730))))</f>
        <v>-0.14838439309471374</v>
      </c>
      <c r="O1731" s="46">
        <v>1.1615457143040779</v>
      </c>
      <c r="P1731" s="46">
        <v>2.4571497051535678</v>
      </c>
      <c r="Q1731" s="46">
        <v>2.2767508769470712</v>
      </c>
      <c r="R1731" s="46">
        <v>1.9870346138765784</v>
      </c>
      <c r="S1731" s="46">
        <v>-0.12124535767934014</v>
      </c>
      <c r="T1731" s="46">
        <v>1.6820311350361137</v>
      </c>
      <c r="U1731" s="46">
        <v>2.5717273853229772</v>
      </c>
      <c r="V1731" s="46">
        <v>1.6767011700397823</v>
      </c>
      <c r="W1731" s="50">
        <v>1.9713829775889553</v>
      </c>
    </row>
    <row r="1732" spans="1:23">
      <c r="A1732" s="130"/>
      <c r="B1732" s="46">
        <v>3.0609630610072935E-2</v>
      </c>
      <c r="C1732" s="46">
        <v>0.80367634863788284</v>
      </c>
      <c r="D1732" s="46">
        <v>0.25152697652655398</v>
      </c>
      <c r="E1732" s="46">
        <v>0.89501868347815949</v>
      </c>
      <c r="F1732" s="46">
        <v>0.49796820666704189</v>
      </c>
      <c r="G1732" s="46">
        <v>0.59455246947152918</v>
      </c>
      <c r="H1732" s="46">
        <v>0.30776954512490851</v>
      </c>
      <c r="I1732" s="46">
        <v>9.4718879312455151E-2</v>
      </c>
      <c r="J1732" s="46">
        <v>0.50782603920808866</v>
      </c>
      <c r="K1732" s="58">
        <v>0.21335203303699823</v>
      </c>
      <c r="M1732" s="51">
        <v>730</v>
      </c>
      <c r="N1732" s="46" cm="1">
        <f t="array" ref="N1732:W1732">(TRANSPOSE(MMULT(幕後結果!$AB$37:$AK$46, TRANSPOSE(N731:W731))))</f>
        <v>0.18229325514821856</v>
      </c>
      <c r="O1732" s="46">
        <v>1.0192824980641084</v>
      </c>
      <c r="P1732" s="46">
        <v>1.1652250580654815</v>
      </c>
      <c r="Q1732" s="46">
        <v>2.4986111325216585</v>
      </c>
      <c r="R1732" s="46">
        <v>1.807101656785143</v>
      </c>
      <c r="S1732" s="46">
        <v>0.33877464913352601</v>
      </c>
      <c r="T1732" s="46">
        <v>2.246083195532488</v>
      </c>
      <c r="U1732" s="46">
        <v>2.3898029828921583</v>
      </c>
      <c r="V1732" s="46">
        <v>-0.26535038105712827</v>
      </c>
      <c r="W1732" s="50">
        <v>0.44046288988033855</v>
      </c>
    </row>
    <row r="1733" spans="1:23">
      <c r="A1733" s="130"/>
      <c r="B1733" s="46">
        <v>0.52739514856427361</v>
      </c>
      <c r="C1733" s="46">
        <v>9.6793010185498574E-3</v>
      </c>
      <c r="D1733" s="46">
        <v>0.36680154001861531</v>
      </c>
      <c r="E1733" s="46">
        <v>0.96415135260268792</v>
      </c>
      <c r="F1733" s="46">
        <v>0.29247599712115524</v>
      </c>
      <c r="G1733" s="46">
        <v>0.86364224225108943</v>
      </c>
      <c r="H1733" s="46">
        <v>0.94074733644845376</v>
      </c>
      <c r="I1733" s="46">
        <v>0.16437285576117167</v>
      </c>
      <c r="J1733" s="46">
        <v>0.22675746691586585</v>
      </c>
      <c r="K1733" s="58">
        <v>0.81081073078193966</v>
      </c>
      <c r="M1733" s="51">
        <v>731</v>
      </c>
      <c r="N1733" s="46" cm="1">
        <f t="array" ref="N1733:W1733">(TRANSPOSE(MMULT(幕後結果!$AB$37:$AK$46, TRANSPOSE(N732:W732))))</f>
        <v>2.5608609676944156</v>
      </c>
      <c r="O1733" s="46">
        <v>-0.13460165311313677</v>
      </c>
      <c r="P1733" s="46">
        <v>0.16185023979837568</v>
      </c>
      <c r="Q1733" s="46">
        <v>2.7311348731897556E-2</v>
      </c>
      <c r="R1733" s="46">
        <v>0.3428668348961777</v>
      </c>
      <c r="S1733" s="46">
        <v>-1.205097472507024</v>
      </c>
      <c r="T1733" s="46">
        <v>0.25823245225169539</v>
      </c>
      <c r="U1733" s="46">
        <v>-7.9188017642702446E-2</v>
      </c>
      <c r="V1733" s="46">
        <v>0.12317561671752325</v>
      </c>
      <c r="W1733" s="50">
        <v>-0.66924741267732513</v>
      </c>
    </row>
    <row r="1734" spans="1:23">
      <c r="A1734" s="130"/>
      <c r="B1734" s="46">
        <v>0.22270901625245987</v>
      </c>
      <c r="C1734" s="46">
        <v>5.7461413747120105E-2</v>
      </c>
      <c r="D1734" s="46">
        <v>0.96921272265542924</v>
      </c>
      <c r="E1734" s="46">
        <v>0.19038361433760564</v>
      </c>
      <c r="F1734" s="46">
        <v>0.70871986374855211</v>
      </c>
      <c r="G1734" s="46">
        <v>0.1151705728501522</v>
      </c>
      <c r="H1734" s="46">
        <v>0.97040107877128556</v>
      </c>
      <c r="I1734" s="46">
        <v>0.3838038141873763</v>
      </c>
      <c r="J1734" s="46">
        <v>0.44124062764266325</v>
      </c>
      <c r="K1734" s="58">
        <v>0.72646012407281901</v>
      </c>
      <c r="M1734" s="51">
        <v>732</v>
      </c>
      <c r="N1734" s="46" cm="1">
        <f t="array" ref="N1734:W1734">(TRANSPOSE(MMULT(幕後結果!$AB$37:$AK$46, TRANSPOSE(N733:W733))))</f>
        <v>1.8002825180576199</v>
      </c>
      <c r="O1734" s="46">
        <v>-0.20778113787221128</v>
      </c>
      <c r="P1734" s="46">
        <v>0.30547262288189603</v>
      </c>
      <c r="Q1734" s="46">
        <v>1.4154394165651136</v>
      </c>
      <c r="R1734" s="46">
        <v>-0.84178561739602875</v>
      </c>
      <c r="S1734" s="46">
        <v>1.258934712961405</v>
      </c>
      <c r="T1734" s="46">
        <v>1.851224296410326</v>
      </c>
      <c r="U1734" s="46">
        <v>1.0239621006644481</v>
      </c>
      <c r="V1734" s="46">
        <v>1.760718223579909</v>
      </c>
      <c r="W1734" s="50">
        <v>0.29235813733366772</v>
      </c>
    </row>
    <row r="1735" spans="1:23">
      <c r="A1735" s="130"/>
      <c r="B1735" s="46">
        <v>0.49755186051927103</v>
      </c>
      <c r="C1735" s="46">
        <v>0.8775020132399336</v>
      </c>
      <c r="D1735" s="46">
        <v>0.21878772376250089</v>
      </c>
      <c r="E1735" s="46">
        <v>0.68907245132650674</v>
      </c>
      <c r="F1735" s="46">
        <v>0.84035797260147005</v>
      </c>
      <c r="G1735" s="46">
        <v>8.2702729937284891E-2</v>
      </c>
      <c r="H1735" s="46">
        <v>1.499010677871504E-2</v>
      </c>
      <c r="I1735" s="46">
        <v>0.18313903174272728</v>
      </c>
      <c r="J1735" s="46">
        <v>0.83089565593990744</v>
      </c>
      <c r="K1735" s="58">
        <v>0.74293409989397707</v>
      </c>
      <c r="M1735" s="51">
        <v>733</v>
      </c>
      <c r="N1735" s="46" cm="1">
        <f t="array" ref="N1735:W1735">(TRANSPOSE(MMULT(幕後結果!$AB$37:$AK$46, TRANSPOSE(N734:W734))))</f>
        <v>0.73413973569789825</v>
      </c>
      <c r="O1735" s="46">
        <v>-1.9910113740230997</v>
      </c>
      <c r="P1735" s="46">
        <v>-1.2710204550441708</v>
      </c>
      <c r="Q1735" s="46">
        <v>-1.3647090635154062</v>
      </c>
      <c r="R1735" s="46">
        <v>-1.4115414857445543</v>
      </c>
      <c r="S1735" s="46">
        <v>0.72925009524105855</v>
      </c>
      <c r="T1735" s="46">
        <v>-2.2512641444346837</v>
      </c>
      <c r="U1735" s="46">
        <v>-1.1147619943929938</v>
      </c>
      <c r="V1735" s="46">
        <v>0.99220524551476874</v>
      </c>
      <c r="W1735" s="50">
        <v>-0.52563278655371715</v>
      </c>
    </row>
    <row r="1736" spans="1:23">
      <c r="A1736" s="130"/>
      <c r="B1736" s="46">
        <v>0.77386180203537136</v>
      </c>
      <c r="C1736" s="46">
        <v>0.78303886601010042</v>
      </c>
      <c r="D1736" s="46">
        <v>0.94785230834326351</v>
      </c>
      <c r="E1736" s="46">
        <v>0.20772059670038923</v>
      </c>
      <c r="F1736" s="46">
        <v>0.8377907840836738</v>
      </c>
      <c r="G1736" s="46">
        <v>0.11096867578015446</v>
      </c>
      <c r="H1736" s="46">
        <v>0.41709822376326411</v>
      </c>
      <c r="I1736" s="46">
        <v>0.52961840516254233</v>
      </c>
      <c r="J1736" s="46">
        <v>0.67976516734112313</v>
      </c>
      <c r="K1736" s="58">
        <v>0.12876166574068204</v>
      </c>
      <c r="M1736" s="51">
        <v>734</v>
      </c>
      <c r="N1736" s="46" cm="1">
        <f t="array" ref="N1736:W1736">(TRANSPOSE(MMULT(幕後結果!$AB$37:$AK$46, TRANSPOSE(N735:W735))))</f>
        <v>0.52688328956263264</v>
      </c>
      <c r="O1736" s="46">
        <v>-0.97330102571873023</v>
      </c>
      <c r="P1736" s="46">
        <v>0.60229079984896272</v>
      </c>
      <c r="Q1736" s="46">
        <v>0.71182970536528545</v>
      </c>
      <c r="R1736" s="46">
        <v>-0.79888532822784231</v>
      </c>
      <c r="S1736" s="46">
        <v>0.95187526159258673</v>
      </c>
      <c r="T1736" s="46">
        <v>-0.85467381904580808</v>
      </c>
      <c r="U1736" s="46">
        <v>0.30556232000839473</v>
      </c>
      <c r="V1736" s="46">
        <v>-0.5325912181054816</v>
      </c>
      <c r="W1736" s="50">
        <v>-1.3660654338739897</v>
      </c>
    </row>
    <row r="1737" spans="1:23">
      <c r="A1737" s="130"/>
      <c r="B1737" s="46">
        <v>0.47188207471256138</v>
      </c>
      <c r="C1737" s="46">
        <v>0.64515522097056932</v>
      </c>
      <c r="D1737" s="46">
        <v>0.63559279082166298</v>
      </c>
      <c r="E1737" s="46">
        <v>0.69784268330658139</v>
      </c>
      <c r="F1737" s="46">
        <v>0.38545403188794958</v>
      </c>
      <c r="G1737" s="46">
        <v>0.57091157338148246</v>
      </c>
      <c r="H1737" s="46">
        <v>0.1807449412720914</v>
      </c>
      <c r="I1737" s="46">
        <v>0.59068363462570583</v>
      </c>
      <c r="J1737" s="46">
        <v>0.1253948414795194</v>
      </c>
      <c r="K1737" s="58">
        <v>0.81620030670101906</v>
      </c>
      <c r="M1737" s="51">
        <v>735</v>
      </c>
      <c r="N1737" s="46" cm="1">
        <f t="array" ref="N1737:W1737">(TRANSPOSE(MMULT(幕後結果!$AB$37:$AK$46, TRANSPOSE(N736:W736))))</f>
        <v>-8.0088622799650275E-2</v>
      </c>
      <c r="O1737" s="46">
        <v>-0.73598931999545603</v>
      </c>
      <c r="P1737" s="46">
        <v>-1.5795672898437498</v>
      </c>
      <c r="Q1737" s="46">
        <v>-1.261123428434006</v>
      </c>
      <c r="R1737" s="46">
        <v>0.50134001211107204</v>
      </c>
      <c r="S1737" s="46">
        <v>-1.584391523474511</v>
      </c>
      <c r="T1737" s="46">
        <v>-1.5331653803626832</v>
      </c>
      <c r="U1737" s="46">
        <v>-1.603926672264552</v>
      </c>
      <c r="V1737" s="46">
        <v>-1.7273844978630022</v>
      </c>
      <c r="W1737" s="50">
        <v>-0.48685960538462381</v>
      </c>
    </row>
    <row r="1738" spans="1:23">
      <c r="A1738" s="130"/>
      <c r="B1738" s="46">
        <v>0.11022186572634318</v>
      </c>
      <c r="C1738" s="46">
        <v>8.3468268476565077E-2</v>
      </c>
      <c r="D1738" s="46">
        <v>0.85047180116649179</v>
      </c>
      <c r="E1738" s="46">
        <v>0.21987163413769406</v>
      </c>
      <c r="F1738" s="46">
        <v>0.76752858927230361</v>
      </c>
      <c r="G1738" s="46">
        <v>0.1830530125638552</v>
      </c>
      <c r="H1738" s="46">
        <v>0.4254202342674902</v>
      </c>
      <c r="I1738" s="46">
        <v>0.70356546531084474</v>
      </c>
      <c r="J1738" s="46">
        <v>0.91326920726050731</v>
      </c>
      <c r="K1738" s="58">
        <v>0.13538513579238898</v>
      </c>
      <c r="M1738" s="51">
        <v>736</v>
      </c>
      <c r="N1738" s="46" cm="1">
        <f t="array" ref="N1738:W1738">(TRANSPOSE(MMULT(幕後結果!$AB$37:$AK$46, TRANSPOSE(N737:W737))))</f>
        <v>-0.44842784726796092</v>
      </c>
      <c r="O1738" s="46">
        <v>-0.4237988216916283</v>
      </c>
      <c r="P1738" s="46">
        <v>-0.21148163359756572</v>
      </c>
      <c r="Q1738" s="46">
        <v>0.49327382039520307</v>
      </c>
      <c r="R1738" s="46">
        <v>0.40293059588163882</v>
      </c>
      <c r="S1738" s="46">
        <v>-0.74186607238570412</v>
      </c>
      <c r="T1738" s="46">
        <v>0.91827831395020909</v>
      </c>
      <c r="U1738" s="46">
        <v>-0.41413233583324932</v>
      </c>
      <c r="V1738" s="46">
        <v>-1.0089679116842338</v>
      </c>
      <c r="W1738" s="50">
        <v>0.20573223896557674</v>
      </c>
    </row>
    <row r="1739" spans="1:23">
      <c r="A1739" s="130"/>
      <c r="B1739" s="46">
        <v>0.66276059775717666</v>
      </c>
      <c r="C1739" s="46">
        <v>0.8195386114292611</v>
      </c>
      <c r="D1739" s="46">
        <v>0.93072064540953514</v>
      </c>
      <c r="E1739" s="46">
        <v>0.99078558904371605</v>
      </c>
      <c r="F1739" s="46">
        <v>0.29356874058793769</v>
      </c>
      <c r="G1739" s="46">
        <v>0.24102674312141814</v>
      </c>
      <c r="H1739" s="46">
        <v>0.33299119701212065</v>
      </c>
      <c r="I1739" s="46">
        <v>0.57257101454019521</v>
      </c>
      <c r="J1739" s="46">
        <v>0.15404424490747815</v>
      </c>
      <c r="K1739" s="58">
        <v>0.36965492232760733</v>
      </c>
      <c r="M1739" s="51">
        <v>737</v>
      </c>
      <c r="N1739" s="46" cm="1">
        <f t="array" ref="N1739:W1739">(TRANSPOSE(MMULT(幕後結果!$AB$37:$AK$46, TRANSPOSE(N738:W738))))</f>
        <v>0.35127760854027762</v>
      </c>
      <c r="O1739" s="46">
        <v>1.9593033547704017</v>
      </c>
      <c r="P1739" s="46">
        <v>-0.22077962600509599</v>
      </c>
      <c r="Q1739" s="46">
        <v>0.67178249751806929</v>
      </c>
      <c r="R1739" s="46">
        <v>0.6280454217173117</v>
      </c>
      <c r="S1739" s="46">
        <v>1.3722080478504723</v>
      </c>
      <c r="T1739" s="46">
        <v>-4.8521989956479272E-2</v>
      </c>
      <c r="U1739" s="46">
        <v>0.75729980004889941</v>
      </c>
      <c r="V1739" s="46">
        <v>0.74881262538908278</v>
      </c>
      <c r="W1739" s="50">
        <v>1.0354317717282506</v>
      </c>
    </row>
    <row r="1740" spans="1:23">
      <c r="A1740" s="130"/>
      <c r="B1740" s="46">
        <v>0.44302316268929021</v>
      </c>
      <c r="C1740" s="46">
        <v>0.32124262859251362</v>
      </c>
      <c r="D1740" s="46">
        <v>0.86248323616311251</v>
      </c>
      <c r="E1740" s="46">
        <v>0.86116289943411939</v>
      </c>
      <c r="F1740" s="46">
        <v>0.14622151783281256</v>
      </c>
      <c r="G1740" s="46">
        <v>2.2125151361241713E-2</v>
      </c>
      <c r="H1740" s="46">
        <v>0.95099124120509781</v>
      </c>
      <c r="I1740" s="46">
        <v>0.89118951531643509</v>
      </c>
      <c r="J1740" s="46">
        <v>9.0201628023788505E-2</v>
      </c>
      <c r="K1740" s="58">
        <v>0.60075627957067845</v>
      </c>
      <c r="M1740" s="51">
        <v>738</v>
      </c>
      <c r="N1740" s="46" cm="1">
        <f t="array" ref="N1740:W1740">(TRANSPOSE(MMULT(幕後結果!$AB$37:$AK$46, TRANSPOSE(N739:W739))))</f>
        <v>0.88100861460443469</v>
      </c>
      <c r="O1740" s="46">
        <v>0.75031902470145284</v>
      </c>
      <c r="P1740" s="46">
        <v>-0.90189473227812877</v>
      </c>
      <c r="Q1740" s="46">
        <v>-8.4734200625818323E-2</v>
      </c>
      <c r="R1740" s="46">
        <v>-1.0286076002777458</v>
      </c>
      <c r="S1740" s="46">
        <v>-0.92173204108999263</v>
      </c>
      <c r="T1740" s="46">
        <v>1.0440613877638079</v>
      </c>
      <c r="U1740" s="46">
        <v>-0.93087432911745438</v>
      </c>
      <c r="V1740" s="46">
        <v>0.32457458587882243</v>
      </c>
      <c r="W1740" s="50">
        <v>-1.3006089207920115</v>
      </c>
    </row>
    <row r="1741" spans="1:23">
      <c r="A1741" s="130"/>
      <c r="B1741" s="46">
        <v>0.2588364775219365</v>
      </c>
      <c r="C1741" s="46">
        <v>0.73990236061470571</v>
      </c>
      <c r="D1741" s="46">
        <v>0.57070386617395141</v>
      </c>
      <c r="E1741" s="46">
        <v>0.15319002902800638</v>
      </c>
      <c r="F1741" s="46">
        <v>0.80164027813600125</v>
      </c>
      <c r="G1741" s="46">
        <v>0.24867317854149174</v>
      </c>
      <c r="H1741" s="46">
        <v>0.95116952054207671</v>
      </c>
      <c r="I1741" s="46">
        <v>0.16206997666762701</v>
      </c>
      <c r="J1741" s="46">
        <v>0.6578358050888562</v>
      </c>
      <c r="K1741" s="58">
        <v>0.7301607671143886</v>
      </c>
      <c r="M1741" s="51">
        <v>739</v>
      </c>
      <c r="N1741" s="46" cm="1">
        <f t="array" ref="N1741:W1741">(TRANSPOSE(MMULT(幕後結果!$AB$37:$AK$46, TRANSPOSE(N740:W740))))</f>
        <v>-1.3349933762142407</v>
      </c>
      <c r="O1741" s="46">
        <v>0.83324619399241207</v>
      </c>
      <c r="P1741" s="46">
        <v>-0.4254477954331653</v>
      </c>
      <c r="Q1741" s="46">
        <v>-0.66500861881326845</v>
      </c>
      <c r="R1741" s="46">
        <v>-1.1800808444602153</v>
      </c>
      <c r="S1741" s="46">
        <v>1.3611731198639303</v>
      </c>
      <c r="T1741" s="46">
        <v>-1.0270641970743599</v>
      </c>
      <c r="U1741" s="46">
        <v>-1.5628406956576835</v>
      </c>
      <c r="V1741" s="46">
        <v>-1.6830295003747804</v>
      </c>
      <c r="W1741" s="50">
        <v>0.41212315982981124</v>
      </c>
    </row>
    <row r="1742" spans="1:23">
      <c r="A1742" s="130"/>
      <c r="B1742" s="46">
        <v>0.46701413022601668</v>
      </c>
      <c r="C1742" s="46">
        <v>0.46758557817445556</v>
      </c>
      <c r="D1742" s="46">
        <v>0.35251850656367623</v>
      </c>
      <c r="E1742" s="46">
        <v>4.5000087528361155E-2</v>
      </c>
      <c r="F1742" s="46">
        <v>0.5954412571116281</v>
      </c>
      <c r="G1742" s="46">
        <v>0.74981805940471902</v>
      </c>
      <c r="H1742" s="46">
        <v>0.77173928398964819</v>
      </c>
      <c r="I1742" s="46">
        <v>0.44028720101776697</v>
      </c>
      <c r="J1742" s="46">
        <v>0.3951743075623857</v>
      </c>
      <c r="K1742" s="58">
        <v>0.78881421740554858</v>
      </c>
      <c r="M1742" s="51">
        <v>740</v>
      </c>
      <c r="N1742" s="46" cm="1">
        <f t="array" ref="N1742:W1742">(TRANSPOSE(MMULT(幕後結果!$AB$37:$AK$46, TRANSPOSE(N741:W741))))</f>
        <v>-5.6640271017070344E-2</v>
      </c>
      <c r="O1742" s="46">
        <v>0.91397797868377717</v>
      </c>
      <c r="P1742" s="46">
        <v>0.322361376480511</v>
      </c>
      <c r="Q1742" s="46">
        <v>0.97108716980314624</v>
      </c>
      <c r="R1742" s="46">
        <v>1.5536434444621019</v>
      </c>
      <c r="S1742" s="46">
        <v>-0.17397363675979996</v>
      </c>
      <c r="T1742" s="46">
        <v>-0.13917016586962905</v>
      </c>
      <c r="U1742" s="46">
        <v>-0.90936826794044279</v>
      </c>
      <c r="V1742" s="46">
        <v>-0.56146616860181564</v>
      </c>
      <c r="W1742" s="50">
        <v>0.12903768790976677</v>
      </c>
    </row>
    <row r="1743" spans="1:23">
      <c r="A1743" s="130"/>
      <c r="B1743" s="46">
        <v>0.39400711051782245</v>
      </c>
      <c r="C1743" s="46">
        <v>0.61842301195094884</v>
      </c>
      <c r="D1743" s="46">
        <v>0.40871901059956151</v>
      </c>
      <c r="E1743" s="46">
        <v>0.48892851292967543</v>
      </c>
      <c r="F1743" s="46">
        <v>0.98247525389310097</v>
      </c>
      <c r="G1743" s="46">
        <v>0.41151590717689901</v>
      </c>
      <c r="H1743" s="46">
        <v>3.870575764417139E-2</v>
      </c>
      <c r="I1743" s="46">
        <v>0.760380491859038</v>
      </c>
      <c r="J1743" s="46">
        <v>0.93054364567371084</v>
      </c>
      <c r="K1743" s="58">
        <v>5.6151158777377974E-2</v>
      </c>
      <c r="M1743" s="51">
        <v>741</v>
      </c>
      <c r="N1743" s="46" cm="1">
        <f t="array" ref="N1743:W1743">(TRANSPOSE(MMULT(幕後結果!$AB$37:$AK$46, TRANSPOSE(N742:W742))))</f>
        <v>0.97744518603714647</v>
      </c>
      <c r="O1743" s="46">
        <v>4.4178682089908716E-2</v>
      </c>
      <c r="P1743" s="46">
        <v>1.2364594566833127</v>
      </c>
      <c r="Q1743" s="46">
        <v>0.94128389424029402</v>
      </c>
      <c r="R1743" s="46">
        <v>0.33546029448403381</v>
      </c>
      <c r="S1743" s="46">
        <v>-1.0750659999585093</v>
      </c>
      <c r="T1743" s="46">
        <v>-0.46454701493475514</v>
      </c>
      <c r="U1743" s="46">
        <v>0.45058555424297908</v>
      </c>
      <c r="V1743" s="46">
        <v>-0.77207162169164678</v>
      </c>
      <c r="W1743" s="50">
        <v>-2.2286198746636954E-2</v>
      </c>
    </row>
    <row r="1744" spans="1:23">
      <c r="A1744" s="130"/>
      <c r="B1744" s="46">
        <v>0.63167776244029183</v>
      </c>
      <c r="C1744" s="46">
        <v>0.78279471648619059</v>
      </c>
      <c r="D1744" s="46">
        <v>0.27426348960864955</v>
      </c>
      <c r="E1744" s="46">
        <v>6.3525551795464708E-3</v>
      </c>
      <c r="F1744" s="46">
        <v>0.73298787850376934</v>
      </c>
      <c r="G1744" s="46">
        <v>0.37159481575373943</v>
      </c>
      <c r="H1744" s="46">
        <v>0.89241276825551363</v>
      </c>
      <c r="I1744" s="46">
        <v>0.94869802489486776</v>
      </c>
      <c r="J1744" s="46">
        <v>1.9215524926387451E-2</v>
      </c>
      <c r="K1744" s="58">
        <v>0.75977517070855449</v>
      </c>
      <c r="M1744" s="51">
        <v>742</v>
      </c>
      <c r="N1744" s="46" cm="1">
        <f t="array" ref="N1744:W1744">(TRANSPOSE(MMULT(幕後結果!$AB$37:$AK$46, TRANSPOSE(N743:W743))))</f>
        <v>0.13193282912213605</v>
      </c>
      <c r="O1744" s="46">
        <v>-0.65012559611333376</v>
      </c>
      <c r="P1744" s="46">
        <v>-0.15382906970931273</v>
      </c>
      <c r="Q1744" s="46">
        <v>1.0856133987059904</v>
      </c>
      <c r="R1744" s="46">
        <v>0.30747972860153538</v>
      </c>
      <c r="S1744" s="46">
        <v>-0.31213312673476107</v>
      </c>
      <c r="T1744" s="46">
        <v>0.11398954775823714</v>
      </c>
      <c r="U1744" s="46">
        <v>1.5197585927895996</v>
      </c>
      <c r="V1744" s="46">
        <v>0.65975138163464109</v>
      </c>
      <c r="W1744" s="50">
        <v>-0.66668140377115115</v>
      </c>
    </row>
    <row r="1745" spans="1:23">
      <c r="A1745" s="130"/>
      <c r="B1745" s="46">
        <v>0.61037384187044075</v>
      </c>
      <c r="C1745" s="46">
        <v>0.32509273430954244</v>
      </c>
      <c r="D1745" s="46">
        <v>8.8081993951278026E-2</v>
      </c>
      <c r="E1745" s="46">
        <v>4.1862747588843785E-2</v>
      </c>
      <c r="F1745" s="46">
        <v>0.8071126589795008</v>
      </c>
      <c r="G1745" s="46">
        <v>0.19694363427930628</v>
      </c>
      <c r="H1745" s="46">
        <v>2.0840540866507551E-2</v>
      </c>
      <c r="I1745" s="46">
        <v>1.3688614400669152E-2</v>
      </c>
      <c r="J1745" s="46">
        <v>0.25161452586303601</v>
      </c>
      <c r="K1745" s="58">
        <v>0.55032952565721449</v>
      </c>
      <c r="M1745" s="51">
        <v>743</v>
      </c>
      <c r="N1745" s="46" cm="1">
        <f t="array" ref="N1745:W1745">(TRANSPOSE(MMULT(幕後結果!$AB$37:$AK$46, TRANSPOSE(N744:W744))))</f>
        <v>4.0254902351657032E-2</v>
      </c>
      <c r="O1745" s="46">
        <v>-8.7648159180136909E-2</v>
      </c>
      <c r="P1745" s="46">
        <v>0.24679892987570515</v>
      </c>
      <c r="Q1745" s="46">
        <v>-0.46450074099304722</v>
      </c>
      <c r="R1745" s="46">
        <v>-0.49832344308901155</v>
      </c>
      <c r="S1745" s="46">
        <v>0.79563934317102203</v>
      </c>
      <c r="T1745" s="46">
        <v>0.17388665938684181</v>
      </c>
      <c r="U1745" s="46">
        <v>1.0858163185754104</v>
      </c>
      <c r="V1745" s="46">
        <v>-0.25239730325897186</v>
      </c>
      <c r="W1745" s="50">
        <v>1.5183591705891188</v>
      </c>
    </row>
    <row r="1746" spans="1:23">
      <c r="A1746" s="130"/>
      <c r="B1746" s="46">
        <v>0.20689996943514743</v>
      </c>
      <c r="C1746" s="46">
        <v>0.25191229759841072</v>
      </c>
      <c r="D1746" s="46">
        <v>0.73451164266808577</v>
      </c>
      <c r="E1746" s="46">
        <v>0.358875982088251</v>
      </c>
      <c r="F1746" s="46">
        <v>0.41643726070957188</v>
      </c>
      <c r="G1746" s="46">
        <v>0.5282321754925432</v>
      </c>
      <c r="H1746" s="46">
        <v>0.15837835389257604</v>
      </c>
      <c r="I1746" s="46">
        <v>0.23205201749445781</v>
      </c>
      <c r="J1746" s="46">
        <v>0.92663749328443079</v>
      </c>
      <c r="K1746" s="58">
        <v>0.58919768009947693</v>
      </c>
      <c r="M1746" s="51">
        <v>744</v>
      </c>
      <c r="N1746" s="46" cm="1">
        <f t="array" ref="N1746:W1746">(TRANSPOSE(MMULT(幕後結果!$AB$37:$AK$46, TRANSPOSE(N745:W745))))</f>
        <v>-3.2225536089901127E-2</v>
      </c>
      <c r="O1746" s="46">
        <v>5.3791012633851082E-2</v>
      </c>
      <c r="P1746" s="46">
        <v>1.2183138177906658</v>
      </c>
      <c r="Q1746" s="46">
        <v>0.21764743717877005</v>
      </c>
      <c r="R1746" s="46">
        <v>0.76032743365851552</v>
      </c>
      <c r="S1746" s="46">
        <v>0.35784881511129085</v>
      </c>
      <c r="T1746" s="46">
        <v>1.3615223508296834</v>
      </c>
      <c r="U1746" s="46">
        <v>-7.0056677650275456E-2</v>
      </c>
      <c r="V1746" s="46">
        <v>0.56878399646237054</v>
      </c>
      <c r="W1746" s="50">
        <v>1.0940201120243278</v>
      </c>
    </row>
    <row r="1747" spans="1:23">
      <c r="A1747" s="130"/>
      <c r="B1747" s="46">
        <v>0.5963385742754328</v>
      </c>
      <c r="C1747" s="46">
        <v>0.88870271762340014</v>
      </c>
      <c r="D1747" s="46">
        <v>0.20264842452689602</v>
      </c>
      <c r="E1747" s="46">
        <v>0.48434461101358273</v>
      </c>
      <c r="F1747" s="46">
        <v>0.69666331409050186</v>
      </c>
      <c r="G1747" s="46">
        <v>0.92978652561305908</v>
      </c>
      <c r="H1747" s="46">
        <v>0.75771859077571468</v>
      </c>
      <c r="I1747" s="46">
        <v>0.98119679212456568</v>
      </c>
      <c r="J1747" s="46">
        <v>0.55055787197958983</v>
      </c>
      <c r="K1747" s="58">
        <v>0.13333869499349782</v>
      </c>
      <c r="M1747" s="51">
        <v>745</v>
      </c>
      <c r="N1747" s="46" cm="1">
        <f t="array" ref="N1747:W1747">(TRANSPOSE(MMULT(幕後結果!$AB$37:$AK$46, TRANSPOSE(N746:W746))))</f>
        <v>0.82462817960894486</v>
      </c>
      <c r="O1747" s="46">
        <v>0.66169407162417049</v>
      </c>
      <c r="P1747" s="46">
        <v>1.7211293961288208</v>
      </c>
      <c r="Q1747" s="46">
        <v>2.3866826351638863</v>
      </c>
      <c r="R1747" s="46">
        <v>1.7237455195089881</v>
      </c>
      <c r="S1747" s="46">
        <v>-0.19046705223156091</v>
      </c>
      <c r="T1747" s="46">
        <v>1.8706375417569339</v>
      </c>
      <c r="U1747" s="46">
        <v>-3.2639091881407678E-2</v>
      </c>
      <c r="V1747" s="46">
        <v>-2.014249740058041</v>
      </c>
      <c r="W1747" s="50">
        <v>-0.62340624935424427</v>
      </c>
    </row>
    <row r="1748" spans="1:23">
      <c r="A1748" s="130"/>
      <c r="B1748" s="46">
        <v>0.46572964040140885</v>
      </c>
      <c r="C1748" s="46">
        <v>0.88695597565429596</v>
      </c>
      <c r="D1748" s="46">
        <v>0.96683966425205092</v>
      </c>
      <c r="E1748" s="46">
        <v>0.53951110237777655</v>
      </c>
      <c r="F1748" s="46">
        <v>0.54476410009999121</v>
      </c>
      <c r="G1748" s="46">
        <v>0.5981117242353251</v>
      </c>
      <c r="H1748" s="46">
        <v>0.21229247744997504</v>
      </c>
      <c r="I1748" s="46">
        <v>0.95270674941550082</v>
      </c>
      <c r="J1748" s="46">
        <v>0.96653649080169246</v>
      </c>
      <c r="K1748" s="58">
        <v>0.95307354160339197</v>
      </c>
      <c r="M1748" s="51">
        <v>746</v>
      </c>
      <c r="N1748" s="46" cm="1">
        <f t="array" ref="N1748:W1748">(TRANSPOSE(MMULT(幕後結果!$AB$37:$AK$46, TRANSPOSE(N747:W747))))</f>
        <v>-1.6191982610563636</v>
      </c>
      <c r="O1748" s="46">
        <v>0.40774862796905992</v>
      </c>
      <c r="P1748" s="46">
        <v>0.1781996420142728</v>
      </c>
      <c r="Q1748" s="46">
        <v>7.258843560566583E-2</v>
      </c>
      <c r="R1748" s="46">
        <v>-0.53386083737303547</v>
      </c>
      <c r="S1748" s="46">
        <v>1.4502042790315757</v>
      </c>
      <c r="T1748" s="46">
        <v>0.43529991093824794</v>
      </c>
      <c r="U1748" s="46">
        <v>1.9194181372370047</v>
      </c>
      <c r="V1748" s="46">
        <v>-0.12866803629643275</v>
      </c>
      <c r="W1748" s="50">
        <v>0.711717476293525</v>
      </c>
    </row>
    <row r="1749" spans="1:23">
      <c r="A1749" s="130"/>
      <c r="B1749" s="46">
        <v>0.15621369869822832</v>
      </c>
      <c r="C1749" s="46">
        <v>0.97605459311331133</v>
      </c>
      <c r="D1749" s="46">
        <v>0.82795941871520862</v>
      </c>
      <c r="E1749" s="46">
        <v>0.44570466221043126</v>
      </c>
      <c r="F1749" s="46">
        <v>0.77516064200711732</v>
      </c>
      <c r="G1749" s="46">
        <v>4.6950046496508691E-2</v>
      </c>
      <c r="H1749" s="46">
        <v>0.49262521348946131</v>
      </c>
      <c r="I1749" s="46">
        <v>0.59518743961055942</v>
      </c>
      <c r="J1749" s="46">
        <v>0.62825757986366937</v>
      </c>
      <c r="K1749" s="58">
        <v>8.7269419550073168E-2</v>
      </c>
      <c r="M1749" s="51">
        <v>747</v>
      </c>
      <c r="N1749" s="46" cm="1">
        <f t="array" ref="N1749:W1749">(TRANSPOSE(MMULT(幕後結果!$AB$37:$AK$46, TRANSPOSE(N748:W748))))</f>
        <v>0.52834294014088568</v>
      </c>
      <c r="O1749" s="46">
        <v>0.20255210290910125</v>
      </c>
      <c r="P1749" s="46">
        <v>2.0521267226440525</v>
      </c>
      <c r="Q1749" s="46">
        <v>0.45945302806892174</v>
      </c>
      <c r="R1749" s="46">
        <v>0.4414603508687599</v>
      </c>
      <c r="S1749" s="46">
        <v>1.6931176571935291</v>
      </c>
      <c r="T1749" s="46">
        <v>1.023245390430384</v>
      </c>
      <c r="U1749" s="46">
        <v>0.18818246865811439</v>
      </c>
      <c r="V1749" s="46">
        <v>-0.30715579224689205</v>
      </c>
      <c r="W1749" s="50">
        <v>1.0950367794208553</v>
      </c>
    </row>
    <row r="1750" spans="1:23">
      <c r="A1750" s="130"/>
      <c r="B1750" s="46">
        <v>1.4269323302049441E-2</v>
      </c>
      <c r="C1750" s="46">
        <v>0.93344293659637412</v>
      </c>
      <c r="D1750" s="46">
        <v>0.10711977516661819</v>
      </c>
      <c r="E1750" s="46">
        <v>0.91323788676604201</v>
      </c>
      <c r="F1750" s="46">
        <v>0.36326456486199765</v>
      </c>
      <c r="G1750" s="46">
        <v>0.49910186515298083</v>
      </c>
      <c r="H1750" s="46">
        <v>0.2961880434342441</v>
      </c>
      <c r="I1750" s="46">
        <v>0.66052465430822704</v>
      </c>
      <c r="J1750" s="46">
        <v>0.44369434818213604</v>
      </c>
      <c r="K1750" s="58">
        <v>0.41089554254765126</v>
      </c>
      <c r="M1750" s="51">
        <v>748</v>
      </c>
      <c r="N1750" s="46" cm="1">
        <f t="array" ref="N1750:W1750">(TRANSPOSE(MMULT(幕後結果!$AB$37:$AK$46, TRANSPOSE(N749:W749))))</f>
        <v>-1.5086446222926824</v>
      </c>
      <c r="O1750" s="46">
        <v>0.18143517228375017</v>
      </c>
      <c r="P1750" s="46">
        <v>0.1095853816472811</v>
      </c>
      <c r="Q1750" s="46">
        <v>3.8182212100089569E-2</v>
      </c>
      <c r="R1750" s="46">
        <v>0.82561034083535301</v>
      </c>
      <c r="S1750" s="46">
        <v>-0.68890226548825151</v>
      </c>
      <c r="T1750" s="46">
        <v>2.238983295511654E-2</v>
      </c>
      <c r="U1750" s="46">
        <v>-0.40107836490036575</v>
      </c>
      <c r="V1750" s="46">
        <v>1.1842652628695449</v>
      </c>
      <c r="W1750" s="50">
        <v>1.0202261339179755</v>
      </c>
    </row>
    <row r="1751" spans="1:23">
      <c r="A1751" s="130"/>
      <c r="B1751" s="46">
        <v>0.68407553224065598</v>
      </c>
      <c r="C1751" s="46">
        <v>0.40292189720303706</v>
      </c>
      <c r="D1751" s="46">
        <v>0.98512668514735191</v>
      </c>
      <c r="E1751" s="46">
        <v>0.53966178126460473</v>
      </c>
      <c r="F1751" s="46">
        <v>5.347112227277484E-2</v>
      </c>
      <c r="G1751" s="46">
        <v>0.64092313861821948</v>
      </c>
      <c r="H1751" s="46">
        <v>0.78759084774658294</v>
      </c>
      <c r="I1751" s="46">
        <v>0.99287352395833883</v>
      </c>
      <c r="J1751" s="46">
        <v>0.21327198233361133</v>
      </c>
      <c r="K1751" s="58">
        <v>2.2215233785782162E-2</v>
      </c>
      <c r="M1751" s="51">
        <v>749</v>
      </c>
      <c r="N1751" s="46" cm="1">
        <f t="array" ref="N1751:W1751">(TRANSPOSE(MMULT(幕後結果!$AB$37:$AK$46, TRANSPOSE(N750:W750))))</f>
        <v>6.0480012520760233E-2</v>
      </c>
      <c r="O1751" s="46">
        <v>0.49571375742888002</v>
      </c>
      <c r="P1751" s="46">
        <v>0.44622099379782548</v>
      </c>
      <c r="Q1751" s="46">
        <v>0.80320155519637226</v>
      </c>
      <c r="R1751" s="46">
        <v>-0.12433137824168328</v>
      </c>
      <c r="S1751" s="46">
        <v>1.5924711731967096</v>
      </c>
      <c r="T1751" s="46">
        <v>6.2264738642205997E-2</v>
      </c>
      <c r="U1751" s="46">
        <v>-0.50552659794259336</v>
      </c>
      <c r="V1751" s="46">
        <v>0.52611565659833237</v>
      </c>
      <c r="W1751" s="50">
        <v>-0.28738466092521503</v>
      </c>
    </row>
    <row r="1752" spans="1:23">
      <c r="A1752" s="130"/>
      <c r="B1752" s="46">
        <v>0.85258269179211732</v>
      </c>
      <c r="C1752" s="46">
        <v>0.31079654520487265</v>
      </c>
      <c r="D1752" s="46">
        <v>0.65581647968822732</v>
      </c>
      <c r="E1752" s="46">
        <v>0.51216520953742739</v>
      </c>
      <c r="F1752" s="46">
        <v>0.97669315214977126</v>
      </c>
      <c r="G1752" s="46">
        <v>4.8521788700673252E-2</v>
      </c>
      <c r="H1752" s="46">
        <v>0.15246852355490992</v>
      </c>
      <c r="I1752" s="46">
        <v>0.95646560146073534</v>
      </c>
      <c r="J1752" s="46">
        <v>0.19842676256856007</v>
      </c>
      <c r="K1752" s="58">
        <v>0.54445320160368138</v>
      </c>
      <c r="M1752" s="51">
        <v>750</v>
      </c>
      <c r="N1752" s="46" cm="1">
        <f t="array" ref="N1752:W1752">(TRANSPOSE(MMULT(幕後結果!$AB$37:$AK$46, TRANSPOSE(N751:W751))))</f>
        <v>-0.32285146000704862</v>
      </c>
      <c r="O1752" s="46">
        <v>-8.7039061663752346E-2</v>
      </c>
      <c r="P1752" s="46">
        <v>-0.27240750436291766</v>
      </c>
      <c r="Q1752" s="46">
        <v>-1.2315862977664134</v>
      </c>
      <c r="R1752" s="46">
        <v>-0.29569142719430214</v>
      </c>
      <c r="S1752" s="46">
        <v>1.0740767244124745</v>
      </c>
      <c r="T1752" s="46">
        <v>-0.27205923142984184</v>
      </c>
      <c r="U1752" s="46">
        <v>-0.58438719666753669</v>
      </c>
      <c r="V1752" s="46">
        <v>0.82074849602875888</v>
      </c>
      <c r="W1752" s="50">
        <v>-1.0984493138968574</v>
      </c>
    </row>
    <row r="1753" spans="1:23">
      <c r="A1753" s="130"/>
      <c r="B1753" s="46">
        <v>0.64507193647600114</v>
      </c>
      <c r="C1753" s="46">
        <v>0.41114630026246957</v>
      </c>
      <c r="D1753" s="46">
        <v>0.6277449905884307</v>
      </c>
      <c r="E1753" s="46">
        <v>0.87671669554547815</v>
      </c>
      <c r="F1753" s="46">
        <v>0.19922359822926849</v>
      </c>
      <c r="G1753" s="46">
        <v>0.36259512368993163</v>
      </c>
      <c r="H1753" s="46">
        <v>0.77336889735006364</v>
      </c>
      <c r="I1753" s="46">
        <v>9.005760448290423E-2</v>
      </c>
      <c r="J1753" s="46">
        <v>3.4113001659667574E-2</v>
      </c>
      <c r="K1753" s="58">
        <v>0.9200766799610427</v>
      </c>
      <c r="M1753" s="51">
        <v>751</v>
      </c>
      <c r="N1753" s="46" cm="1">
        <f t="array" ref="N1753:W1753">(TRANSPOSE(MMULT(幕後結果!$AB$37:$AK$46, TRANSPOSE(N752:W752))))</f>
        <v>-0.52399048542156823</v>
      </c>
      <c r="O1753" s="46">
        <v>0.61434164752799492</v>
      </c>
      <c r="P1753" s="46">
        <v>2.5980153771228451</v>
      </c>
      <c r="Q1753" s="46">
        <v>2.3303748092909986</v>
      </c>
      <c r="R1753" s="46">
        <v>2.3003540996257259</v>
      </c>
      <c r="S1753" s="46">
        <v>0.63068332887381939</v>
      </c>
      <c r="T1753" s="46">
        <v>1.7665787723691757</v>
      </c>
      <c r="U1753" s="46">
        <v>1.9440208554885352</v>
      </c>
      <c r="V1753" s="46">
        <v>0.62274529068179763</v>
      </c>
      <c r="W1753" s="50">
        <v>0.86707411332914108</v>
      </c>
    </row>
    <row r="1754" spans="1:23">
      <c r="A1754" s="130"/>
      <c r="B1754" s="46">
        <v>1.6216430559208961E-2</v>
      </c>
      <c r="C1754" s="46">
        <v>0.34544904388037367</v>
      </c>
      <c r="D1754" s="46">
        <v>4.9398128058706359E-2</v>
      </c>
      <c r="E1754" s="46">
        <v>0.52569011978469082</v>
      </c>
      <c r="F1754" s="46">
        <v>0.30772009812794265</v>
      </c>
      <c r="G1754" s="46">
        <v>0.64947211527014792</v>
      </c>
      <c r="H1754" s="46">
        <v>0.13078089982341878</v>
      </c>
      <c r="I1754" s="46">
        <v>0.84576849602083604</v>
      </c>
      <c r="J1754" s="46">
        <v>0.18818756719809504</v>
      </c>
      <c r="K1754" s="58">
        <v>0.73999334036559472</v>
      </c>
      <c r="M1754" s="51">
        <v>752</v>
      </c>
      <c r="N1754" s="46" cm="1">
        <f t="array" ref="N1754:W1754">(TRANSPOSE(MMULT(幕後結果!$AB$37:$AK$46, TRANSPOSE(N753:W753))))</f>
        <v>-2.5037646548628816</v>
      </c>
      <c r="O1754" s="46">
        <v>-6.686273715125865E-2</v>
      </c>
      <c r="P1754" s="46">
        <v>-1.5699400359632631</v>
      </c>
      <c r="Q1754" s="46">
        <v>-0.18015239923617554</v>
      </c>
      <c r="R1754" s="46">
        <v>6.6946091403461305E-2</v>
      </c>
      <c r="S1754" s="46">
        <v>-1.7060954665120502</v>
      </c>
      <c r="T1754" s="46">
        <v>-0.44091195266170702</v>
      </c>
      <c r="U1754" s="46">
        <v>-0.63651568425255511</v>
      </c>
      <c r="V1754" s="46">
        <v>-0.47867099058821089</v>
      </c>
      <c r="W1754" s="50">
        <v>0.49595329528266086</v>
      </c>
    </row>
    <row r="1755" spans="1:23">
      <c r="A1755" s="130"/>
      <c r="B1755" s="46">
        <v>0.29078340714754658</v>
      </c>
      <c r="C1755" s="46">
        <v>0.9588568555556054</v>
      </c>
      <c r="D1755" s="46">
        <v>0.54879709331733673</v>
      </c>
      <c r="E1755" s="46">
        <v>3.243170705410825E-2</v>
      </c>
      <c r="F1755" s="46">
        <v>1.0977712079234259E-2</v>
      </c>
      <c r="G1755" s="46">
        <v>0.14664979124934807</v>
      </c>
      <c r="H1755" s="46">
        <v>0.46053020139928291</v>
      </c>
      <c r="I1755" s="46">
        <v>0.17616430635228242</v>
      </c>
      <c r="J1755" s="46">
        <v>0.82340424824310743</v>
      </c>
      <c r="K1755" s="58">
        <v>0.93579284792428119</v>
      </c>
      <c r="M1755" s="51">
        <v>753</v>
      </c>
      <c r="N1755" s="46" cm="1">
        <f t="array" ref="N1755:W1755">(TRANSPOSE(MMULT(幕後結果!$AB$37:$AK$46, TRANSPOSE(N754:W754))))</f>
        <v>-1.3837231194622177</v>
      </c>
      <c r="O1755" s="46">
        <v>-0.33216199958010451</v>
      </c>
      <c r="P1755" s="46">
        <v>-0.65545800492717732</v>
      </c>
      <c r="Q1755" s="46">
        <v>0.91095244810810416</v>
      </c>
      <c r="R1755" s="46">
        <v>0.50986607152516839</v>
      </c>
      <c r="S1755" s="46">
        <v>-0.24370507615085851</v>
      </c>
      <c r="T1755" s="46">
        <v>-0.80393791325340402</v>
      </c>
      <c r="U1755" s="46">
        <v>0.86672378980924081</v>
      </c>
      <c r="V1755" s="46">
        <v>0.92824798154335397</v>
      </c>
      <c r="W1755" s="50">
        <v>-2.1607336329969251</v>
      </c>
    </row>
    <row r="1756" spans="1:23">
      <c r="A1756" s="130"/>
      <c r="B1756" s="46">
        <v>0.35095212252750851</v>
      </c>
      <c r="C1756" s="46">
        <v>0.57342797941918233</v>
      </c>
      <c r="D1756" s="46">
        <v>1.3836632703314589E-2</v>
      </c>
      <c r="E1756" s="46">
        <v>0.30146608912426021</v>
      </c>
      <c r="F1756" s="46">
        <v>0.57908122806030127</v>
      </c>
      <c r="G1756" s="46">
        <v>0.5201771165061051</v>
      </c>
      <c r="H1756" s="46">
        <v>0.28263516930160404</v>
      </c>
      <c r="I1756" s="46">
        <v>0.15626422712488552</v>
      </c>
      <c r="J1756" s="46">
        <v>0.55420528615532927</v>
      </c>
      <c r="K1756" s="58">
        <v>0.49454749816985744</v>
      </c>
      <c r="M1756" s="51">
        <v>754</v>
      </c>
      <c r="N1756" s="46" cm="1">
        <f t="array" ref="N1756:W1756">(TRANSPOSE(MMULT(幕後結果!$AB$37:$AK$46, TRANSPOSE(N755:W755))))</f>
        <v>0.68346819933617342</v>
      </c>
      <c r="O1756" s="46">
        <v>0.15149952907893016</v>
      </c>
      <c r="P1756" s="46">
        <v>-1.4198064027901063</v>
      </c>
      <c r="Q1756" s="46">
        <v>-0.80384820446333916</v>
      </c>
      <c r="R1756" s="46">
        <v>-0.28112763473812563</v>
      </c>
      <c r="S1756" s="46">
        <v>0.22978360207179471</v>
      </c>
      <c r="T1756" s="46">
        <v>-0.84264965115492629</v>
      </c>
      <c r="U1756" s="46">
        <v>0.21993887922307598</v>
      </c>
      <c r="V1756" s="46">
        <v>-0.84455493366679679</v>
      </c>
      <c r="W1756" s="50">
        <v>-0.19085771954263719</v>
      </c>
    </row>
    <row r="1757" spans="1:23">
      <c r="A1757" s="130"/>
      <c r="B1757" s="46">
        <v>6.7797310669587718E-2</v>
      </c>
      <c r="C1757" s="46">
        <v>4.3383476065536497E-2</v>
      </c>
      <c r="D1757" s="46">
        <v>7.6419440721053222E-2</v>
      </c>
      <c r="E1757" s="46">
        <v>0.73214363183054187</v>
      </c>
      <c r="F1757" s="46">
        <v>0.75534622960426723</v>
      </c>
      <c r="G1757" s="46">
        <v>0.28975066488919965</v>
      </c>
      <c r="H1757" s="46">
        <v>0.64710886177322768</v>
      </c>
      <c r="I1757" s="46">
        <v>5.3496774048628071E-2</v>
      </c>
      <c r="J1757" s="46">
        <v>0.91363585832597116</v>
      </c>
      <c r="K1757" s="58">
        <v>0.5850489594863244</v>
      </c>
      <c r="M1757" s="51">
        <v>755</v>
      </c>
      <c r="N1757" s="46" cm="1">
        <f t="array" ref="N1757:W1757">(TRANSPOSE(MMULT(幕後結果!$AB$37:$AK$46, TRANSPOSE(N756:W756))))</f>
        <v>-1.3347841041183299</v>
      </c>
      <c r="O1757" s="46">
        <v>-7.4243660438582493E-2</v>
      </c>
      <c r="P1757" s="46">
        <v>0.66306409081252171</v>
      </c>
      <c r="Q1757" s="46">
        <v>-0.19370670443538973</v>
      </c>
      <c r="R1757" s="46">
        <v>0.60521827772589265</v>
      </c>
      <c r="S1757" s="46">
        <v>-2.934892494247443E-3</v>
      </c>
      <c r="T1757" s="46">
        <v>-0.80935606772474267</v>
      </c>
      <c r="U1757" s="46">
        <v>-0.85196704774572096</v>
      </c>
      <c r="V1757" s="46">
        <v>-0.29465259930042292</v>
      </c>
      <c r="W1757" s="50">
        <v>-0.69988881480393639</v>
      </c>
    </row>
    <row r="1758" spans="1:23">
      <c r="A1758" s="130"/>
      <c r="B1758" s="46">
        <v>0.86167309827026894</v>
      </c>
      <c r="C1758" s="46">
        <v>0.63917239803012205</v>
      </c>
      <c r="D1758" s="46">
        <v>0.82547593580059342</v>
      </c>
      <c r="E1758" s="46">
        <v>0.7786069921332015</v>
      </c>
      <c r="F1758" s="46">
        <v>0.60107566907204202</v>
      </c>
      <c r="G1758" s="46">
        <v>0.72510271256896042</v>
      </c>
      <c r="H1758" s="46">
        <v>0.28703763841499641</v>
      </c>
      <c r="I1758" s="46">
        <v>0.4542060125083216</v>
      </c>
      <c r="J1758" s="46">
        <v>0.29999263248740182</v>
      </c>
      <c r="K1758" s="58">
        <v>0.22221161411220369</v>
      </c>
      <c r="M1758" s="51">
        <v>756</v>
      </c>
      <c r="N1758" s="46" cm="1">
        <f t="array" ref="N1758:W1758">(TRANSPOSE(MMULT(幕後結果!$AB$37:$AK$46, TRANSPOSE(N757:W757))))</f>
        <v>-1.4794066039251312</v>
      </c>
      <c r="O1758" s="46">
        <v>0.32451451973065881</v>
      </c>
      <c r="P1758" s="46">
        <v>1.5875471707628444</v>
      </c>
      <c r="Q1758" s="46">
        <v>-0.60827358922096497</v>
      </c>
      <c r="R1758" s="46">
        <v>1.4392352788612435</v>
      </c>
      <c r="S1758" s="46">
        <v>-0.17570771415294106</v>
      </c>
      <c r="T1758" s="46">
        <v>0.39051579107610823</v>
      </c>
      <c r="U1758" s="46">
        <v>-0.13376451270271006</v>
      </c>
      <c r="V1758" s="46">
        <v>-0.86339575781853173</v>
      </c>
      <c r="W1758" s="50">
        <v>0.22318900214063409</v>
      </c>
    </row>
    <row r="1759" spans="1:23">
      <c r="A1759" s="130"/>
      <c r="B1759" s="46">
        <v>0.18512864431602383</v>
      </c>
      <c r="C1759" s="46">
        <v>0.54906463880583667</v>
      </c>
      <c r="D1759" s="46">
        <v>9.8323670257575824E-2</v>
      </c>
      <c r="E1759" s="46">
        <v>0.13670132210530039</v>
      </c>
      <c r="F1759" s="46">
        <v>4.3633400263768829E-2</v>
      </c>
      <c r="G1759" s="46">
        <v>0.50194786924575729</v>
      </c>
      <c r="H1759" s="46">
        <v>0.45646271946881445</v>
      </c>
      <c r="I1759" s="46">
        <v>0.2657628630531319</v>
      </c>
      <c r="J1759" s="46">
        <v>0.48101612773711344</v>
      </c>
      <c r="K1759" s="58">
        <v>0.35755171644859751</v>
      </c>
      <c r="M1759" s="51">
        <v>757</v>
      </c>
      <c r="N1759" s="46" cm="1">
        <f t="array" ref="N1759:W1759">(TRANSPOSE(MMULT(幕後結果!$AB$37:$AK$46, TRANSPOSE(N758:W758))))</f>
        <v>-0.379948781238371</v>
      </c>
      <c r="O1759" s="46">
        <v>-0.27615523411400772</v>
      </c>
      <c r="P1759" s="46">
        <v>0.50042269583577237</v>
      </c>
      <c r="Q1759" s="46">
        <v>-0.55998800809538307</v>
      </c>
      <c r="R1759" s="46">
        <v>0.50576426690049003</v>
      </c>
      <c r="S1759" s="46">
        <v>0.58546706212021249</v>
      </c>
      <c r="T1759" s="46">
        <v>0.62416159941430616</v>
      </c>
      <c r="U1759" s="46">
        <v>1.4623710493235735</v>
      </c>
      <c r="V1759" s="46">
        <v>1.9329925968661288E-2</v>
      </c>
      <c r="W1759" s="50">
        <v>0.71966727068352221</v>
      </c>
    </row>
    <row r="1760" spans="1:23">
      <c r="A1760" s="130"/>
      <c r="B1760" s="46">
        <v>5.0647955197254291E-2</v>
      </c>
      <c r="C1760" s="46">
        <v>3.7502249390251263E-2</v>
      </c>
      <c r="D1760" s="46">
        <v>0.92986166719979346</v>
      </c>
      <c r="E1760" s="46">
        <v>0.12798067372256017</v>
      </c>
      <c r="F1760" s="46">
        <v>2.2467265594310781E-2</v>
      </c>
      <c r="G1760" s="46">
        <v>0.37018875285363384</v>
      </c>
      <c r="H1760" s="46">
        <v>0.65490188347514366</v>
      </c>
      <c r="I1760" s="46">
        <v>0.7582766675465562</v>
      </c>
      <c r="J1760" s="46">
        <v>0.99952569026225579</v>
      </c>
      <c r="K1760" s="58">
        <v>0.71572458388713223</v>
      </c>
      <c r="M1760" s="51">
        <v>758</v>
      </c>
      <c r="N1760" s="46" cm="1">
        <f t="array" ref="N1760:W1760">(TRANSPOSE(MMULT(幕後結果!$AB$37:$AK$46, TRANSPOSE(N759:W759))))</f>
        <v>-0.55082402193965829</v>
      </c>
      <c r="O1760" s="46">
        <v>0.27560729832614372</v>
      </c>
      <c r="P1760" s="46">
        <v>-1.5781318745769168</v>
      </c>
      <c r="Q1760" s="46">
        <v>-1.1098138102455406</v>
      </c>
      <c r="R1760" s="46">
        <v>-1.2907992522722949</v>
      </c>
      <c r="S1760" s="46">
        <v>-1.8790537834195224</v>
      </c>
      <c r="T1760" s="46">
        <v>-1.3219550533736253</v>
      </c>
      <c r="U1760" s="46">
        <v>-2.1890757495435942</v>
      </c>
      <c r="V1760" s="46">
        <v>0.51186981535900022</v>
      </c>
      <c r="W1760" s="50">
        <v>-0.34834665724132091</v>
      </c>
    </row>
    <row r="1761" spans="1:23">
      <c r="A1761" s="130"/>
      <c r="B1761" s="46">
        <v>0.64767143120635762</v>
      </c>
      <c r="C1761" s="46">
        <v>0.92125602678532448</v>
      </c>
      <c r="D1761" s="46">
        <v>0.63516938850200599</v>
      </c>
      <c r="E1761" s="46">
        <v>0.79506156112077542</v>
      </c>
      <c r="F1761" s="46">
        <v>0.19506857467776606</v>
      </c>
      <c r="G1761" s="46">
        <v>0.75793522097328281</v>
      </c>
      <c r="H1761" s="46">
        <v>0.99254326557024997</v>
      </c>
      <c r="I1761" s="46">
        <v>0.43049933839125321</v>
      </c>
      <c r="J1761" s="46">
        <v>0.29427692219207335</v>
      </c>
      <c r="K1761" s="58">
        <v>0.44189318917172304</v>
      </c>
      <c r="M1761" s="51">
        <v>759</v>
      </c>
      <c r="N1761" s="46" cm="1">
        <f t="array" ref="N1761:W1761">(TRANSPOSE(MMULT(幕後結果!$AB$37:$AK$46, TRANSPOSE(N760:W760))))</f>
        <v>0.39001861118177267</v>
      </c>
      <c r="O1761" s="46">
        <v>1.545151141516008</v>
      </c>
      <c r="P1761" s="46">
        <v>1.0299822544742319</v>
      </c>
      <c r="Q1761" s="46">
        <v>9.197171675038962E-2</v>
      </c>
      <c r="R1761" s="46">
        <v>1.6137981660690168</v>
      </c>
      <c r="S1761" s="46">
        <v>0.14715673575500576</v>
      </c>
      <c r="T1761" s="46">
        <v>0.25738171284632905</v>
      </c>
      <c r="U1761" s="46">
        <v>0.40806371687333709</v>
      </c>
      <c r="V1761" s="46">
        <v>0.32705476320435578</v>
      </c>
      <c r="W1761" s="50">
        <v>1.2304115323078624E-2</v>
      </c>
    </row>
    <row r="1762" spans="1:23">
      <c r="A1762" s="130"/>
      <c r="B1762" s="46">
        <v>0.12052285819690378</v>
      </c>
      <c r="C1762" s="46">
        <v>2.3740681972707511E-2</v>
      </c>
      <c r="D1762" s="46">
        <v>0.30395410058148609</v>
      </c>
      <c r="E1762" s="46">
        <v>0.33269858020371523</v>
      </c>
      <c r="F1762" s="46">
        <v>0.37076028620320223</v>
      </c>
      <c r="G1762" s="46">
        <v>0.85109614510416542</v>
      </c>
      <c r="H1762" s="46">
        <v>0.90252107773544554</v>
      </c>
      <c r="I1762" s="46">
        <v>0.13291813251907225</v>
      </c>
      <c r="J1762" s="46">
        <v>0.65661082306614982</v>
      </c>
      <c r="K1762" s="58">
        <v>0.82032921406932391</v>
      </c>
      <c r="M1762" s="51">
        <v>760</v>
      </c>
      <c r="N1762" s="46" cm="1">
        <f t="array" ref="N1762:W1762">(TRANSPOSE(MMULT(幕後結果!$AB$37:$AK$46, TRANSPOSE(N761:W761))))</f>
        <v>-0.73191073971865706</v>
      </c>
      <c r="O1762" s="46">
        <v>-0.90464928572611214</v>
      </c>
      <c r="P1762" s="46">
        <v>-0.44123840950215604</v>
      </c>
      <c r="Q1762" s="46">
        <v>-1.448905730864019</v>
      </c>
      <c r="R1762" s="46">
        <v>-1.5194896262354103</v>
      </c>
      <c r="S1762" s="46">
        <v>-1.4428536797598406E-2</v>
      </c>
      <c r="T1762" s="46">
        <v>2.7206044379604721E-2</v>
      </c>
      <c r="U1762" s="46">
        <v>-1.2701032677912318</v>
      </c>
      <c r="V1762" s="46">
        <v>0.44948487123005043</v>
      </c>
      <c r="W1762" s="50">
        <v>0.4035889643383741</v>
      </c>
    </row>
    <row r="1763" spans="1:23">
      <c r="A1763" s="130"/>
      <c r="B1763" s="46">
        <v>0.97514464884670771</v>
      </c>
      <c r="C1763" s="46">
        <v>0.8171519738103441</v>
      </c>
      <c r="D1763" s="46">
        <v>0.25138236850423623</v>
      </c>
      <c r="E1763" s="46">
        <v>0.9033556583086586</v>
      </c>
      <c r="F1763" s="46">
        <v>0.10912775312934997</v>
      </c>
      <c r="G1763" s="46">
        <v>0.91800220825289269</v>
      </c>
      <c r="H1763" s="46">
        <v>0.95077621041547</v>
      </c>
      <c r="I1763" s="46">
        <v>0.28713600534131323</v>
      </c>
      <c r="J1763" s="46">
        <v>5.8027655203422901E-2</v>
      </c>
      <c r="K1763" s="58">
        <v>0.52367365262412391</v>
      </c>
      <c r="M1763" s="51">
        <v>761</v>
      </c>
      <c r="N1763" s="46" cm="1">
        <f t="array" ref="N1763:W1763">(TRANSPOSE(MMULT(幕後結果!$AB$37:$AK$46, TRANSPOSE(N762:W762))))</f>
        <v>-0.86176601233102967</v>
      </c>
      <c r="O1763" s="46">
        <v>0.44947795246694155</v>
      </c>
      <c r="P1763" s="46">
        <v>-1.2804801840816038</v>
      </c>
      <c r="Q1763" s="46">
        <v>-2.1249824654295333</v>
      </c>
      <c r="R1763" s="46">
        <v>-1.6959133421624006</v>
      </c>
      <c r="S1763" s="46">
        <v>0.31065692814068546</v>
      </c>
      <c r="T1763" s="46">
        <v>-1.1894678950362243</v>
      </c>
      <c r="U1763" s="46">
        <v>-0.99797344227588658</v>
      </c>
      <c r="V1763" s="46">
        <v>-1.9757237913318437</v>
      </c>
      <c r="W1763" s="50">
        <v>-0.65789315125364645</v>
      </c>
    </row>
    <row r="1764" spans="1:23">
      <c r="A1764" s="130"/>
      <c r="B1764" s="46">
        <v>0.66845683089871377</v>
      </c>
      <c r="C1764" s="46">
        <v>0.9258585951946261</v>
      </c>
      <c r="D1764" s="46">
        <v>0.49333213964589451</v>
      </c>
      <c r="E1764" s="46">
        <v>0.6388812001346369</v>
      </c>
      <c r="F1764" s="46">
        <v>0.48282498002187357</v>
      </c>
      <c r="G1764" s="46">
        <v>0.30089937407076217</v>
      </c>
      <c r="H1764" s="46">
        <v>0.48587329689300973</v>
      </c>
      <c r="I1764" s="46">
        <v>2.6808593867825969E-2</v>
      </c>
      <c r="J1764" s="46">
        <v>0.84925398623305548</v>
      </c>
      <c r="K1764" s="58">
        <v>0.74984322257528557</v>
      </c>
      <c r="M1764" s="51">
        <v>762</v>
      </c>
      <c r="N1764" s="46" cm="1">
        <f t="array" ref="N1764:W1764">(TRANSPOSE(MMULT(幕後結果!$AB$37:$AK$46, TRANSPOSE(N763:W763))))</f>
        <v>0.71628791726337793</v>
      </c>
      <c r="O1764" s="46">
        <v>0.16799614586810563</v>
      </c>
      <c r="P1764" s="46">
        <v>1.6171825058395699</v>
      </c>
      <c r="Q1764" s="46">
        <v>1.6021229038314548</v>
      </c>
      <c r="R1764" s="46">
        <v>0.57845524954033134</v>
      </c>
      <c r="S1764" s="46">
        <v>-8.5958707559907491E-2</v>
      </c>
      <c r="T1764" s="46">
        <v>1.0795697626536402</v>
      </c>
      <c r="U1764" s="46">
        <v>0.85902529158638874</v>
      </c>
      <c r="V1764" s="46">
        <v>-0.7540821295066491</v>
      </c>
      <c r="W1764" s="50">
        <v>-1.5470294663671547</v>
      </c>
    </row>
    <row r="1765" spans="1:23">
      <c r="A1765" s="130"/>
      <c r="B1765" s="46">
        <v>0.86771072151205164</v>
      </c>
      <c r="C1765" s="46">
        <v>6.8307830698519423E-2</v>
      </c>
      <c r="D1765" s="46">
        <v>0.70626080044091966</v>
      </c>
      <c r="E1765" s="46">
        <v>0.45687530832114076</v>
      </c>
      <c r="F1765" s="46">
        <v>0.30360056849950712</v>
      </c>
      <c r="G1765" s="46">
        <v>0.80499706947099492</v>
      </c>
      <c r="H1765" s="46">
        <v>0.95993051351336534</v>
      </c>
      <c r="I1765" s="46">
        <v>0.18916199587997395</v>
      </c>
      <c r="J1765" s="46">
        <v>0.48080850665930153</v>
      </c>
      <c r="K1765" s="58">
        <v>0.35571768687609895</v>
      </c>
      <c r="M1765" s="51">
        <v>763</v>
      </c>
      <c r="N1765" s="46" cm="1">
        <f t="array" ref="N1765:W1765">(TRANSPOSE(MMULT(幕後結果!$AB$37:$AK$46, TRANSPOSE(N764:W764))))</f>
        <v>2.1297736408722661</v>
      </c>
      <c r="O1765" s="46">
        <v>0.32755033952107482</v>
      </c>
      <c r="P1765" s="46">
        <v>-1.1729049292182798</v>
      </c>
      <c r="Q1765" s="46">
        <v>-9.3236722889843499E-2</v>
      </c>
      <c r="R1765" s="46">
        <v>-0.5081145845077476</v>
      </c>
      <c r="S1765" s="46">
        <v>0.82296037366554042</v>
      </c>
      <c r="T1765" s="46">
        <v>-0.71285219702056213</v>
      </c>
      <c r="U1765" s="46">
        <v>-1.2019398564010011</v>
      </c>
      <c r="V1765" s="46">
        <v>-1.4227430628237587</v>
      </c>
      <c r="W1765" s="50">
        <v>-1.981560621674944</v>
      </c>
    </row>
    <row r="1766" spans="1:23">
      <c r="A1766" s="130"/>
      <c r="B1766" s="46">
        <v>0.49408308035977888</v>
      </c>
      <c r="C1766" s="46">
        <v>0.43921013623778737</v>
      </c>
      <c r="D1766" s="46">
        <v>0.20005008894615073</v>
      </c>
      <c r="E1766" s="46">
        <v>0.46809332423547456</v>
      </c>
      <c r="F1766" s="46">
        <v>0.34965138231009307</v>
      </c>
      <c r="G1766" s="46">
        <v>0.33402860821827529</v>
      </c>
      <c r="H1766" s="46">
        <v>0.23972331867483132</v>
      </c>
      <c r="I1766" s="46">
        <v>0.54172866852598034</v>
      </c>
      <c r="J1766" s="46">
        <v>0.35415302458932763</v>
      </c>
      <c r="K1766" s="58">
        <v>0.60484956169673287</v>
      </c>
      <c r="M1766" s="51">
        <v>764</v>
      </c>
      <c r="N1766" s="46" cm="1">
        <f t="array" ref="N1766:W1766">(TRANSPOSE(MMULT(幕後結果!$AB$37:$AK$46, TRANSPOSE(N765:W765))))</f>
        <v>-2.7775934312326722</v>
      </c>
      <c r="O1766" s="46">
        <v>-1.4161042003447104</v>
      </c>
      <c r="P1766" s="46">
        <v>-0.89009478468734715</v>
      </c>
      <c r="Q1766" s="46">
        <v>-0.27924702604346219</v>
      </c>
      <c r="R1766" s="46">
        <v>-2.1103894339879661</v>
      </c>
      <c r="S1766" s="46">
        <v>2.429952274130657</v>
      </c>
      <c r="T1766" s="46">
        <v>-1.4598226698999639</v>
      </c>
      <c r="U1766" s="46">
        <v>-1.6810313061422026</v>
      </c>
      <c r="V1766" s="46">
        <v>1.0824086909789297</v>
      </c>
      <c r="W1766" s="50">
        <v>-1.4846763590100216</v>
      </c>
    </row>
    <row r="1767" spans="1:23">
      <c r="A1767" s="130"/>
      <c r="B1767" s="46">
        <v>0.86725110528227178</v>
      </c>
      <c r="C1767" s="46">
        <v>0.23767278118115787</v>
      </c>
      <c r="D1767" s="46">
        <v>0.35016778077843647</v>
      </c>
      <c r="E1767" s="46">
        <v>0.97042703280833442</v>
      </c>
      <c r="F1767" s="46">
        <v>0.97424927077879486</v>
      </c>
      <c r="G1767" s="46">
        <v>0.4976406795473165</v>
      </c>
      <c r="H1767" s="46">
        <v>0.29975200956640013</v>
      </c>
      <c r="I1767" s="46">
        <v>0.56480775273824491</v>
      </c>
      <c r="J1767" s="46">
        <v>0.15580430881818508</v>
      </c>
      <c r="K1767" s="58">
        <v>0.32528717162257381</v>
      </c>
      <c r="M1767" s="51">
        <v>765</v>
      </c>
      <c r="N1767" s="46" cm="1">
        <f t="array" ref="N1767:W1767">(TRANSPOSE(MMULT(幕後結果!$AB$37:$AK$46, TRANSPOSE(N766:W766))))</f>
        <v>0.28879487404951243</v>
      </c>
      <c r="O1767" s="46">
        <v>0.52935746335329004</v>
      </c>
      <c r="P1767" s="46">
        <v>0.39888038021262467</v>
      </c>
      <c r="Q1767" s="46">
        <v>-0.73886293350425958</v>
      </c>
      <c r="R1767" s="46">
        <v>0.48952950007526974</v>
      </c>
      <c r="S1767" s="46">
        <v>-0.27878165030475499</v>
      </c>
      <c r="T1767" s="46">
        <v>0.91592634849907506</v>
      </c>
      <c r="U1767" s="46">
        <v>0.64177085512608256</v>
      </c>
      <c r="V1767" s="46">
        <v>0.39373351560681197</v>
      </c>
      <c r="W1767" s="50">
        <v>-0.11348434841915767</v>
      </c>
    </row>
    <row r="1768" spans="1:23">
      <c r="A1768" s="130"/>
      <c r="B1768" s="46">
        <v>0.84857495164049346</v>
      </c>
      <c r="C1768" s="46">
        <v>0.86863509719539866</v>
      </c>
      <c r="D1768" s="46">
        <v>0.84499056286593421</v>
      </c>
      <c r="E1768" s="46">
        <v>0.41346189041213122</v>
      </c>
      <c r="F1768" s="46">
        <v>0.982645764642053</v>
      </c>
      <c r="G1768" s="46">
        <v>0.93679785165572049</v>
      </c>
      <c r="H1768" s="46">
        <v>0.45806764217666029</v>
      </c>
      <c r="I1768" s="46">
        <v>0.90397422442803088</v>
      </c>
      <c r="J1768" s="46">
        <v>0.55780890536600958</v>
      </c>
      <c r="K1768" s="58">
        <v>0.83529184308820614</v>
      </c>
      <c r="M1768" s="51">
        <v>766</v>
      </c>
      <c r="N1768" s="46" cm="1">
        <f t="array" ref="N1768:W1768">(TRANSPOSE(MMULT(幕後結果!$AB$37:$AK$46, TRANSPOSE(N767:W767))))</f>
        <v>0.68418758242636268</v>
      </c>
      <c r="O1768" s="46">
        <v>0.88425756907496189</v>
      </c>
      <c r="P1768" s="46">
        <v>0.32376886089926382</v>
      </c>
      <c r="Q1768" s="46">
        <v>-0.79342843526612716</v>
      </c>
      <c r="R1768" s="46">
        <v>-3.2319113947943401E-3</v>
      </c>
      <c r="S1768" s="46">
        <v>0.3987865786235073</v>
      </c>
      <c r="T1768" s="46">
        <v>0.30949915745786899</v>
      </c>
      <c r="U1768" s="46">
        <v>-0.96501747335964994</v>
      </c>
      <c r="V1768" s="46">
        <v>0.52027467568063535</v>
      </c>
      <c r="W1768" s="50">
        <v>1.475602830300043</v>
      </c>
    </row>
    <row r="1769" spans="1:23">
      <c r="A1769" s="130"/>
      <c r="B1769" s="46">
        <v>0.59986603587956844</v>
      </c>
      <c r="C1769" s="46">
        <v>0.27713494629759028</v>
      </c>
      <c r="D1769" s="46">
        <v>0.3800749359591642</v>
      </c>
      <c r="E1769" s="46">
        <v>0.43283983923740132</v>
      </c>
      <c r="F1769" s="46">
        <v>0.6639925346271236</v>
      </c>
      <c r="G1769" s="46">
        <v>0.4672393025700381</v>
      </c>
      <c r="H1769" s="46">
        <v>0.54888627361431896</v>
      </c>
      <c r="I1769" s="46">
        <v>0.5288659044459314</v>
      </c>
      <c r="J1769" s="46">
        <v>0.73573382315753122</v>
      </c>
      <c r="K1769" s="58">
        <v>4.2389898321203212E-2</v>
      </c>
      <c r="M1769" s="51">
        <v>767</v>
      </c>
      <c r="N1769" s="46" cm="1">
        <f t="array" ref="N1769:W1769">(TRANSPOSE(MMULT(幕後結果!$AB$37:$AK$46, TRANSPOSE(N768:W768))))</f>
        <v>0.64593935061544627</v>
      </c>
      <c r="O1769" s="46">
        <v>-0.48665764715270171</v>
      </c>
      <c r="P1769" s="46">
        <v>0.93665918095276124</v>
      </c>
      <c r="Q1769" s="46">
        <v>5.9087551397822402E-2</v>
      </c>
      <c r="R1769" s="46">
        <v>-0.13722960105796189</v>
      </c>
      <c r="S1769" s="46">
        <v>0.46174586283855862</v>
      </c>
      <c r="T1769" s="46">
        <v>0.62967184265866649</v>
      </c>
      <c r="U1769" s="46">
        <v>0.17832425405101446</v>
      </c>
      <c r="V1769" s="46">
        <v>1.1385133531839193</v>
      </c>
      <c r="W1769" s="50">
        <v>2.5060194058390746</v>
      </c>
    </row>
    <row r="1770" spans="1:23">
      <c r="A1770" s="130"/>
      <c r="B1770" s="46">
        <v>0.53802755175157735</v>
      </c>
      <c r="C1770" s="46">
        <v>0.39110665821413026</v>
      </c>
      <c r="D1770" s="46">
        <v>0.90564494861330647</v>
      </c>
      <c r="E1770" s="46">
        <v>5.3119602316254566E-2</v>
      </c>
      <c r="F1770" s="46">
        <v>4.6263057584203571E-2</v>
      </c>
      <c r="G1770" s="46">
        <v>0.18370039277011574</v>
      </c>
      <c r="H1770" s="46">
        <v>0.94109392838210315</v>
      </c>
      <c r="I1770" s="46">
        <v>0.17066141724512152</v>
      </c>
      <c r="J1770" s="46">
        <v>0.85706661735693457</v>
      </c>
      <c r="K1770" s="58">
        <v>7.3489301356674641E-2</v>
      </c>
      <c r="M1770" s="51">
        <v>768</v>
      </c>
      <c r="N1770" s="46" cm="1">
        <f t="array" ref="N1770:W1770">(TRANSPOSE(MMULT(幕後結果!$AB$37:$AK$46, TRANSPOSE(N769:W769))))</f>
        <v>-0.78938441070468857</v>
      </c>
      <c r="O1770" s="46">
        <v>-0.73810790573821217</v>
      </c>
      <c r="P1770" s="46">
        <v>-0.84548601662606215</v>
      </c>
      <c r="Q1770" s="46">
        <v>-0.68324697807077672</v>
      </c>
      <c r="R1770" s="46">
        <v>-0.42597854938703511</v>
      </c>
      <c r="S1770" s="46">
        <v>0.66569888718055381</v>
      </c>
      <c r="T1770" s="46">
        <v>-1.4571441379498946</v>
      </c>
      <c r="U1770" s="46">
        <v>-1.5891904413164215</v>
      </c>
      <c r="V1770" s="46">
        <v>0.32041694558063893</v>
      </c>
      <c r="W1770" s="50">
        <v>-0.34840909140640958</v>
      </c>
    </row>
    <row r="1771" spans="1:23">
      <c r="A1771" s="130"/>
      <c r="B1771" s="46">
        <v>0.95485196905982694</v>
      </c>
      <c r="C1771" s="46">
        <v>0.35758322419060895</v>
      </c>
      <c r="D1771" s="46">
        <v>1.4645277423696479E-2</v>
      </c>
      <c r="E1771" s="46">
        <v>0.19352914680415667</v>
      </c>
      <c r="F1771" s="46">
        <v>0.47711998417997292</v>
      </c>
      <c r="G1771" s="46">
        <v>0.45759753369405454</v>
      </c>
      <c r="H1771" s="46">
        <v>0.15686301494578636</v>
      </c>
      <c r="I1771" s="46">
        <v>0.68201951276069051</v>
      </c>
      <c r="J1771" s="46">
        <v>0.24140759559419256</v>
      </c>
      <c r="K1771" s="58">
        <v>7.2853073856957051E-2</v>
      </c>
      <c r="M1771" s="51">
        <v>769</v>
      </c>
      <c r="N1771" s="46" cm="1">
        <f t="array" ref="N1771:W1771">(TRANSPOSE(MMULT(幕後結果!$AB$37:$AK$46, TRANSPOSE(N770:W770))))</f>
        <v>2.603547168062526</v>
      </c>
      <c r="O1771" s="46">
        <v>1.6341530137892104</v>
      </c>
      <c r="P1771" s="46">
        <v>1.4911055124030086</v>
      </c>
      <c r="Q1771" s="46">
        <v>0.61906437049032836</v>
      </c>
      <c r="R1771" s="46">
        <v>0.9048378201128664</v>
      </c>
      <c r="S1771" s="46">
        <v>-0.48045195338545782</v>
      </c>
      <c r="T1771" s="46">
        <v>0.43943321561508375</v>
      </c>
      <c r="U1771" s="46">
        <v>-2.5101152237528019</v>
      </c>
      <c r="V1771" s="46">
        <v>-1.2506731018808719</v>
      </c>
      <c r="W1771" s="50">
        <v>-0.27190594184413008</v>
      </c>
    </row>
    <row r="1772" spans="1:23">
      <c r="A1772" s="130"/>
      <c r="B1772" s="46">
        <v>0.78448131730747073</v>
      </c>
      <c r="C1772" s="46">
        <v>0.78797845117155174</v>
      </c>
      <c r="D1772" s="46">
        <v>0.72964758274954766</v>
      </c>
      <c r="E1772" s="46">
        <v>4.5322793159630725E-2</v>
      </c>
      <c r="F1772" s="46">
        <v>0.22952679528514319</v>
      </c>
      <c r="G1772" s="46">
        <v>0.42457589431964893</v>
      </c>
      <c r="H1772" s="46">
        <v>0.25800232792913813</v>
      </c>
      <c r="I1772" s="46">
        <v>0.65341702507958277</v>
      </c>
      <c r="J1772" s="46">
        <v>4.7416716602039166E-2</v>
      </c>
      <c r="K1772" s="58">
        <v>0.80772068703458566</v>
      </c>
      <c r="M1772" s="51">
        <v>770</v>
      </c>
      <c r="N1772" s="46" cm="1">
        <f t="array" ref="N1772:W1772">(TRANSPOSE(MMULT(幕後結果!$AB$37:$AK$46, TRANSPOSE(N771:W771))))</f>
        <v>1.8846478024736932</v>
      </c>
      <c r="O1772" s="46">
        <v>-0.37534499355847506</v>
      </c>
      <c r="P1772" s="46">
        <v>0.66501726311487619</v>
      </c>
      <c r="Q1772" s="46">
        <v>1.2448723949998892</v>
      </c>
      <c r="R1772" s="46">
        <v>0.83157522899733571</v>
      </c>
      <c r="S1772" s="46">
        <v>0.11382922559461722</v>
      </c>
      <c r="T1772" s="46">
        <v>1.4335301397165656E-2</v>
      </c>
      <c r="U1772" s="46">
        <v>0.26961572834642356</v>
      </c>
      <c r="V1772" s="46">
        <v>-0.63266726647097093</v>
      </c>
      <c r="W1772" s="50">
        <v>0.74518356549486831</v>
      </c>
    </row>
    <row r="1773" spans="1:23">
      <c r="A1773" s="130"/>
      <c r="B1773" s="46">
        <v>0.88104246393272301</v>
      </c>
      <c r="C1773" s="46">
        <v>7.513805059503631E-2</v>
      </c>
      <c r="D1773" s="46">
        <v>0.98197249942558029</v>
      </c>
      <c r="E1773" s="46">
        <v>0.43715618375772647</v>
      </c>
      <c r="F1773" s="46">
        <v>0.61908744989592512</v>
      </c>
      <c r="G1773" s="46">
        <v>0.47013059915566235</v>
      </c>
      <c r="H1773" s="46">
        <v>0.49999547803682742</v>
      </c>
      <c r="I1773" s="46">
        <v>0.91710934676203282</v>
      </c>
      <c r="J1773" s="46">
        <v>0.98908018483528348</v>
      </c>
      <c r="K1773" s="58">
        <v>0.90239463297744549</v>
      </c>
      <c r="M1773" s="51">
        <v>771</v>
      </c>
      <c r="N1773" s="46" cm="1">
        <f t="array" ref="N1773:W1773">(TRANSPOSE(MMULT(幕後結果!$AB$37:$AK$46, TRANSPOSE(N772:W772))))</f>
        <v>-1.1032603007925685</v>
      </c>
      <c r="O1773" s="46">
        <v>1.2951731341862809</v>
      </c>
      <c r="P1773" s="46">
        <v>-0.92348293865309772</v>
      </c>
      <c r="Q1773" s="46">
        <v>-0.73259410908308586</v>
      </c>
      <c r="R1773" s="46">
        <v>-0.81790058766949136</v>
      </c>
      <c r="S1773" s="46">
        <v>-0.2358523174376691</v>
      </c>
      <c r="T1773" s="46">
        <v>0.94641920912080313</v>
      </c>
      <c r="U1773" s="46">
        <v>9.3933947479462432E-2</v>
      </c>
      <c r="V1773" s="46">
        <v>0.63061730657277104</v>
      </c>
      <c r="W1773" s="50">
        <v>1.7374401098311105</v>
      </c>
    </row>
    <row r="1774" spans="1:23">
      <c r="A1774" s="130"/>
      <c r="B1774" s="46">
        <v>0.59530888694809514</v>
      </c>
      <c r="C1774" s="46">
        <v>0.89813529623984079</v>
      </c>
      <c r="D1774" s="46">
        <v>0.97956695045190534</v>
      </c>
      <c r="E1774" s="46">
        <v>0.42931144427430157</v>
      </c>
      <c r="F1774" s="46">
        <v>0.59963101186742729</v>
      </c>
      <c r="G1774" s="46">
        <v>0.60561532279959551</v>
      </c>
      <c r="H1774" s="46">
        <v>0.43963225543055051</v>
      </c>
      <c r="I1774" s="46">
        <v>0.88570813861079678</v>
      </c>
      <c r="J1774" s="46">
        <v>0.47627283953257438</v>
      </c>
      <c r="K1774" s="58">
        <v>0.18094608363038733</v>
      </c>
      <c r="M1774" s="51">
        <v>772</v>
      </c>
      <c r="N1774" s="46" cm="1">
        <f t="array" ref="N1774:W1774">(TRANSPOSE(MMULT(幕後結果!$AB$37:$AK$46, TRANSPOSE(N773:W773))))</f>
        <v>7.8869888588311676E-2</v>
      </c>
      <c r="O1774" s="46">
        <v>-0.28507858379133993</v>
      </c>
      <c r="P1774" s="46">
        <v>-0.58379539045092432</v>
      </c>
      <c r="Q1774" s="46">
        <v>-1.2787707468983682</v>
      </c>
      <c r="R1774" s="46">
        <v>-0.72301093759258295</v>
      </c>
      <c r="S1774" s="46">
        <v>-0.8433538949367001</v>
      </c>
      <c r="T1774" s="46">
        <v>0.98975526145764858</v>
      </c>
      <c r="U1774" s="46">
        <v>0.34921279469201777</v>
      </c>
      <c r="V1774" s="46">
        <v>0.67506470401569496</v>
      </c>
      <c r="W1774" s="50">
        <v>-0.18394932727579316</v>
      </c>
    </row>
    <row r="1775" spans="1:23">
      <c r="A1775" s="130"/>
      <c r="B1775" s="46">
        <v>0.20279370989844048</v>
      </c>
      <c r="C1775" s="46">
        <v>0.98957531136140386</v>
      </c>
      <c r="D1775" s="46">
        <v>0.58495201527943741</v>
      </c>
      <c r="E1775" s="46">
        <v>0.77184269897531044</v>
      </c>
      <c r="F1775" s="46">
        <v>0.9096556584985287</v>
      </c>
      <c r="G1775" s="46">
        <v>0.59788307897157567</v>
      </c>
      <c r="H1775" s="46">
        <v>0.12605012295832707</v>
      </c>
      <c r="I1775" s="46">
        <v>0.53356418274489581</v>
      </c>
      <c r="J1775" s="46">
        <v>0.18624444548838026</v>
      </c>
      <c r="K1775" s="58">
        <v>0.34304961816970891</v>
      </c>
      <c r="M1775" s="51">
        <v>773</v>
      </c>
      <c r="N1775" s="46" cm="1">
        <f t="array" ref="N1775:W1775">(TRANSPOSE(MMULT(幕後結果!$AB$37:$AK$46, TRANSPOSE(N774:W774))))</f>
        <v>-0.7069113653797392</v>
      </c>
      <c r="O1775" s="46">
        <v>0.21526287641019434</v>
      </c>
      <c r="P1775" s="46">
        <v>-0.19617602006715867</v>
      </c>
      <c r="Q1775" s="46">
        <v>-0.88279090367804192</v>
      </c>
      <c r="R1775" s="46">
        <v>1.839819306438313</v>
      </c>
      <c r="S1775" s="46">
        <v>-1.7902090781868978</v>
      </c>
      <c r="T1775" s="46">
        <v>-0.98304725694305528</v>
      </c>
      <c r="U1775" s="46">
        <v>-0.87201300568831908</v>
      </c>
      <c r="V1775" s="46">
        <v>5.8230972918315582E-2</v>
      </c>
      <c r="W1775" s="50">
        <v>-1.0549755036913258</v>
      </c>
    </row>
    <row r="1776" spans="1:23">
      <c r="A1776" s="130"/>
      <c r="B1776" s="46">
        <v>0.46842813278652717</v>
      </c>
      <c r="C1776" s="46">
        <v>0.33839711389973437</v>
      </c>
      <c r="D1776" s="46">
        <v>1.49906328270899E-3</v>
      </c>
      <c r="E1776" s="46">
        <v>0.20352460503074843</v>
      </c>
      <c r="F1776" s="46">
        <v>0.88921695594592709</v>
      </c>
      <c r="G1776" s="46">
        <v>0.30338659636295895</v>
      </c>
      <c r="H1776" s="46">
        <v>3.1445903493594329E-3</v>
      </c>
      <c r="I1776" s="46">
        <v>0.84373987273176509</v>
      </c>
      <c r="J1776" s="46">
        <v>0.62281057692113384</v>
      </c>
      <c r="K1776" s="58">
        <v>0.35832788112438352</v>
      </c>
      <c r="M1776" s="51">
        <v>774</v>
      </c>
      <c r="N1776" s="46" cm="1">
        <f t="array" ref="N1776:W1776">(TRANSPOSE(MMULT(幕後結果!$AB$37:$AK$46, TRANSPOSE(N775:W775))))</f>
        <v>0.22880035611500721</v>
      </c>
      <c r="O1776" s="46">
        <v>0.66244027775403025</v>
      </c>
      <c r="P1776" s="46">
        <v>0.72664944697605272</v>
      </c>
      <c r="Q1776" s="46">
        <v>0.80869647087406804</v>
      </c>
      <c r="R1776" s="46">
        <v>0.53972947103817892</v>
      </c>
      <c r="S1776" s="46">
        <v>0.29835224609594774</v>
      </c>
      <c r="T1776" s="46">
        <v>0.56670608202772477</v>
      </c>
      <c r="U1776" s="46">
        <v>0.52595077214648356</v>
      </c>
      <c r="V1776" s="46">
        <v>1.5701114497758486</v>
      </c>
      <c r="W1776" s="50">
        <v>-0.45437201764677981</v>
      </c>
    </row>
    <row r="1777" spans="1:23">
      <c r="A1777" s="130"/>
      <c r="B1777" s="46">
        <v>0.90213397912804627</v>
      </c>
      <c r="C1777" s="46">
        <v>0.13279012535124646</v>
      </c>
      <c r="D1777" s="46">
        <v>0.39256965188465842</v>
      </c>
      <c r="E1777" s="46">
        <v>0.91081809275333891</v>
      </c>
      <c r="F1777" s="46">
        <v>0.33937420514211425</v>
      </c>
      <c r="G1777" s="46">
        <v>5.7631521058181701E-2</v>
      </c>
      <c r="H1777" s="46">
        <v>0.45679017695754909</v>
      </c>
      <c r="I1777" s="46">
        <v>0.73662166437934196</v>
      </c>
      <c r="J1777" s="46">
        <v>0.26244155109558531</v>
      </c>
      <c r="K1777" s="58">
        <v>0.40826081319428731</v>
      </c>
      <c r="M1777" s="51">
        <v>775</v>
      </c>
      <c r="N1777" s="46" cm="1">
        <f t="array" ref="N1777:W1777">(TRANSPOSE(MMULT(幕後結果!$AB$37:$AK$46, TRANSPOSE(N776:W776))))</f>
        <v>0.96245995561298459</v>
      </c>
      <c r="O1777" s="46">
        <v>0.97528438056316125</v>
      </c>
      <c r="P1777" s="46">
        <v>5.6723288161980412E-2</v>
      </c>
      <c r="Q1777" s="46">
        <v>0.2257845041268827</v>
      </c>
      <c r="R1777" s="46">
        <v>0.71239230006598264</v>
      </c>
      <c r="S1777" s="46">
        <v>0.71187952338723115</v>
      </c>
      <c r="T1777" s="46">
        <v>-0.23907582541973305</v>
      </c>
      <c r="U1777" s="46">
        <v>0.75016314761338576</v>
      </c>
      <c r="V1777" s="46">
        <v>0.49203789595598085</v>
      </c>
      <c r="W1777" s="50">
        <v>1.0464750689912159</v>
      </c>
    </row>
    <row r="1778" spans="1:23">
      <c r="A1778" s="130"/>
      <c r="B1778" s="46">
        <v>0.72693169550240655</v>
      </c>
      <c r="C1778" s="46">
        <v>0.70104710716887109</v>
      </c>
      <c r="D1778" s="46">
        <v>7.3605267189966295E-2</v>
      </c>
      <c r="E1778" s="46">
        <v>0.39876784517016661</v>
      </c>
      <c r="F1778" s="46">
        <v>1.3056518541682438E-2</v>
      </c>
      <c r="G1778" s="46">
        <v>0.84255854178548995</v>
      </c>
      <c r="H1778" s="46">
        <v>0.59716326862821867</v>
      </c>
      <c r="I1778" s="46">
        <v>0.92298829167728824</v>
      </c>
      <c r="J1778" s="46">
        <v>0.34017061330506126</v>
      </c>
      <c r="K1778" s="58">
        <v>0.70205528010644525</v>
      </c>
      <c r="M1778" s="51">
        <v>776</v>
      </c>
      <c r="N1778" s="46" cm="1">
        <f t="array" ref="N1778:W1778">(TRANSPOSE(MMULT(幕後結果!$AB$37:$AK$46, TRANSPOSE(N777:W777))))</f>
        <v>1.7738630547016847</v>
      </c>
      <c r="O1778" s="46">
        <v>-0.86621195837005405</v>
      </c>
      <c r="P1778" s="46">
        <v>-1.6358180657327492</v>
      </c>
      <c r="Q1778" s="46">
        <v>-0.1820985309298227</v>
      </c>
      <c r="R1778" s="46">
        <v>-1.8190098640760066</v>
      </c>
      <c r="S1778" s="46">
        <v>-1.3744351098902579</v>
      </c>
      <c r="T1778" s="46">
        <v>-0.57020934721424121</v>
      </c>
      <c r="U1778" s="46">
        <v>-1.6919751533402088</v>
      </c>
      <c r="V1778" s="46">
        <v>1.6588149581705953</v>
      </c>
      <c r="W1778" s="50">
        <v>-1.3951209717421578</v>
      </c>
    </row>
    <row r="1779" spans="1:23">
      <c r="A1779" s="130"/>
      <c r="B1779" s="46">
        <v>0.29293465844999989</v>
      </c>
      <c r="C1779" s="46">
        <v>0.1295559892833027</v>
      </c>
      <c r="D1779" s="46">
        <v>0.76399848536859571</v>
      </c>
      <c r="E1779" s="46">
        <v>0.76195074520932793</v>
      </c>
      <c r="F1779" s="46">
        <v>0.85697227714796154</v>
      </c>
      <c r="G1779" s="46">
        <v>0.71961310131469314</v>
      </c>
      <c r="H1779" s="46">
        <v>0.99875618662804011</v>
      </c>
      <c r="I1779" s="46">
        <v>0.43221258877817648</v>
      </c>
      <c r="J1779" s="46">
        <v>0.7400070204724698</v>
      </c>
      <c r="K1779" s="58">
        <v>0.33991432544213862</v>
      </c>
      <c r="M1779" s="51">
        <v>777</v>
      </c>
      <c r="N1779" s="46" cm="1">
        <f t="array" ref="N1779:W1779">(TRANSPOSE(MMULT(幕後結果!$AB$37:$AK$46, TRANSPOSE(N778:W778))))</f>
        <v>-0.41787046278333845</v>
      </c>
      <c r="O1779" s="46">
        <v>-1.7080385271821645E-3</v>
      </c>
      <c r="P1779" s="46">
        <v>-0.15343630790437549</v>
      </c>
      <c r="Q1779" s="46">
        <v>-0.30002710867600418</v>
      </c>
      <c r="R1779" s="46">
        <v>2.4983702382319062E-2</v>
      </c>
      <c r="S1779" s="46">
        <v>-0.98205833612760973</v>
      </c>
      <c r="T1779" s="46">
        <v>1.3073817849991523</v>
      </c>
      <c r="U1779" s="46">
        <v>1.3060813861297813</v>
      </c>
      <c r="V1779" s="46">
        <v>0.24826300645591032</v>
      </c>
      <c r="W1779" s="50">
        <v>0.11618675906119946</v>
      </c>
    </row>
    <row r="1780" spans="1:23">
      <c r="A1780" s="130"/>
      <c r="B1780" s="46">
        <v>0.7558574080702638</v>
      </c>
      <c r="C1780" s="46">
        <v>0.52833322810020911</v>
      </c>
      <c r="D1780" s="46">
        <v>0.9533431868346105</v>
      </c>
      <c r="E1780" s="46">
        <v>1.0871062796512065E-2</v>
      </c>
      <c r="F1780" s="46">
        <v>0.3853271024334608</v>
      </c>
      <c r="G1780" s="46">
        <v>0.55003765784254899</v>
      </c>
      <c r="H1780" s="46">
        <v>0.79778976946013103</v>
      </c>
      <c r="I1780" s="46">
        <v>0.9955637924910119</v>
      </c>
      <c r="J1780" s="46">
        <v>0.49288357840554053</v>
      </c>
      <c r="K1780" s="58">
        <v>0.16653495334307378</v>
      </c>
      <c r="M1780" s="51">
        <v>778</v>
      </c>
      <c r="N1780" s="46" cm="1">
        <f t="array" ref="N1780:W1780">(TRANSPOSE(MMULT(幕後結果!$AB$37:$AK$46, TRANSPOSE(N779:W779))))</f>
        <v>1.1565315038556583</v>
      </c>
      <c r="O1780" s="46">
        <v>-1.5107667669061302</v>
      </c>
      <c r="P1780" s="46">
        <v>0.17340195918969126</v>
      </c>
      <c r="Q1780" s="46">
        <v>-1.0438526841037346</v>
      </c>
      <c r="R1780" s="46">
        <v>9.2651669851972263E-2</v>
      </c>
      <c r="S1780" s="46">
        <v>-1.7301770205210507</v>
      </c>
      <c r="T1780" s="46">
        <v>-1.6005266397198574</v>
      </c>
      <c r="U1780" s="46">
        <v>0.1050359725526272</v>
      </c>
      <c r="V1780" s="46">
        <v>-2.0725357559451982</v>
      </c>
      <c r="W1780" s="50">
        <v>-0.71460243827609304</v>
      </c>
    </row>
    <row r="1781" spans="1:23">
      <c r="A1781" s="130"/>
      <c r="B1781" s="46">
        <v>0.16118722953493814</v>
      </c>
      <c r="C1781" s="46">
        <v>0.16143955109534147</v>
      </c>
      <c r="D1781" s="46">
        <v>0.58679355574242997</v>
      </c>
      <c r="E1781" s="46">
        <v>0.14915694383648104</v>
      </c>
      <c r="F1781" s="46">
        <v>0.96385424710438339</v>
      </c>
      <c r="G1781" s="46">
        <v>3.0447994380847332E-2</v>
      </c>
      <c r="H1781" s="46">
        <v>0.83928490085578877</v>
      </c>
      <c r="I1781" s="46">
        <v>0.44669607383596888</v>
      </c>
      <c r="J1781" s="46">
        <v>1.1990406458593617E-2</v>
      </c>
      <c r="K1781" s="58">
        <v>0.35294493603534405</v>
      </c>
      <c r="M1781" s="51">
        <v>779</v>
      </c>
      <c r="N1781" s="46" cm="1">
        <f t="array" ref="N1781:W1781">(TRANSPOSE(MMULT(幕後結果!$AB$37:$AK$46, TRANSPOSE(N780:W780))))</f>
        <v>0.6739850453474745</v>
      </c>
      <c r="O1781" s="46">
        <v>-0.94463206763425744</v>
      </c>
      <c r="P1781" s="46">
        <v>-1.4060882754811577</v>
      </c>
      <c r="Q1781" s="46">
        <v>-1.1971254172500196</v>
      </c>
      <c r="R1781" s="46">
        <v>-1.3650273128898514</v>
      </c>
      <c r="S1781" s="46">
        <v>-1.3588995371385577</v>
      </c>
      <c r="T1781" s="46">
        <v>-0.16348803765241537</v>
      </c>
      <c r="U1781" s="46">
        <v>0.24659668543120683</v>
      </c>
      <c r="V1781" s="46">
        <v>-1.7959090023630253</v>
      </c>
      <c r="W1781" s="50">
        <v>-1.2214340252845903</v>
      </c>
    </row>
    <row r="1782" spans="1:23">
      <c r="A1782" s="130"/>
      <c r="B1782" s="46">
        <v>0.60465732881356704</v>
      </c>
      <c r="C1782" s="46">
        <v>0.14265192375556213</v>
      </c>
      <c r="D1782" s="46">
        <v>4.493681891515422E-2</v>
      </c>
      <c r="E1782" s="46">
        <v>0.47997393739939653</v>
      </c>
      <c r="F1782" s="46">
        <v>0.70548400057041794</v>
      </c>
      <c r="G1782" s="46">
        <v>0.40902661298370302</v>
      </c>
      <c r="H1782" s="46">
        <v>0.42979380543742374</v>
      </c>
      <c r="I1782" s="46">
        <v>0.96853779908141502</v>
      </c>
      <c r="J1782" s="46">
        <v>0.1537242828445311</v>
      </c>
      <c r="K1782" s="58">
        <v>0.66737797524503595</v>
      </c>
      <c r="M1782" s="51">
        <v>780</v>
      </c>
      <c r="N1782" s="46" cm="1">
        <f t="array" ref="N1782:W1782">(TRANSPOSE(MMULT(幕後結果!$AB$37:$AK$46, TRANSPOSE(N781:W781))))</f>
        <v>-0.64819586826872244</v>
      </c>
      <c r="O1782" s="46">
        <v>0.6995784939990678</v>
      </c>
      <c r="P1782" s="46">
        <v>-0.58206714711728325</v>
      </c>
      <c r="Q1782" s="46">
        <v>0.72236838523087066</v>
      </c>
      <c r="R1782" s="46">
        <v>0.16307015638543756</v>
      </c>
      <c r="S1782" s="46">
        <v>2.5039521574827575</v>
      </c>
      <c r="T1782" s="46">
        <v>-0.10050838609170257</v>
      </c>
      <c r="U1782" s="46">
        <v>0.31680983223712339</v>
      </c>
      <c r="V1782" s="46">
        <v>-0.34244140216873664</v>
      </c>
      <c r="W1782" s="50">
        <v>-1.2157513079057138</v>
      </c>
    </row>
    <row r="1783" spans="1:23">
      <c r="A1783" s="130"/>
      <c r="B1783" s="46">
        <v>0.43026745294994573</v>
      </c>
      <c r="C1783" s="46">
        <v>0.34423875154738792</v>
      </c>
      <c r="D1783" s="46">
        <v>0.94824083115821178</v>
      </c>
      <c r="E1783" s="46">
        <v>0.54050015235045556</v>
      </c>
      <c r="F1783" s="46">
        <v>0.61568395811605026</v>
      </c>
      <c r="G1783" s="46">
        <v>0.14412691275253775</v>
      </c>
      <c r="H1783" s="46">
        <v>0.55878513247336636</v>
      </c>
      <c r="I1783" s="46">
        <v>4.2691205367704876E-2</v>
      </c>
      <c r="J1783" s="46">
        <v>0.84912083754468104</v>
      </c>
      <c r="K1783" s="58">
        <v>0.53388798456276931</v>
      </c>
      <c r="M1783" s="51">
        <v>781</v>
      </c>
      <c r="N1783" s="46" cm="1">
        <f t="array" ref="N1783:W1783">(TRANSPOSE(MMULT(幕後結果!$AB$37:$AK$46, TRANSPOSE(N782:W782))))</f>
        <v>-6.8526711738642151E-2</v>
      </c>
      <c r="O1783" s="46">
        <v>0.99349976471344059</v>
      </c>
      <c r="P1783" s="46">
        <v>1.572823524098758</v>
      </c>
      <c r="Q1783" s="46">
        <v>0.63406110839022201</v>
      </c>
      <c r="R1783" s="46">
        <v>1.0081143355465989</v>
      </c>
      <c r="S1783" s="46">
        <v>0.42636537297721189</v>
      </c>
      <c r="T1783" s="46">
        <v>0.86134395512458417</v>
      </c>
      <c r="U1783" s="46">
        <v>1.385084609489927</v>
      </c>
      <c r="V1783" s="46">
        <v>0.49382600785154618</v>
      </c>
      <c r="W1783" s="50">
        <v>-0.36616853915732983</v>
      </c>
    </row>
    <row r="1784" spans="1:23">
      <c r="A1784" s="130"/>
      <c r="B1784" s="46">
        <v>0.58829499632058457</v>
      </c>
      <c r="C1784" s="46">
        <v>0.82548397598595158</v>
      </c>
      <c r="D1784" s="46">
        <v>0.4671764507524272</v>
      </c>
      <c r="E1784" s="46">
        <v>0.37511166649602368</v>
      </c>
      <c r="F1784" s="46">
        <v>0.99115209663081383</v>
      </c>
      <c r="G1784" s="46">
        <v>0.79067637113804445</v>
      </c>
      <c r="H1784" s="46">
        <v>0.58630302057154893</v>
      </c>
      <c r="I1784" s="46">
        <v>0.38017314100216915</v>
      </c>
      <c r="J1784" s="46">
        <v>0.33844207891275691</v>
      </c>
      <c r="K1784" s="58">
        <v>0.17593055287227721</v>
      </c>
      <c r="M1784" s="51">
        <v>782</v>
      </c>
      <c r="N1784" s="46" cm="1">
        <f t="array" ref="N1784:W1784">(TRANSPOSE(MMULT(幕後結果!$AB$37:$AK$46, TRANSPOSE(N783:W783))))</f>
        <v>-1.0581492327610251</v>
      </c>
      <c r="O1784" s="46">
        <v>4.3750737097633788E-2</v>
      </c>
      <c r="P1784" s="46">
        <v>0.48157512809863939</v>
      </c>
      <c r="Q1784" s="46">
        <v>-0.75352223806845675</v>
      </c>
      <c r="R1784" s="46">
        <v>0.31262240276950348</v>
      </c>
      <c r="S1784" s="46">
        <v>-0.17932939086031496</v>
      </c>
      <c r="T1784" s="46">
        <v>-1.9045520841859647</v>
      </c>
      <c r="U1784" s="46">
        <v>2.4171044825448726</v>
      </c>
      <c r="V1784" s="46">
        <v>-0.45740254581454409</v>
      </c>
      <c r="W1784" s="50">
        <v>1.8755119799079321</v>
      </c>
    </row>
    <row r="1785" spans="1:23">
      <c r="A1785" s="130"/>
      <c r="B1785" s="46">
        <v>0.95598752910315832</v>
      </c>
      <c r="C1785" s="46">
        <v>0.11312907066496947</v>
      </c>
      <c r="D1785" s="46">
        <v>0.48690393414938615</v>
      </c>
      <c r="E1785" s="46">
        <v>0.35558879275776634</v>
      </c>
      <c r="F1785" s="46">
        <v>0.78191200473009115</v>
      </c>
      <c r="G1785" s="46">
        <v>0.83754512626133737</v>
      </c>
      <c r="H1785" s="46">
        <v>0.61565183115475897</v>
      </c>
      <c r="I1785" s="46">
        <v>0.46746862740408068</v>
      </c>
      <c r="J1785" s="46">
        <v>0.88197009319930064</v>
      </c>
      <c r="K1785" s="58">
        <v>0.56002383927811761</v>
      </c>
      <c r="M1785" s="51">
        <v>783</v>
      </c>
      <c r="N1785" s="46" cm="1">
        <f t="array" ref="N1785:W1785">(TRANSPOSE(MMULT(幕後結果!$AB$37:$AK$46, TRANSPOSE(N784:W784))))</f>
        <v>1.3844255763145819</v>
      </c>
      <c r="O1785" s="46">
        <v>-5.2861169210127637E-2</v>
      </c>
      <c r="P1785" s="46">
        <v>1.0570384452244783</v>
      </c>
      <c r="Q1785" s="46">
        <v>6.1019088991112524E-2</v>
      </c>
      <c r="R1785" s="46">
        <v>0.49327491161688397</v>
      </c>
      <c r="S1785" s="46">
        <v>-1.3728541140903907</v>
      </c>
      <c r="T1785" s="46">
        <v>1.3021661400573392</v>
      </c>
      <c r="U1785" s="46">
        <v>-0.88027236827044586</v>
      </c>
      <c r="V1785" s="46">
        <v>-0.48337469360112767</v>
      </c>
      <c r="W1785" s="50">
        <v>-0.63900240811359121</v>
      </c>
    </row>
    <row r="1786" spans="1:23">
      <c r="A1786" s="130"/>
      <c r="B1786" s="46">
        <v>0.24107675846723664</v>
      </c>
      <c r="C1786" s="46">
        <v>4.1866822882671961E-2</v>
      </c>
      <c r="D1786" s="46">
        <v>0.79070472600876762</v>
      </c>
      <c r="E1786" s="46">
        <v>7.3831210336974706E-2</v>
      </c>
      <c r="F1786" s="46">
        <v>0.20820041019473079</v>
      </c>
      <c r="G1786" s="46">
        <v>0.78096319884435972</v>
      </c>
      <c r="H1786" s="46">
        <v>0.54081954107840269</v>
      </c>
      <c r="I1786" s="46">
        <v>0.79021074399017333</v>
      </c>
      <c r="J1786" s="46">
        <v>0.87800549248281845</v>
      </c>
      <c r="K1786" s="58">
        <v>0.83218208591031884</v>
      </c>
      <c r="M1786" s="51">
        <v>784</v>
      </c>
      <c r="N1786" s="46" cm="1">
        <f t="array" ref="N1786:W1786">(TRANSPOSE(MMULT(幕後結果!$AB$37:$AK$46, TRANSPOSE(N785:W785))))</f>
        <v>1.2933178866365476</v>
      </c>
      <c r="O1786" s="46">
        <v>0.3403784044749627</v>
      </c>
      <c r="P1786" s="46">
        <v>0.24669599839267581</v>
      </c>
      <c r="Q1786" s="46">
        <v>0.80946389431180032</v>
      </c>
      <c r="R1786" s="46">
        <v>1.1560285638404981</v>
      </c>
      <c r="S1786" s="46">
        <v>-0.89043807383157647</v>
      </c>
      <c r="T1786" s="46">
        <v>0.30578459529159491</v>
      </c>
      <c r="U1786" s="46">
        <v>-0.67188462359756684</v>
      </c>
      <c r="V1786" s="46">
        <v>-0.17668241812080576</v>
      </c>
      <c r="W1786" s="50">
        <v>-0.50124648613820511</v>
      </c>
    </row>
    <row r="1787" spans="1:23">
      <c r="A1787" s="130"/>
      <c r="B1787" s="46">
        <v>0.33085082129621846</v>
      </c>
      <c r="C1787" s="46">
        <v>0.10228534156198288</v>
      </c>
      <c r="D1787" s="46">
        <v>1.2410387677603829E-2</v>
      </c>
      <c r="E1787" s="46">
        <v>0.93238709234686734</v>
      </c>
      <c r="F1787" s="46">
        <v>0.26321161519756031</v>
      </c>
      <c r="G1787" s="46">
        <v>0.1718571936543003</v>
      </c>
      <c r="H1787" s="46">
        <v>0.7192537445133067</v>
      </c>
      <c r="I1787" s="46">
        <v>0.57198271233985598</v>
      </c>
      <c r="J1787" s="46">
        <v>5.0888586029134819E-2</v>
      </c>
      <c r="K1787" s="58">
        <v>0.44679205322041815</v>
      </c>
      <c r="M1787" s="51">
        <v>785</v>
      </c>
      <c r="N1787" s="46" cm="1">
        <f t="array" ref="N1787:W1787">(TRANSPOSE(MMULT(幕後結果!$AB$37:$AK$46, TRANSPOSE(N786:W786))))</f>
        <v>-0.70392491715961558</v>
      </c>
      <c r="O1787" s="46">
        <v>1.0219178908383311</v>
      </c>
      <c r="P1787" s="46">
        <v>1.1663958138621031</v>
      </c>
      <c r="Q1787" s="46">
        <v>2.2855469524261078</v>
      </c>
      <c r="R1787" s="46">
        <v>0.41591764308300649</v>
      </c>
      <c r="S1787" s="46">
        <v>1.8640196968162139</v>
      </c>
      <c r="T1787" s="46">
        <v>1.5076058371045151</v>
      </c>
      <c r="U1787" s="46">
        <v>2.1002823153846961</v>
      </c>
      <c r="V1787" s="46">
        <v>-1.1036081558203126E-2</v>
      </c>
      <c r="W1787" s="50">
        <v>5.2410260161392053E-2</v>
      </c>
    </row>
    <row r="1788" spans="1:23">
      <c r="A1788" s="130"/>
      <c r="B1788" s="46">
        <v>0.26086622343713706</v>
      </c>
      <c r="C1788" s="46">
        <v>0.4934057530515874</v>
      </c>
      <c r="D1788" s="46">
        <v>0.14367196845274388</v>
      </c>
      <c r="E1788" s="46">
        <v>0.91792149218845376</v>
      </c>
      <c r="F1788" s="46">
        <v>0.8577805569879613</v>
      </c>
      <c r="G1788" s="46">
        <v>0.11196953815841604</v>
      </c>
      <c r="H1788" s="46">
        <v>0.84182401522090688</v>
      </c>
      <c r="I1788" s="46">
        <v>0.6126527443213714</v>
      </c>
      <c r="J1788" s="46">
        <v>0.48264118630731567</v>
      </c>
      <c r="K1788" s="58">
        <v>0.17882568977624391</v>
      </c>
      <c r="M1788" s="51">
        <v>786</v>
      </c>
      <c r="N1788" s="46" cm="1">
        <f t="array" ref="N1788:W1788">(TRANSPOSE(MMULT(幕後結果!$AB$37:$AK$46, TRANSPOSE(N787:W787))))</f>
        <v>-1.6969348394975434</v>
      </c>
      <c r="O1788" s="46">
        <v>2.9975571956351938</v>
      </c>
      <c r="P1788" s="46">
        <v>0.66282799647451462</v>
      </c>
      <c r="Q1788" s="46">
        <v>0.46059713857569806</v>
      </c>
      <c r="R1788" s="46">
        <v>0.75638620664886425</v>
      </c>
      <c r="S1788" s="46">
        <v>0.73281901303778307</v>
      </c>
      <c r="T1788" s="46">
        <v>1.1045582389285502</v>
      </c>
      <c r="U1788" s="46">
        <v>-1.2450190735937774</v>
      </c>
      <c r="V1788" s="46">
        <v>-1.1926099953382772</v>
      </c>
      <c r="W1788" s="50">
        <v>0.38272659744826509</v>
      </c>
    </row>
    <row r="1789" spans="1:23">
      <c r="A1789" s="130"/>
      <c r="B1789" s="46">
        <v>0.63371151204186216</v>
      </c>
      <c r="C1789" s="46">
        <v>0.54229921571723816</v>
      </c>
      <c r="D1789" s="46">
        <v>0.3606037996764293</v>
      </c>
      <c r="E1789" s="46">
        <v>0.26861257390435855</v>
      </c>
      <c r="F1789" s="46">
        <v>0.81818699069905176</v>
      </c>
      <c r="G1789" s="46">
        <v>0.36939287460390791</v>
      </c>
      <c r="H1789" s="46">
        <v>0.92760759115729052</v>
      </c>
      <c r="I1789" s="46">
        <v>0.1153379446810745</v>
      </c>
      <c r="J1789" s="46">
        <v>0.14609418695924203</v>
      </c>
      <c r="K1789" s="58">
        <v>0.16127469803131378</v>
      </c>
      <c r="M1789" s="51">
        <v>787</v>
      </c>
      <c r="N1789" s="46" cm="1">
        <f t="array" ref="N1789:W1789">(TRANSPOSE(MMULT(幕後結果!$AB$37:$AK$46, TRANSPOSE(N788:W788))))</f>
        <v>-1.6431888748353616</v>
      </c>
      <c r="O1789" s="46">
        <v>-1.025922010483922</v>
      </c>
      <c r="P1789" s="46">
        <v>-1.5925465763451263</v>
      </c>
      <c r="Q1789" s="46">
        <v>-2.0149100850689652</v>
      </c>
      <c r="R1789" s="46">
        <v>-2.1326012318156806</v>
      </c>
      <c r="S1789" s="46">
        <v>-0.35711860741568124</v>
      </c>
      <c r="T1789" s="46">
        <v>-0.73989415957125992</v>
      </c>
      <c r="U1789" s="46">
        <v>-0.7127107322396371</v>
      </c>
      <c r="V1789" s="46">
        <v>-0.56126519237061401</v>
      </c>
      <c r="W1789" s="50">
        <v>6.6368213892454925E-2</v>
      </c>
    </row>
    <row r="1790" spans="1:23">
      <c r="A1790" s="130"/>
      <c r="B1790" s="46">
        <v>6.8216856608449339E-2</v>
      </c>
      <c r="C1790" s="46">
        <v>0.74778800653331134</v>
      </c>
      <c r="D1790" s="46">
        <v>1.6349737807235254E-3</v>
      </c>
      <c r="E1790" s="46">
        <v>0.1885511464724976</v>
      </c>
      <c r="F1790" s="46">
        <v>1.856766178578706E-2</v>
      </c>
      <c r="G1790" s="46">
        <v>0.74289361395086662</v>
      </c>
      <c r="H1790" s="46">
        <v>0.75450035519980929</v>
      </c>
      <c r="I1790" s="46">
        <v>0.81897014168395543</v>
      </c>
      <c r="J1790" s="46">
        <v>8.9754723995785213E-3</v>
      </c>
      <c r="K1790" s="58">
        <v>0.7507681875103065</v>
      </c>
      <c r="M1790" s="51">
        <v>788</v>
      </c>
      <c r="N1790" s="46" cm="1">
        <f t="array" ref="N1790:W1790">(TRANSPOSE(MMULT(幕後結果!$AB$37:$AK$46, TRANSPOSE(N789:W789))))</f>
        <v>0.60200501326410794</v>
      </c>
      <c r="O1790" s="46">
        <v>-0.43986108635269527</v>
      </c>
      <c r="P1790" s="46">
        <v>-1.6163451031139122</v>
      </c>
      <c r="Q1790" s="46">
        <v>1.0160442607014479</v>
      </c>
      <c r="R1790" s="46">
        <v>-0.33393016313640728</v>
      </c>
      <c r="S1790" s="46">
        <v>0.39697475506173319</v>
      </c>
      <c r="T1790" s="46">
        <v>0.83250998995640768</v>
      </c>
      <c r="U1790" s="46">
        <v>-0.23658340635090927</v>
      </c>
      <c r="V1790" s="46">
        <v>-0.78491895992821026</v>
      </c>
      <c r="W1790" s="50">
        <v>-0.19115034411932341</v>
      </c>
    </row>
    <row r="1791" spans="1:23">
      <c r="A1791" s="130"/>
      <c r="B1791" s="46">
        <v>0.62742415244710159</v>
      </c>
      <c r="C1791" s="46">
        <v>0.37720301574979875</v>
      </c>
      <c r="D1791" s="46">
        <v>0.48595154623215908</v>
      </c>
      <c r="E1791" s="46">
        <v>0.70543226879579368</v>
      </c>
      <c r="F1791" s="46">
        <v>0.73265065177654143</v>
      </c>
      <c r="G1791" s="46">
        <v>0.39717062420972504</v>
      </c>
      <c r="H1791" s="46">
        <v>8.4777552504502252E-2</v>
      </c>
      <c r="I1791" s="46">
        <v>0.84414853186933603</v>
      </c>
      <c r="J1791" s="46">
        <v>0.86989231687880153</v>
      </c>
      <c r="K1791" s="58">
        <v>0.41647260447588108</v>
      </c>
      <c r="M1791" s="51">
        <v>789</v>
      </c>
      <c r="N1791" s="46" cm="1">
        <f t="array" ref="N1791:W1791">(TRANSPOSE(MMULT(幕後結果!$AB$37:$AK$46, TRANSPOSE(N790:W790))))</f>
        <v>0.33615115583796185</v>
      </c>
      <c r="O1791" s="46">
        <v>-1.1501515375515099</v>
      </c>
      <c r="P1791" s="46">
        <v>0.94380065672714875</v>
      </c>
      <c r="Q1791" s="46">
        <v>1.261853890965507</v>
      </c>
      <c r="R1791" s="46">
        <v>0.46071563540067606</v>
      </c>
      <c r="S1791" s="46">
        <v>0.49024171305822956</v>
      </c>
      <c r="T1791" s="46">
        <v>-0.56886333615538864</v>
      </c>
      <c r="U1791" s="46">
        <v>0.12062119307141733</v>
      </c>
      <c r="V1791" s="46">
        <v>-0.56914331708624522</v>
      </c>
      <c r="W1791" s="50">
        <v>1.1700220039248808</v>
      </c>
    </row>
    <row r="1792" spans="1:23">
      <c r="A1792" s="130"/>
      <c r="B1792" s="46">
        <v>4.8604062545738458E-2</v>
      </c>
      <c r="C1792" s="46">
        <v>0.45835387941850092</v>
      </c>
      <c r="D1792" s="46">
        <v>0.24502508075202201</v>
      </c>
      <c r="E1792" s="46">
        <v>0.75141169892437643</v>
      </c>
      <c r="F1792" s="46">
        <v>0.65119556915622501</v>
      </c>
      <c r="G1792" s="46">
        <v>0.69369709477068531</v>
      </c>
      <c r="H1792" s="46">
        <v>0.8421966931749485</v>
      </c>
      <c r="I1792" s="46">
        <v>0.26915885826623986</v>
      </c>
      <c r="J1792" s="46">
        <v>0.71081668039632451</v>
      </c>
      <c r="K1792" s="58">
        <v>0.90003955128208046</v>
      </c>
      <c r="M1792" s="51">
        <v>790</v>
      </c>
      <c r="N1792" s="46" cm="1">
        <f t="array" ref="N1792:W1792">(TRANSPOSE(MMULT(幕後結果!$AB$37:$AK$46, TRANSPOSE(N791:W791))))</f>
        <v>0.32588293207913488</v>
      </c>
      <c r="O1792" s="46">
        <v>0.81909146722149906</v>
      </c>
      <c r="P1792" s="46">
        <v>0.37782950751243632</v>
      </c>
      <c r="Q1792" s="46">
        <v>-0.76010434431883445</v>
      </c>
      <c r="R1792" s="46">
        <v>0.34891551833134499</v>
      </c>
      <c r="S1792" s="46">
        <v>-5.3203229685358323E-2</v>
      </c>
      <c r="T1792" s="46">
        <v>0.77451960221479033</v>
      </c>
      <c r="U1792" s="46">
        <v>-1.8697462137239946</v>
      </c>
      <c r="V1792" s="46">
        <v>-0.46411045918295507</v>
      </c>
      <c r="W1792" s="50">
        <v>-0.73874921769193524</v>
      </c>
    </row>
    <row r="1793" spans="1:23">
      <c r="A1793" s="130"/>
      <c r="B1793" s="46">
        <v>4.6254179372852366E-2</v>
      </c>
      <c r="C1793" s="46">
        <v>0.96849725258368391</v>
      </c>
      <c r="D1793" s="46">
        <v>0.8190475874732599</v>
      </c>
      <c r="E1793" s="46">
        <v>0.34538043586641498</v>
      </c>
      <c r="F1793" s="46">
        <v>0.85162326448740244</v>
      </c>
      <c r="G1793" s="46">
        <v>0.86326164464068889</v>
      </c>
      <c r="H1793" s="46">
        <v>0.44901379044057577</v>
      </c>
      <c r="I1793" s="46">
        <v>2.2709805341851519E-2</v>
      </c>
      <c r="J1793" s="46">
        <v>0.89331272561847452</v>
      </c>
      <c r="K1793" s="58">
        <v>0.69983007449849777</v>
      </c>
      <c r="M1793" s="51">
        <v>791</v>
      </c>
      <c r="N1793" s="46" cm="1">
        <f t="array" ref="N1793:W1793">(TRANSPOSE(MMULT(幕後結果!$AB$37:$AK$46, TRANSPOSE(N792:W792))))</f>
        <v>-8.2938927269036372E-2</v>
      </c>
      <c r="O1793" s="46">
        <v>-0.24811858796474429</v>
      </c>
      <c r="P1793" s="46">
        <v>-0.78929461314873117</v>
      </c>
      <c r="Q1793" s="46">
        <v>-1.0113919702392942</v>
      </c>
      <c r="R1793" s="46">
        <v>-0.39575347770936387</v>
      </c>
      <c r="S1793" s="46">
        <v>-0.23960510712036193</v>
      </c>
      <c r="T1793" s="46">
        <v>-1.6035541689869</v>
      </c>
      <c r="U1793" s="46">
        <v>-1.7758151224304957</v>
      </c>
      <c r="V1793" s="46">
        <v>-1.0981367925755181</v>
      </c>
      <c r="W1793" s="50">
        <v>-0.69890787743675487</v>
      </c>
    </row>
    <row r="1794" spans="1:23">
      <c r="A1794" s="130"/>
      <c r="B1794" s="46">
        <v>0.17938934758330882</v>
      </c>
      <c r="C1794" s="46">
        <v>0.75898837517285944</v>
      </c>
      <c r="D1794" s="46">
        <v>0.15409538292067415</v>
      </c>
      <c r="E1794" s="46">
        <v>4.7273804234308825E-2</v>
      </c>
      <c r="F1794" s="46">
        <v>8.3866264383677391E-2</v>
      </c>
      <c r="G1794" s="46">
        <v>0.58972219766433098</v>
      </c>
      <c r="H1794" s="46">
        <v>0.79312399491994023</v>
      </c>
      <c r="I1794" s="46">
        <v>0.8117597195907158</v>
      </c>
      <c r="J1794" s="46">
        <v>0.92511194071785985</v>
      </c>
      <c r="K1794" s="58">
        <v>0.37837086775403206</v>
      </c>
      <c r="M1794" s="51">
        <v>792</v>
      </c>
      <c r="N1794" s="46" cm="1">
        <f t="array" ref="N1794:W1794">(TRANSPOSE(MMULT(幕後結果!$AB$37:$AK$46, TRANSPOSE(N793:W793))))</f>
        <v>-0.15081594084128574</v>
      </c>
      <c r="O1794" s="46">
        <v>0.69912663559206634</v>
      </c>
      <c r="P1794" s="46">
        <v>-0.61753945468940097</v>
      </c>
      <c r="Q1794" s="46">
        <v>-0.60424308874274879</v>
      </c>
      <c r="R1794" s="46">
        <v>-2.0222506736881862E-2</v>
      </c>
      <c r="S1794" s="46">
        <v>0.78789185903530834</v>
      </c>
      <c r="T1794" s="46">
        <v>-0.81108994431222936</v>
      </c>
      <c r="U1794" s="46">
        <v>-0.38404789183006344</v>
      </c>
      <c r="V1794" s="46">
        <v>1.3370692376403441</v>
      </c>
      <c r="W1794" s="50">
        <v>0.49393404239685668</v>
      </c>
    </row>
    <row r="1795" spans="1:23">
      <c r="A1795" s="130"/>
      <c r="B1795" s="46">
        <v>0.2494806170318169</v>
      </c>
      <c r="C1795" s="46">
        <v>0.85832991667702996</v>
      </c>
      <c r="D1795" s="46">
        <v>0.31641744575614017</v>
      </c>
      <c r="E1795" s="46">
        <v>0.92962772928745241</v>
      </c>
      <c r="F1795" s="46">
        <v>0.13414530569091343</v>
      </c>
      <c r="G1795" s="46">
        <v>0.16056187680297529</v>
      </c>
      <c r="H1795" s="46">
        <v>0.43784389858906869</v>
      </c>
      <c r="I1795" s="46">
        <v>0.91090017334550089</v>
      </c>
      <c r="J1795" s="46">
        <v>0.68116783176558515</v>
      </c>
      <c r="K1795" s="58">
        <v>0.19521279238234301</v>
      </c>
      <c r="M1795" s="51">
        <v>793</v>
      </c>
      <c r="N1795" s="46" cm="1">
        <f t="array" ref="N1795:W1795">(TRANSPOSE(MMULT(幕後結果!$AB$37:$AK$46, TRANSPOSE(N794:W794))))</f>
        <v>0.59660379199876368</v>
      </c>
      <c r="O1795" s="46">
        <v>-0.51196268760551933</v>
      </c>
      <c r="P1795" s="46">
        <v>-8.5017888577321343E-2</v>
      </c>
      <c r="Q1795" s="46">
        <v>-0.902645497586537</v>
      </c>
      <c r="R1795" s="46">
        <v>-0.29856771649182368</v>
      </c>
      <c r="S1795" s="46">
        <v>-0.3261176880110544</v>
      </c>
      <c r="T1795" s="46">
        <v>1.6593128109110409</v>
      </c>
      <c r="U1795" s="46">
        <v>-0.23758569110707084</v>
      </c>
      <c r="V1795" s="46">
        <v>-0.62907547232870342</v>
      </c>
      <c r="W1795" s="50">
        <v>-0.36157288670590942</v>
      </c>
    </row>
    <row r="1796" spans="1:23">
      <c r="A1796" s="130"/>
      <c r="B1796" s="46">
        <v>0.83300875682770892</v>
      </c>
      <c r="C1796" s="46">
        <v>0.244128465439863</v>
      </c>
      <c r="D1796" s="46">
        <v>0.11682046408363167</v>
      </c>
      <c r="E1796" s="46">
        <v>0.33082183703533419</v>
      </c>
      <c r="F1796" s="46">
        <v>4.6223412084902105E-2</v>
      </c>
      <c r="G1796" s="46">
        <v>0.7079459427925161</v>
      </c>
      <c r="H1796" s="46">
        <v>0.69496643645834877</v>
      </c>
      <c r="I1796" s="46">
        <v>0.8936901205371528</v>
      </c>
      <c r="J1796" s="46">
        <v>0.90923029507862663</v>
      </c>
      <c r="K1796" s="58">
        <v>0.60504500184484589</v>
      </c>
      <c r="M1796" s="51">
        <v>794</v>
      </c>
      <c r="N1796" s="46" cm="1">
        <f t="array" ref="N1796:W1796">(TRANSPOSE(MMULT(幕後結果!$AB$37:$AK$46, TRANSPOSE(N795:W795))))</f>
        <v>0.56434593529602795</v>
      </c>
      <c r="O1796" s="46">
        <v>0.17629295286073177</v>
      </c>
      <c r="P1796" s="46">
        <v>-0.80624481295481421</v>
      </c>
      <c r="Q1796" s="46">
        <v>0.39015032921362036</v>
      </c>
      <c r="R1796" s="46">
        <v>-0.28399062404990505</v>
      </c>
      <c r="S1796" s="46">
        <v>1.7379819458187877</v>
      </c>
      <c r="T1796" s="46">
        <v>-3.9710502819234716E-2</v>
      </c>
      <c r="U1796" s="46">
        <v>0.30684726179661714</v>
      </c>
      <c r="V1796" s="46">
        <v>-8.8127581876884298E-2</v>
      </c>
      <c r="W1796" s="50">
        <v>-1.2625938112079687</v>
      </c>
    </row>
    <row r="1797" spans="1:23">
      <c r="A1797" s="130"/>
      <c r="B1797" s="46">
        <v>0.6534765721203919</v>
      </c>
      <c r="C1797" s="46">
        <v>0.50825049054822946</v>
      </c>
      <c r="D1797" s="46">
        <v>0.94326111541049018</v>
      </c>
      <c r="E1797" s="46">
        <v>2.0307690252968191E-2</v>
      </c>
      <c r="F1797" s="46">
        <v>0.77013599775133801</v>
      </c>
      <c r="G1797" s="46">
        <v>0.39681704199559253</v>
      </c>
      <c r="H1797" s="46">
        <v>0.6523322565813392</v>
      </c>
      <c r="I1797" s="46">
        <v>0.67859484712911988</v>
      </c>
      <c r="J1797" s="46">
        <v>0.37818612685662956</v>
      </c>
      <c r="K1797" s="58">
        <v>0.88095822930589751</v>
      </c>
      <c r="M1797" s="51">
        <v>795</v>
      </c>
      <c r="N1797" s="46" cm="1">
        <f t="array" ref="N1797:W1797">(TRANSPOSE(MMULT(幕後結果!$AB$37:$AK$46, TRANSPOSE(N796:W796))))</f>
        <v>0.18115232450859065</v>
      </c>
      <c r="O1797" s="46">
        <v>-0.11022074193601494</v>
      </c>
      <c r="P1797" s="46">
        <v>-0.22700824510662049</v>
      </c>
      <c r="Q1797" s="46">
        <v>1.7306049384883</v>
      </c>
      <c r="R1797" s="46">
        <v>1.2357368384644751</v>
      </c>
      <c r="S1797" s="46">
        <v>-0.42655617224972847</v>
      </c>
      <c r="T1797" s="46">
        <v>0.6667694118794546</v>
      </c>
      <c r="U1797" s="46">
        <v>-0.66983236164616267</v>
      </c>
      <c r="V1797" s="46">
        <v>-7.2618792917326841E-2</v>
      </c>
      <c r="W1797" s="50">
        <v>-1.6910362097022322</v>
      </c>
    </row>
    <row r="1798" spans="1:23">
      <c r="A1798" s="130"/>
      <c r="B1798" s="46">
        <v>0.93851818125528697</v>
      </c>
      <c r="C1798" s="46">
        <v>0.76606637519989285</v>
      </c>
      <c r="D1798" s="46">
        <v>3.9181606497694199E-2</v>
      </c>
      <c r="E1798" s="46">
        <v>0.68588214679258441</v>
      </c>
      <c r="F1798" s="46">
        <v>0.67275145524664137</v>
      </c>
      <c r="G1798" s="46">
        <v>0.96797231272649276</v>
      </c>
      <c r="H1798" s="46">
        <v>0.14312632937682546</v>
      </c>
      <c r="I1798" s="46">
        <v>0.95329330502635345</v>
      </c>
      <c r="J1798" s="46">
        <v>0.88653080073596136</v>
      </c>
      <c r="K1798" s="58">
        <v>0.41346999559116071</v>
      </c>
      <c r="M1798" s="51">
        <v>796</v>
      </c>
      <c r="N1798" s="46" cm="1">
        <f t="array" ref="N1798:W1798">(TRANSPOSE(MMULT(幕後結果!$AB$37:$AK$46, TRANSPOSE(N797:W797))))</f>
        <v>0.13059401123534667</v>
      </c>
      <c r="O1798" s="46">
        <v>5.6216051496743746E-2</v>
      </c>
      <c r="P1798" s="46">
        <v>0.19065936863410968</v>
      </c>
      <c r="Q1798" s="46">
        <v>-0.98838934079613439</v>
      </c>
      <c r="R1798" s="46">
        <v>-0.22776116463912546</v>
      </c>
      <c r="S1798" s="46">
        <v>5.5379358212084839E-4</v>
      </c>
      <c r="T1798" s="46">
        <v>-6.71131516849508E-2</v>
      </c>
      <c r="U1798" s="46">
        <v>-0.64220495902661956</v>
      </c>
      <c r="V1798" s="46">
        <v>-0.50696931193022476</v>
      </c>
      <c r="W1798" s="50">
        <v>3.1261647225011957E-2</v>
      </c>
    </row>
    <row r="1799" spans="1:23">
      <c r="A1799" s="130"/>
      <c r="B1799" s="46">
        <v>0.26918408289330453</v>
      </c>
      <c r="C1799" s="46">
        <v>0.73319559586649352</v>
      </c>
      <c r="D1799" s="46">
        <v>6.6999521596029732E-2</v>
      </c>
      <c r="E1799" s="46">
        <v>0.85331223167194459</v>
      </c>
      <c r="F1799" s="46">
        <v>0.12075558871349079</v>
      </c>
      <c r="G1799" s="46">
        <v>0.61305975336342478</v>
      </c>
      <c r="H1799" s="46">
        <v>0.86556223206700666</v>
      </c>
      <c r="I1799" s="46">
        <v>0.30529995116279718</v>
      </c>
      <c r="J1799" s="46">
        <v>0.32146840007027055</v>
      </c>
      <c r="K1799" s="58">
        <v>0.32806042402130497</v>
      </c>
      <c r="M1799" s="51">
        <v>797</v>
      </c>
      <c r="N1799" s="46" cm="1">
        <f t="array" ref="N1799:W1799">(TRANSPOSE(MMULT(幕後結果!$AB$37:$AK$46, TRANSPOSE(N798:W798))))</f>
        <v>-1.2837598712960794</v>
      </c>
      <c r="O1799" s="46">
        <v>0.7307832171053279</v>
      </c>
      <c r="P1799" s="46">
        <v>2.1220650937461523</v>
      </c>
      <c r="Q1799" s="46">
        <v>0.42619164219219829</v>
      </c>
      <c r="R1799" s="46">
        <v>0.40677866683329311</v>
      </c>
      <c r="S1799" s="46">
        <v>0.76371107617830702</v>
      </c>
      <c r="T1799" s="46">
        <v>1.4427688036534383</v>
      </c>
      <c r="U1799" s="46">
        <v>1.2637557364309704</v>
      </c>
      <c r="V1799" s="46">
        <v>-0.65187208208316649</v>
      </c>
      <c r="W1799" s="50">
        <v>-0.24778906688661007</v>
      </c>
    </row>
    <row r="1800" spans="1:23">
      <c r="A1800" s="130"/>
      <c r="B1800" s="46">
        <v>7.0042410365176E-2</v>
      </c>
      <c r="C1800" s="46">
        <v>0.28171472279507581</v>
      </c>
      <c r="D1800" s="46">
        <v>3.7239779963960551E-2</v>
      </c>
      <c r="E1800" s="46">
        <v>0.68891058135154992</v>
      </c>
      <c r="F1800" s="46">
        <v>0.86804046275288149</v>
      </c>
      <c r="G1800" s="46">
        <v>0.47181516539074209</v>
      </c>
      <c r="H1800" s="46">
        <v>0.34982749535223534</v>
      </c>
      <c r="I1800" s="46">
        <v>0.40162065402538949</v>
      </c>
      <c r="J1800" s="46">
        <v>0.19862788306140766</v>
      </c>
      <c r="K1800" s="58">
        <v>0.50949696291164326</v>
      </c>
      <c r="M1800" s="51">
        <v>798</v>
      </c>
      <c r="N1800" s="46" cm="1">
        <f t="array" ref="N1800:W1800">(TRANSPOSE(MMULT(幕後結果!$AB$37:$AK$46, TRANSPOSE(N799:W799))))</f>
        <v>0.19147055206187946</v>
      </c>
      <c r="O1800" s="46">
        <v>-0.50029628058353337</v>
      </c>
      <c r="P1800" s="46">
        <v>-0.41305494181906566</v>
      </c>
      <c r="Q1800" s="46">
        <v>0.31249401409576583</v>
      </c>
      <c r="R1800" s="46">
        <v>8.2283835584080034E-2</v>
      </c>
      <c r="S1800" s="46">
        <v>-1.1643152165371307</v>
      </c>
      <c r="T1800" s="46">
        <v>-0.5244065560095017</v>
      </c>
      <c r="U1800" s="46">
        <v>1.1457566591225787</v>
      </c>
      <c r="V1800" s="46">
        <v>-0.95792207874186341</v>
      </c>
      <c r="W1800" s="50">
        <v>0.51547781508764723</v>
      </c>
    </row>
    <row r="1801" spans="1:23">
      <c r="A1801" s="130"/>
      <c r="B1801" s="46">
        <v>0.80115888186184825</v>
      </c>
      <c r="C1801" s="46">
        <v>0.11678368783348159</v>
      </c>
      <c r="D1801" s="46">
        <v>4.4579904879999965E-3</v>
      </c>
      <c r="E1801" s="46">
        <v>0.47479828940518209</v>
      </c>
      <c r="F1801" s="46">
        <v>0.48076121641339542</v>
      </c>
      <c r="G1801" s="46">
        <v>0.27509392121475051</v>
      </c>
      <c r="H1801" s="46">
        <v>0.93538992300938606</v>
      </c>
      <c r="I1801" s="46">
        <v>0.26374429123417165</v>
      </c>
      <c r="J1801" s="46">
        <v>0.38971141360743156</v>
      </c>
      <c r="K1801" s="58">
        <v>4.84727065555417E-2</v>
      </c>
      <c r="M1801" s="51">
        <v>799</v>
      </c>
      <c r="N1801" s="46" cm="1">
        <f t="array" ref="N1801:W1801">(TRANSPOSE(MMULT(幕後結果!$AB$37:$AK$46, TRANSPOSE(N800:W800))))</f>
        <v>-1.7745001518756576</v>
      </c>
      <c r="O1801" s="46">
        <v>0.66967850571699417</v>
      </c>
      <c r="P1801" s="46">
        <v>-0.38562046734045435</v>
      </c>
      <c r="Q1801" s="46">
        <v>-0.67663088372695923</v>
      </c>
      <c r="R1801" s="46">
        <v>0.14896781678527421</v>
      </c>
      <c r="S1801" s="46">
        <v>0.3178198557350892</v>
      </c>
      <c r="T1801" s="46">
        <v>0.19131248017754787</v>
      </c>
      <c r="U1801" s="46">
        <v>0.10083097511659062</v>
      </c>
      <c r="V1801" s="46">
        <v>0.65412912365682452</v>
      </c>
      <c r="W1801" s="50">
        <v>0.9384363383764831</v>
      </c>
    </row>
    <row r="1802" spans="1:23">
      <c r="A1802" s="130"/>
      <c r="B1802" s="46">
        <v>0.24766151232720857</v>
      </c>
      <c r="C1802" s="46">
        <v>0.23355559473689724</v>
      </c>
      <c r="D1802" s="46">
        <v>9.5329088672714057E-2</v>
      </c>
      <c r="E1802" s="46">
        <v>8.490241252764319E-3</v>
      </c>
      <c r="F1802" s="46">
        <v>0.58582012434283515</v>
      </c>
      <c r="G1802" s="46">
        <v>0.26624101620013385</v>
      </c>
      <c r="H1802" s="46">
        <v>0.83612147472697229</v>
      </c>
      <c r="I1802" s="46">
        <v>0.35832096458419427</v>
      </c>
      <c r="J1802" s="46">
        <v>0.86364941064670719</v>
      </c>
      <c r="K1802" s="58">
        <v>0.69159648593535294</v>
      </c>
      <c r="M1802" s="51">
        <v>800</v>
      </c>
      <c r="N1802" s="46" cm="1">
        <f t="array" ref="N1802:W1802">(TRANSPOSE(MMULT(幕後結果!$AB$37:$AK$46, TRANSPOSE(N801:W801))))</f>
        <v>-0.73306796090442861</v>
      </c>
      <c r="O1802" s="46">
        <v>1.1156822854696611</v>
      </c>
      <c r="P1802" s="46">
        <v>-0.66504264680224268</v>
      </c>
      <c r="Q1802" s="46">
        <v>-1.0375511679626099</v>
      </c>
      <c r="R1802" s="46">
        <v>-0.23584914992761902</v>
      </c>
      <c r="S1802" s="46">
        <v>7.9658852262393776E-2</v>
      </c>
      <c r="T1802" s="46">
        <v>-0.77983978288500211</v>
      </c>
      <c r="U1802" s="46">
        <v>-0.12861171355182471</v>
      </c>
      <c r="V1802" s="46">
        <v>-0.18141020665417029</v>
      </c>
      <c r="W1802" s="50">
        <v>0.93477544139193514</v>
      </c>
    </row>
    <row r="1803" spans="1:23">
      <c r="A1803" s="130"/>
      <c r="B1803" s="46">
        <v>0.39114640584904392</v>
      </c>
      <c r="C1803" s="46">
        <v>0.5167730232610046</v>
      </c>
      <c r="D1803" s="46">
        <v>0.72840773036315754</v>
      </c>
      <c r="E1803" s="46">
        <v>0.5881754965050654</v>
      </c>
      <c r="F1803" s="46">
        <v>0.6115261480180938</v>
      </c>
      <c r="G1803" s="46">
        <v>0.19320033290741345</v>
      </c>
      <c r="H1803" s="46">
        <v>4.55800152984569E-2</v>
      </c>
      <c r="I1803" s="46">
        <v>0.79715093106195889</v>
      </c>
      <c r="J1803" s="46">
        <v>0.8665375012583536</v>
      </c>
      <c r="K1803" s="58">
        <v>0.93425341402112405</v>
      </c>
      <c r="M1803" s="51">
        <v>801</v>
      </c>
      <c r="N1803" s="46" cm="1">
        <f t="array" ref="N1803:W1803">(TRANSPOSE(MMULT(幕後結果!$AB$37:$AK$46, TRANSPOSE(N802:W802))))</f>
        <v>-1.4059178447806382</v>
      </c>
      <c r="O1803" s="46">
        <v>-0.84985527711798325</v>
      </c>
      <c r="P1803" s="46">
        <v>-0.68104074686388782</v>
      </c>
      <c r="Q1803" s="46">
        <v>-1.148471321574938</v>
      </c>
      <c r="R1803" s="46">
        <v>0.14977672952043852</v>
      </c>
      <c r="S1803" s="46">
        <v>0.10627303052431267</v>
      </c>
      <c r="T1803" s="46">
        <v>0.20601808681610534</v>
      </c>
      <c r="U1803" s="46">
        <v>-0.21978254332924663</v>
      </c>
      <c r="V1803" s="46">
        <v>0.88461647391980969</v>
      </c>
      <c r="W1803" s="50">
        <v>-0.53850257303583349</v>
      </c>
    </row>
    <row r="1804" spans="1:23">
      <c r="A1804" s="130"/>
      <c r="B1804" s="46">
        <v>0.42519188072312608</v>
      </c>
      <c r="C1804" s="46">
        <v>0.10617428309780519</v>
      </c>
      <c r="D1804" s="46">
        <v>0.64194036131234755</v>
      </c>
      <c r="E1804" s="46">
        <v>0.46493030054688789</v>
      </c>
      <c r="F1804" s="46">
        <v>0.95261948562671162</v>
      </c>
      <c r="G1804" s="46">
        <v>0.57149276757286627</v>
      </c>
      <c r="H1804" s="46">
        <v>0.93952737891231197</v>
      </c>
      <c r="I1804" s="46">
        <v>0.34756528797766051</v>
      </c>
      <c r="J1804" s="46">
        <v>0.20665531222399025</v>
      </c>
      <c r="K1804" s="58">
        <v>0.59345065221310467</v>
      </c>
      <c r="M1804" s="51">
        <v>802</v>
      </c>
      <c r="N1804" s="46" cm="1">
        <f t="array" ref="N1804:W1804">(TRANSPOSE(MMULT(幕後結果!$AB$37:$AK$46, TRANSPOSE(N803:W803))))</f>
        <v>-0.34055399703667028</v>
      </c>
      <c r="O1804" s="46">
        <v>-0.4822340528319829</v>
      </c>
      <c r="P1804" s="46">
        <v>-1.7587310644013581</v>
      </c>
      <c r="Q1804" s="46">
        <v>-0.44198206810902219</v>
      </c>
      <c r="R1804" s="46">
        <v>-1.3342915450007224</v>
      </c>
      <c r="S1804" s="46">
        <v>1.2820067960040609</v>
      </c>
      <c r="T1804" s="46">
        <v>-1.5744277947175442</v>
      </c>
      <c r="U1804" s="46">
        <v>-0.32438540912617775</v>
      </c>
      <c r="V1804" s="46">
        <v>0.93252052878542058</v>
      </c>
      <c r="W1804" s="50">
        <v>-1.4420877799084062</v>
      </c>
    </row>
    <row r="1805" spans="1:23">
      <c r="A1805" s="130"/>
      <c r="B1805" s="46">
        <v>0.45541781609128984</v>
      </c>
      <c r="C1805" s="46">
        <v>0.48271423561200288</v>
      </c>
      <c r="D1805" s="46">
        <v>0.83407591055435226</v>
      </c>
      <c r="E1805" s="46">
        <v>0.77691610531737099</v>
      </c>
      <c r="F1805" s="46">
        <v>7.8351624371762796E-2</v>
      </c>
      <c r="G1805" s="46">
        <v>0.23870156404867049</v>
      </c>
      <c r="H1805" s="46">
        <v>0.11352971693889957</v>
      </c>
      <c r="I1805" s="46">
        <v>0.93316272160055957</v>
      </c>
      <c r="J1805" s="46">
        <v>0.29675603889988866</v>
      </c>
      <c r="K1805" s="58">
        <v>0.89503039491545722</v>
      </c>
      <c r="M1805" s="51">
        <v>803</v>
      </c>
      <c r="N1805" s="46" cm="1">
        <f t="array" ref="N1805:W1805">(TRANSPOSE(MMULT(幕後結果!$AB$37:$AK$46, TRANSPOSE(N804:W804))))</f>
        <v>1.1299443538732872</v>
      </c>
      <c r="O1805" s="46">
        <v>0.43935553717987608</v>
      </c>
      <c r="P1805" s="46">
        <v>0.11561117476781824</v>
      </c>
      <c r="Q1805" s="46">
        <v>0.67749456827885768</v>
      </c>
      <c r="R1805" s="46">
        <v>-0.48151994295055495</v>
      </c>
      <c r="S1805" s="46">
        <v>-0.24102223401896675</v>
      </c>
      <c r="T1805" s="46">
        <v>0.50111803112646169</v>
      </c>
      <c r="U1805" s="46">
        <v>1.5916341550134006</v>
      </c>
      <c r="V1805" s="46">
        <v>-2.0719370715244878E-2</v>
      </c>
      <c r="W1805" s="50">
        <v>-0.65128126915954088</v>
      </c>
    </row>
    <row r="1806" spans="1:23">
      <c r="A1806" s="130"/>
      <c r="B1806" s="46">
        <v>0.32181844259535297</v>
      </c>
      <c r="C1806" s="46">
        <v>0.49868232495381615</v>
      </c>
      <c r="D1806" s="46">
        <v>0.37462617381599639</v>
      </c>
      <c r="E1806" s="46">
        <v>0.79707146615232882</v>
      </c>
      <c r="F1806" s="46">
        <v>0.95767784665590061</v>
      </c>
      <c r="G1806" s="46">
        <v>0.98124992416552592</v>
      </c>
      <c r="H1806" s="46">
        <v>0.44364837823283487</v>
      </c>
      <c r="I1806" s="46">
        <v>0.10092594818127854</v>
      </c>
      <c r="J1806" s="46">
        <v>0.62991147566643835</v>
      </c>
      <c r="K1806" s="58">
        <v>0.812258652006008</v>
      </c>
      <c r="M1806" s="51">
        <v>804</v>
      </c>
      <c r="N1806" s="46" cm="1">
        <f t="array" ref="N1806:W1806">(TRANSPOSE(MMULT(幕後結果!$AB$37:$AK$46, TRANSPOSE(N805:W805))))</f>
        <v>0.12949975599053595</v>
      </c>
      <c r="O1806" s="46">
        <v>-0.99871584740585928</v>
      </c>
      <c r="P1806" s="46">
        <v>1.2073417841726879</v>
      </c>
      <c r="Q1806" s="46">
        <v>1.2712032464910232</v>
      </c>
      <c r="R1806" s="46">
        <v>1.7556581656070547</v>
      </c>
      <c r="S1806" s="46">
        <v>-1.6123943201841264</v>
      </c>
      <c r="T1806" s="46">
        <v>-1.7833174820538482</v>
      </c>
      <c r="U1806" s="46">
        <v>-0.33900954398463784</v>
      </c>
      <c r="V1806" s="46">
        <v>-0.22917718315590807</v>
      </c>
      <c r="W1806" s="50">
        <v>1.7208935258799349</v>
      </c>
    </row>
    <row r="1807" spans="1:23">
      <c r="A1807" s="130"/>
      <c r="B1807" s="46">
        <v>0.7414114033377186</v>
      </c>
      <c r="C1807" s="46">
        <v>0.36908597615145067</v>
      </c>
      <c r="D1807" s="46">
        <v>0.95858175802717671</v>
      </c>
      <c r="E1807" s="46">
        <v>0.12231862441836383</v>
      </c>
      <c r="F1807" s="46">
        <v>0.36612361896269863</v>
      </c>
      <c r="G1807" s="46">
        <v>0.75203981505787421</v>
      </c>
      <c r="H1807" s="46">
        <v>0.14623160271436619</v>
      </c>
      <c r="I1807" s="46">
        <v>0.79730316520729638</v>
      </c>
      <c r="J1807" s="46">
        <v>0.99164536167961637</v>
      </c>
      <c r="K1807" s="58">
        <v>0.83428091111858671</v>
      </c>
      <c r="M1807" s="51">
        <v>805</v>
      </c>
      <c r="N1807" s="46" cm="1">
        <f t="array" ref="N1807:W1807">(TRANSPOSE(MMULT(幕後結果!$AB$37:$AK$46, TRANSPOSE(N806:W806))))</f>
        <v>-0.97419597009305392</v>
      </c>
      <c r="O1807" s="46">
        <v>0.67413314741910513</v>
      </c>
      <c r="P1807" s="46">
        <v>-1.3923790391896627</v>
      </c>
      <c r="Q1807" s="46">
        <v>-1.9645894745016212E-2</v>
      </c>
      <c r="R1807" s="46">
        <v>0.21103782734545606</v>
      </c>
      <c r="S1807" s="46">
        <v>-0.29462054120489767</v>
      </c>
      <c r="T1807" s="46">
        <v>-1.0715766533449245E-2</v>
      </c>
      <c r="U1807" s="46">
        <v>1.460350705154434</v>
      </c>
      <c r="V1807" s="46">
        <v>1.0026199341332598</v>
      </c>
      <c r="W1807" s="50">
        <v>1.240126322394187</v>
      </c>
    </row>
    <row r="1808" spans="1:23">
      <c r="A1808" s="130"/>
      <c r="B1808" s="46">
        <v>0.48736169055749956</v>
      </c>
      <c r="C1808" s="46">
        <v>0.45418677092659143</v>
      </c>
      <c r="D1808" s="46">
        <v>0.53694399364890266</v>
      </c>
      <c r="E1808" s="46">
        <v>0.92975826969529596</v>
      </c>
      <c r="F1808" s="46">
        <v>0.19032654511226688</v>
      </c>
      <c r="G1808" s="46">
        <v>0.63855071874434266</v>
      </c>
      <c r="H1808" s="46">
        <v>0.61016442910665547</v>
      </c>
      <c r="I1808" s="46">
        <v>0.57431056922474943</v>
      </c>
      <c r="J1808" s="46">
        <v>0.42810083739619675</v>
      </c>
      <c r="K1808" s="58">
        <v>0.80413189721893308</v>
      </c>
      <c r="M1808" s="51">
        <v>806</v>
      </c>
      <c r="N1808" s="46" cm="1">
        <f t="array" ref="N1808:W1808">(TRANSPOSE(MMULT(幕後結果!$AB$37:$AK$46, TRANSPOSE(N807:W807))))</f>
        <v>-2.1771343705875692</v>
      </c>
      <c r="O1808" s="46">
        <v>0.38376118008245985</v>
      </c>
      <c r="P1808" s="46">
        <v>-2.9748056250741006E-3</v>
      </c>
      <c r="Q1808" s="46">
        <v>-0.67648759638254685</v>
      </c>
      <c r="R1808" s="46">
        <v>-0.14143559191951627</v>
      </c>
      <c r="S1808" s="46">
        <v>-0.40204683602599456</v>
      </c>
      <c r="T1808" s="46">
        <v>-0.19342739866426606</v>
      </c>
      <c r="U1808" s="46">
        <v>0.37345519645015723</v>
      </c>
      <c r="V1808" s="46">
        <v>0.23681247140234443</v>
      </c>
      <c r="W1808" s="50">
        <v>0.71659553869942261</v>
      </c>
    </row>
    <row r="1809" spans="1:23">
      <c r="A1809" s="130"/>
      <c r="B1809" s="46">
        <v>0.71740959061155407</v>
      </c>
      <c r="C1809" s="46">
        <v>0.81635826350414686</v>
      </c>
      <c r="D1809" s="46">
        <v>0.80668758272494823</v>
      </c>
      <c r="E1809" s="46">
        <v>1.7680595501034402E-2</v>
      </c>
      <c r="F1809" s="46">
        <v>0.23611391947661331</v>
      </c>
      <c r="G1809" s="46">
        <v>0.85232516345862686</v>
      </c>
      <c r="H1809" s="46">
        <v>0.85774567142444558</v>
      </c>
      <c r="I1809" s="46">
        <v>0.40615221836882376</v>
      </c>
      <c r="J1809" s="46">
        <v>0.93806332396894132</v>
      </c>
      <c r="K1809" s="58">
        <v>8.8831200872368399E-2</v>
      </c>
      <c r="M1809" s="51">
        <v>807</v>
      </c>
      <c r="N1809" s="46" cm="1">
        <f t="array" ref="N1809:W1809">(TRANSPOSE(MMULT(幕後結果!$AB$37:$AK$46, TRANSPOSE(N808:W808))))</f>
        <v>-0.46963096236550828</v>
      </c>
      <c r="O1809" s="46">
        <v>-0.7730465503331122</v>
      </c>
      <c r="P1809" s="46">
        <v>-0.5411695615457417</v>
      </c>
      <c r="Q1809" s="46">
        <v>-0.83903119161677542</v>
      </c>
      <c r="R1809" s="46">
        <v>1.0341155941627895</v>
      </c>
      <c r="S1809" s="46">
        <v>-1.1988809335746291</v>
      </c>
      <c r="T1809" s="46">
        <v>-1.6156790407289288</v>
      </c>
      <c r="U1809" s="46">
        <v>-0.83142560723641479</v>
      </c>
      <c r="V1809" s="46">
        <v>-0.92990847872410876</v>
      </c>
      <c r="W1809" s="50">
        <v>-0.74693791247242713</v>
      </c>
    </row>
    <row r="1810" spans="1:23">
      <c r="A1810" s="130"/>
      <c r="B1810" s="46">
        <v>0.3954619406763209</v>
      </c>
      <c r="C1810" s="46">
        <v>0.31426346381336079</v>
      </c>
      <c r="D1810" s="46">
        <v>0.71351310351704345</v>
      </c>
      <c r="E1810" s="46">
        <v>0.98666853483889883</v>
      </c>
      <c r="F1810" s="46">
        <v>0.68650790237736392</v>
      </c>
      <c r="G1810" s="46">
        <v>5.984908511824405E-2</v>
      </c>
      <c r="H1810" s="46">
        <v>0.41288574652834709</v>
      </c>
      <c r="I1810" s="46">
        <v>0.90960037300673857</v>
      </c>
      <c r="J1810" s="46">
        <v>1.9251567207085429E-2</v>
      </c>
      <c r="K1810" s="58">
        <v>0.97801233237634766</v>
      </c>
      <c r="M1810" s="51">
        <v>808</v>
      </c>
      <c r="N1810" s="46" cm="1">
        <f t="array" ref="N1810:W1810">(TRANSPOSE(MMULT(幕後結果!$AB$37:$AK$46, TRANSPOSE(N809:W809))))</f>
        <v>-0.35866624207770398</v>
      </c>
      <c r="O1810" s="46">
        <v>-0.15043049270807918</v>
      </c>
      <c r="P1810" s="46">
        <v>2.3007286208787616</v>
      </c>
      <c r="Q1810" s="46">
        <v>2.5891149353483041</v>
      </c>
      <c r="R1810" s="46">
        <v>1.4942917860144571</v>
      </c>
      <c r="S1810" s="46">
        <v>0.17440869615452781</v>
      </c>
      <c r="T1810" s="46">
        <v>1.1264053258424045</v>
      </c>
      <c r="U1810" s="46">
        <v>1.8573748682991131</v>
      </c>
      <c r="V1810" s="46">
        <v>-0.68694189925804139</v>
      </c>
      <c r="W1810" s="50">
        <v>-0.89870384445598839</v>
      </c>
    </row>
    <row r="1811" spans="1:23">
      <c r="A1811" s="130"/>
      <c r="B1811" s="46">
        <v>0.43202202373378795</v>
      </c>
      <c r="C1811" s="46">
        <v>0.61005240091024615</v>
      </c>
      <c r="D1811" s="46">
        <v>0.89896971692465311</v>
      </c>
      <c r="E1811" s="46">
        <v>0.75688978269227847</v>
      </c>
      <c r="F1811" s="46">
        <v>0.50244590019574664</v>
      </c>
      <c r="G1811" s="46">
        <v>5.3547014184473829E-2</v>
      </c>
      <c r="H1811" s="46">
        <v>0.7056804885213972</v>
      </c>
      <c r="I1811" s="46">
        <v>0.45066338391940097</v>
      </c>
      <c r="J1811" s="46">
        <v>0.92331028380785352</v>
      </c>
      <c r="K1811" s="58">
        <v>0.27890767318705634</v>
      </c>
      <c r="M1811" s="51">
        <v>809</v>
      </c>
      <c r="N1811" s="46" cm="1">
        <f t="array" ref="N1811:W1811">(TRANSPOSE(MMULT(幕後結果!$AB$37:$AK$46, TRANSPOSE(N810:W810))))</f>
        <v>-0.79157475419122003</v>
      </c>
      <c r="O1811" s="46">
        <v>-0.10236643531916607</v>
      </c>
      <c r="P1811" s="46">
        <v>0.32070796701915305</v>
      </c>
      <c r="Q1811" s="46">
        <v>0.34667655899825656</v>
      </c>
      <c r="R1811" s="46">
        <v>-0.21582116678644131</v>
      </c>
      <c r="S1811" s="46">
        <v>0.80906894444800193</v>
      </c>
      <c r="T1811" s="46">
        <v>-0.21191657419693316</v>
      </c>
      <c r="U1811" s="46">
        <v>0.46930079273232184</v>
      </c>
      <c r="V1811" s="46">
        <v>3.1021574926196921E-2</v>
      </c>
      <c r="W1811" s="50">
        <v>7.6374542872857332E-2</v>
      </c>
    </row>
    <row r="1812" spans="1:23">
      <c r="A1812" s="130"/>
      <c r="B1812" s="46">
        <v>1.1323728060739002E-2</v>
      </c>
      <c r="C1812" s="46">
        <v>0.7293996854007041</v>
      </c>
      <c r="D1812" s="46">
        <v>0.63850220421388793</v>
      </c>
      <c r="E1812" s="46">
        <v>0.124466498294866</v>
      </c>
      <c r="F1812" s="46">
        <v>0.25631838998472589</v>
      </c>
      <c r="G1812" s="46">
        <v>0.51681092235547976</v>
      </c>
      <c r="H1812" s="46">
        <v>0.23160784090368214</v>
      </c>
      <c r="I1812" s="46">
        <v>0.40711753085206959</v>
      </c>
      <c r="J1812" s="46">
        <v>0.8068924627231564</v>
      </c>
      <c r="K1812" s="58">
        <v>0.48993386131102401</v>
      </c>
      <c r="M1812" s="51">
        <v>810</v>
      </c>
      <c r="N1812" s="46" cm="1">
        <f t="array" ref="N1812:W1812">(TRANSPOSE(MMULT(幕後結果!$AB$37:$AK$46, TRANSPOSE(N811:W811))))</f>
        <v>0.35420575439963597</v>
      </c>
      <c r="O1812" s="46">
        <v>-0.2626256936753309</v>
      </c>
      <c r="P1812" s="46">
        <v>-0.51433912915433389</v>
      </c>
      <c r="Q1812" s="46">
        <v>0.31041492875578924</v>
      </c>
      <c r="R1812" s="46">
        <v>-0.84568949084765943</v>
      </c>
      <c r="S1812" s="46">
        <v>0.20302750301201336</v>
      </c>
      <c r="T1812" s="46">
        <v>-0.77662857577360866</v>
      </c>
      <c r="U1812" s="46">
        <v>0.13100630376761346</v>
      </c>
      <c r="V1812" s="46">
        <v>2.0690343658520125</v>
      </c>
      <c r="W1812" s="50">
        <v>-0.62368188329622543</v>
      </c>
    </row>
    <row r="1813" spans="1:23">
      <c r="A1813" s="130"/>
      <c r="B1813" s="46">
        <v>0.9743744491086288</v>
      </c>
      <c r="C1813" s="46">
        <v>0.11755530666095848</v>
      </c>
      <c r="D1813" s="46">
        <v>0.67757942118271575</v>
      </c>
      <c r="E1813" s="46">
        <v>0.78278898511308914</v>
      </c>
      <c r="F1813" s="46">
        <v>0.40382573091961116</v>
      </c>
      <c r="G1813" s="46">
        <v>0.24242014618056795</v>
      </c>
      <c r="H1813" s="46">
        <v>0.8913860876197468</v>
      </c>
      <c r="I1813" s="46">
        <v>0.91114178991654815</v>
      </c>
      <c r="J1813" s="46">
        <v>0.81851816111029385</v>
      </c>
      <c r="K1813" s="58">
        <v>3.2253767901771813E-2</v>
      </c>
      <c r="M1813" s="51">
        <v>811</v>
      </c>
      <c r="N1813" s="46" cm="1">
        <f t="array" ref="N1813:W1813">(TRANSPOSE(MMULT(幕後結果!$AB$37:$AK$46, TRANSPOSE(N812:W812))))</f>
        <v>-1.2613428770284476</v>
      </c>
      <c r="O1813" s="46">
        <v>0.63171197140665913</v>
      </c>
      <c r="P1813" s="46">
        <v>0.41396959688755092</v>
      </c>
      <c r="Q1813" s="46">
        <v>-0.94023487730921995</v>
      </c>
      <c r="R1813" s="46">
        <v>0.8620252212126337</v>
      </c>
      <c r="S1813" s="46">
        <v>-0.38549285732119598</v>
      </c>
      <c r="T1813" s="46">
        <v>-2.5768491294235942</v>
      </c>
      <c r="U1813" s="46">
        <v>-2.4690398490597389</v>
      </c>
      <c r="V1813" s="46">
        <v>-0.78434371239679224</v>
      </c>
      <c r="W1813" s="50">
        <v>-0.56587741091921184</v>
      </c>
    </row>
    <row r="1814" spans="1:23">
      <c r="A1814" s="130"/>
      <c r="B1814" s="46">
        <v>0.39133410085742071</v>
      </c>
      <c r="C1814" s="46">
        <v>0.49455606580298817</v>
      </c>
      <c r="D1814" s="46">
        <v>0.78746639379032279</v>
      </c>
      <c r="E1814" s="46">
        <v>0.96875255832862561</v>
      </c>
      <c r="F1814" s="46">
        <v>0.24270893770424196</v>
      </c>
      <c r="G1814" s="46">
        <v>0.62960057894101862</v>
      </c>
      <c r="H1814" s="46">
        <v>0.1192589572422269</v>
      </c>
      <c r="I1814" s="46">
        <v>0.2857950694524336</v>
      </c>
      <c r="J1814" s="46">
        <v>0.61588055841604272</v>
      </c>
      <c r="K1814" s="58">
        <v>0.3701416669795774</v>
      </c>
      <c r="M1814" s="51">
        <v>812</v>
      </c>
      <c r="N1814" s="46" cm="1">
        <f t="array" ref="N1814:W1814">(TRANSPOSE(MMULT(幕後結果!$AB$37:$AK$46, TRANSPOSE(N813:W813))))</f>
        <v>0.64826126797106531</v>
      </c>
      <c r="O1814" s="46">
        <v>1.0186893052519006</v>
      </c>
      <c r="P1814" s="46">
        <v>-0.82909791943931532</v>
      </c>
      <c r="Q1814" s="46">
        <v>-0.53964131619233879</v>
      </c>
      <c r="R1814" s="46">
        <v>-0.88669133287330693</v>
      </c>
      <c r="S1814" s="46">
        <v>1.001715076498414</v>
      </c>
      <c r="T1814" s="46">
        <v>0.2290659075810193</v>
      </c>
      <c r="U1814" s="46">
        <v>-1.7306170148943139</v>
      </c>
      <c r="V1814" s="46">
        <v>0.66429058207871405</v>
      </c>
      <c r="W1814" s="50">
        <v>-0.13180639262830413</v>
      </c>
    </row>
    <row r="1815" spans="1:23">
      <c r="A1815" s="130"/>
      <c r="B1815" s="46">
        <v>0.72445757319422999</v>
      </c>
      <c r="C1815" s="46">
        <v>0.66309046346356193</v>
      </c>
      <c r="D1815" s="46">
        <v>0.4648991508725806</v>
      </c>
      <c r="E1815" s="46">
        <v>0.9892167361764479</v>
      </c>
      <c r="F1815" s="46">
        <v>0.59706071188355314</v>
      </c>
      <c r="G1815" s="46">
        <v>0.39212526896740929</v>
      </c>
      <c r="H1815" s="46">
        <v>0.948626064236338</v>
      </c>
      <c r="I1815" s="46">
        <v>0.61356940201129606</v>
      </c>
      <c r="J1815" s="46">
        <v>0.87646260837400969</v>
      </c>
      <c r="K1815" s="58">
        <v>0.66691442599482631</v>
      </c>
      <c r="M1815" s="51">
        <v>813</v>
      </c>
      <c r="N1815" s="46" cm="1">
        <f t="array" ref="N1815:W1815">(TRANSPOSE(MMULT(幕後結果!$AB$37:$AK$46, TRANSPOSE(N814:W814))))</f>
        <v>0.3584211012884912</v>
      </c>
      <c r="O1815" s="46">
        <v>2.7571320185473991</v>
      </c>
      <c r="P1815" s="46">
        <v>1.1345765213575785</v>
      </c>
      <c r="Q1815" s="46">
        <v>0.63950412257260969</v>
      </c>
      <c r="R1815" s="46">
        <v>1.5189227869544464</v>
      </c>
      <c r="S1815" s="46">
        <v>-0.62854876170426444</v>
      </c>
      <c r="T1815" s="46">
        <v>1.3392226430988234</v>
      </c>
      <c r="U1815" s="46">
        <v>-3.2929263930006558E-2</v>
      </c>
      <c r="V1815" s="46">
        <v>1.2459197227105232</v>
      </c>
      <c r="W1815" s="50">
        <v>0.21822816246946386</v>
      </c>
    </row>
    <row r="1816" spans="1:23">
      <c r="A1816" s="130"/>
      <c r="B1816" s="46">
        <v>0.33016462055578399</v>
      </c>
      <c r="C1816" s="46">
        <v>0.86249560294596983</v>
      </c>
      <c r="D1816" s="46">
        <v>0.74590079784529872</v>
      </c>
      <c r="E1816" s="46">
        <v>0.36834663734405981</v>
      </c>
      <c r="F1816" s="46">
        <v>0.18693244543626153</v>
      </c>
      <c r="G1816" s="46">
        <v>0.18104002120435547</v>
      </c>
      <c r="H1816" s="46">
        <v>0.27825044326388015</v>
      </c>
      <c r="I1816" s="46">
        <v>0.64895915242812729</v>
      </c>
      <c r="J1816" s="46">
        <v>0.83900046108664417</v>
      </c>
      <c r="K1816" s="58">
        <v>0.97094923886380036</v>
      </c>
      <c r="M1816" s="51">
        <v>814</v>
      </c>
      <c r="N1816" s="46" cm="1">
        <f t="array" ref="N1816:W1816">(TRANSPOSE(MMULT(幕後結果!$AB$37:$AK$46, TRANSPOSE(N815:W815))))</f>
        <v>-0.55343231167422857</v>
      </c>
      <c r="O1816" s="46">
        <v>4.8311010517264129E-2</v>
      </c>
      <c r="P1816" s="46">
        <v>-1.3427498263246485</v>
      </c>
      <c r="Q1816" s="46">
        <v>-0.30290342771398482</v>
      </c>
      <c r="R1816" s="46">
        <v>0.28560279540763578</v>
      </c>
      <c r="S1816" s="46">
        <v>0.6057258354477717</v>
      </c>
      <c r="T1816" s="46">
        <v>-1.2525886905333523</v>
      </c>
      <c r="U1816" s="46">
        <v>-1.4194603680027145</v>
      </c>
      <c r="V1816" s="46">
        <v>0.20256075877197655</v>
      </c>
      <c r="W1816" s="50">
        <v>-1.0342941402850345</v>
      </c>
    </row>
    <row r="1817" spans="1:23">
      <c r="A1817" s="130"/>
      <c r="B1817" s="46">
        <v>0.63370717227398399</v>
      </c>
      <c r="C1817" s="46">
        <v>0.96655179555305004</v>
      </c>
      <c r="D1817" s="46">
        <v>0.51122901225146489</v>
      </c>
      <c r="E1817" s="46">
        <v>0.25890600532166697</v>
      </c>
      <c r="F1817" s="46">
        <v>0.63164528300244216</v>
      </c>
      <c r="G1817" s="46">
        <v>0.29642979223516863</v>
      </c>
      <c r="H1817" s="46">
        <v>0.1279348780706866</v>
      </c>
      <c r="I1817" s="46">
        <v>0.46301491580477783</v>
      </c>
      <c r="J1817" s="46">
        <v>0.81990464558294196</v>
      </c>
      <c r="K1817" s="58">
        <v>8.7516929941586774E-3</v>
      </c>
      <c r="M1817" s="51">
        <v>815</v>
      </c>
      <c r="N1817" s="46" cm="1">
        <f t="array" ref="N1817:W1817">(TRANSPOSE(MMULT(幕後結果!$AB$37:$AK$46, TRANSPOSE(N816:W816))))</f>
        <v>-0.88493881706477662</v>
      </c>
      <c r="O1817" s="46">
        <v>0.34589323692501633</v>
      </c>
      <c r="P1817" s="46">
        <v>1.6000344024330784</v>
      </c>
      <c r="Q1817" s="46">
        <v>1.2938157858255224</v>
      </c>
      <c r="R1817" s="46">
        <v>0.81398667581042639</v>
      </c>
      <c r="S1817" s="46">
        <v>-3.4240504878265965E-2</v>
      </c>
      <c r="T1817" s="46">
        <v>9.8425675099207549E-2</v>
      </c>
      <c r="U1817" s="46">
        <v>0.11493905993712539</v>
      </c>
      <c r="V1817" s="46">
        <v>-0.42065214677438845</v>
      </c>
      <c r="W1817" s="50">
        <v>0.99451856517274195</v>
      </c>
    </row>
    <row r="1818" spans="1:23">
      <c r="A1818" s="130"/>
      <c r="B1818" s="46">
        <v>0.16018441704825892</v>
      </c>
      <c r="C1818" s="46">
        <v>0.27866532159449631</v>
      </c>
      <c r="D1818" s="46">
        <v>0.69357102487241096</v>
      </c>
      <c r="E1818" s="46">
        <v>0.56516401658348592</v>
      </c>
      <c r="F1818" s="46">
        <v>0.73976348455626706</v>
      </c>
      <c r="G1818" s="46">
        <v>0.48994999524659133</v>
      </c>
      <c r="H1818" s="46">
        <v>0.9539834305234125</v>
      </c>
      <c r="I1818" s="46">
        <v>0.85944557840653291</v>
      </c>
      <c r="J1818" s="46">
        <v>0.59733176959503465</v>
      </c>
      <c r="K1818" s="58">
        <v>0.73802027676812987</v>
      </c>
      <c r="M1818" s="51">
        <v>816</v>
      </c>
      <c r="N1818" s="46" cm="1">
        <f t="array" ref="N1818:W1818">(TRANSPOSE(MMULT(幕後結果!$AB$37:$AK$46, TRANSPOSE(N817:W817))))</f>
        <v>0.84360281684029004</v>
      </c>
      <c r="O1818" s="46">
        <v>-3.2831085817596473E-2</v>
      </c>
      <c r="P1818" s="46">
        <v>-7.261908028265493E-2</v>
      </c>
      <c r="Q1818" s="46">
        <v>1.1399355941472931</v>
      </c>
      <c r="R1818" s="46">
        <v>0.57471158789272303</v>
      </c>
      <c r="S1818" s="46">
        <v>-1.1040652270797324</v>
      </c>
      <c r="T1818" s="46">
        <v>0.5773537097292285</v>
      </c>
      <c r="U1818" s="46">
        <v>3.7507030411746869E-2</v>
      </c>
      <c r="V1818" s="46">
        <v>-0.79994080366095255</v>
      </c>
      <c r="W1818" s="50">
        <v>-0.31242202122350526</v>
      </c>
    </row>
    <row r="1819" spans="1:23">
      <c r="A1819" s="130"/>
      <c r="B1819" s="46">
        <v>0.117853109959285</v>
      </c>
      <c r="C1819" s="46">
        <v>0.41286876807359851</v>
      </c>
      <c r="D1819" s="46">
        <v>8.3289896726708168E-2</v>
      </c>
      <c r="E1819" s="46">
        <v>0.64571582824444973</v>
      </c>
      <c r="F1819" s="46">
        <v>0.4370820196864964</v>
      </c>
      <c r="G1819" s="46">
        <v>0.29500136060053683</v>
      </c>
      <c r="H1819" s="46">
        <v>0.86781453715765333</v>
      </c>
      <c r="I1819" s="46">
        <v>0.87495321171298279</v>
      </c>
      <c r="J1819" s="46">
        <v>0.1835921883260343</v>
      </c>
      <c r="K1819" s="58">
        <v>0.37576800253033737</v>
      </c>
      <c r="M1819" s="51">
        <v>817</v>
      </c>
      <c r="N1819" s="46" cm="1">
        <f t="array" ref="N1819:W1819">(TRANSPOSE(MMULT(幕後結果!$AB$37:$AK$46, TRANSPOSE(N818:W818))))</f>
        <v>7.5381879586097808E-2</v>
      </c>
      <c r="O1819" s="46">
        <v>-1.3522814055496351</v>
      </c>
      <c r="P1819" s="46">
        <v>0.72196231124291343</v>
      </c>
      <c r="Q1819" s="46">
        <v>0.86179398878004543</v>
      </c>
      <c r="R1819" s="46">
        <v>1.4845224371616157</v>
      </c>
      <c r="S1819" s="46">
        <v>-0.68780357633615774</v>
      </c>
      <c r="T1819" s="46">
        <v>-0.53974811315084414</v>
      </c>
      <c r="U1819" s="46">
        <v>-6.2535200739393892E-2</v>
      </c>
      <c r="V1819" s="46">
        <v>-0.32141929743423414</v>
      </c>
      <c r="W1819" s="50">
        <v>1.3243449266149765</v>
      </c>
    </row>
    <row r="1820" spans="1:23">
      <c r="A1820" s="130"/>
      <c r="B1820" s="46">
        <v>0.5582375600740932</v>
      </c>
      <c r="C1820" s="46">
        <v>7.349440704754473E-2</v>
      </c>
      <c r="D1820" s="46">
        <v>0.41627676492082211</v>
      </c>
      <c r="E1820" s="46">
        <v>0.91724733035707229</v>
      </c>
      <c r="F1820" s="46">
        <v>0.79640384935823505</v>
      </c>
      <c r="G1820" s="46">
        <v>0.58317550751506242</v>
      </c>
      <c r="H1820" s="46">
        <v>6.2364826339645019E-2</v>
      </c>
      <c r="I1820" s="46">
        <v>0.74691310826032353</v>
      </c>
      <c r="J1820" s="46">
        <v>0.63267428944659132</v>
      </c>
      <c r="K1820" s="58">
        <v>0.11968267855302006</v>
      </c>
      <c r="M1820" s="51">
        <v>818</v>
      </c>
      <c r="N1820" s="46" cm="1">
        <f t="array" ref="N1820:W1820">(TRANSPOSE(MMULT(幕後結果!$AB$37:$AK$46, TRANSPOSE(N819:W819))))</f>
        <v>-1.5426763827270775</v>
      </c>
      <c r="O1820" s="46">
        <v>-0.8653156496104828</v>
      </c>
      <c r="P1820" s="46">
        <v>-1.0998637693813689</v>
      </c>
      <c r="Q1820" s="46">
        <v>-1.3105174297622486</v>
      </c>
      <c r="R1820" s="46">
        <v>-0.34353160375543756</v>
      </c>
      <c r="S1820" s="46">
        <v>-0.15767551021140602</v>
      </c>
      <c r="T1820" s="46">
        <v>-1.8081932476695608</v>
      </c>
      <c r="U1820" s="46">
        <v>-8.9195817429614133E-2</v>
      </c>
      <c r="V1820" s="46">
        <v>-0.92377230447067415</v>
      </c>
      <c r="W1820" s="50">
        <v>1.329736354892697</v>
      </c>
    </row>
    <row r="1821" spans="1:23">
      <c r="A1821" s="130"/>
      <c r="B1821" s="46">
        <v>0.36676852718119179</v>
      </c>
      <c r="C1821" s="46">
        <v>0.26016195961447686</v>
      </c>
      <c r="D1821" s="46">
        <v>0.71129996454583844</v>
      </c>
      <c r="E1821" s="46">
        <v>0.83620070656908019</v>
      </c>
      <c r="F1821" s="46">
        <v>0.12189605498382994</v>
      </c>
      <c r="G1821" s="46">
        <v>0.35039883825844265</v>
      </c>
      <c r="H1821" s="46">
        <v>0.84944446504849314</v>
      </c>
      <c r="I1821" s="46">
        <v>0.47752453480290447</v>
      </c>
      <c r="J1821" s="46">
        <v>0.94463195677985512</v>
      </c>
      <c r="K1821" s="58">
        <v>0.26650404355815427</v>
      </c>
      <c r="M1821" s="51">
        <v>819</v>
      </c>
      <c r="N1821" s="46" cm="1">
        <f t="array" ref="N1821:W1821">(TRANSPOSE(MMULT(幕後結果!$AB$37:$AK$46, TRANSPOSE(N820:W820))))</f>
        <v>-0.23935289401939022</v>
      </c>
      <c r="O1821" s="46">
        <v>0.76948635979740221</v>
      </c>
      <c r="P1821" s="46">
        <v>-8.235243609500742E-2</v>
      </c>
      <c r="Q1821" s="46">
        <v>0.23060938630719766</v>
      </c>
      <c r="R1821" s="46">
        <v>-8.060025909242563E-2</v>
      </c>
      <c r="S1821" s="46">
        <v>0.58662838579237719</v>
      </c>
      <c r="T1821" s="46">
        <v>-0.88595775897971429</v>
      </c>
      <c r="U1821" s="46">
        <v>-0.31990527583951228</v>
      </c>
      <c r="V1821" s="46">
        <v>0.52638826583965814</v>
      </c>
      <c r="W1821" s="50">
        <v>0.17364504241723616</v>
      </c>
    </row>
    <row r="1822" spans="1:23">
      <c r="A1822" s="130"/>
      <c r="B1822" s="46">
        <v>0.92432431470230814</v>
      </c>
      <c r="C1822" s="46">
        <v>0.97371920768362763</v>
      </c>
      <c r="D1822" s="46">
        <v>0.72519153630749633</v>
      </c>
      <c r="E1822" s="46">
        <v>4.1130374730202757E-3</v>
      </c>
      <c r="F1822" s="46">
        <v>0.68331101716668541</v>
      </c>
      <c r="G1822" s="46">
        <v>8.50114306186045E-3</v>
      </c>
      <c r="H1822" s="46">
        <v>0.16829560215943817</v>
      </c>
      <c r="I1822" s="46">
        <v>0.82554624669263421</v>
      </c>
      <c r="J1822" s="46">
        <v>0.45361776434376266</v>
      </c>
      <c r="K1822" s="58">
        <v>0.34353115455627381</v>
      </c>
      <c r="M1822" s="51">
        <v>820</v>
      </c>
      <c r="N1822" s="46" cm="1">
        <f t="array" ref="N1822:W1822">(TRANSPOSE(MMULT(幕後結果!$AB$37:$AK$46, TRANSPOSE(N821:W821))))</f>
        <v>0.42280867501563008</v>
      </c>
      <c r="O1822" s="46">
        <v>-1.5330398291807597</v>
      </c>
      <c r="P1822" s="46">
        <v>-6.6997656958519558E-3</v>
      </c>
      <c r="Q1822" s="46">
        <v>0.25561210080360108</v>
      </c>
      <c r="R1822" s="46">
        <v>0.84028792019336629</v>
      </c>
      <c r="S1822" s="46">
        <v>0.90770130953557715</v>
      </c>
      <c r="T1822" s="46">
        <v>-0.31193041226162388</v>
      </c>
      <c r="U1822" s="46">
        <v>1.0078246015374772</v>
      </c>
      <c r="V1822" s="46">
        <v>0.30564556708769847</v>
      </c>
      <c r="W1822" s="50">
        <v>-0.24354977207139181</v>
      </c>
    </row>
    <row r="1823" spans="1:23">
      <c r="A1823" s="130"/>
      <c r="B1823" s="46">
        <v>0.10173518402685833</v>
      </c>
      <c r="C1823" s="46">
        <v>0.35730305628076264</v>
      </c>
      <c r="D1823" s="46">
        <v>0.67420761313808275</v>
      </c>
      <c r="E1823" s="46">
        <v>0.29194518710860251</v>
      </c>
      <c r="F1823" s="46">
        <v>5.0023423993875715E-2</v>
      </c>
      <c r="G1823" s="46">
        <v>0.98026725810257487</v>
      </c>
      <c r="H1823" s="46">
        <v>0.16951329947846694</v>
      </c>
      <c r="I1823" s="46">
        <v>0.34211651918447283</v>
      </c>
      <c r="J1823" s="46">
        <v>9.4815684130721278E-2</v>
      </c>
      <c r="K1823" s="58">
        <v>0.83771878201176331</v>
      </c>
      <c r="M1823" s="51">
        <v>821</v>
      </c>
      <c r="N1823" s="46" cm="1">
        <f t="array" ref="N1823:W1823">(TRANSPOSE(MMULT(幕後結果!$AB$37:$AK$46, TRANSPOSE(N822:W822))))</f>
        <v>-1.1519523069683186</v>
      </c>
      <c r="O1823" s="46">
        <v>0.51453839584593486</v>
      </c>
      <c r="P1823" s="46">
        <v>2.6173884714443227</v>
      </c>
      <c r="Q1823" s="46">
        <v>2.2198921073598594</v>
      </c>
      <c r="R1823" s="46">
        <v>1.4603458023813138</v>
      </c>
      <c r="S1823" s="46">
        <v>-1.1413164977487811</v>
      </c>
      <c r="T1823" s="46">
        <v>1.6840850581225295</v>
      </c>
      <c r="U1823" s="46">
        <v>1.5897978245571138</v>
      </c>
      <c r="V1823" s="46">
        <v>-0.89003565384284922</v>
      </c>
      <c r="W1823" s="50">
        <v>-0.14492659757714799</v>
      </c>
    </row>
    <row r="1824" spans="1:23">
      <c r="A1824" s="130"/>
      <c r="B1824" s="46">
        <v>0.1803931773239833</v>
      </c>
      <c r="C1824" s="46">
        <v>0.36500228176085181</v>
      </c>
      <c r="D1824" s="46">
        <v>0.92486474455529732</v>
      </c>
      <c r="E1824" s="46">
        <v>0.88275893654506299</v>
      </c>
      <c r="F1824" s="46">
        <v>0.50751381152114705</v>
      </c>
      <c r="G1824" s="46">
        <v>0.3109049876826826</v>
      </c>
      <c r="H1824" s="46">
        <v>0.25356443003053131</v>
      </c>
      <c r="I1824" s="46">
        <v>0.15292815521495573</v>
      </c>
      <c r="J1824" s="46">
        <v>0.2082541639393316</v>
      </c>
      <c r="K1824" s="58">
        <v>0.13333616999768161</v>
      </c>
      <c r="M1824" s="51">
        <v>822</v>
      </c>
      <c r="N1824" s="46" cm="1">
        <f t="array" ref="N1824:W1824">(TRANSPOSE(MMULT(幕後結果!$AB$37:$AK$46, TRANSPOSE(N823:W823))))</f>
        <v>-2.5350209663767873</v>
      </c>
      <c r="O1824" s="46">
        <v>0.3163319685218855</v>
      </c>
      <c r="P1824" s="46">
        <v>1.5710166585537633</v>
      </c>
      <c r="Q1824" s="46">
        <v>0.507443834998629</v>
      </c>
      <c r="R1824" s="46">
        <v>1.3923332336526801</v>
      </c>
      <c r="S1824" s="46">
        <v>-0.424878451376557</v>
      </c>
      <c r="T1824" s="46">
        <v>-1.1287033139984699</v>
      </c>
      <c r="U1824" s="46">
        <v>-0.93042448437080527</v>
      </c>
      <c r="V1824" s="46">
        <v>-0.60106550612956844</v>
      </c>
      <c r="W1824" s="50">
        <v>0.3783765387324507</v>
      </c>
    </row>
    <row r="1825" spans="1:23">
      <c r="A1825" s="130"/>
      <c r="B1825" s="46">
        <v>0.77435889785513656</v>
      </c>
      <c r="C1825" s="46">
        <v>0.90113688094134115</v>
      </c>
      <c r="D1825" s="46">
        <v>0.59923331597316287</v>
      </c>
      <c r="E1825" s="46">
        <v>0.86821613449536983</v>
      </c>
      <c r="F1825" s="46">
        <v>0.82821959810346502</v>
      </c>
      <c r="G1825" s="46">
        <v>0.5462977389036463</v>
      </c>
      <c r="H1825" s="46">
        <v>0.60141255445146813</v>
      </c>
      <c r="I1825" s="46">
        <v>0.74824762750135498</v>
      </c>
      <c r="J1825" s="46">
        <v>0.95832357947594859</v>
      </c>
      <c r="K1825" s="58">
        <v>4.727285728971542E-2</v>
      </c>
      <c r="M1825" s="51">
        <v>823</v>
      </c>
      <c r="N1825" s="46" cm="1">
        <f t="array" ref="N1825:W1825">(TRANSPOSE(MMULT(幕後結果!$AB$37:$AK$46, TRANSPOSE(N824:W824))))</f>
        <v>1.2672468977975762</v>
      </c>
      <c r="O1825" s="46">
        <v>-0.53622528382395618</v>
      </c>
      <c r="P1825" s="46">
        <v>-0.48423387440746091</v>
      </c>
      <c r="Q1825" s="46">
        <v>-0.83968262448066355</v>
      </c>
      <c r="R1825" s="46">
        <v>-0.39697673912846909</v>
      </c>
      <c r="S1825" s="46">
        <v>-1.9024710104503306</v>
      </c>
      <c r="T1825" s="46">
        <v>0.41879404220128003</v>
      </c>
      <c r="U1825" s="46">
        <v>-0.49699621495298735</v>
      </c>
      <c r="V1825" s="46">
        <v>-8.2188698104871616E-2</v>
      </c>
      <c r="W1825" s="50">
        <v>-0.47307986674934832</v>
      </c>
    </row>
    <row r="1826" spans="1:23">
      <c r="A1826" s="130"/>
      <c r="B1826" s="46">
        <v>0.61413930866582578</v>
      </c>
      <c r="C1826" s="46">
        <v>0.58387692489485543</v>
      </c>
      <c r="D1826" s="46">
        <v>0.56977793700908208</v>
      </c>
      <c r="E1826" s="46">
        <v>0.60058189617698177</v>
      </c>
      <c r="F1826" s="46">
        <v>0.36075627596014015</v>
      </c>
      <c r="G1826" s="46">
        <v>0.3729412289280396</v>
      </c>
      <c r="H1826" s="46">
        <v>5.5695242719872473E-2</v>
      </c>
      <c r="I1826" s="46">
        <v>0.34690871580281213</v>
      </c>
      <c r="J1826" s="46">
        <v>0.83334918941262615</v>
      </c>
      <c r="K1826" s="58">
        <v>0.39656201252855472</v>
      </c>
      <c r="M1826" s="51">
        <v>824</v>
      </c>
      <c r="N1826" s="46" cm="1">
        <f t="array" ref="N1826:W1826">(TRANSPOSE(MMULT(幕後結果!$AB$37:$AK$46, TRANSPOSE(N825:W825))))</f>
        <v>-4.0049781088624059E-2</v>
      </c>
      <c r="O1826" s="46">
        <v>-1.4548939483492862</v>
      </c>
      <c r="P1826" s="46">
        <v>0.62445255617303863</v>
      </c>
      <c r="Q1826" s="46">
        <v>1.149870025278553</v>
      </c>
      <c r="R1826" s="46">
        <v>1.2106714193968513</v>
      </c>
      <c r="S1826" s="46">
        <v>-0.17165202092248175</v>
      </c>
      <c r="T1826" s="46">
        <v>1.2338429779814466</v>
      </c>
      <c r="U1826" s="46">
        <v>1.038703953201741</v>
      </c>
      <c r="V1826" s="46">
        <v>1.8390039194999344</v>
      </c>
      <c r="W1826" s="50">
        <v>-9.2027054934287533E-2</v>
      </c>
    </row>
    <row r="1827" spans="1:23">
      <c r="A1827" s="130"/>
      <c r="B1827" s="46">
        <v>0.99100062775452491</v>
      </c>
      <c r="C1827" s="46">
        <v>0.91618021089302126</v>
      </c>
      <c r="D1827" s="46">
        <v>0.84921261330305953</v>
      </c>
      <c r="E1827" s="46">
        <v>0.47962849894254167</v>
      </c>
      <c r="F1827" s="46">
        <v>0.91385063830027202</v>
      </c>
      <c r="G1827" s="46">
        <v>0.44178457070597577</v>
      </c>
      <c r="H1827" s="46">
        <v>0.91495088265376734</v>
      </c>
      <c r="I1827" s="46">
        <v>0.18957074872378876</v>
      </c>
      <c r="J1827" s="46">
        <v>0.51441882589113352</v>
      </c>
      <c r="K1827" s="58">
        <v>0.90021373189442766</v>
      </c>
      <c r="M1827" s="51">
        <v>825</v>
      </c>
      <c r="N1827" s="46" cm="1">
        <f t="array" ref="N1827:W1827">(TRANSPOSE(MMULT(幕後結果!$AB$37:$AK$46, TRANSPOSE(N826:W826))))</f>
        <v>0.12659035049343215</v>
      </c>
      <c r="O1827" s="46">
        <v>-0.15781735083984302</v>
      </c>
      <c r="P1827" s="46">
        <v>-0.38335500763518154</v>
      </c>
      <c r="Q1827" s="46">
        <v>1.1521873521627535</v>
      </c>
      <c r="R1827" s="46">
        <v>-0.11211566935215436</v>
      </c>
      <c r="S1827" s="46">
        <v>1.0265292120193767</v>
      </c>
      <c r="T1827" s="46">
        <v>6.9078887024358715E-2</v>
      </c>
      <c r="U1827" s="46">
        <v>1.2545259165985416</v>
      </c>
      <c r="V1827" s="46">
        <v>2.0349803444671801</v>
      </c>
      <c r="W1827" s="50">
        <v>0.46384768905463702</v>
      </c>
    </row>
    <row r="1828" spans="1:23">
      <c r="A1828" s="130"/>
      <c r="B1828" s="46">
        <v>0.77138171115954779</v>
      </c>
      <c r="C1828" s="46">
        <v>0.98882487201511093</v>
      </c>
      <c r="D1828" s="46">
        <v>0.18224835788304583</v>
      </c>
      <c r="E1828" s="46">
        <v>0.19209427970767523</v>
      </c>
      <c r="F1828" s="46">
        <v>0.58615168259822448</v>
      </c>
      <c r="G1828" s="46">
        <v>0.6501007112885866</v>
      </c>
      <c r="H1828" s="46">
        <v>0.82767421866309188</v>
      </c>
      <c r="I1828" s="46">
        <v>0.51776959880996154</v>
      </c>
      <c r="J1828" s="46">
        <v>0.95868498225146936</v>
      </c>
      <c r="K1828" s="58">
        <v>0.3675829059028366</v>
      </c>
      <c r="M1828" s="51">
        <v>826</v>
      </c>
      <c r="N1828" s="46" cm="1">
        <f t="array" ref="N1828:W1828">(TRANSPOSE(MMULT(幕後結果!$AB$37:$AK$46, TRANSPOSE(N827:W827))))</f>
        <v>-0.35534508151903088</v>
      </c>
      <c r="O1828" s="46">
        <v>-0.51871280170234202</v>
      </c>
      <c r="P1828" s="46">
        <v>-0.83380614882643345</v>
      </c>
      <c r="Q1828" s="46">
        <v>-0.17708692132502601</v>
      </c>
      <c r="R1828" s="46">
        <v>-0.71806362377761834</v>
      </c>
      <c r="S1828" s="46">
        <v>0.34770754402466586</v>
      </c>
      <c r="T1828" s="46">
        <v>-0.72019877223062412</v>
      </c>
      <c r="U1828" s="46">
        <v>0.28795188389855852</v>
      </c>
      <c r="V1828" s="46">
        <v>-0.82466313847492001</v>
      </c>
      <c r="W1828" s="50">
        <v>-0.78587492590418417</v>
      </c>
    </row>
    <row r="1829" spans="1:23">
      <c r="A1829" s="130"/>
      <c r="B1829" s="46">
        <v>0.60972745320259691</v>
      </c>
      <c r="C1829" s="46">
        <v>0.70065256246446173</v>
      </c>
      <c r="D1829" s="46">
        <v>0.94321922558925353</v>
      </c>
      <c r="E1829" s="46">
        <v>0.66127600455480673</v>
      </c>
      <c r="F1829" s="46">
        <v>6.1937940257416724E-2</v>
      </c>
      <c r="G1829" s="46">
        <v>0.73636226943563154</v>
      </c>
      <c r="H1829" s="46">
        <v>2.1082524281642145E-2</v>
      </c>
      <c r="I1829" s="46">
        <v>0.82368067061296535</v>
      </c>
      <c r="J1829" s="46">
        <v>7.0195714357053962E-2</v>
      </c>
      <c r="K1829" s="58">
        <v>0.92221204059455575</v>
      </c>
      <c r="M1829" s="51">
        <v>827</v>
      </c>
      <c r="N1829" s="46" cm="1">
        <f t="array" ref="N1829:W1829">(TRANSPOSE(MMULT(幕後結果!$AB$37:$AK$46, TRANSPOSE(N828:W828))))</f>
        <v>-0.10057905270765098</v>
      </c>
      <c r="O1829" s="46">
        <v>0.11066144099534093</v>
      </c>
      <c r="P1829" s="46">
        <v>0.38890848827661928</v>
      </c>
      <c r="Q1829" s="46">
        <v>0.81254826743205788</v>
      </c>
      <c r="R1829" s="46">
        <v>0.43561146861603034</v>
      </c>
      <c r="S1829" s="46">
        <v>0.68550353490310434</v>
      </c>
      <c r="T1829" s="46">
        <v>-0.21696031678922609</v>
      </c>
      <c r="U1829" s="46">
        <v>1.0325473320395244</v>
      </c>
      <c r="V1829" s="46">
        <v>0.4810970255741609</v>
      </c>
      <c r="W1829" s="50">
        <v>-1.3270879358527063</v>
      </c>
    </row>
    <row r="1830" spans="1:23">
      <c r="A1830" s="130"/>
      <c r="B1830" s="46">
        <v>3.175017607243924E-2</v>
      </c>
      <c r="C1830" s="46">
        <v>0.78395340945612113</v>
      </c>
      <c r="D1830" s="46">
        <v>0.41226418011694688</v>
      </c>
      <c r="E1830" s="46">
        <v>0.29653892036823359</v>
      </c>
      <c r="F1830" s="46">
        <v>0.70114557341489081</v>
      </c>
      <c r="G1830" s="46">
        <v>0.63344628355162214</v>
      </c>
      <c r="H1830" s="46">
        <v>0.60308513708439948</v>
      </c>
      <c r="I1830" s="46">
        <v>0.14185331511212018</v>
      </c>
      <c r="J1830" s="46">
        <v>0.67527565108074206</v>
      </c>
      <c r="K1830" s="58">
        <v>0.38838263410110763</v>
      </c>
      <c r="M1830" s="51">
        <v>828</v>
      </c>
      <c r="N1830" s="46" cm="1">
        <f t="array" ref="N1830:W1830">(TRANSPOSE(MMULT(幕後結果!$AB$37:$AK$46, TRANSPOSE(N829:W829))))</f>
        <v>-0.43693844143915228</v>
      </c>
      <c r="O1830" s="46">
        <v>0.28533940057144624</v>
      </c>
      <c r="P1830" s="46">
        <v>0.31784195837957929</v>
      </c>
      <c r="Q1830" s="46">
        <v>-0.24679167461236981</v>
      </c>
      <c r="R1830" s="46">
        <v>1.6167253701081796E-3</v>
      </c>
      <c r="S1830" s="46">
        <v>-6.3906380788804534E-2</v>
      </c>
      <c r="T1830" s="46">
        <v>0.65941970287492047</v>
      </c>
      <c r="U1830" s="46">
        <v>-0.31295379969640685</v>
      </c>
      <c r="V1830" s="46">
        <v>0.60318022093242041</v>
      </c>
      <c r="W1830" s="50">
        <v>0.22805532511089974</v>
      </c>
    </row>
    <row r="1831" spans="1:23">
      <c r="A1831" s="130"/>
      <c r="B1831" s="46">
        <v>0.24354580452289776</v>
      </c>
      <c r="C1831" s="46">
        <v>0.80747667156569358</v>
      </c>
      <c r="D1831" s="46">
        <v>5.2727555068943222E-3</v>
      </c>
      <c r="E1831" s="46">
        <v>0.80830103523971797</v>
      </c>
      <c r="F1831" s="46">
        <v>0.5575886402574437</v>
      </c>
      <c r="G1831" s="46">
        <v>0.72243186879996846</v>
      </c>
      <c r="H1831" s="46">
        <v>5.5505653854923898E-2</v>
      </c>
      <c r="I1831" s="46">
        <v>0.32647249208318785</v>
      </c>
      <c r="J1831" s="46">
        <v>0.34945220124653797</v>
      </c>
      <c r="K1831" s="58">
        <v>0.20070978516751459</v>
      </c>
      <c r="M1831" s="51">
        <v>829</v>
      </c>
      <c r="N1831" s="46" cm="1">
        <f t="array" ref="N1831:W1831">(TRANSPOSE(MMULT(幕後結果!$AB$37:$AK$46, TRANSPOSE(N830:W830))))</f>
        <v>0.65950199467146686</v>
      </c>
      <c r="O1831" s="46">
        <v>2.1434720356418837</v>
      </c>
      <c r="P1831" s="46">
        <v>-0.54956913309278388</v>
      </c>
      <c r="Q1831" s="46">
        <v>-0.81467632968502068</v>
      </c>
      <c r="R1831" s="46">
        <v>0.17743253314058735</v>
      </c>
      <c r="S1831" s="46">
        <v>0.61135571504537578</v>
      </c>
      <c r="T1831" s="46">
        <v>1.1630811026846766</v>
      </c>
      <c r="U1831" s="46">
        <v>0.39395531340418516</v>
      </c>
      <c r="V1831" s="46">
        <v>1.8732473113243326</v>
      </c>
      <c r="W1831" s="50">
        <v>0.30912602994663707</v>
      </c>
    </row>
    <row r="1832" spans="1:23">
      <c r="A1832" s="130"/>
      <c r="B1832" s="46">
        <v>0.75717243705061765</v>
      </c>
      <c r="C1832" s="46">
        <v>1.8623591004975903E-2</v>
      </c>
      <c r="D1832" s="46">
        <v>0.71526977250297219</v>
      </c>
      <c r="E1832" s="46">
        <v>0.28606621090182771</v>
      </c>
      <c r="F1832" s="46">
        <v>0.57992066476076132</v>
      </c>
      <c r="G1832" s="46">
        <v>0.74574305271790564</v>
      </c>
      <c r="H1832" s="46">
        <v>0.16490789584537291</v>
      </c>
      <c r="I1832" s="46">
        <v>0.94755357259133755</v>
      </c>
      <c r="J1832" s="46">
        <v>0.71610649621515643</v>
      </c>
      <c r="K1832" s="58">
        <v>0.44301760623138642</v>
      </c>
      <c r="M1832" s="51">
        <v>830</v>
      </c>
      <c r="N1832" s="46" cm="1">
        <f t="array" ref="N1832:W1832">(TRANSPOSE(MMULT(幕後結果!$AB$37:$AK$46, TRANSPOSE(N831:W831))))</f>
        <v>2.3324932508902951</v>
      </c>
      <c r="O1832" s="46">
        <v>-0.10648165109784537</v>
      </c>
      <c r="P1832" s="46">
        <v>-0.52824329465339148</v>
      </c>
      <c r="Q1832" s="46">
        <v>0.43430225921130333</v>
      </c>
      <c r="R1832" s="46">
        <v>-0.35640831772042614</v>
      </c>
      <c r="S1832" s="46">
        <v>1.7841194464138703</v>
      </c>
      <c r="T1832" s="46">
        <v>-0.44379775098293694</v>
      </c>
      <c r="U1832" s="46">
        <v>-0.64393153099232114</v>
      </c>
      <c r="V1832" s="46">
        <v>0.58583980108107203</v>
      </c>
      <c r="W1832" s="50">
        <v>-0.24770000564643391</v>
      </c>
    </row>
    <row r="1833" spans="1:23">
      <c r="A1833" s="130"/>
      <c r="B1833" s="46">
        <v>0.24360763320036316</v>
      </c>
      <c r="C1833" s="46">
        <v>0.2981284406932716</v>
      </c>
      <c r="D1833" s="46">
        <v>0.39249175422198412</v>
      </c>
      <c r="E1833" s="46">
        <v>0.59401230965054475</v>
      </c>
      <c r="F1833" s="46">
        <v>0.11809698347473607</v>
      </c>
      <c r="G1833" s="46">
        <v>0.50974657477083207</v>
      </c>
      <c r="H1833" s="46">
        <v>0.29943203174717858</v>
      </c>
      <c r="I1833" s="46">
        <v>0.55435377290809806</v>
      </c>
      <c r="J1833" s="46">
        <v>0.41738210108718587</v>
      </c>
      <c r="K1833" s="58">
        <v>0.41549011198257602</v>
      </c>
      <c r="M1833" s="51">
        <v>831</v>
      </c>
      <c r="N1833" s="46" cm="1">
        <f t="array" ref="N1833:W1833">(TRANSPOSE(MMULT(幕後結果!$AB$37:$AK$46, TRANSPOSE(N832:W832))))</f>
        <v>-0.9181557098779648</v>
      </c>
      <c r="O1833" s="46">
        <v>0.64029996366750441</v>
      </c>
      <c r="P1833" s="46">
        <v>5.0292568748970687E-2</v>
      </c>
      <c r="Q1833" s="46">
        <v>1.1626907564616815</v>
      </c>
      <c r="R1833" s="46">
        <v>0.12476604768280863</v>
      </c>
      <c r="S1833" s="46">
        <v>0.83836327852623782</v>
      </c>
      <c r="T1833" s="46">
        <v>0.4547464133196692</v>
      </c>
      <c r="U1833" s="46">
        <v>0.95896251467901961</v>
      </c>
      <c r="V1833" s="46">
        <v>2.4930870530527764</v>
      </c>
      <c r="W1833" s="50">
        <v>0.29941799401779323</v>
      </c>
    </row>
    <row r="1834" spans="1:23">
      <c r="A1834" s="130"/>
      <c r="B1834" s="46">
        <v>0.27473259940964501</v>
      </c>
      <c r="C1834" s="46">
        <v>5.3635861472238977E-2</v>
      </c>
      <c r="D1834" s="46">
        <v>0.840278624799909</v>
      </c>
      <c r="E1834" s="46">
        <v>0.7133471936884066</v>
      </c>
      <c r="F1834" s="46">
        <v>0.9819652315980727</v>
      </c>
      <c r="G1834" s="46">
        <v>0.33850998018110023</v>
      </c>
      <c r="H1834" s="46">
        <v>0.99938887312197533</v>
      </c>
      <c r="I1834" s="46">
        <v>0.12532220309287245</v>
      </c>
      <c r="J1834" s="46">
        <v>0.43333539811518529</v>
      </c>
      <c r="K1834" s="58">
        <v>0.3226496227304414</v>
      </c>
      <c r="M1834" s="51">
        <v>832</v>
      </c>
      <c r="N1834" s="46" cm="1">
        <f t="array" ref="N1834:W1834">(TRANSPOSE(MMULT(幕後結果!$AB$37:$AK$46, TRANSPOSE(N833:W833))))</f>
        <v>-0.31578925328216362</v>
      </c>
      <c r="O1834" s="46">
        <v>1.2481855133439743</v>
      </c>
      <c r="P1834" s="46">
        <v>1.537765759251704</v>
      </c>
      <c r="Q1834" s="46">
        <v>0.18899475312340308</v>
      </c>
      <c r="R1834" s="46">
        <v>0.94034609559671711</v>
      </c>
      <c r="S1834" s="46">
        <v>-0.11894451856066912</v>
      </c>
      <c r="T1834" s="46">
        <v>-0.17522002797515834</v>
      </c>
      <c r="U1834" s="46">
        <v>0.66247415824515832</v>
      </c>
      <c r="V1834" s="46">
        <v>0.14443198845239602</v>
      </c>
      <c r="W1834" s="50">
        <v>-0.96213139162655803</v>
      </c>
    </row>
    <row r="1835" spans="1:23">
      <c r="A1835" s="130"/>
      <c r="B1835" s="46">
        <v>0.1039385251450009</v>
      </c>
      <c r="C1835" s="46">
        <v>0.44736560612911602</v>
      </c>
      <c r="D1835" s="46">
        <v>0.66381283001344182</v>
      </c>
      <c r="E1835" s="46">
        <v>0.12394078171781442</v>
      </c>
      <c r="F1835" s="46">
        <v>0.79546031904943204</v>
      </c>
      <c r="G1835" s="46">
        <v>9.504042145859537E-2</v>
      </c>
      <c r="H1835" s="46">
        <v>0.46818994244630718</v>
      </c>
      <c r="I1835" s="46">
        <v>0.68037675256358798</v>
      </c>
      <c r="J1835" s="46">
        <v>0.56431315714556218</v>
      </c>
      <c r="K1835" s="58">
        <v>0.6167846486873878</v>
      </c>
      <c r="M1835" s="51">
        <v>833</v>
      </c>
      <c r="N1835" s="46" cm="1">
        <f t="array" ref="N1835:W1835">(TRANSPOSE(MMULT(幕後結果!$AB$37:$AK$46, TRANSPOSE(N834:W834))))</f>
        <v>1.4210936677802626</v>
      </c>
      <c r="O1835" s="46">
        <v>-1.0447510626057097</v>
      </c>
      <c r="P1835" s="46">
        <v>0.13596891026794397</v>
      </c>
      <c r="Q1835" s="46">
        <v>0.43111469077024461</v>
      </c>
      <c r="R1835" s="46">
        <v>-0.35447435736603539</v>
      </c>
      <c r="S1835" s="46">
        <v>-1.5361925087347394</v>
      </c>
      <c r="T1835" s="46">
        <v>0.30851424715325587</v>
      </c>
      <c r="U1835" s="46">
        <v>0.55107662751498165</v>
      </c>
      <c r="V1835" s="46">
        <v>-1.7686683799963254</v>
      </c>
      <c r="W1835" s="50">
        <v>-2.0648507080404408</v>
      </c>
    </row>
    <row r="1836" spans="1:23">
      <c r="A1836" s="130"/>
      <c r="B1836" s="46">
        <v>0.59088739373783072</v>
      </c>
      <c r="C1836" s="46">
        <v>0.78639857242382316</v>
      </c>
      <c r="D1836" s="46">
        <v>0.53805360479699171</v>
      </c>
      <c r="E1836" s="46">
        <v>9.4596729225695508E-2</v>
      </c>
      <c r="F1836" s="46">
        <v>0.44596999891849309</v>
      </c>
      <c r="G1836" s="46">
        <v>0.9017598161152578</v>
      </c>
      <c r="H1836" s="46">
        <v>0.10198385246927777</v>
      </c>
      <c r="I1836" s="46">
        <v>0.15238932702603059</v>
      </c>
      <c r="J1836" s="46">
        <v>9.2806218540026686E-2</v>
      </c>
      <c r="K1836" s="58">
        <v>0.6740584137147474</v>
      </c>
      <c r="M1836" s="51">
        <v>834</v>
      </c>
      <c r="N1836" s="46" cm="1">
        <f t="array" ref="N1836:W1836">(TRANSPOSE(MMULT(幕後結果!$AB$37:$AK$46, TRANSPOSE(N835:W835))))</f>
        <v>-0.88687340292633088</v>
      </c>
      <c r="O1836" s="46">
        <v>1.3833310314244878</v>
      </c>
      <c r="P1836" s="46">
        <v>7.3370609212625421E-2</v>
      </c>
      <c r="Q1836" s="46">
        <v>5.7984951250289851E-2</v>
      </c>
      <c r="R1836" s="46">
        <v>0.24657081203133774</v>
      </c>
      <c r="S1836" s="46">
        <v>-0.11886906080559589</v>
      </c>
      <c r="T1836" s="46">
        <v>1.0923249025993105</v>
      </c>
      <c r="U1836" s="46">
        <v>0.33131310686458404</v>
      </c>
      <c r="V1836" s="46">
        <v>-0.22137806941189198</v>
      </c>
      <c r="W1836" s="50">
        <v>-1.4338452944227651</v>
      </c>
    </row>
    <row r="1837" spans="1:23">
      <c r="A1837" s="130"/>
      <c r="B1837" s="46">
        <v>0.41130766441707167</v>
      </c>
      <c r="C1837" s="46">
        <v>0.45428653105270822</v>
      </c>
      <c r="D1837" s="46">
        <v>0.58639394951522994</v>
      </c>
      <c r="E1837" s="46">
        <v>0.77517474147710641</v>
      </c>
      <c r="F1837" s="46">
        <v>0.635559034544249</v>
      </c>
      <c r="G1837" s="46">
        <v>0.2000369897141856</v>
      </c>
      <c r="H1837" s="46">
        <v>0.1502111583118515</v>
      </c>
      <c r="I1837" s="46">
        <v>0.68084999747847763</v>
      </c>
      <c r="J1837" s="46">
        <v>0.52447256253771779</v>
      </c>
      <c r="K1837" s="58">
        <v>0.12899178857144245</v>
      </c>
      <c r="M1837" s="51">
        <v>835</v>
      </c>
      <c r="N1837" s="46" cm="1">
        <f t="array" ref="N1837:W1837">(TRANSPOSE(MMULT(幕後結果!$AB$37:$AK$46, TRANSPOSE(N836:W836))))</f>
        <v>0.70864135645002257</v>
      </c>
      <c r="O1837" s="46">
        <v>-0.3764378030405548</v>
      </c>
      <c r="P1837" s="46">
        <v>0.1731937167135188</v>
      </c>
      <c r="Q1837" s="46">
        <v>0.98119223513478393</v>
      </c>
      <c r="R1837" s="46">
        <v>-0.14961898285340114</v>
      </c>
      <c r="S1837" s="46">
        <v>-8.979941237836242E-2</v>
      </c>
      <c r="T1837" s="46">
        <v>0.49958763272106566</v>
      </c>
      <c r="U1837" s="46">
        <v>1.1153038507976578</v>
      </c>
      <c r="V1837" s="46">
        <v>0.56165014641283251</v>
      </c>
      <c r="W1837" s="50">
        <v>-0.6721644612434261</v>
      </c>
    </row>
    <row r="1838" spans="1:23">
      <c r="A1838" s="130"/>
      <c r="B1838" s="46">
        <v>0.72043042788567413</v>
      </c>
      <c r="C1838" s="46">
        <v>5.8592008481977986E-2</v>
      </c>
      <c r="D1838" s="46">
        <v>0.31144824553357164</v>
      </c>
      <c r="E1838" s="46">
        <v>5.4474685303145254E-3</v>
      </c>
      <c r="F1838" s="46">
        <v>0.40817733376454624</v>
      </c>
      <c r="G1838" s="46">
        <v>0.70173793924786332</v>
      </c>
      <c r="H1838" s="46">
        <v>0.44769465083008209</v>
      </c>
      <c r="I1838" s="46">
        <v>0.89798871397146729</v>
      </c>
      <c r="J1838" s="46">
        <v>0.44578313216667032</v>
      </c>
      <c r="K1838" s="58">
        <v>0.84363580440260666</v>
      </c>
      <c r="M1838" s="51">
        <v>836</v>
      </c>
      <c r="N1838" s="46" cm="1">
        <f t="array" ref="N1838:W1838">(TRANSPOSE(MMULT(幕後結果!$AB$37:$AK$46, TRANSPOSE(N837:W837))))</f>
        <v>-1.0093645657765129</v>
      </c>
      <c r="O1838" s="46">
        <v>0.57798814225401474</v>
      </c>
      <c r="P1838" s="46">
        <v>0.95792055291212541</v>
      </c>
      <c r="Q1838" s="46">
        <v>0.70316739909350423</v>
      </c>
      <c r="R1838" s="46">
        <v>0.90831623383395743</v>
      </c>
      <c r="S1838" s="46">
        <v>-0.35178875773225982</v>
      </c>
      <c r="T1838" s="46">
        <v>-1.1213142893201991</v>
      </c>
      <c r="U1838" s="46">
        <v>-0.28461460051493792</v>
      </c>
      <c r="V1838" s="46">
        <v>-0.11207061879938028</v>
      </c>
      <c r="W1838" s="50">
        <v>-4.1880528932084604E-2</v>
      </c>
    </row>
    <row r="1839" spans="1:23">
      <c r="A1839" s="130"/>
      <c r="B1839" s="46">
        <v>0.86025233238271004</v>
      </c>
      <c r="C1839" s="46">
        <v>0.36828428695346438</v>
      </c>
      <c r="D1839" s="46">
        <v>0.79748608203088667</v>
      </c>
      <c r="E1839" s="46">
        <v>0.58962435044891781</v>
      </c>
      <c r="F1839" s="46">
        <v>0.22500971489870114</v>
      </c>
      <c r="G1839" s="46">
        <v>0.39853144027897081</v>
      </c>
      <c r="H1839" s="46">
        <v>0.45299286067917754</v>
      </c>
      <c r="I1839" s="46">
        <v>0.40554839834725298</v>
      </c>
      <c r="J1839" s="46">
        <v>0.53611183039529786</v>
      </c>
      <c r="K1839" s="58">
        <v>0.16539333752039154</v>
      </c>
      <c r="M1839" s="51">
        <v>837</v>
      </c>
      <c r="N1839" s="46" cm="1">
        <f t="array" ref="N1839:W1839">(TRANSPOSE(MMULT(幕後結果!$AB$37:$AK$46, TRANSPOSE(N838:W838))))</f>
        <v>-1.5945730941655929</v>
      </c>
      <c r="O1839" s="46">
        <v>-0.21628556595269349</v>
      </c>
      <c r="P1839" s="46">
        <v>-2.1255463040740956</v>
      </c>
      <c r="Q1839" s="46">
        <v>-0.6243377748829102</v>
      </c>
      <c r="R1839" s="46">
        <v>-0.61473276204196092</v>
      </c>
      <c r="S1839" s="46">
        <v>0.24467979402212905</v>
      </c>
      <c r="T1839" s="46">
        <v>-2.5813421588760552</v>
      </c>
      <c r="U1839" s="46">
        <v>-1.4692199234164127</v>
      </c>
      <c r="V1839" s="46">
        <v>-0.60907855559443491</v>
      </c>
      <c r="W1839" s="50">
        <v>-0.5571037108031186</v>
      </c>
    </row>
    <row r="1840" spans="1:23">
      <c r="A1840" s="130"/>
      <c r="B1840" s="46">
        <v>0.30787484708709245</v>
      </c>
      <c r="C1840" s="46">
        <v>0.56101020770599286</v>
      </c>
      <c r="D1840" s="46">
        <v>0.38939179830472459</v>
      </c>
      <c r="E1840" s="46">
        <v>0.89961145056591585</v>
      </c>
      <c r="F1840" s="46">
        <v>0.17523277316391161</v>
      </c>
      <c r="G1840" s="46">
        <v>0.45361221711324484</v>
      </c>
      <c r="H1840" s="46">
        <v>0.98452404449177555</v>
      </c>
      <c r="I1840" s="46">
        <v>0.42194803408412795</v>
      </c>
      <c r="J1840" s="46">
        <v>0.69045650140719417</v>
      </c>
      <c r="K1840" s="58">
        <v>0.51019391824731164</v>
      </c>
      <c r="M1840" s="51">
        <v>838</v>
      </c>
      <c r="N1840" s="46" cm="1">
        <f t="array" ref="N1840:W1840">(TRANSPOSE(MMULT(幕後結果!$AB$37:$AK$46, TRANSPOSE(N839:W839))))</f>
        <v>1.2731026546464925</v>
      </c>
      <c r="O1840" s="46">
        <v>-0.30279657204476229</v>
      </c>
      <c r="P1840" s="46">
        <v>1.0237265728166083</v>
      </c>
      <c r="Q1840" s="46">
        <v>-0.23638802514035684</v>
      </c>
      <c r="R1840" s="46">
        <v>1.4592068227418697</v>
      </c>
      <c r="S1840" s="46">
        <v>-0.4001612612064972</v>
      </c>
      <c r="T1840" s="46">
        <v>1.4703867975938265</v>
      </c>
      <c r="U1840" s="46">
        <v>2.2498667758648523</v>
      </c>
      <c r="V1840" s="46">
        <v>-0.58589807809258576</v>
      </c>
      <c r="W1840" s="50">
        <v>0.17043258845372478</v>
      </c>
    </row>
    <row r="1841" spans="1:23">
      <c r="A1841" s="130"/>
      <c r="B1841" s="46">
        <v>0.581699127933758</v>
      </c>
      <c r="C1841" s="46">
        <v>0.54411307014321508</v>
      </c>
      <c r="D1841" s="46">
        <v>0.13856082143406034</v>
      </c>
      <c r="E1841" s="46">
        <v>0.71506959887437826</v>
      </c>
      <c r="F1841" s="46">
        <v>7.9970032994218121E-2</v>
      </c>
      <c r="G1841" s="46">
        <v>0.15572706604858877</v>
      </c>
      <c r="H1841" s="46">
        <v>0.64332477436802482</v>
      </c>
      <c r="I1841" s="46">
        <v>0.42833313866744072</v>
      </c>
      <c r="J1841" s="46">
        <v>3.9417105573835265E-2</v>
      </c>
      <c r="K1841" s="58">
        <v>0.95453078345056408</v>
      </c>
      <c r="M1841" s="51">
        <v>839</v>
      </c>
      <c r="N1841" s="46" cm="1">
        <f t="array" ref="N1841:W1841">(TRANSPOSE(MMULT(幕後結果!$AB$37:$AK$46, TRANSPOSE(N840:W840))))</f>
        <v>-1.3256402548307535</v>
      </c>
      <c r="O1841" s="46">
        <v>0.27487877412876449</v>
      </c>
      <c r="P1841" s="46">
        <v>-0.49515719747573667</v>
      </c>
      <c r="Q1841" s="46">
        <v>-0.63449368682284912</v>
      </c>
      <c r="R1841" s="46">
        <v>-0.272615036766022</v>
      </c>
      <c r="S1841" s="46">
        <v>1.1341411132527408</v>
      </c>
      <c r="T1841" s="46">
        <v>-0.29892144927761244</v>
      </c>
      <c r="U1841" s="46">
        <v>1.8162309506953012</v>
      </c>
      <c r="V1841" s="46">
        <v>0.54414724020525929</v>
      </c>
      <c r="W1841" s="50">
        <v>1.3102193355578997</v>
      </c>
    </row>
    <row r="1842" spans="1:23">
      <c r="A1842" s="130"/>
      <c r="B1842" s="46">
        <v>0.23134021813248173</v>
      </c>
      <c r="C1842" s="46">
        <v>0.59571634401626783</v>
      </c>
      <c r="D1842" s="46">
        <v>0.25285003166773978</v>
      </c>
      <c r="E1842" s="46">
        <v>0.71569105430069846</v>
      </c>
      <c r="F1842" s="46">
        <v>0.96116004895172025</v>
      </c>
      <c r="G1842" s="46">
        <v>0.59834241463635696</v>
      </c>
      <c r="H1842" s="46">
        <v>2.0657062114085134E-2</v>
      </c>
      <c r="I1842" s="46">
        <v>0.5111416199526686</v>
      </c>
      <c r="J1842" s="46">
        <v>0.4112134710145543</v>
      </c>
      <c r="K1842" s="58">
        <v>0.3192290845837511</v>
      </c>
      <c r="M1842" s="51">
        <v>840</v>
      </c>
      <c r="N1842" s="46" cm="1">
        <f t="array" ref="N1842:W1842">(TRANSPOSE(MMULT(幕後結果!$AB$37:$AK$46, TRANSPOSE(N841:W841))))</f>
        <v>0.91106197997663707</v>
      </c>
      <c r="O1842" s="46">
        <v>0.69641415498199521</v>
      </c>
      <c r="P1842" s="46">
        <v>-0.50689503235460998</v>
      </c>
      <c r="Q1842" s="46">
        <v>-0.48615851274684319</v>
      </c>
      <c r="R1842" s="46">
        <v>-0.81939542931935228</v>
      </c>
      <c r="S1842" s="46">
        <v>-1.8856219547161011</v>
      </c>
      <c r="T1842" s="46">
        <v>1.7623388092093488</v>
      </c>
      <c r="U1842" s="46">
        <v>-0.35016048648601072</v>
      </c>
      <c r="V1842" s="46">
        <v>0.59311210030782069</v>
      </c>
      <c r="W1842" s="50">
        <v>6.8813785321703014E-4</v>
      </c>
    </row>
    <row r="1843" spans="1:23">
      <c r="A1843" s="130"/>
      <c r="B1843" s="46">
        <v>0.74346695909363536</v>
      </c>
      <c r="C1843" s="46">
        <v>0.64710300589707903</v>
      </c>
      <c r="D1843" s="46">
        <v>0.19403715200441529</v>
      </c>
      <c r="E1843" s="46">
        <v>0.85877049091640356</v>
      </c>
      <c r="F1843" s="46">
        <v>0.14779548482571592</v>
      </c>
      <c r="G1843" s="46">
        <v>0.11965920287556808</v>
      </c>
      <c r="H1843" s="46">
        <v>0.69797027190026362</v>
      </c>
      <c r="I1843" s="46">
        <v>0.58392320764948225</v>
      </c>
      <c r="J1843" s="46">
        <v>0.18714023572020566</v>
      </c>
      <c r="K1843" s="58">
        <v>0.1599565113180641</v>
      </c>
      <c r="M1843" s="51">
        <v>841</v>
      </c>
      <c r="N1843" s="46" cm="1">
        <f t="array" ref="N1843:W1843">(TRANSPOSE(MMULT(幕後結果!$AB$37:$AK$46, TRANSPOSE(N842:W842))))</f>
        <v>0.78301372251065182</v>
      </c>
      <c r="O1843" s="46">
        <v>-1.8108810668518094</v>
      </c>
      <c r="P1843" s="46">
        <v>-1.0839527006087195</v>
      </c>
      <c r="Q1843" s="46">
        <v>-1.2249196149866837</v>
      </c>
      <c r="R1843" s="46">
        <v>-1.5953859631810041</v>
      </c>
      <c r="S1843" s="46">
        <v>0.33249083680860148</v>
      </c>
      <c r="T1843" s="46">
        <v>-0.39335976303602693</v>
      </c>
      <c r="U1843" s="46">
        <v>-2.211862158841817</v>
      </c>
      <c r="V1843" s="46">
        <v>-1.3791036811785862</v>
      </c>
      <c r="W1843" s="50">
        <v>-1.8594097326705481</v>
      </c>
    </row>
    <row r="1844" spans="1:23">
      <c r="A1844" s="130"/>
      <c r="B1844" s="46">
        <v>2.2399721945960405E-2</v>
      </c>
      <c r="C1844" s="46">
        <v>0.55786053836345784</v>
      </c>
      <c r="D1844" s="46">
        <v>0.22266194758760993</v>
      </c>
      <c r="E1844" s="46">
        <v>0.15642004727907</v>
      </c>
      <c r="F1844" s="46">
        <v>0.52645397882722178</v>
      </c>
      <c r="G1844" s="46">
        <v>0.93263261758762139</v>
      </c>
      <c r="H1844" s="46">
        <v>0.91720663218149157</v>
      </c>
      <c r="I1844" s="46">
        <v>0.65820053608354723</v>
      </c>
      <c r="J1844" s="46">
        <v>0.73387765294679386</v>
      </c>
      <c r="K1844" s="58">
        <v>0.40653809932692253</v>
      </c>
      <c r="M1844" s="51">
        <v>842</v>
      </c>
      <c r="N1844" s="46" cm="1">
        <f t="array" ref="N1844:W1844">(TRANSPOSE(MMULT(幕後結果!$AB$37:$AK$46, TRANSPOSE(N843:W843))))</f>
        <v>-1.2671904917622643</v>
      </c>
      <c r="O1844" s="46">
        <v>-0.83796932370557198</v>
      </c>
      <c r="P1844" s="46">
        <v>0.59122279903930874</v>
      </c>
      <c r="Q1844" s="46">
        <v>-0.88029359423305664</v>
      </c>
      <c r="R1844" s="46">
        <v>3.2070698557961359E-2</v>
      </c>
      <c r="S1844" s="46">
        <v>-0.64997472126906874</v>
      </c>
      <c r="T1844" s="46">
        <v>-1.7400694441069759</v>
      </c>
      <c r="U1844" s="46">
        <v>-0.35270424289408309</v>
      </c>
      <c r="V1844" s="46">
        <v>-1.1174432384653665</v>
      </c>
      <c r="W1844" s="50">
        <v>0.92699418231854835</v>
      </c>
    </row>
    <row r="1845" spans="1:23">
      <c r="A1845" s="130"/>
      <c r="B1845" s="46">
        <v>0.78127081342400428</v>
      </c>
      <c r="C1845" s="46">
        <v>0.85543721921652693</v>
      </c>
      <c r="D1845" s="46">
        <v>9.9409491680680695E-2</v>
      </c>
      <c r="E1845" s="46">
        <v>0.21089302085865547</v>
      </c>
      <c r="F1845" s="46">
        <v>0.69111190176939385</v>
      </c>
      <c r="G1845" s="46">
        <v>0.20699419702595612</v>
      </c>
      <c r="H1845" s="46">
        <v>0.43972495780543985</v>
      </c>
      <c r="I1845" s="46">
        <v>0.44592714439254455</v>
      </c>
      <c r="J1845" s="46">
        <v>0.66321003435058312</v>
      </c>
      <c r="K1845" s="58">
        <v>0.17669895052551543</v>
      </c>
      <c r="M1845" s="51">
        <v>843</v>
      </c>
      <c r="N1845" s="46" cm="1">
        <f t="array" ref="N1845:W1845">(TRANSPOSE(MMULT(幕後結果!$AB$37:$AK$46, TRANSPOSE(N844:W844))))</f>
        <v>-0.18811275703203359</v>
      </c>
      <c r="O1845" s="46">
        <v>-0.17810737809618615</v>
      </c>
      <c r="P1845" s="46">
        <v>-0.66953600566361637</v>
      </c>
      <c r="Q1845" s="46">
        <v>-0.56568264544147817</v>
      </c>
      <c r="R1845" s="46">
        <v>-1.4012902039832005</v>
      </c>
      <c r="S1845" s="46">
        <v>-0.10001171977856871</v>
      </c>
      <c r="T1845" s="46">
        <v>0.28141886470040495</v>
      </c>
      <c r="U1845" s="46">
        <v>0.9172246816430577</v>
      </c>
      <c r="V1845" s="46">
        <v>0.1395758046503684</v>
      </c>
      <c r="W1845" s="50">
        <v>0.59420126673493512</v>
      </c>
    </row>
    <row r="1846" spans="1:23">
      <c r="A1846" s="130"/>
      <c r="B1846" s="46">
        <v>0.52663860205849589</v>
      </c>
      <c r="C1846" s="46">
        <v>0.41410478271515605</v>
      </c>
      <c r="D1846" s="46">
        <v>0.11256124702683046</v>
      </c>
      <c r="E1846" s="46">
        <v>0.20254808922858802</v>
      </c>
      <c r="F1846" s="46">
        <v>7.7857467989075335E-3</v>
      </c>
      <c r="G1846" s="46">
        <v>0.44628585892489259</v>
      </c>
      <c r="H1846" s="46">
        <v>0.24406038949066233</v>
      </c>
      <c r="I1846" s="46">
        <v>0.58093135582963029</v>
      </c>
      <c r="J1846" s="46">
        <v>0.86456550318341185</v>
      </c>
      <c r="K1846" s="58">
        <v>0.25661526659567047</v>
      </c>
      <c r="M1846" s="51">
        <v>844</v>
      </c>
      <c r="N1846" s="46" cm="1">
        <f t="array" ref="N1846:W1846">(TRANSPOSE(MMULT(幕後結果!$AB$37:$AK$46, TRANSPOSE(N845:W845))))</f>
        <v>-9.0412054568110065E-2</v>
      </c>
      <c r="O1846" s="46">
        <v>0.43518789770064681</v>
      </c>
      <c r="P1846" s="46">
        <v>-0.22110984819070073</v>
      </c>
      <c r="Q1846" s="46">
        <v>0.50298937825833234</v>
      </c>
      <c r="R1846" s="46">
        <v>-9.9777966980326746E-2</v>
      </c>
      <c r="S1846" s="46">
        <v>0.16167277432200344</v>
      </c>
      <c r="T1846" s="46">
        <v>1.0383220766977206</v>
      </c>
      <c r="U1846" s="46">
        <v>-0.6394582363526442</v>
      </c>
      <c r="V1846" s="46">
        <v>0.13356802433861648</v>
      </c>
      <c r="W1846" s="50">
        <v>-0.16251041335093983</v>
      </c>
    </row>
    <row r="1847" spans="1:23">
      <c r="A1847" s="130"/>
      <c r="B1847" s="46">
        <v>0.64967676849747691</v>
      </c>
      <c r="C1847" s="46">
        <v>0.70812134252104686</v>
      </c>
      <c r="D1847" s="46">
        <v>0.33544113860620595</v>
      </c>
      <c r="E1847" s="46">
        <v>0.51941593180467494</v>
      </c>
      <c r="F1847" s="46">
        <v>0.91262247084630332</v>
      </c>
      <c r="G1847" s="46">
        <v>0.92724271613858389</v>
      </c>
      <c r="H1847" s="46">
        <v>0.36852584166963909</v>
      </c>
      <c r="I1847" s="46">
        <v>0.5594456526097964</v>
      </c>
      <c r="J1847" s="46">
        <v>0.84877183937017819</v>
      </c>
      <c r="K1847" s="58">
        <v>0.66081297392264138</v>
      </c>
      <c r="M1847" s="51">
        <v>845</v>
      </c>
      <c r="N1847" s="46" cm="1">
        <f t="array" ref="N1847:W1847">(TRANSPOSE(MMULT(幕後結果!$AB$37:$AK$46, TRANSPOSE(N846:W846))))</f>
        <v>0.39440720830444326</v>
      </c>
      <c r="O1847" s="46">
        <v>-0.59692327424474434</v>
      </c>
      <c r="P1847" s="46">
        <v>-0.86916545910828891</v>
      </c>
      <c r="Q1847" s="46">
        <v>-0.59788636361261072</v>
      </c>
      <c r="R1847" s="46">
        <v>-1.6366060753217564</v>
      </c>
      <c r="S1847" s="46">
        <v>-0.16598905533199204</v>
      </c>
      <c r="T1847" s="46">
        <v>0.42680450903090039</v>
      </c>
      <c r="U1847" s="46">
        <v>-2.3106788717554005E-2</v>
      </c>
      <c r="V1847" s="46">
        <v>0.29367902000274931</v>
      </c>
      <c r="W1847" s="50">
        <v>0.21454532231164836</v>
      </c>
    </row>
    <row r="1848" spans="1:23">
      <c r="A1848" s="130"/>
      <c r="B1848" s="46">
        <v>3.0216364096267156E-2</v>
      </c>
      <c r="C1848" s="46">
        <v>0.8502442838519173</v>
      </c>
      <c r="D1848" s="46">
        <v>6.2399621514144021E-2</v>
      </c>
      <c r="E1848" s="46">
        <v>0.89058450837200209</v>
      </c>
      <c r="F1848" s="46">
        <v>0.98754020686208754</v>
      </c>
      <c r="G1848" s="46">
        <v>0.76268398664018622</v>
      </c>
      <c r="H1848" s="46">
        <v>0.61509850314396797</v>
      </c>
      <c r="I1848" s="46">
        <v>0.20772163535190202</v>
      </c>
      <c r="J1848" s="46">
        <v>0.65884765790020783</v>
      </c>
      <c r="K1848" s="58">
        <v>0.33091323931388184</v>
      </c>
      <c r="M1848" s="51">
        <v>846</v>
      </c>
      <c r="N1848" s="46" cm="1">
        <f t="array" ref="N1848:W1848">(TRANSPOSE(MMULT(幕後結果!$AB$37:$AK$46, TRANSPOSE(N847:W847))))</f>
        <v>-1.1568147282267953</v>
      </c>
      <c r="O1848" s="46">
        <v>-0.20309274086732423</v>
      </c>
      <c r="P1848" s="46">
        <v>1.9749624153088001</v>
      </c>
      <c r="Q1848" s="46">
        <v>0.48543128168183181</v>
      </c>
      <c r="R1848" s="46">
        <v>0.72719752138937832</v>
      </c>
      <c r="S1848" s="46">
        <v>-0.8031076735374878</v>
      </c>
      <c r="T1848" s="46">
        <v>-0.49131158923873952</v>
      </c>
      <c r="U1848" s="46">
        <v>-0.76480731258009349</v>
      </c>
      <c r="V1848" s="46">
        <v>-7.8801894680110784E-2</v>
      </c>
      <c r="W1848" s="50">
        <v>1.1953198616551086E-3</v>
      </c>
    </row>
    <row r="1849" spans="1:23">
      <c r="A1849" s="130"/>
      <c r="B1849" s="46">
        <v>0.80349112415789081</v>
      </c>
      <c r="C1849" s="46">
        <v>5.7071477714272234E-3</v>
      </c>
      <c r="D1849" s="46">
        <v>0.17222226825520814</v>
      </c>
      <c r="E1849" s="46">
        <v>0.50809350354024674</v>
      </c>
      <c r="F1849" s="46">
        <v>0.66958441605036056</v>
      </c>
      <c r="G1849" s="46">
        <v>5.165346223831957E-2</v>
      </c>
      <c r="H1849" s="46">
        <v>0.65329743230905035</v>
      </c>
      <c r="I1849" s="46">
        <v>0.37523360516926108</v>
      </c>
      <c r="J1849" s="46">
        <v>0.89321644130577993</v>
      </c>
      <c r="K1849" s="58">
        <v>0.41269341507639679</v>
      </c>
      <c r="M1849" s="51">
        <v>847</v>
      </c>
      <c r="N1849" s="46" cm="1">
        <f t="array" ref="N1849:W1849">(TRANSPOSE(MMULT(幕後結果!$AB$37:$AK$46, TRANSPOSE(N848:W848))))</f>
        <v>-1.0877428253237116</v>
      </c>
      <c r="O1849" s="46">
        <v>0.85678919871373149</v>
      </c>
      <c r="P1849" s="46">
        <v>-0.12888090003523142</v>
      </c>
      <c r="Q1849" s="46">
        <v>-0.27689008523805303</v>
      </c>
      <c r="R1849" s="46">
        <v>0.63667934093648315</v>
      </c>
      <c r="S1849" s="46">
        <v>-0.55267565174667488</v>
      </c>
      <c r="T1849" s="46">
        <v>-1.6520830380350435</v>
      </c>
      <c r="U1849" s="46">
        <v>-0.57213566504093727</v>
      </c>
      <c r="V1849" s="46">
        <v>0.96560069927373682</v>
      </c>
      <c r="W1849" s="50">
        <v>-0.12644908849080913</v>
      </c>
    </row>
    <row r="1850" spans="1:23">
      <c r="A1850" s="130"/>
      <c r="B1850" s="46">
        <v>0.74409487068918656</v>
      </c>
      <c r="C1850" s="46">
        <v>0.57518353013358547</v>
      </c>
      <c r="D1850" s="46">
        <v>0.77448907710951942</v>
      </c>
      <c r="E1850" s="46">
        <v>0.85815091089646334</v>
      </c>
      <c r="F1850" s="46">
        <v>0.52128508941416185</v>
      </c>
      <c r="G1850" s="46">
        <v>8.4955528655120016E-2</v>
      </c>
      <c r="H1850" s="46">
        <v>0.55625174047660542</v>
      </c>
      <c r="I1850" s="46">
        <v>0.53569107833487228</v>
      </c>
      <c r="J1850" s="46">
        <v>0.78339421415215882</v>
      </c>
      <c r="K1850" s="58">
        <v>4.2434315755763174E-2</v>
      </c>
      <c r="M1850" s="51">
        <v>848</v>
      </c>
      <c r="N1850" s="46" cm="1">
        <f t="array" ref="N1850:W1850">(TRANSPOSE(MMULT(幕後結果!$AB$37:$AK$46, TRANSPOSE(N849:W849))))</f>
        <v>0.3677158582542655</v>
      </c>
      <c r="O1850" s="46">
        <v>-4.7770227207672641E-2</v>
      </c>
      <c r="P1850" s="46">
        <v>-1.4594660176128849</v>
      </c>
      <c r="Q1850" s="46">
        <v>-1.560274725499184</v>
      </c>
      <c r="R1850" s="46">
        <v>-0.70959742988809293</v>
      </c>
      <c r="S1850" s="46">
        <v>-0.98911733917766398</v>
      </c>
      <c r="T1850" s="46">
        <v>0.6139418952887008</v>
      </c>
      <c r="U1850" s="46">
        <v>-0.614625905629547</v>
      </c>
      <c r="V1850" s="46">
        <v>-1.885951090959971</v>
      </c>
      <c r="W1850" s="50">
        <v>-0.73075034651691428</v>
      </c>
    </row>
    <row r="1851" spans="1:23">
      <c r="A1851" s="130"/>
      <c r="B1851" s="46">
        <v>0.7574000615226355</v>
      </c>
      <c r="C1851" s="46">
        <v>0.11752872847224149</v>
      </c>
      <c r="D1851" s="46">
        <v>0.40000567020918321</v>
      </c>
      <c r="E1851" s="46">
        <v>0.10529924028574289</v>
      </c>
      <c r="F1851" s="46">
        <v>0.90472958932239589</v>
      </c>
      <c r="G1851" s="46">
        <v>7.7879511386969469E-2</v>
      </c>
      <c r="H1851" s="46">
        <v>0.85380654661339217</v>
      </c>
      <c r="I1851" s="46">
        <v>0.8456855823088012</v>
      </c>
      <c r="J1851" s="46">
        <v>0.28740234290559519</v>
      </c>
      <c r="K1851" s="58">
        <v>0.41036504325201983</v>
      </c>
      <c r="M1851" s="51">
        <v>849</v>
      </c>
      <c r="N1851" s="46" cm="1">
        <f t="array" ref="N1851:W1851">(TRANSPOSE(MMULT(幕後結果!$AB$37:$AK$46, TRANSPOSE(N850:W850))))</f>
        <v>-0.10992268458474594</v>
      </c>
      <c r="O1851" s="46">
        <v>-0.11495995970793962</v>
      </c>
      <c r="P1851" s="46">
        <v>-0.67017535127251915</v>
      </c>
      <c r="Q1851" s="46">
        <v>-0.35150901260731338</v>
      </c>
      <c r="R1851" s="46">
        <v>-0.57519586240670528</v>
      </c>
      <c r="S1851" s="46">
        <v>-0.42777117318217295</v>
      </c>
      <c r="T1851" s="46">
        <v>-0.22876004758891361</v>
      </c>
      <c r="U1851" s="46">
        <v>0.53709200361393061</v>
      </c>
      <c r="V1851" s="46">
        <v>0.54388524272141692</v>
      </c>
      <c r="W1851" s="50">
        <v>-0.22632136760528965</v>
      </c>
    </row>
    <row r="1852" spans="1:23">
      <c r="A1852" s="130"/>
      <c r="B1852" s="46">
        <v>0.16823170818589972</v>
      </c>
      <c r="C1852" s="46">
        <v>0.95059487610471338</v>
      </c>
      <c r="D1852" s="46">
        <v>0.10548676888439634</v>
      </c>
      <c r="E1852" s="46">
        <v>0.3592001044417934</v>
      </c>
      <c r="F1852" s="46">
        <v>0.51821689229645185</v>
      </c>
      <c r="G1852" s="46">
        <v>0.60447448412258642</v>
      </c>
      <c r="H1852" s="46">
        <v>0.2901034514253833</v>
      </c>
      <c r="I1852" s="46">
        <v>0.33840455256061919</v>
      </c>
      <c r="J1852" s="46">
        <v>0.57916171693158258</v>
      </c>
      <c r="K1852" s="58">
        <v>9.1181966001769865E-3</v>
      </c>
      <c r="M1852" s="51">
        <v>850</v>
      </c>
      <c r="N1852" s="46" cm="1">
        <f t="array" ref="N1852:W1852">(TRANSPOSE(MMULT(幕後結果!$AB$37:$AK$46, TRANSPOSE(N851:W851))))</f>
        <v>-0.88960538102901909</v>
      </c>
      <c r="O1852" s="46">
        <v>-0.31897334050684495</v>
      </c>
      <c r="P1852" s="46">
        <v>-0.32079344225186557</v>
      </c>
      <c r="Q1852" s="46">
        <v>-0.36803074838871602</v>
      </c>
      <c r="R1852" s="46">
        <v>-0.56258199297806244</v>
      </c>
      <c r="S1852" s="46">
        <v>-0.29086809491683591</v>
      </c>
      <c r="T1852" s="46">
        <v>-0.19071793327514547</v>
      </c>
      <c r="U1852" s="46">
        <v>1.276648514590184E-2</v>
      </c>
      <c r="V1852" s="46">
        <v>-0.8585143322129114</v>
      </c>
      <c r="W1852" s="50">
        <v>-0.6852143309390647</v>
      </c>
    </row>
    <row r="1853" spans="1:23">
      <c r="A1853" s="130"/>
      <c r="B1853" s="46">
        <v>0.11191787117451124</v>
      </c>
      <c r="C1853" s="46">
        <v>0.51408448345774094</v>
      </c>
      <c r="D1853" s="46">
        <v>0.18140700127734544</v>
      </c>
      <c r="E1853" s="46">
        <v>0.98104866659180656</v>
      </c>
      <c r="F1853" s="46">
        <v>3.8817814894310354E-2</v>
      </c>
      <c r="G1853" s="46">
        <v>9.1259360439547299E-2</v>
      </c>
      <c r="H1853" s="46">
        <v>0.53005886250263812</v>
      </c>
      <c r="I1853" s="46">
        <v>3.030178656921434E-2</v>
      </c>
      <c r="J1853" s="46">
        <v>0.99337541738712609</v>
      </c>
      <c r="K1853" s="58">
        <v>0.74667662218485575</v>
      </c>
      <c r="M1853" s="51">
        <v>851</v>
      </c>
      <c r="N1853" s="46" cm="1">
        <f t="array" ref="N1853:W1853">(TRANSPOSE(MMULT(幕後結果!$AB$37:$AK$46, TRANSPOSE(N852:W852))))</f>
        <v>-0.38045750359630959</v>
      </c>
      <c r="O1853" s="46">
        <v>0.11461277710764925</v>
      </c>
      <c r="P1853" s="46">
        <v>0.52892729548986317</v>
      </c>
      <c r="Q1853" s="46">
        <v>-1.3090055360064314</v>
      </c>
      <c r="R1853" s="46">
        <v>-0.51857572160236121</v>
      </c>
      <c r="S1853" s="46">
        <v>1.7503415234229476</v>
      </c>
      <c r="T1853" s="46">
        <v>-0.79843915683140121</v>
      </c>
      <c r="U1853" s="46">
        <v>0.74795804436032909</v>
      </c>
      <c r="V1853" s="46">
        <v>0.55963125256291202</v>
      </c>
      <c r="W1853" s="50">
        <v>0.33286094012459011</v>
      </c>
    </row>
    <row r="1854" spans="1:23">
      <c r="A1854" s="130"/>
      <c r="B1854" s="46">
        <v>0.71154459672986503</v>
      </c>
      <c r="C1854" s="46">
        <v>0.85251333918861838</v>
      </c>
      <c r="D1854" s="46">
        <v>0.99466102567900849</v>
      </c>
      <c r="E1854" s="46">
        <v>0.74464448176854448</v>
      </c>
      <c r="F1854" s="46">
        <v>0.44302046880235491</v>
      </c>
      <c r="G1854" s="46">
        <v>0.30314239458121151</v>
      </c>
      <c r="H1854" s="46">
        <v>0.88878381527764483</v>
      </c>
      <c r="I1854" s="46">
        <v>7.8498699724522725E-2</v>
      </c>
      <c r="J1854" s="46">
        <v>0.98278726313766018</v>
      </c>
      <c r="K1854" s="58">
        <v>2.9982050807009886E-2</v>
      </c>
      <c r="M1854" s="51">
        <v>852</v>
      </c>
      <c r="N1854" s="46" cm="1">
        <f t="array" ref="N1854:W1854">(TRANSPOSE(MMULT(幕後結果!$AB$37:$AK$46, TRANSPOSE(N853:W853))))</f>
        <v>0.55446435477328715</v>
      </c>
      <c r="O1854" s="46">
        <v>-0.27347465984630059</v>
      </c>
      <c r="P1854" s="46">
        <v>0.94666758023832032</v>
      </c>
      <c r="Q1854" s="46">
        <v>0.98308439223797772</v>
      </c>
      <c r="R1854" s="46">
        <v>-0.11410308242271106</v>
      </c>
      <c r="S1854" s="46">
        <v>-1.2301121128849775</v>
      </c>
      <c r="T1854" s="46">
        <v>-5.0185473503789102E-2</v>
      </c>
      <c r="U1854" s="46">
        <v>-1.3868774129202979</v>
      </c>
      <c r="V1854" s="46">
        <v>1.0236617314536238</v>
      </c>
      <c r="W1854" s="50">
        <v>-0.38580880657071498</v>
      </c>
    </row>
    <row r="1855" spans="1:23">
      <c r="A1855" s="130"/>
      <c r="B1855" s="46">
        <v>0.81340484974291227</v>
      </c>
      <c r="C1855" s="46">
        <v>4.6581602254345933E-2</v>
      </c>
      <c r="D1855" s="46">
        <v>0.1285658873816693</v>
      </c>
      <c r="E1855" s="46">
        <v>0.34111535586862662</v>
      </c>
      <c r="F1855" s="46">
        <v>0.59703305559663522</v>
      </c>
      <c r="G1855" s="46">
        <v>0.9151003289180617</v>
      </c>
      <c r="H1855" s="46">
        <v>0.82657371612391106</v>
      </c>
      <c r="I1855" s="46">
        <v>0.2690359553580608</v>
      </c>
      <c r="J1855" s="46">
        <v>0.13478638969995971</v>
      </c>
      <c r="K1855" s="58">
        <v>0.50577782159263274</v>
      </c>
      <c r="M1855" s="51">
        <v>853</v>
      </c>
      <c r="N1855" s="46" cm="1">
        <f t="array" ref="N1855:W1855">(TRANSPOSE(MMULT(幕後結果!$AB$37:$AK$46, TRANSPOSE(N854:W854))))</f>
        <v>8.3456556577013424E-2</v>
      </c>
      <c r="O1855" s="46">
        <v>-1.8198257183756876</v>
      </c>
      <c r="P1855" s="46">
        <v>0.53056824791913526</v>
      </c>
      <c r="Q1855" s="46">
        <v>0.23153624403959697</v>
      </c>
      <c r="R1855" s="46">
        <v>-1.1629278380643231</v>
      </c>
      <c r="S1855" s="46">
        <v>0.44058452853586449</v>
      </c>
      <c r="T1855" s="46">
        <v>-0.9926657482267689</v>
      </c>
      <c r="U1855" s="46">
        <v>-1.8675818848370256E-2</v>
      </c>
      <c r="V1855" s="46">
        <v>-0.92537036178931842</v>
      </c>
      <c r="W1855" s="50">
        <v>0.15745855789507002</v>
      </c>
    </row>
    <row r="1856" spans="1:23">
      <c r="A1856" s="130"/>
      <c r="B1856" s="46">
        <v>0.5214995537925069</v>
      </c>
      <c r="C1856" s="46">
        <v>0.50957482146899657</v>
      </c>
      <c r="D1856" s="46">
        <v>0.13051457407467271</v>
      </c>
      <c r="E1856" s="46">
        <v>0.73842237029367763</v>
      </c>
      <c r="F1856" s="46">
        <v>0.24429277193504051</v>
      </c>
      <c r="G1856" s="46">
        <v>0.34725745820131548</v>
      </c>
      <c r="H1856" s="46">
        <v>0.27624427350911995</v>
      </c>
      <c r="I1856" s="46">
        <v>0.72259560447274573</v>
      </c>
      <c r="J1856" s="46">
        <v>0.53345560503736467</v>
      </c>
      <c r="K1856" s="58">
        <v>5.5006643405694167E-2</v>
      </c>
      <c r="M1856" s="51">
        <v>854</v>
      </c>
      <c r="N1856" s="46" cm="1">
        <f t="array" ref="N1856:W1856">(TRANSPOSE(MMULT(幕後結果!$AB$37:$AK$46, TRANSPOSE(N855:W855))))</f>
        <v>-0.80985313885949473</v>
      </c>
      <c r="O1856" s="46">
        <v>0.99260742392220791</v>
      </c>
      <c r="P1856" s="46">
        <v>0.41476001784325722</v>
      </c>
      <c r="Q1856" s="46">
        <v>0.48211371498603445</v>
      </c>
      <c r="R1856" s="46">
        <v>0.74879080139488829</v>
      </c>
      <c r="S1856" s="46">
        <v>-0.17855738428510909</v>
      </c>
      <c r="T1856" s="46">
        <v>1.3170264023811258</v>
      </c>
      <c r="U1856" s="46">
        <v>0.98148820392901337</v>
      </c>
      <c r="V1856" s="46">
        <v>0.76359538577607478</v>
      </c>
      <c r="W1856" s="50">
        <v>0.89932561765913344</v>
      </c>
    </row>
    <row r="1857" spans="1:23">
      <c r="A1857" s="130"/>
      <c r="B1857" s="46">
        <v>0.6436492785947121</v>
      </c>
      <c r="C1857" s="46">
        <v>0.16907637022536126</v>
      </c>
      <c r="D1857" s="46">
        <v>0.27464490605666603</v>
      </c>
      <c r="E1857" s="46">
        <v>1.7023002252374964E-2</v>
      </c>
      <c r="F1857" s="46">
        <v>3.8130317401677161E-2</v>
      </c>
      <c r="G1857" s="46">
        <v>0.70024627033966791</v>
      </c>
      <c r="H1857" s="46">
        <v>0.96449297581222648</v>
      </c>
      <c r="I1857" s="46">
        <v>6.4259625034290835E-2</v>
      </c>
      <c r="J1857" s="46">
        <v>0.2594342342976681</v>
      </c>
      <c r="K1857" s="58">
        <v>5.2299742866035448E-2</v>
      </c>
      <c r="M1857" s="51">
        <v>855</v>
      </c>
      <c r="N1857" s="46" cm="1">
        <f t="array" ref="N1857:W1857">(TRANSPOSE(MMULT(幕後結果!$AB$37:$AK$46, TRANSPOSE(N856:W856))))</f>
        <v>-0.99204250151639317</v>
      </c>
      <c r="O1857" s="46">
        <v>0.32077644283844398</v>
      </c>
      <c r="P1857" s="46">
        <v>-1.6985771244854737</v>
      </c>
      <c r="Q1857" s="46">
        <v>-0.47222431487071193</v>
      </c>
      <c r="R1857" s="46">
        <v>-1.2679343839729227</v>
      </c>
      <c r="S1857" s="46">
        <v>-0.40265284605062768</v>
      </c>
      <c r="T1857" s="46">
        <v>-0.74818438684616406</v>
      </c>
      <c r="U1857" s="46">
        <v>-1.8086986502118021</v>
      </c>
      <c r="V1857" s="46">
        <v>0.21379367153576811</v>
      </c>
      <c r="W1857" s="50">
        <v>-0.86394025667403962</v>
      </c>
    </row>
    <row r="1858" spans="1:23">
      <c r="A1858" s="130"/>
      <c r="B1858" s="46">
        <v>0.12638624153410016</v>
      </c>
      <c r="C1858" s="46">
        <v>0.13122671109789197</v>
      </c>
      <c r="D1858" s="46">
        <v>1.8852110107324238E-2</v>
      </c>
      <c r="E1858" s="46">
        <v>1.4081604688858329E-2</v>
      </c>
      <c r="F1858" s="46">
        <v>0.7590629639444002</v>
      </c>
      <c r="G1858" s="46">
        <v>0.62842929987261065</v>
      </c>
      <c r="H1858" s="46">
        <v>0.92771664847224833</v>
      </c>
      <c r="I1858" s="46">
        <v>0.56361743292166944</v>
      </c>
      <c r="J1858" s="46">
        <v>0.46995173301979776</v>
      </c>
      <c r="K1858" s="58">
        <v>0.48369483972455507</v>
      </c>
      <c r="M1858" s="51">
        <v>856</v>
      </c>
      <c r="N1858" s="46" cm="1">
        <f t="array" ref="N1858:W1858">(TRANSPOSE(MMULT(幕後結果!$AB$37:$AK$46, TRANSPOSE(N857:W857))))</f>
        <v>0.91401108708026924</v>
      </c>
      <c r="O1858" s="46">
        <v>0.85079422270129079</v>
      </c>
      <c r="P1858" s="46">
        <v>-0.92327377000536004</v>
      </c>
      <c r="Q1858" s="46">
        <v>0.45066272875663271</v>
      </c>
      <c r="R1858" s="46">
        <v>0.53959485344709079</v>
      </c>
      <c r="S1858" s="46">
        <v>-0.57737798048069</v>
      </c>
      <c r="T1858" s="46">
        <v>1.0014020836244097</v>
      </c>
      <c r="U1858" s="46">
        <v>-0.48639787380222255</v>
      </c>
      <c r="V1858" s="46">
        <v>0.91785036764032635</v>
      </c>
      <c r="W1858" s="50">
        <v>0.8537108770983669</v>
      </c>
    </row>
    <row r="1859" spans="1:23">
      <c r="A1859" s="130"/>
      <c r="B1859" s="46">
        <v>0.53517872548438361</v>
      </c>
      <c r="C1859" s="46">
        <v>0.40678994217863007</v>
      </c>
      <c r="D1859" s="46">
        <v>0.16443271609655019</v>
      </c>
      <c r="E1859" s="46">
        <v>0.69920744412695646</v>
      </c>
      <c r="F1859" s="46">
        <v>0.87475080242660797</v>
      </c>
      <c r="G1859" s="46">
        <v>0.12968275189154865</v>
      </c>
      <c r="H1859" s="46">
        <v>0.67110749442908402</v>
      </c>
      <c r="I1859" s="46">
        <v>0.23999251812579003</v>
      </c>
      <c r="J1859" s="46">
        <v>0.25575541861135309</v>
      </c>
      <c r="K1859" s="58">
        <v>0.32465517213598583</v>
      </c>
      <c r="M1859" s="51">
        <v>857</v>
      </c>
      <c r="N1859" s="46" cm="1">
        <f t="array" ref="N1859:W1859">(TRANSPOSE(MMULT(幕後結果!$AB$37:$AK$46, TRANSPOSE(N858:W858))))</f>
        <v>-1.6724249318097595</v>
      </c>
      <c r="O1859" s="46">
        <v>0.6737872929842843</v>
      </c>
      <c r="P1859" s="46">
        <v>-0.85401335519203647</v>
      </c>
      <c r="Q1859" s="46">
        <v>-2.5038865584684484</v>
      </c>
      <c r="R1859" s="46">
        <v>-0.95035269928342869</v>
      </c>
      <c r="S1859" s="46">
        <v>-1.896146794851874</v>
      </c>
      <c r="T1859" s="46">
        <v>-1.7599261717282138</v>
      </c>
      <c r="U1859" s="46">
        <v>-0.14141086434775452</v>
      </c>
      <c r="V1859" s="46">
        <v>-0.28512038152096641</v>
      </c>
      <c r="W1859" s="50">
        <v>0.89219727589454179</v>
      </c>
    </row>
    <row r="1860" spans="1:23">
      <c r="A1860" s="130"/>
      <c r="B1860" s="46">
        <v>0.23326907635985772</v>
      </c>
      <c r="C1860" s="46">
        <v>0.34934534729263533</v>
      </c>
      <c r="D1860" s="46">
        <v>0.77837715740328406</v>
      </c>
      <c r="E1860" s="46">
        <v>0.19718262083361804</v>
      </c>
      <c r="F1860" s="46">
        <v>0.20428577288026517</v>
      </c>
      <c r="G1860" s="46">
        <v>0.16650628791387168</v>
      </c>
      <c r="H1860" s="46">
        <v>0.95708873568477904</v>
      </c>
      <c r="I1860" s="46">
        <v>0.76365875935935579</v>
      </c>
      <c r="J1860" s="46">
        <v>0.21019661103750531</v>
      </c>
      <c r="K1860" s="58">
        <v>0.61409540308458155</v>
      </c>
      <c r="M1860" s="51">
        <v>858</v>
      </c>
      <c r="N1860" s="46" cm="1">
        <f t="array" ref="N1860:W1860">(TRANSPOSE(MMULT(幕後結果!$AB$37:$AK$46, TRANSPOSE(N859:W859))))</f>
        <v>-0.12067353136277721</v>
      </c>
      <c r="O1860" s="46">
        <v>0.63098332971772531</v>
      </c>
      <c r="P1860" s="46">
        <v>-0.209541932978344</v>
      </c>
      <c r="Q1860" s="46">
        <v>1.0906395557207438</v>
      </c>
      <c r="R1860" s="46">
        <v>-0.5098778557081669</v>
      </c>
      <c r="S1860" s="46">
        <v>0.92507787285371612</v>
      </c>
      <c r="T1860" s="46">
        <v>-0.6752300199727016</v>
      </c>
      <c r="U1860" s="46">
        <v>4.121942961638847E-2</v>
      </c>
      <c r="V1860" s="46">
        <v>1.8547694177987588</v>
      </c>
      <c r="W1860" s="50">
        <v>-1.336569035916519</v>
      </c>
    </row>
    <row r="1861" spans="1:23">
      <c r="A1861" s="130"/>
      <c r="B1861" s="46">
        <v>0.38054130808639575</v>
      </c>
      <c r="C1861" s="46">
        <v>0.67204017148480721</v>
      </c>
      <c r="D1861" s="46">
        <v>0.44084205095070383</v>
      </c>
      <c r="E1861" s="46">
        <v>0.10683389225433193</v>
      </c>
      <c r="F1861" s="46">
        <v>0.37672379000456768</v>
      </c>
      <c r="G1861" s="46">
        <v>8.8839719192258748E-2</v>
      </c>
      <c r="H1861" s="46">
        <v>9.4890930509819782E-2</v>
      </c>
      <c r="I1861" s="46">
        <v>0.9313613752698755</v>
      </c>
      <c r="J1861" s="46">
        <v>4.1049863126944475E-2</v>
      </c>
      <c r="K1861" s="58">
        <v>0.88204389991745802</v>
      </c>
      <c r="M1861" s="51">
        <v>859</v>
      </c>
      <c r="N1861" s="46" cm="1">
        <f t="array" ref="N1861:W1861">(TRANSPOSE(MMULT(幕後結果!$AB$37:$AK$46, TRANSPOSE(N860:W860))))</f>
        <v>-0.34907329068769138</v>
      </c>
      <c r="O1861" s="46">
        <v>1.1286168921692363</v>
      </c>
      <c r="P1861" s="46">
        <v>-0.40258178659461274</v>
      </c>
      <c r="Q1861" s="46">
        <v>-0.43138084794806525</v>
      </c>
      <c r="R1861" s="46">
        <v>-0.69678738077642322</v>
      </c>
      <c r="S1861" s="46">
        <v>0.89338490951424254</v>
      </c>
      <c r="T1861" s="46">
        <v>0.94652820812465188</v>
      </c>
      <c r="U1861" s="46">
        <v>0.31508174335711803</v>
      </c>
      <c r="V1861" s="46">
        <v>0.93076622644650853</v>
      </c>
      <c r="W1861" s="50">
        <v>-0.57806178692556742</v>
      </c>
    </row>
    <row r="1862" spans="1:23">
      <c r="A1862" s="130"/>
      <c r="B1862" s="46">
        <v>0.86263218586596424</v>
      </c>
      <c r="C1862" s="46">
        <v>0.87114229859985604</v>
      </c>
      <c r="D1862" s="46">
        <v>0.66176901648276565</v>
      </c>
      <c r="E1862" s="46">
        <v>0.63195661135306125</v>
      </c>
      <c r="F1862" s="46">
        <v>0.30934757402879876</v>
      </c>
      <c r="G1862" s="46">
        <v>0.46348434105403369</v>
      </c>
      <c r="H1862" s="46">
        <v>0.70576131578945844</v>
      </c>
      <c r="I1862" s="46">
        <v>0.30739765213247594</v>
      </c>
      <c r="J1862" s="46">
        <v>0.45047872261963118</v>
      </c>
      <c r="K1862" s="58">
        <v>0.85780537415084179</v>
      </c>
      <c r="M1862" s="51">
        <v>860</v>
      </c>
      <c r="N1862" s="46" cm="1">
        <f t="array" ref="N1862:W1862">(TRANSPOSE(MMULT(幕後結果!$AB$37:$AK$46, TRANSPOSE(N861:W861))))</f>
        <v>0.13352094721928154</v>
      </c>
      <c r="O1862" s="46">
        <v>-0.65920588591268658</v>
      </c>
      <c r="P1862" s="46">
        <v>0.80835975876295341</v>
      </c>
      <c r="Q1862" s="46">
        <v>0.90662119027583365</v>
      </c>
      <c r="R1862" s="46">
        <v>0.32123579416451986</v>
      </c>
      <c r="S1862" s="46">
        <v>0.34567296067206643</v>
      </c>
      <c r="T1862" s="46">
        <v>1.9359928605298016</v>
      </c>
      <c r="U1862" s="46">
        <v>1.5461142809051638</v>
      </c>
      <c r="V1862" s="46">
        <v>-0.10625806931820708</v>
      </c>
      <c r="W1862" s="50">
        <v>2.0684871316948614</v>
      </c>
    </row>
    <row r="1863" spans="1:23">
      <c r="A1863" s="130"/>
      <c r="B1863" s="46">
        <v>0.30336557170758893</v>
      </c>
      <c r="C1863" s="46">
        <v>0.92138314619965089</v>
      </c>
      <c r="D1863" s="46">
        <v>0.84825513720535395</v>
      </c>
      <c r="E1863" s="46">
        <v>2.2717143695314634E-2</v>
      </c>
      <c r="F1863" s="46">
        <v>0.59240599247744785</v>
      </c>
      <c r="G1863" s="46">
        <v>0.84227536296695882</v>
      </c>
      <c r="H1863" s="46">
        <v>0.96901649376442656</v>
      </c>
      <c r="I1863" s="46">
        <v>0.9220194651338538</v>
      </c>
      <c r="J1863" s="46">
        <v>0.74596618082482635</v>
      </c>
      <c r="K1863" s="58">
        <v>0.3725748174763992</v>
      </c>
      <c r="M1863" s="51">
        <v>861</v>
      </c>
      <c r="N1863" s="46" cm="1">
        <f t="array" ref="N1863:W1863">(TRANSPOSE(MMULT(幕後結果!$AB$37:$AK$46, TRANSPOSE(N862:W862))))</f>
        <v>0.27411132919254361</v>
      </c>
      <c r="O1863" s="46">
        <v>-0.1917350105730061</v>
      </c>
      <c r="P1863" s="46">
        <v>-1.5203655752654179</v>
      </c>
      <c r="Q1863" s="46">
        <v>0.31799572716441182</v>
      </c>
      <c r="R1863" s="46">
        <v>-0.67220977784817793</v>
      </c>
      <c r="S1863" s="46">
        <v>0.7367923681019638</v>
      </c>
      <c r="T1863" s="46">
        <v>0.27295572292235004</v>
      </c>
      <c r="U1863" s="46">
        <v>0.16047090860775767</v>
      </c>
      <c r="V1863" s="46">
        <v>-1.4860627011331977</v>
      </c>
      <c r="W1863" s="50">
        <v>9.4988910606349508E-2</v>
      </c>
    </row>
    <row r="1864" spans="1:23">
      <c r="A1864" s="130"/>
      <c r="B1864" s="46">
        <v>0.232044597707602</v>
      </c>
      <c r="C1864" s="46">
        <v>0.34875885883402336</v>
      </c>
      <c r="D1864" s="46">
        <v>0.13651973529090733</v>
      </c>
      <c r="E1864" s="46">
        <v>0.22502511391247704</v>
      </c>
      <c r="F1864" s="46">
        <v>0.28882237981932857</v>
      </c>
      <c r="G1864" s="46">
        <v>0.2872094382932231</v>
      </c>
      <c r="H1864" s="46">
        <v>0.44725005694387909</v>
      </c>
      <c r="I1864" s="46">
        <v>0.71025226551385967</v>
      </c>
      <c r="J1864" s="46">
        <v>0.74301174631029743</v>
      </c>
      <c r="K1864" s="58">
        <v>0.13201953290224533</v>
      </c>
      <c r="M1864" s="51">
        <v>862</v>
      </c>
      <c r="N1864" s="46" cm="1">
        <f t="array" ref="N1864:W1864">(TRANSPOSE(MMULT(幕後結果!$AB$37:$AK$46, TRANSPOSE(N863:W863))))</f>
        <v>-5.9569957193493416E-2</v>
      </c>
      <c r="O1864" s="46">
        <v>-0.19478172252383738</v>
      </c>
      <c r="P1864" s="46">
        <v>-0.54119069551832544</v>
      </c>
      <c r="Q1864" s="46">
        <v>-0.77386419565435816</v>
      </c>
      <c r="R1864" s="46">
        <v>-0.84598005662211961</v>
      </c>
      <c r="S1864" s="46">
        <v>-0.25297956247516995</v>
      </c>
      <c r="T1864" s="46">
        <v>-0.55254006970655489</v>
      </c>
      <c r="U1864" s="46">
        <v>-0.69343538322845333</v>
      </c>
      <c r="V1864" s="46">
        <v>-1.4508694890267277</v>
      </c>
      <c r="W1864" s="50">
        <v>-0.96743994924081278</v>
      </c>
    </row>
    <row r="1865" spans="1:23">
      <c r="A1865" s="130"/>
      <c r="B1865" s="46">
        <v>0.10569849925706309</v>
      </c>
      <c r="C1865" s="46">
        <v>0.86940301621034122</v>
      </c>
      <c r="D1865" s="46">
        <v>3.0519441731514885E-2</v>
      </c>
      <c r="E1865" s="46">
        <v>0.97392138796272998</v>
      </c>
      <c r="F1865" s="46">
        <v>0.60748585849695558</v>
      </c>
      <c r="G1865" s="46">
        <v>0.59485486306407442</v>
      </c>
      <c r="H1865" s="46">
        <v>0.50451818305345064</v>
      </c>
      <c r="I1865" s="46">
        <v>0.6285243965053835</v>
      </c>
      <c r="J1865" s="46">
        <v>9.9715554007221652E-2</v>
      </c>
      <c r="K1865" s="58">
        <v>0.57084863703560451</v>
      </c>
      <c r="M1865" s="51">
        <v>863</v>
      </c>
      <c r="N1865" s="46" cm="1">
        <f t="array" ref="N1865:W1865">(TRANSPOSE(MMULT(幕後結果!$AB$37:$AK$46, TRANSPOSE(N864:W864))))</f>
        <v>1.1553290809744206</v>
      </c>
      <c r="O1865" s="46">
        <v>2.9952941215429836</v>
      </c>
      <c r="P1865" s="46">
        <v>1.2303579285335182</v>
      </c>
      <c r="Q1865" s="46">
        <v>1.4292096432200478</v>
      </c>
      <c r="R1865" s="46">
        <v>1.4345320700793522</v>
      </c>
      <c r="S1865" s="46">
        <v>-1.2601212104723203E-2</v>
      </c>
      <c r="T1865" s="46">
        <v>-0.60672129272076214</v>
      </c>
      <c r="U1865" s="46">
        <v>-0.28658141887807426</v>
      </c>
      <c r="V1865" s="46">
        <v>-0.917730522550946</v>
      </c>
      <c r="W1865" s="50">
        <v>-0.17818074922597071</v>
      </c>
    </row>
    <row r="1866" spans="1:23">
      <c r="A1866" s="130"/>
      <c r="B1866" s="46">
        <v>0.21936047298391559</v>
      </c>
      <c r="C1866" s="46">
        <v>0.26605997427243588</v>
      </c>
      <c r="D1866" s="46">
        <v>0.50291083180088902</v>
      </c>
      <c r="E1866" s="46">
        <v>0.66773149377509045</v>
      </c>
      <c r="F1866" s="46">
        <v>0.61051188148565028</v>
      </c>
      <c r="G1866" s="46">
        <v>0.60330819742803143</v>
      </c>
      <c r="H1866" s="46">
        <v>0.94125359428776489</v>
      </c>
      <c r="I1866" s="46">
        <v>0.90948468478805378</v>
      </c>
      <c r="J1866" s="46">
        <v>0.43365321448192251</v>
      </c>
      <c r="K1866" s="58">
        <v>1.168715677730825E-2</v>
      </c>
      <c r="M1866" s="51">
        <v>864</v>
      </c>
      <c r="N1866" s="46" cm="1">
        <f t="array" ref="N1866:W1866">(TRANSPOSE(MMULT(幕後結果!$AB$37:$AK$46, TRANSPOSE(N865:W865))))</f>
        <v>-0.28116144912625407</v>
      </c>
      <c r="O1866" s="46">
        <v>-0.23088263535377168</v>
      </c>
      <c r="P1866" s="46">
        <v>0.14945679328158162</v>
      </c>
      <c r="Q1866" s="46">
        <v>3.2272366104452062E-2</v>
      </c>
      <c r="R1866" s="46">
        <v>0.66560001812176961</v>
      </c>
      <c r="S1866" s="46">
        <v>0.58669027007240415</v>
      </c>
      <c r="T1866" s="46">
        <v>-1.6657227304588567</v>
      </c>
      <c r="U1866" s="46">
        <v>-0.73637814648408595</v>
      </c>
      <c r="V1866" s="46">
        <v>-0.84324615402522274</v>
      </c>
      <c r="W1866" s="50">
        <v>0.8023558349488451</v>
      </c>
    </row>
    <row r="1867" spans="1:23">
      <c r="A1867" s="130"/>
      <c r="B1867" s="46">
        <v>0.78495797688455071</v>
      </c>
      <c r="C1867" s="46">
        <v>0.74542213501354393</v>
      </c>
      <c r="D1867" s="46">
        <v>0.33752804133473946</v>
      </c>
      <c r="E1867" s="46">
        <v>0.54900988477787438</v>
      </c>
      <c r="F1867" s="46">
        <v>0.16073970641292035</v>
      </c>
      <c r="G1867" s="46">
        <v>0.75771044562914325</v>
      </c>
      <c r="H1867" s="46">
        <v>0.90076525231563687</v>
      </c>
      <c r="I1867" s="46">
        <v>0.18542698402854274</v>
      </c>
      <c r="J1867" s="46">
        <v>2.0715572114798686E-2</v>
      </c>
      <c r="K1867" s="58">
        <v>0.59711738416168902</v>
      </c>
      <c r="M1867" s="51">
        <v>865</v>
      </c>
      <c r="N1867" s="46" cm="1">
        <f t="array" ref="N1867:W1867">(TRANSPOSE(MMULT(幕後結果!$AB$37:$AK$46, TRANSPOSE(N866:W866))))</f>
        <v>-0.15855138328945226</v>
      </c>
      <c r="O1867" s="46">
        <v>-0.94265676820233935</v>
      </c>
      <c r="P1867" s="46">
        <v>0.33646044456286361</v>
      </c>
      <c r="Q1867" s="46">
        <v>0.63803517757354333</v>
      </c>
      <c r="R1867" s="46">
        <v>0.66850749824749989</v>
      </c>
      <c r="S1867" s="46">
        <v>-5.9477145772510426E-2</v>
      </c>
      <c r="T1867" s="46">
        <v>-0.88336127364484096</v>
      </c>
      <c r="U1867" s="46">
        <v>0.3076495190118349</v>
      </c>
      <c r="V1867" s="46">
        <v>-0.61685679545500682</v>
      </c>
      <c r="W1867" s="50">
        <v>1.1989130786603059</v>
      </c>
    </row>
    <row r="1868" spans="1:23">
      <c r="A1868" s="130"/>
      <c r="B1868" s="46">
        <v>0.34931772833981789</v>
      </c>
      <c r="C1868" s="46">
        <v>8.9476095451420212E-2</v>
      </c>
      <c r="D1868" s="46">
        <v>0.56611057454486735</v>
      </c>
      <c r="E1868" s="46">
        <v>4.6433931751446611E-2</v>
      </c>
      <c r="F1868" s="46">
        <v>0.59316654265392743</v>
      </c>
      <c r="G1868" s="46">
        <v>0.64743281220682269</v>
      </c>
      <c r="H1868" s="46">
        <v>0.26675089209445835</v>
      </c>
      <c r="I1868" s="46">
        <v>0.14232646262374948</v>
      </c>
      <c r="J1868" s="46">
        <v>0.93001468113279606</v>
      </c>
      <c r="K1868" s="58">
        <v>0.97885957090245634</v>
      </c>
      <c r="M1868" s="51">
        <v>866</v>
      </c>
      <c r="N1868" s="46" cm="1">
        <f t="array" ref="N1868:W1868">(TRANSPOSE(MMULT(幕後結果!$AB$37:$AK$46, TRANSPOSE(N867:W867))))</f>
        <v>-0.4351686386011408</v>
      </c>
      <c r="O1868" s="46">
        <v>0.39121898957266843</v>
      </c>
      <c r="P1868" s="46">
        <v>-0.47836744541342879</v>
      </c>
      <c r="Q1868" s="46">
        <v>-0.24554348342118665</v>
      </c>
      <c r="R1868" s="46">
        <v>-0.61325791315854938</v>
      </c>
      <c r="S1868" s="46">
        <v>-0.29129176238504084</v>
      </c>
      <c r="T1868" s="46">
        <v>-0.90668038707719467</v>
      </c>
      <c r="U1868" s="46">
        <v>2.4585507179543233</v>
      </c>
      <c r="V1868" s="46">
        <v>-0.6663520688407778</v>
      </c>
      <c r="W1868" s="50">
        <v>2.9417617004359728E-2</v>
      </c>
    </row>
    <row r="1869" spans="1:23">
      <c r="A1869" s="130"/>
      <c r="B1869" s="46">
        <v>0.76906925792034198</v>
      </c>
      <c r="C1869" s="46">
        <v>0.24220267602854673</v>
      </c>
      <c r="D1869" s="46">
        <v>0.97020662370809818</v>
      </c>
      <c r="E1869" s="46">
        <v>0.15327889609457412</v>
      </c>
      <c r="F1869" s="46">
        <v>0.91077306079540565</v>
      </c>
      <c r="G1869" s="46">
        <v>0.36361026532714891</v>
      </c>
      <c r="H1869" s="46">
        <v>0.40297060263189799</v>
      </c>
      <c r="I1869" s="46">
        <v>0.50741817441165371</v>
      </c>
      <c r="J1869" s="46">
        <v>0.98922646225318211</v>
      </c>
      <c r="K1869" s="58">
        <v>0.99362636768084123</v>
      </c>
      <c r="M1869" s="51">
        <v>867</v>
      </c>
      <c r="N1869" s="46" cm="1">
        <f t="array" ref="N1869:W1869">(TRANSPOSE(MMULT(幕後結果!$AB$37:$AK$46, TRANSPOSE(N868:W868))))</f>
        <v>-0.50360207495582143</v>
      </c>
      <c r="O1869" s="46">
        <v>1.5662524306039434</v>
      </c>
      <c r="P1869" s="46">
        <v>0.19087745656169899</v>
      </c>
      <c r="Q1869" s="46">
        <v>-0.63950327934396567</v>
      </c>
      <c r="R1869" s="46">
        <v>-0.37283830958651532</v>
      </c>
      <c r="S1869" s="46">
        <v>0.3042387855657781</v>
      </c>
      <c r="T1869" s="46">
        <v>0.44052396459662096</v>
      </c>
      <c r="U1869" s="46">
        <v>-0.28817051720799036</v>
      </c>
      <c r="V1869" s="46">
        <v>0.67493496511062645</v>
      </c>
      <c r="W1869" s="50">
        <v>0.66968160118463871</v>
      </c>
    </row>
    <row r="1870" spans="1:23">
      <c r="A1870" s="130"/>
      <c r="B1870" s="46">
        <v>0.6736510598674863</v>
      </c>
      <c r="C1870" s="46">
        <v>0.82417167579311812</v>
      </c>
      <c r="D1870" s="46">
        <v>0.883226333437656</v>
      </c>
      <c r="E1870" s="46">
        <v>0.75934836618234325</v>
      </c>
      <c r="F1870" s="46">
        <v>0.47142573047217984</v>
      </c>
      <c r="G1870" s="46">
        <v>0.83905231829181526</v>
      </c>
      <c r="H1870" s="46">
        <v>0.43116773237353212</v>
      </c>
      <c r="I1870" s="46">
        <v>0.2147763523440438</v>
      </c>
      <c r="J1870" s="46">
        <v>6.0973001591655862E-2</v>
      </c>
      <c r="K1870" s="58">
        <v>0.82312586122677511</v>
      </c>
      <c r="M1870" s="51">
        <v>868</v>
      </c>
      <c r="N1870" s="46" cm="1">
        <f t="array" ref="N1870:W1870">(TRANSPOSE(MMULT(幕後結果!$AB$37:$AK$46, TRANSPOSE(N869:W869))))</f>
        <v>-1.3382257647170057</v>
      </c>
      <c r="O1870" s="46">
        <v>-0.35944104781716374</v>
      </c>
      <c r="P1870" s="46">
        <v>-2.0005020613224618</v>
      </c>
      <c r="Q1870" s="46">
        <v>-1.5850037010341544</v>
      </c>
      <c r="R1870" s="46">
        <v>-1.0740179994219878</v>
      </c>
      <c r="S1870" s="46">
        <v>-0.81952957783635716</v>
      </c>
      <c r="T1870" s="46">
        <v>-1.0872974003623144</v>
      </c>
      <c r="U1870" s="46">
        <v>4.1638074986891538E-2</v>
      </c>
      <c r="V1870" s="46">
        <v>-0.30211382234070067</v>
      </c>
      <c r="W1870" s="50">
        <v>-0.67470795660997784</v>
      </c>
    </row>
    <row r="1871" spans="1:23">
      <c r="A1871" s="130"/>
      <c r="B1871" s="46">
        <v>0.33933288850263188</v>
      </c>
      <c r="C1871" s="46">
        <v>0.51508495351444061</v>
      </c>
      <c r="D1871" s="46">
        <v>0.76386113369481756</v>
      </c>
      <c r="E1871" s="46">
        <v>0.88959938113375903</v>
      </c>
      <c r="F1871" s="46">
        <v>0.16822946055632415</v>
      </c>
      <c r="G1871" s="46">
        <v>0.77735999722504157</v>
      </c>
      <c r="H1871" s="46">
        <v>0.3411730035174958</v>
      </c>
      <c r="I1871" s="46">
        <v>0.7060831936771963</v>
      </c>
      <c r="J1871" s="46">
        <v>0.40338863816269455</v>
      </c>
      <c r="K1871" s="58">
        <v>0.92435912049185331</v>
      </c>
      <c r="M1871" s="51">
        <v>869</v>
      </c>
      <c r="N1871" s="46" cm="1">
        <f t="array" ref="N1871:W1871">(TRANSPOSE(MMULT(幕後結果!$AB$37:$AK$46, TRANSPOSE(N870:W870))))</f>
        <v>1.0091957867688623</v>
      </c>
      <c r="O1871" s="46">
        <v>-0.54406904198887784</v>
      </c>
      <c r="P1871" s="46">
        <v>-0.96744724778484037</v>
      </c>
      <c r="Q1871" s="46">
        <v>-0.6883600586118811</v>
      </c>
      <c r="R1871" s="46">
        <v>-1.1360829313572491</v>
      </c>
      <c r="S1871" s="46">
        <v>1.0635820779209366</v>
      </c>
      <c r="T1871" s="46">
        <v>0.53299388537339143</v>
      </c>
      <c r="U1871" s="46">
        <v>1.6163889013972488</v>
      </c>
      <c r="V1871" s="46">
        <v>1.6144301473131568</v>
      </c>
      <c r="W1871" s="50">
        <v>1.7325477589827303</v>
      </c>
    </row>
    <row r="1872" spans="1:23">
      <c r="A1872" s="130"/>
      <c r="B1872" s="46">
        <v>0.36374849317437996</v>
      </c>
      <c r="C1872" s="46">
        <v>0.89885200264542098</v>
      </c>
      <c r="D1872" s="46">
        <v>0.88297626989121736</v>
      </c>
      <c r="E1872" s="46">
        <v>0.90693969453880952</v>
      </c>
      <c r="F1872" s="46">
        <v>0.39241308743592263</v>
      </c>
      <c r="G1872" s="46">
        <v>0.28538382581766797</v>
      </c>
      <c r="H1872" s="46">
        <v>0.18987781270547122</v>
      </c>
      <c r="I1872" s="46">
        <v>0.44353589267892435</v>
      </c>
      <c r="J1872" s="46">
        <v>0.7818694070050427</v>
      </c>
      <c r="K1872" s="58">
        <v>0.69211390935831441</v>
      </c>
      <c r="M1872" s="51">
        <v>870</v>
      </c>
      <c r="N1872" s="46" cm="1">
        <f t="array" ref="N1872:W1872">(TRANSPOSE(MMULT(幕後結果!$AB$37:$AK$46, TRANSPOSE(N871:W871))))</f>
        <v>-0.6354252145958893</v>
      </c>
      <c r="O1872" s="46">
        <v>-0.93867948931224576</v>
      </c>
      <c r="P1872" s="46">
        <v>0.33215031085256153</v>
      </c>
      <c r="Q1872" s="46">
        <v>-0.44352251372792156</v>
      </c>
      <c r="R1872" s="46">
        <v>-2.7157258113799466E-2</v>
      </c>
      <c r="S1872" s="46">
        <v>-0.41061780573601292</v>
      </c>
      <c r="T1872" s="46">
        <v>-0.4656187059547986</v>
      </c>
      <c r="U1872" s="46">
        <v>-0.4116428162156458</v>
      </c>
      <c r="V1872" s="46">
        <v>1.2213955116251052</v>
      </c>
      <c r="W1872" s="50">
        <v>0.19000089293242184</v>
      </c>
    </row>
    <row r="1873" spans="1:23">
      <c r="A1873" s="130"/>
      <c r="B1873" s="46">
        <v>0.18812111264774467</v>
      </c>
      <c r="C1873" s="46">
        <v>0.34119355655578465</v>
      </c>
      <c r="D1873" s="46">
        <v>2.4196362696757401E-2</v>
      </c>
      <c r="E1873" s="46">
        <v>0.73004657387523131</v>
      </c>
      <c r="F1873" s="46">
        <v>0.68313888762976904</v>
      </c>
      <c r="G1873" s="46">
        <v>0.60676046893266022</v>
      </c>
      <c r="H1873" s="46">
        <v>0.90186873399802758</v>
      </c>
      <c r="I1873" s="46">
        <v>0.44124929151662506</v>
      </c>
      <c r="J1873" s="46">
        <v>0.61429636030921042</v>
      </c>
      <c r="K1873" s="58">
        <v>0.2578071008874232</v>
      </c>
      <c r="M1873" s="51">
        <v>871</v>
      </c>
      <c r="N1873" s="46" cm="1">
        <f t="array" ref="N1873:W1873">(TRANSPOSE(MMULT(幕後結果!$AB$37:$AK$46, TRANSPOSE(N872:W872))))</f>
        <v>-0.71251428872718836</v>
      </c>
      <c r="O1873" s="46">
        <v>0.3884579963500624</v>
      </c>
      <c r="P1873" s="46">
        <v>-0.48669267941221833</v>
      </c>
      <c r="Q1873" s="46">
        <v>-1.0583685837846968E-2</v>
      </c>
      <c r="R1873" s="46">
        <v>-0.66428184765270515</v>
      </c>
      <c r="S1873" s="46">
        <v>0.38432103855925503</v>
      </c>
      <c r="T1873" s="46">
        <v>-0.76752880923923339</v>
      </c>
      <c r="U1873" s="46">
        <v>-1.6257291477673297</v>
      </c>
      <c r="V1873" s="46">
        <v>-0.83394148761437992</v>
      </c>
      <c r="W1873" s="50">
        <v>0.7570384360642477</v>
      </c>
    </row>
    <row r="1874" spans="1:23">
      <c r="A1874" s="130"/>
      <c r="B1874" s="46">
        <v>8.2047640860950288E-2</v>
      </c>
      <c r="C1874" s="46">
        <v>0.23068914172762334</v>
      </c>
      <c r="D1874" s="46">
        <v>0.45691329404529335</v>
      </c>
      <c r="E1874" s="46">
        <v>0.31143988606773387</v>
      </c>
      <c r="F1874" s="46">
        <v>0.97609091922138647</v>
      </c>
      <c r="G1874" s="46">
        <v>0.91039491244732984</v>
      </c>
      <c r="H1874" s="46">
        <v>0.16990109854044411</v>
      </c>
      <c r="I1874" s="46">
        <v>0.79796503731275537</v>
      </c>
      <c r="J1874" s="46">
        <v>0.66409553955837763</v>
      </c>
      <c r="K1874" s="58">
        <v>0.68381103875430171</v>
      </c>
      <c r="M1874" s="51">
        <v>872</v>
      </c>
      <c r="N1874" s="46" cm="1">
        <f t="array" ref="N1874:W1874">(TRANSPOSE(MMULT(幕後結果!$AB$37:$AK$46, TRANSPOSE(N873:W873))))</f>
        <v>-4.5273293005106241E-2</v>
      </c>
      <c r="O1874" s="46">
        <v>-0.26544656924606064</v>
      </c>
      <c r="P1874" s="46">
        <v>0.87665950820040539</v>
      </c>
      <c r="Q1874" s="46">
        <v>0.9828296701091328</v>
      </c>
      <c r="R1874" s="46">
        <v>1.2086589817656255</v>
      </c>
      <c r="S1874" s="46">
        <v>-1.1335353878670591</v>
      </c>
      <c r="T1874" s="46">
        <v>1.6454331686051484</v>
      </c>
      <c r="U1874" s="46">
        <v>1.3651647709659493</v>
      </c>
      <c r="V1874" s="46">
        <v>-4.7643608323332851E-2</v>
      </c>
      <c r="W1874" s="50">
        <v>1.3196309916611464</v>
      </c>
    </row>
    <row r="1875" spans="1:23">
      <c r="A1875" s="130"/>
      <c r="B1875" s="46">
        <v>0.97216495806576209</v>
      </c>
      <c r="C1875" s="46">
        <v>0.82142422509033142</v>
      </c>
      <c r="D1875" s="46">
        <v>0.91531651280815973</v>
      </c>
      <c r="E1875" s="46">
        <v>0.80134328216087392</v>
      </c>
      <c r="F1875" s="46">
        <v>0.75757126993872759</v>
      </c>
      <c r="G1875" s="46">
        <v>0.90447207052167133</v>
      </c>
      <c r="H1875" s="46">
        <v>0.18676277411102471</v>
      </c>
      <c r="I1875" s="46">
        <v>1.3551939806980329E-2</v>
      </c>
      <c r="J1875" s="46">
        <v>0.59860815020886893</v>
      </c>
      <c r="K1875" s="58">
        <v>0.62133655563255363</v>
      </c>
      <c r="M1875" s="51">
        <v>873</v>
      </c>
      <c r="N1875" s="46" cm="1">
        <f t="array" ref="N1875:W1875">(TRANSPOSE(MMULT(幕後結果!$AB$37:$AK$46, TRANSPOSE(N874:W874))))</f>
        <v>-0.17795719048640543</v>
      </c>
      <c r="O1875" s="46">
        <v>-0.77166244368932335</v>
      </c>
      <c r="P1875" s="46">
        <v>-7.7218082482623407E-2</v>
      </c>
      <c r="Q1875" s="46">
        <v>-0.11751021409494636</v>
      </c>
      <c r="R1875" s="46">
        <v>1.0015953145553471</v>
      </c>
      <c r="S1875" s="46">
        <v>1.5377543714532202</v>
      </c>
      <c r="T1875" s="46">
        <v>-0.778403766140638</v>
      </c>
      <c r="U1875" s="46">
        <v>1.3709278226087891</v>
      </c>
      <c r="V1875" s="46">
        <v>1.5943145890438977</v>
      </c>
      <c r="W1875" s="50">
        <v>1.4167686539630915</v>
      </c>
    </row>
    <row r="1876" spans="1:23">
      <c r="A1876" s="130"/>
      <c r="B1876" s="46">
        <v>0.75150588222821502</v>
      </c>
      <c r="C1876" s="46">
        <v>0.7726500403990626</v>
      </c>
      <c r="D1876" s="46">
        <v>0.99215302887592483</v>
      </c>
      <c r="E1876" s="46">
        <v>0.27244307889918939</v>
      </c>
      <c r="F1876" s="46">
        <v>0.53298793128835253</v>
      </c>
      <c r="G1876" s="46">
        <v>2.3367645570507189E-2</v>
      </c>
      <c r="H1876" s="46">
        <v>0.52395176462618642</v>
      </c>
      <c r="I1876" s="46">
        <v>1.7095665402879989E-2</v>
      </c>
      <c r="J1876" s="46">
        <v>0.57432558751944707</v>
      </c>
      <c r="K1876" s="58">
        <v>8.8577462783021588E-3</v>
      </c>
      <c r="M1876" s="51">
        <v>874</v>
      </c>
      <c r="N1876" s="46" cm="1">
        <f t="array" ref="N1876:W1876">(TRANSPOSE(MMULT(幕後結果!$AB$37:$AK$46, TRANSPOSE(N875:W875))))</f>
        <v>0.10187339048171115</v>
      </c>
      <c r="O1876" s="46">
        <v>2.4321841277216341</v>
      </c>
      <c r="P1876" s="46">
        <v>0.59895719650028467</v>
      </c>
      <c r="Q1876" s="46">
        <v>1.7022162194591157</v>
      </c>
      <c r="R1876" s="46">
        <v>1.713482925415474</v>
      </c>
      <c r="S1876" s="46">
        <v>0.7764339607651729</v>
      </c>
      <c r="T1876" s="46">
        <v>-8.8360166675913732E-2</v>
      </c>
      <c r="U1876" s="46">
        <v>-0.31151396504210183</v>
      </c>
      <c r="V1876" s="46">
        <v>1.8793806804278024</v>
      </c>
      <c r="W1876" s="50">
        <v>-0.44805436160408146</v>
      </c>
    </row>
    <row r="1877" spans="1:23">
      <c r="A1877" s="130"/>
      <c r="B1877" s="46">
        <v>0.97488299847074944</v>
      </c>
      <c r="C1877" s="46">
        <v>0.55154454711160072</v>
      </c>
      <c r="D1877" s="46">
        <v>0.53702667292090789</v>
      </c>
      <c r="E1877" s="46">
        <v>0.5078887251247246</v>
      </c>
      <c r="F1877" s="46">
        <v>0.9748564320375579</v>
      </c>
      <c r="G1877" s="46">
        <v>0.84665149705724807</v>
      </c>
      <c r="H1877" s="46">
        <v>0.19487570068640503</v>
      </c>
      <c r="I1877" s="46">
        <v>0.59467622029718026</v>
      </c>
      <c r="J1877" s="46">
        <v>0.25991079380693938</v>
      </c>
      <c r="K1877" s="58">
        <v>0.61513376817043031</v>
      </c>
      <c r="M1877" s="51">
        <v>875</v>
      </c>
      <c r="N1877" s="46" cm="1">
        <f t="array" ref="N1877:W1877">(TRANSPOSE(MMULT(幕後結果!$AB$37:$AK$46, TRANSPOSE(N876:W876))))</f>
        <v>-0.5260809831210399</v>
      </c>
      <c r="O1877" s="46">
        <v>0.6879894129854307</v>
      </c>
      <c r="P1877" s="46">
        <v>0.44705417202937803</v>
      </c>
      <c r="Q1877" s="46">
        <v>3.5990316690561852E-2</v>
      </c>
      <c r="R1877" s="46">
        <v>1.6130470328036246</v>
      </c>
      <c r="S1877" s="46">
        <v>0.8780406865721313</v>
      </c>
      <c r="T1877" s="46">
        <v>-0.27246064888003863</v>
      </c>
      <c r="U1877" s="46">
        <v>-0.86138258027909953</v>
      </c>
      <c r="V1877" s="46">
        <v>-0.58591012374378448</v>
      </c>
      <c r="W1877" s="50">
        <v>1.3830531133684838</v>
      </c>
    </row>
    <row r="1878" spans="1:23">
      <c r="A1878" s="130"/>
      <c r="B1878" s="46">
        <v>0.23566337371094015</v>
      </c>
      <c r="C1878" s="46">
        <v>0.49905002307268109</v>
      </c>
      <c r="D1878" s="46">
        <v>0.31576170954077076</v>
      </c>
      <c r="E1878" s="46">
        <v>0.50314364435078707</v>
      </c>
      <c r="F1878" s="46">
        <v>8.6378142954121273E-2</v>
      </c>
      <c r="G1878" s="46">
        <v>0.61282966688432294</v>
      </c>
      <c r="H1878" s="46">
        <v>0.42669942562223961</v>
      </c>
      <c r="I1878" s="46">
        <v>0.60686723467149584</v>
      </c>
      <c r="J1878" s="46">
        <v>0.58440406464890793</v>
      </c>
      <c r="K1878" s="58">
        <v>0.31947541524544176</v>
      </c>
      <c r="M1878" s="51">
        <v>876</v>
      </c>
      <c r="N1878" s="46" cm="1">
        <f t="array" ref="N1878:W1878">(TRANSPOSE(MMULT(幕後結果!$AB$37:$AK$46, TRANSPOSE(N877:W877))))</f>
        <v>6.5857747323322169E-2</v>
      </c>
      <c r="O1878" s="46">
        <v>0.84326908508536691</v>
      </c>
      <c r="P1878" s="46">
        <v>0.85494461488946816</v>
      </c>
      <c r="Q1878" s="46">
        <v>0.49897919909831018</v>
      </c>
      <c r="R1878" s="46">
        <v>1.1961882421779197</v>
      </c>
      <c r="S1878" s="46">
        <v>8.4052322892974873E-3</v>
      </c>
      <c r="T1878" s="46">
        <v>0.47020434533354916</v>
      </c>
      <c r="U1878" s="46">
        <v>0.5488134032817622</v>
      </c>
      <c r="V1878" s="46">
        <v>0.5923328092725606</v>
      </c>
      <c r="W1878" s="50">
        <v>0.9103830086549195</v>
      </c>
    </row>
    <row r="1879" spans="1:23">
      <c r="A1879" s="130"/>
      <c r="B1879" s="46">
        <v>0.41817577692199026</v>
      </c>
      <c r="C1879" s="46">
        <v>0.61027966094585673</v>
      </c>
      <c r="D1879" s="46">
        <v>0.65989954036020682</v>
      </c>
      <c r="E1879" s="46">
        <v>0.46125179337548783</v>
      </c>
      <c r="F1879" s="46">
        <v>0.63329298053384253</v>
      </c>
      <c r="G1879" s="46">
        <v>0.14292773164376849</v>
      </c>
      <c r="H1879" s="46">
        <v>0.27624622722760073</v>
      </c>
      <c r="I1879" s="46">
        <v>0.97505015561867125</v>
      </c>
      <c r="J1879" s="46">
        <v>0.57719297578990991</v>
      </c>
      <c r="K1879" s="58">
        <v>0.88471487370827484</v>
      </c>
      <c r="M1879" s="51">
        <v>877</v>
      </c>
      <c r="N1879" s="46" cm="1">
        <f t="array" ref="N1879:W1879">(TRANSPOSE(MMULT(幕後結果!$AB$37:$AK$46, TRANSPOSE(N878:W878))))</f>
        <v>0.85320267551782747</v>
      </c>
      <c r="O1879" s="46">
        <v>0.90658959062699318</v>
      </c>
      <c r="P1879" s="46">
        <v>0.43063523951472771</v>
      </c>
      <c r="Q1879" s="46">
        <v>-0.56747484568693041</v>
      </c>
      <c r="R1879" s="46">
        <v>0.65735944613484942</v>
      </c>
      <c r="S1879" s="46">
        <v>-0.68060512947823093</v>
      </c>
      <c r="T1879" s="46">
        <v>0.51789703695041989</v>
      </c>
      <c r="U1879" s="46">
        <v>-0.8919255039923264</v>
      </c>
      <c r="V1879" s="46">
        <v>-0.28635227481954495</v>
      </c>
      <c r="W1879" s="50">
        <v>-0.56036666467811547</v>
      </c>
    </row>
    <row r="1880" spans="1:23">
      <c r="A1880" s="130"/>
      <c r="B1880" s="46">
        <v>0.75034841971768196</v>
      </c>
      <c r="C1880" s="46">
        <v>0.70133978631374405</v>
      </c>
      <c r="D1880" s="46">
        <v>0.48148286119628558</v>
      </c>
      <c r="E1880" s="46">
        <v>0.58880003664314784</v>
      </c>
      <c r="F1880" s="46">
        <v>0.65415881709871893</v>
      </c>
      <c r="G1880" s="46">
        <v>5.6412625575041897E-2</v>
      </c>
      <c r="H1880" s="46">
        <v>0.53110905196911018</v>
      </c>
      <c r="I1880" s="46">
        <v>0.21229990986646197</v>
      </c>
      <c r="J1880" s="46">
        <v>0.72285781429640616</v>
      </c>
      <c r="K1880" s="58">
        <v>0.60017424256897045</v>
      </c>
      <c r="M1880" s="51">
        <v>878</v>
      </c>
      <c r="N1880" s="46" cm="1">
        <f t="array" ref="N1880:W1880">(TRANSPOSE(MMULT(幕後結果!$AB$37:$AK$46, TRANSPOSE(N879:W879))))</f>
        <v>0.10479709161594511</v>
      </c>
      <c r="O1880" s="46">
        <v>-0.156033609435516</v>
      </c>
      <c r="P1880" s="46">
        <v>-3.2279432512004526E-2</v>
      </c>
      <c r="Q1880" s="46">
        <v>0.29830243996772415</v>
      </c>
      <c r="R1880" s="46">
        <v>1.4072970349220806</v>
      </c>
      <c r="S1880" s="46">
        <v>0.28000774757871971</v>
      </c>
      <c r="T1880" s="46">
        <v>-0.47381270060487013</v>
      </c>
      <c r="U1880" s="46">
        <v>0.45641063573368928</v>
      </c>
      <c r="V1880" s="46">
        <v>0.23145382731644376</v>
      </c>
      <c r="W1880" s="50">
        <v>0.15032200684910352</v>
      </c>
    </row>
    <row r="1881" spans="1:23">
      <c r="A1881" s="130"/>
      <c r="B1881" s="46">
        <v>0.90208022545709343</v>
      </c>
      <c r="C1881" s="46">
        <v>0.46935736447353071</v>
      </c>
      <c r="D1881" s="46">
        <v>0.79932066841329585</v>
      </c>
      <c r="E1881" s="46">
        <v>0.30959682177489389</v>
      </c>
      <c r="F1881" s="46">
        <v>0.87053331446306337</v>
      </c>
      <c r="G1881" s="46">
        <v>0.29078984630999849</v>
      </c>
      <c r="H1881" s="46">
        <v>0.15259208584257977</v>
      </c>
      <c r="I1881" s="46">
        <v>0.48202346262476681</v>
      </c>
      <c r="J1881" s="46">
        <v>2.8713195303176064E-3</v>
      </c>
      <c r="K1881" s="58">
        <v>2.1656913273439882E-2</v>
      </c>
      <c r="M1881" s="51">
        <v>879</v>
      </c>
      <c r="N1881" s="46" cm="1">
        <f t="array" ref="N1881:W1881">(TRANSPOSE(MMULT(幕後結果!$AB$37:$AK$46, TRANSPOSE(N880:W880))))</f>
        <v>1.8516145139725662</v>
      </c>
      <c r="O1881" s="46">
        <v>1.0460061911021497</v>
      </c>
      <c r="P1881" s="46">
        <v>-0.20381024115384183</v>
      </c>
      <c r="Q1881" s="46">
        <v>-0.52916405349553219</v>
      </c>
      <c r="R1881" s="46">
        <v>0.49377271378111309</v>
      </c>
      <c r="S1881" s="46">
        <v>-1.1390025867882523</v>
      </c>
      <c r="T1881" s="46">
        <v>1.5294254409228893</v>
      </c>
      <c r="U1881" s="46">
        <v>-1.118312450271131</v>
      </c>
      <c r="V1881" s="46">
        <v>-1.1011731675517331</v>
      </c>
      <c r="W1881" s="50">
        <v>0.32742410542185496</v>
      </c>
    </row>
    <row r="1882" spans="1:23">
      <c r="A1882" s="130"/>
      <c r="B1882" s="46">
        <v>0.79426303720955582</v>
      </c>
      <c r="C1882" s="46">
        <v>0.29838451472927896</v>
      </c>
      <c r="D1882" s="46">
        <v>0.16708401658599414</v>
      </c>
      <c r="E1882" s="46">
        <v>0.85890306497046165</v>
      </c>
      <c r="F1882" s="46">
        <v>0.58343094280378605</v>
      </c>
      <c r="G1882" s="46">
        <v>0.80146494074445673</v>
      </c>
      <c r="H1882" s="46">
        <v>0.78364371141944811</v>
      </c>
      <c r="I1882" s="46">
        <v>0.90579877642970863</v>
      </c>
      <c r="J1882" s="46">
        <v>0.97642728356678465</v>
      </c>
      <c r="K1882" s="58">
        <v>0.41408459974049028</v>
      </c>
      <c r="M1882" s="51">
        <v>880</v>
      </c>
      <c r="N1882" s="46" cm="1">
        <f t="array" ref="N1882:W1882">(TRANSPOSE(MMULT(幕後結果!$AB$37:$AK$46, TRANSPOSE(N881:W881))))</f>
        <v>0.10875213739747909</v>
      </c>
      <c r="O1882" s="46">
        <v>-1.779222196417277</v>
      </c>
      <c r="P1882" s="46">
        <v>-1.4687662884405051</v>
      </c>
      <c r="Q1882" s="46">
        <v>-0.24592178552481403</v>
      </c>
      <c r="R1882" s="46">
        <v>-1.1927886700298767</v>
      </c>
      <c r="S1882" s="46">
        <v>0.71105895627862048</v>
      </c>
      <c r="T1882" s="46">
        <v>-1.8106850784305344</v>
      </c>
      <c r="U1882" s="46">
        <v>-1.6798090529205596</v>
      </c>
      <c r="V1882" s="46">
        <v>-0.78121082223699556</v>
      </c>
      <c r="W1882" s="50">
        <v>-1.8733981643638833</v>
      </c>
    </row>
    <row r="1883" spans="1:23">
      <c r="A1883" s="130"/>
      <c r="B1883" s="46">
        <v>0.89568103437333635</v>
      </c>
      <c r="C1883" s="46">
        <v>0.48091003903137497</v>
      </c>
      <c r="D1883" s="46">
        <v>0.40990304912790876</v>
      </c>
      <c r="E1883" s="46">
        <v>5.6964035032697202E-2</v>
      </c>
      <c r="F1883" s="46">
        <v>0.99193399128299631</v>
      </c>
      <c r="G1883" s="46">
        <v>0.94136869182151361</v>
      </c>
      <c r="H1883" s="46">
        <v>0.88645886508922911</v>
      </c>
      <c r="I1883" s="46">
        <v>0.39018536876564713</v>
      </c>
      <c r="J1883" s="46">
        <v>0.40894808117477144</v>
      </c>
      <c r="K1883" s="58">
        <v>0.25855929940836497</v>
      </c>
      <c r="M1883" s="51">
        <v>881</v>
      </c>
      <c r="N1883" s="46" cm="1">
        <f t="array" ref="N1883:W1883">(TRANSPOSE(MMULT(幕後結果!$AB$37:$AK$46, TRANSPOSE(N882:W882))))</f>
        <v>0.20160245116944292</v>
      </c>
      <c r="O1883" s="46">
        <v>-0.65349149337875057</v>
      </c>
      <c r="P1883" s="46">
        <v>1.1177552795525882</v>
      </c>
      <c r="Q1883" s="46">
        <v>0.68661886614361045</v>
      </c>
      <c r="R1883" s="46">
        <v>0.92446546073803026</v>
      </c>
      <c r="S1883" s="46">
        <v>-0.32527136808138868</v>
      </c>
      <c r="T1883" s="46">
        <v>0.43260174358603765</v>
      </c>
      <c r="U1883" s="46">
        <v>-0.45057038630810231</v>
      </c>
      <c r="V1883" s="46">
        <v>0.3896599227180626</v>
      </c>
      <c r="W1883" s="50">
        <v>-0.64089923019247874</v>
      </c>
    </row>
    <row r="1884" spans="1:23">
      <c r="A1884" s="130"/>
      <c r="B1884" s="46">
        <v>5.2729704598480032E-2</v>
      </c>
      <c r="C1884" s="46">
        <v>0.34958813041956183</v>
      </c>
      <c r="D1884" s="46">
        <v>0.74486156065364906</v>
      </c>
      <c r="E1884" s="46">
        <v>0.60516950030832439</v>
      </c>
      <c r="F1884" s="46">
        <v>0.16146608396687623</v>
      </c>
      <c r="G1884" s="46">
        <v>0.24569071186641112</v>
      </c>
      <c r="H1884" s="46">
        <v>5.6023530237842012E-2</v>
      </c>
      <c r="I1884" s="46">
        <v>0.96861231684329252</v>
      </c>
      <c r="J1884" s="46">
        <v>0.81098378902165802</v>
      </c>
      <c r="K1884" s="58">
        <v>0.52908616065936287</v>
      </c>
      <c r="M1884" s="51">
        <v>882</v>
      </c>
      <c r="N1884" s="46" cm="1">
        <f t="array" ref="N1884:W1884">(TRANSPOSE(MMULT(幕後結果!$AB$37:$AK$46, TRANSPOSE(N883:W883))))</f>
        <v>1.5909918738669913</v>
      </c>
      <c r="O1884" s="46">
        <v>1.8299518808709929</v>
      </c>
      <c r="P1884" s="46">
        <v>-0.86597157352127496</v>
      </c>
      <c r="Q1884" s="46">
        <v>-1.2956504163235842</v>
      </c>
      <c r="R1884" s="46">
        <v>6.74524601525191E-2</v>
      </c>
      <c r="S1884" s="46">
        <v>-1.3453432929431477</v>
      </c>
      <c r="T1884" s="46">
        <v>0.37238429453131078</v>
      </c>
      <c r="U1884" s="46">
        <v>-1.0191540156898728</v>
      </c>
      <c r="V1884" s="46">
        <v>1.3224907077180246</v>
      </c>
      <c r="W1884" s="50">
        <v>-0.43262161129844667</v>
      </c>
    </row>
    <row r="1885" spans="1:23">
      <c r="A1885" s="130"/>
      <c r="B1885" s="46">
        <v>0.20530476117515373</v>
      </c>
      <c r="C1885" s="46">
        <v>0.93699224408969495</v>
      </c>
      <c r="D1885" s="46">
        <v>0.60893455826679865</v>
      </c>
      <c r="E1885" s="46">
        <v>0.43521711952779119</v>
      </c>
      <c r="F1885" s="46">
        <v>0.53166904276340388</v>
      </c>
      <c r="G1885" s="46">
        <v>0.59446103821217022</v>
      </c>
      <c r="H1885" s="46">
        <v>7.749596427036276E-2</v>
      </c>
      <c r="I1885" s="46">
        <v>0.25040066770221925</v>
      </c>
      <c r="J1885" s="46">
        <v>0.7225256880147175</v>
      </c>
      <c r="K1885" s="58">
        <v>0.96476793204385736</v>
      </c>
      <c r="M1885" s="51">
        <v>883</v>
      </c>
      <c r="N1885" s="46" cm="1">
        <f t="array" ref="N1885:W1885">(TRANSPOSE(MMULT(幕後結果!$AB$37:$AK$46, TRANSPOSE(N884:W884))))</f>
        <v>-0.35818172836970147</v>
      </c>
      <c r="O1885" s="46">
        <v>-0.77317874616925275</v>
      </c>
      <c r="P1885" s="46">
        <v>5.1400305691995718E-2</v>
      </c>
      <c r="Q1885" s="46">
        <v>-1.5822038169451511</v>
      </c>
      <c r="R1885" s="46">
        <v>1.04049191745981</v>
      </c>
      <c r="S1885" s="46">
        <v>-0.85125083363635878</v>
      </c>
      <c r="T1885" s="46">
        <v>-1.0728628746005349</v>
      </c>
      <c r="U1885" s="46">
        <v>0.29313903796733631</v>
      </c>
      <c r="V1885" s="46">
        <v>-1.617915997718085</v>
      </c>
      <c r="W1885" s="50">
        <v>-8.313543046680133E-2</v>
      </c>
    </row>
    <row r="1886" spans="1:23">
      <c r="A1886" s="130"/>
      <c r="B1886" s="46">
        <v>5.7410202682766975E-2</v>
      </c>
      <c r="C1886" s="46">
        <v>0.35704661685862726</v>
      </c>
      <c r="D1886" s="46">
        <v>0.94853799951575035</v>
      </c>
      <c r="E1886" s="46">
        <v>3.8851899783275412E-2</v>
      </c>
      <c r="F1886" s="46">
        <v>0.33255911942653538</v>
      </c>
      <c r="G1886" s="46">
        <v>0.7866432226556197</v>
      </c>
      <c r="H1886" s="46">
        <v>0.90980295680177559</v>
      </c>
      <c r="I1886" s="46">
        <v>0.1829669750350118</v>
      </c>
      <c r="J1886" s="46">
        <v>0.45349903432795458</v>
      </c>
      <c r="K1886" s="58">
        <v>0.35378961151524746</v>
      </c>
      <c r="M1886" s="51">
        <v>884</v>
      </c>
      <c r="N1886" s="46" cm="1">
        <f t="array" ref="N1886:W1886">(TRANSPOSE(MMULT(幕後結果!$AB$37:$AK$46, TRANSPOSE(N885:W885))))</f>
        <v>-1.1293351498559936</v>
      </c>
      <c r="O1886" s="46">
        <v>-1.3578531004224319</v>
      </c>
      <c r="P1886" s="46">
        <v>-0.65132662362120841</v>
      </c>
      <c r="Q1886" s="46">
        <v>-0.28296616355764148</v>
      </c>
      <c r="R1886" s="46">
        <v>-0.89806930103282989</v>
      </c>
      <c r="S1886" s="46">
        <v>-0.29616547320024111</v>
      </c>
      <c r="T1886" s="46">
        <v>0.12529316670492796</v>
      </c>
      <c r="U1886" s="46">
        <v>1.1009426578209502</v>
      </c>
      <c r="V1886" s="46">
        <v>-1.1905157473270742</v>
      </c>
      <c r="W1886" s="50">
        <v>0.1680897214588406</v>
      </c>
    </row>
    <row r="1887" spans="1:23">
      <c r="A1887" s="130"/>
      <c r="B1887" s="46">
        <v>1.4138659982852797E-2</v>
      </c>
      <c r="C1887" s="46">
        <v>0.84830865362301977</v>
      </c>
      <c r="D1887" s="46">
        <v>0.98922371495131078</v>
      </c>
      <c r="E1887" s="46">
        <v>0.23242339687633851</v>
      </c>
      <c r="F1887" s="46">
        <v>0.21929535111085752</v>
      </c>
      <c r="G1887" s="46">
        <v>0.92368366487186737</v>
      </c>
      <c r="H1887" s="46">
        <v>0.68230426252829379</v>
      </c>
      <c r="I1887" s="46">
        <v>0.14189939341737645</v>
      </c>
      <c r="J1887" s="46">
        <v>0.18026250083812423</v>
      </c>
      <c r="K1887" s="58">
        <v>0.81873059112582136</v>
      </c>
      <c r="M1887" s="51">
        <v>885</v>
      </c>
      <c r="N1887" s="46" cm="1">
        <f t="array" ref="N1887:W1887">(TRANSPOSE(MMULT(幕後結果!$AB$37:$AK$46, TRANSPOSE(N886:W886))))</f>
        <v>-0.16784749113853009</v>
      </c>
      <c r="O1887" s="46">
        <v>-1.2119097172091937</v>
      </c>
      <c r="P1887" s="46">
        <v>-1.6167949452238706E-2</v>
      </c>
      <c r="Q1887" s="46">
        <v>-0.40341028044883442</v>
      </c>
      <c r="R1887" s="46">
        <v>-0.26341243436361561</v>
      </c>
      <c r="S1887" s="46">
        <v>0.31050879590958147</v>
      </c>
      <c r="T1887" s="46">
        <v>-0.53545761542715919</v>
      </c>
      <c r="U1887" s="46">
        <v>0.36629139965347823</v>
      </c>
      <c r="V1887" s="46">
        <v>-2.2547227674431221</v>
      </c>
      <c r="W1887" s="50">
        <v>0.55249946845798881</v>
      </c>
    </row>
    <row r="1888" spans="1:23">
      <c r="A1888" s="130"/>
      <c r="B1888" s="46">
        <v>0.81941301855747883</v>
      </c>
      <c r="C1888" s="46">
        <v>0.84808504840604537</v>
      </c>
      <c r="D1888" s="46">
        <v>0.90916819654087133</v>
      </c>
      <c r="E1888" s="46">
        <v>0.24603286930415513</v>
      </c>
      <c r="F1888" s="46">
        <v>0.6713126997269161</v>
      </c>
      <c r="G1888" s="46">
        <v>0.71936533075351106</v>
      </c>
      <c r="H1888" s="46">
        <v>0.52824276123500158</v>
      </c>
      <c r="I1888" s="46">
        <v>0.13363807839604713</v>
      </c>
      <c r="J1888" s="46">
        <v>0.80460144635853825</v>
      </c>
      <c r="K1888" s="58">
        <v>0.19274976792572263</v>
      </c>
      <c r="M1888" s="51">
        <v>886</v>
      </c>
      <c r="N1888" s="46" cm="1">
        <f t="array" ref="N1888:W1888">(TRANSPOSE(MMULT(幕後結果!$AB$37:$AK$46, TRANSPOSE(N887:W887))))</f>
        <v>3.3406303495452455E-2</v>
      </c>
      <c r="O1888" s="46">
        <v>-1.3680040249395304</v>
      </c>
      <c r="P1888" s="46">
        <v>-0.6827658281269039</v>
      </c>
      <c r="Q1888" s="46">
        <v>-1.5127322305023441</v>
      </c>
      <c r="R1888" s="46">
        <v>-0.72363399522424876</v>
      </c>
      <c r="S1888" s="46">
        <v>0.29971536951342659</v>
      </c>
      <c r="T1888" s="46">
        <v>-0.71777764327826998</v>
      </c>
      <c r="U1888" s="46">
        <v>-0.52657881491509695</v>
      </c>
      <c r="V1888" s="46">
        <v>-0.6112507874076597</v>
      </c>
      <c r="W1888" s="50">
        <v>1.1010376194628768</v>
      </c>
    </row>
    <row r="1889" spans="1:23">
      <c r="A1889" s="130"/>
      <c r="B1889" s="46">
        <v>0.53689091867833882</v>
      </c>
      <c r="C1889" s="46">
        <v>0.85571297932181989</v>
      </c>
      <c r="D1889" s="46">
        <v>0.94705563273437066</v>
      </c>
      <c r="E1889" s="46">
        <v>0.21681673693921466</v>
      </c>
      <c r="F1889" s="46">
        <v>0.17118339848572428</v>
      </c>
      <c r="G1889" s="46">
        <v>0.99269194596617338</v>
      </c>
      <c r="H1889" s="46">
        <v>0.51266581942003508</v>
      </c>
      <c r="I1889" s="46">
        <v>0.77679686228318001</v>
      </c>
      <c r="J1889" s="46">
        <v>0.20304225926668318</v>
      </c>
      <c r="K1889" s="58">
        <v>0.84601221464801446</v>
      </c>
      <c r="M1889" s="51">
        <v>887</v>
      </c>
      <c r="N1889" s="46" cm="1">
        <f t="array" ref="N1889:W1889">(TRANSPOSE(MMULT(幕後結果!$AB$37:$AK$46, TRANSPOSE(N888:W888))))</f>
        <v>-0.12543074181427641</v>
      </c>
      <c r="O1889" s="46">
        <v>-1.1490565220225921</v>
      </c>
      <c r="P1889" s="46">
        <v>-0.61629561205847883</v>
      </c>
      <c r="Q1889" s="46">
        <v>0.59264116112361753</v>
      </c>
      <c r="R1889" s="46">
        <v>-5.16516206371187E-3</v>
      </c>
      <c r="S1889" s="46">
        <v>0.96645407176697162</v>
      </c>
      <c r="T1889" s="46">
        <v>-0.30787109791066269</v>
      </c>
      <c r="U1889" s="46">
        <v>0.12312486802823189</v>
      </c>
      <c r="V1889" s="46">
        <v>-0.57375483277826733</v>
      </c>
      <c r="W1889" s="50">
        <v>-0.74901896952928804</v>
      </c>
    </row>
    <row r="1890" spans="1:23">
      <c r="A1890" s="130"/>
      <c r="B1890" s="46">
        <v>0.58468535170476899</v>
      </c>
      <c r="C1890" s="46">
        <v>0.82068195909380348</v>
      </c>
      <c r="D1890" s="46">
        <v>5.8793108367104496E-2</v>
      </c>
      <c r="E1890" s="46">
        <v>0.69237919632727229</v>
      </c>
      <c r="F1890" s="46">
        <v>0.65604626722051695</v>
      </c>
      <c r="G1890" s="46">
        <v>0.82473347073956305</v>
      </c>
      <c r="H1890" s="46">
        <v>0.55953031748012538</v>
      </c>
      <c r="I1890" s="46">
        <v>0.13505708642989656</v>
      </c>
      <c r="J1890" s="46">
        <v>0.36071883879157562</v>
      </c>
      <c r="K1890" s="58">
        <v>0.45991337571219471</v>
      </c>
      <c r="M1890" s="51">
        <v>888</v>
      </c>
      <c r="N1890" s="46" cm="1">
        <f t="array" ref="N1890:W1890">(TRANSPOSE(MMULT(幕後結果!$AB$37:$AK$46, TRANSPOSE(N889:W889))))</f>
        <v>0.40486340122843079</v>
      </c>
      <c r="O1890" s="46">
        <v>-2.6171797436174664</v>
      </c>
      <c r="P1890" s="46">
        <v>7.8498324858702673E-2</v>
      </c>
      <c r="Q1890" s="46">
        <v>0.35076959912182731</v>
      </c>
      <c r="R1890" s="46">
        <v>-1.0184158291534451</v>
      </c>
      <c r="S1890" s="46">
        <v>-0.23925875276640018</v>
      </c>
      <c r="T1890" s="46">
        <v>6.2987015409285085E-2</v>
      </c>
      <c r="U1890" s="46">
        <v>0.76826316452163135</v>
      </c>
      <c r="V1890" s="46">
        <v>-0.78192882783172046</v>
      </c>
      <c r="W1890" s="50">
        <v>0.83876076047745518</v>
      </c>
    </row>
    <row r="1891" spans="1:23">
      <c r="A1891" s="130"/>
      <c r="B1891" s="46">
        <v>0.20358458746477859</v>
      </c>
      <c r="C1891" s="46">
        <v>0.91940025574308737</v>
      </c>
      <c r="D1891" s="46">
        <v>0.38213179242786888</v>
      </c>
      <c r="E1891" s="46">
        <v>0.14148326769579844</v>
      </c>
      <c r="F1891" s="46">
        <v>0.54111241483325601</v>
      </c>
      <c r="G1891" s="46">
        <v>0.35544137456335001</v>
      </c>
      <c r="H1891" s="46">
        <v>0.81085205445734365</v>
      </c>
      <c r="I1891" s="46">
        <v>0.59762419248124887</v>
      </c>
      <c r="J1891" s="46">
        <v>6.0731803115893213E-2</v>
      </c>
      <c r="K1891" s="58">
        <v>0.62406114995624762</v>
      </c>
      <c r="M1891" s="51">
        <v>889</v>
      </c>
      <c r="N1891" s="46" cm="1">
        <f t="array" ref="N1891:W1891">(TRANSPOSE(MMULT(幕後結果!$AB$37:$AK$46, TRANSPOSE(N890:W890))))</f>
        <v>2.1830292236765465</v>
      </c>
      <c r="O1891" s="46">
        <v>2.3040968394498744</v>
      </c>
      <c r="P1891" s="46">
        <v>2.5046336917090746</v>
      </c>
      <c r="Q1891" s="46">
        <v>3.0338331449054454</v>
      </c>
      <c r="R1891" s="46">
        <v>2.2849170128788225</v>
      </c>
      <c r="S1891" s="46">
        <v>-0.51608107456905117</v>
      </c>
      <c r="T1891" s="46">
        <v>2.8109760091869713</v>
      </c>
      <c r="U1891" s="46">
        <v>7.0368053600329383E-2</v>
      </c>
      <c r="V1891" s="46">
        <v>1.609455127958771</v>
      </c>
      <c r="W1891" s="50">
        <v>-0.63339330383612991</v>
      </c>
    </row>
    <row r="1892" spans="1:23">
      <c r="A1892" s="130"/>
      <c r="B1892" s="46">
        <v>0.87069070025239714</v>
      </c>
      <c r="C1892" s="46">
        <v>0.32990461888097555</v>
      </c>
      <c r="D1892" s="46">
        <v>0.39877334454627444</v>
      </c>
      <c r="E1892" s="46">
        <v>0.60750980280058453</v>
      </c>
      <c r="F1892" s="46">
        <v>0.47853254109891341</v>
      </c>
      <c r="G1892" s="46">
        <v>0.62792583221985288</v>
      </c>
      <c r="H1892" s="46">
        <v>0.99087380578008255</v>
      </c>
      <c r="I1892" s="46">
        <v>0.7450923169626027</v>
      </c>
      <c r="J1892" s="46">
        <v>7.9271701511289594E-2</v>
      </c>
      <c r="K1892" s="58">
        <v>8.1951970223024251E-3</v>
      </c>
      <c r="M1892" s="51">
        <v>890</v>
      </c>
      <c r="N1892" s="46" cm="1">
        <f t="array" ref="N1892:W1892">(TRANSPOSE(MMULT(幕後結果!$AB$37:$AK$46, TRANSPOSE(N891:W891))))</f>
        <v>-0.22821557423641048</v>
      </c>
      <c r="O1892" s="46">
        <v>-0.12176896615559663</v>
      </c>
      <c r="P1892" s="46">
        <v>0.78168214236476863</v>
      </c>
      <c r="Q1892" s="46">
        <v>-8.2731333004012919E-2</v>
      </c>
      <c r="R1892" s="46">
        <v>0.63732418982169436</v>
      </c>
      <c r="S1892" s="46">
        <v>1.1875070064177342</v>
      </c>
      <c r="T1892" s="46">
        <v>0.75497295801579534</v>
      </c>
      <c r="U1892" s="46">
        <v>0.24116917025918538</v>
      </c>
      <c r="V1892" s="46">
        <v>0.77398654466741623</v>
      </c>
      <c r="W1892" s="50">
        <v>0.35914138968866327</v>
      </c>
    </row>
    <row r="1893" spans="1:23">
      <c r="A1893" s="130"/>
      <c r="B1893" s="46">
        <v>0.67155666271139713</v>
      </c>
      <c r="C1893" s="46">
        <v>0.75099043114981368</v>
      </c>
      <c r="D1893" s="46">
        <v>0.37588158383889114</v>
      </c>
      <c r="E1893" s="46">
        <v>0.18352668876181077</v>
      </c>
      <c r="F1893" s="46">
        <v>0.62164825452732297</v>
      </c>
      <c r="G1893" s="46">
        <v>0.27444223016857805</v>
      </c>
      <c r="H1893" s="46">
        <v>0.98154366671132887</v>
      </c>
      <c r="I1893" s="46">
        <v>0.45853608081350727</v>
      </c>
      <c r="J1893" s="46">
        <v>0.86613718217354063</v>
      </c>
      <c r="K1893" s="58">
        <v>0.89823177540342414</v>
      </c>
      <c r="M1893" s="51">
        <v>891</v>
      </c>
      <c r="N1893" s="46" cm="1">
        <f t="array" ref="N1893:W1893">(TRANSPOSE(MMULT(幕後結果!$AB$37:$AK$46, TRANSPOSE(N892:W892))))</f>
        <v>0.76495697371644311</v>
      </c>
      <c r="O1893" s="46">
        <v>0.58671363422308254</v>
      </c>
      <c r="P1893" s="46">
        <v>-0.97583869206779772</v>
      </c>
      <c r="Q1893" s="46">
        <v>0.12918570862283474</v>
      </c>
      <c r="R1893" s="46">
        <v>0.10750645013577986</v>
      </c>
      <c r="S1893" s="46">
        <v>0.82154650376420313</v>
      </c>
      <c r="T1893" s="46">
        <v>0.79573439837887294</v>
      </c>
      <c r="U1893" s="46">
        <v>-0.2259588537321352</v>
      </c>
      <c r="V1893" s="46">
        <v>0.17288888804306796</v>
      </c>
      <c r="W1893" s="50">
        <v>0.72789904421322227</v>
      </c>
    </row>
    <row r="1894" spans="1:23">
      <c r="A1894" s="130"/>
      <c r="B1894" s="46">
        <v>0.71868313954496998</v>
      </c>
      <c r="C1894" s="46">
        <v>0.19342305085027389</v>
      </c>
      <c r="D1894" s="46">
        <v>0.93601354621067845</v>
      </c>
      <c r="E1894" s="46">
        <v>0.31141761036379512</v>
      </c>
      <c r="F1894" s="46">
        <v>0.41063788957419067</v>
      </c>
      <c r="G1894" s="46">
        <v>0.43179874966629295</v>
      </c>
      <c r="H1894" s="46">
        <v>0.70614192197125214</v>
      </c>
      <c r="I1894" s="46">
        <v>0.13056172006755373</v>
      </c>
      <c r="J1894" s="46">
        <v>0.8205332003454564</v>
      </c>
      <c r="K1894" s="58">
        <v>0.97088737290049187</v>
      </c>
      <c r="M1894" s="51">
        <v>892</v>
      </c>
      <c r="N1894" s="46" cm="1">
        <f t="array" ref="N1894:W1894">(TRANSPOSE(MMULT(幕後結果!$AB$37:$AK$46, TRANSPOSE(N893:W893))))</f>
        <v>-0.4936484550099709</v>
      </c>
      <c r="O1894" s="46">
        <v>-0.54216021776159518</v>
      </c>
      <c r="P1894" s="46">
        <v>0.68588589780031817</v>
      </c>
      <c r="Q1894" s="46">
        <v>2.9767577293551728E-2</v>
      </c>
      <c r="R1894" s="46">
        <v>0.54265855820233044</v>
      </c>
      <c r="S1894" s="46">
        <v>-0.27230228437308712</v>
      </c>
      <c r="T1894" s="46">
        <v>1.2562662673714502</v>
      </c>
      <c r="U1894" s="46">
        <v>0.97151174141653929</v>
      </c>
      <c r="V1894" s="46">
        <v>1.8746088711516076</v>
      </c>
      <c r="W1894" s="50">
        <v>2.8374809420957989</v>
      </c>
    </row>
    <row r="1895" spans="1:23">
      <c r="A1895" s="130"/>
      <c r="B1895" s="46">
        <v>0.87377652161589148</v>
      </c>
      <c r="C1895" s="46">
        <v>0.78822121883243801</v>
      </c>
      <c r="D1895" s="46">
        <v>0.476273265125428</v>
      </c>
      <c r="E1895" s="46">
        <v>0.57456888704793174</v>
      </c>
      <c r="F1895" s="46">
        <v>0.20839857321751976</v>
      </c>
      <c r="G1895" s="46">
        <v>0.7646059745719711</v>
      </c>
      <c r="H1895" s="46">
        <v>5.4251357691595059E-2</v>
      </c>
      <c r="I1895" s="46">
        <v>0.5588292619441253</v>
      </c>
      <c r="J1895" s="46">
        <v>0.4111771554487742</v>
      </c>
      <c r="K1895" s="58">
        <v>0.99075024750746743</v>
      </c>
      <c r="M1895" s="51">
        <v>893</v>
      </c>
      <c r="N1895" s="46" cm="1">
        <f t="array" ref="N1895:W1895">(TRANSPOSE(MMULT(幕後結果!$AB$37:$AK$46, TRANSPOSE(N894:W894))))</f>
        <v>-0.79981782312081873</v>
      </c>
      <c r="O1895" s="46">
        <v>8.8446948040489484E-2</v>
      </c>
      <c r="P1895" s="46">
        <v>0.10075503073090471</v>
      </c>
      <c r="Q1895" s="46">
        <v>0.32812572522884498</v>
      </c>
      <c r="R1895" s="46">
        <v>1.2144667745333275</v>
      </c>
      <c r="S1895" s="46">
        <v>-0.71555847052527943</v>
      </c>
      <c r="T1895" s="46">
        <v>0.57437341687859789</v>
      </c>
      <c r="U1895" s="46">
        <v>0.16031970822216557</v>
      </c>
      <c r="V1895" s="46">
        <v>0.15339058331575584</v>
      </c>
      <c r="W1895" s="50">
        <v>0.69445349624811414</v>
      </c>
    </row>
    <row r="1896" spans="1:23">
      <c r="A1896" s="130"/>
      <c r="B1896" s="46">
        <v>0.36249320129724616</v>
      </c>
      <c r="C1896" s="46">
        <v>0.24548685479589527</v>
      </c>
      <c r="D1896" s="46">
        <v>0.35937418917443043</v>
      </c>
      <c r="E1896" s="46">
        <v>0.43368878869704974</v>
      </c>
      <c r="F1896" s="46">
        <v>0.29349927283833255</v>
      </c>
      <c r="G1896" s="46">
        <v>5.0179747346948966E-2</v>
      </c>
      <c r="H1896" s="46">
        <v>0.45380274313670488</v>
      </c>
      <c r="I1896" s="46">
        <v>0.70515639575934919</v>
      </c>
      <c r="J1896" s="46">
        <v>0.13474944136766309</v>
      </c>
      <c r="K1896" s="58">
        <v>0.20085348284767535</v>
      </c>
      <c r="M1896" s="51">
        <v>894</v>
      </c>
      <c r="N1896" s="46" cm="1">
        <f t="array" ref="N1896:W1896">(TRANSPOSE(MMULT(幕後結果!$AB$37:$AK$46, TRANSPOSE(N895:W895))))</f>
        <v>1.4264091927337008</v>
      </c>
      <c r="O1896" s="46">
        <v>-1.0788947962888524</v>
      </c>
      <c r="P1896" s="46">
        <v>-0.73823778837302534</v>
      </c>
      <c r="Q1896" s="46">
        <v>0.73568452492569292</v>
      </c>
      <c r="R1896" s="46">
        <v>-0.27707140996839108</v>
      </c>
      <c r="S1896" s="46">
        <v>-1.4779547822315213</v>
      </c>
      <c r="T1896" s="46">
        <v>0.50502710153994146</v>
      </c>
      <c r="U1896" s="46">
        <v>0.56037027468853229</v>
      </c>
      <c r="V1896" s="46">
        <v>0.83496199037351926</v>
      </c>
      <c r="W1896" s="50">
        <v>-1.8689523957402501</v>
      </c>
    </row>
    <row r="1897" spans="1:23">
      <c r="A1897" s="130"/>
      <c r="B1897" s="46">
        <v>0.72538772124849626</v>
      </c>
      <c r="C1897" s="46">
        <v>0.52164710714526996</v>
      </c>
      <c r="D1897" s="46">
        <v>0.24408788009176807</v>
      </c>
      <c r="E1897" s="46">
        <v>0.70290361849460048</v>
      </c>
      <c r="F1897" s="46">
        <v>0.57963438594246264</v>
      </c>
      <c r="G1897" s="46">
        <v>9.025480424353316E-2</v>
      </c>
      <c r="H1897" s="46">
        <v>0.53234551399214736</v>
      </c>
      <c r="I1897" s="46">
        <v>0.97163234000617127</v>
      </c>
      <c r="J1897" s="46">
        <v>0.74414644686175069</v>
      </c>
      <c r="K1897" s="58">
        <v>0.57783646264779587</v>
      </c>
      <c r="M1897" s="51">
        <v>895</v>
      </c>
      <c r="N1897" s="46" cm="1">
        <f t="array" ref="N1897:W1897">(TRANSPOSE(MMULT(幕後結果!$AB$37:$AK$46, TRANSPOSE(N896:W896))))</f>
        <v>-0.56908360316624174</v>
      </c>
      <c r="O1897" s="46">
        <v>-0.44797707258808933</v>
      </c>
      <c r="P1897" s="46">
        <v>0.8324521876045039</v>
      </c>
      <c r="Q1897" s="46">
        <v>-0.48512212477751576</v>
      </c>
      <c r="R1897" s="46">
        <v>-0.69871288472217741</v>
      </c>
      <c r="S1897" s="46">
        <v>2.3568074924066251</v>
      </c>
      <c r="T1897" s="46">
        <v>-1.4712521522436044</v>
      </c>
      <c r="U1897" s="46">
        <v>0.85697776842658624</v>
      </c>
      <c r="V1897" s="46">
        <v>0.56404307717637014</v>
      </c>
      <c r="W1897" s="50">
        <v>8.7274063382111355E-2</v>
      </c>
    </row>
    <row r="1898" spans="1:23">
      <c r="A1898" s="130"/>
      <c r="B1898" s="46">
        <v>0.67632769461494235</v>
      </c>
      <c r="C1898" s="46">
        <v>0.15267860656463883</v>
      </c>
      <c r="D1898" s="46">
        <v>0.67422083007007938</v>
      </c>
      <c r="E1898" s="46">
        <v>0.91120343967335304</v>
      </c>
      <c r="F1898" s="46">
        <v>0.86640710803494514</v>
      </c>
      <c r="G1898" s="46">
        <v>9.0194367945980014E-2</v>
      </c>
      <c r="H1898" s="46">
        <v>6.1552631038535033E-3</v>
      </c>
      <c r="I1898" s="46">
        <v>0.77349017026847089</v>
      </c>
      <c r="J1898" s="46">
        <v>0.40768761992429159</v>
      </c>
      <c r="K1898" s="58">
        <v>4.5778358971516164E-2</v>
      </c>
      <c r="M1898" s="51">
        <v>896</v>
      </c>
      <c r="N1898" s="46" cm="1">
        <f t="array" ref="N1898:W1898">(TRANSPOSE(MMULT(幕後結果!$AB$37:$AK$46, TRANSPOSE(N897:W897))))</f>
        <v>2.1529079969096325</v>
      </c>
      <c r="O1898" s="46">
        <v>1.0401815142159934</v>
      </c>
      <c r="P1898" s="46">
        <v>1.683500427194615</v>
      </c>
      <c r="Q1898" s="46">
        <v>0.98047784868163523</v>
      </c>
      <c r="R1898" s="46">
        <v>0.99749045890081423</v>
      </c>
      <c r="S1898" s="46">
        <v>-1.6732367335980318</v>
      </c>
      <c r="T1898" s="46">
        <v>0.85450496673627807</v>
      </c>
      <c r="U1898" s="46">
        <v>-0.66599423330820517</v>
      </c>
      <c r="V1898" s="46">
        <v>-2.0645997012623957E-2</v>
      </c>
      <c r="W1898" s="50">
        <v>-5.7606843342522807E-2</v>
      </c>
    </row>
    <row r="1899" spans="1:23">
      <c r="A1899" s="130"/>
      <c r="B1899" s="46">
        <v>0.94284083772801153</v>
      </c>
      <c r="C1899" s="46">
        <v>0.56181834040039114</v>
      </c>
      <c r="D1899" s="46">
        <v>3.2804942677442384E-3</v>
      </c>
      <c r="E1899" s="46">
        <v>0.1095639773280539</v>
      </c>
      <c r="F1899" s="46">
        <v>0.99617072601278078</v>
      </c>
      <c r="G1899" s="46">
        <v>0.97757084197823252</v>
      </c>
      <c r="H1899" s="46">
        <v>0.33692323803063795</v>
      </c>
      <c r="I1899" s="46">
        <v>0.66842794735701561</v>
      </c>
      <c r="J1899" s="46">
        <v>0.28443702632847256</v>
      </c>
      <c r="K1899" s="58">
        <v>0.53804924055708292</v>
      </c>
      <c r="M1899" s="51">
        <v>897</v>
      </c>
      <c r="N1899" s="46" cm="1">
        <f t="array" ref="N1899:W1899">(TRANSPOSE(MMULT(幕後結果!$AB$37:$AK$46, TRANSPOSE(N898:W898))))</f>
        <v>0.63649030241813653</v>
      </c>
      <c r="O1899" s="46">
        <v>0.32071643163491614</v>
      </c>
      <c r="P1899" s="46">
        <v>1.4419165762459585</v>
      </c>
      <c r="Q1899" s="46">
        <v>-1.0520405002596713</v>
      </c>
      <c r="R1899" s="46">
        <v>2.6953780968310364</v>
      </c>
      <c r="S1899" s="46">
        <v>0.12601562107257136</v>
      </c>
      <c r="T1899" s="46">
        <v>0.94339671958983395</v>
      </c>
      <c r="U1899" s="46">
        <v>8.7736886818603366E-2</v>
      </c>
      <c r="V1899" s="46">
        <v>0.25250226015337029</v>
      </c>
      <c r="W1899" s="50">
        <v>1.5270818668305057</v>
      </c>
    </row>
    <row r="1900" spans="1:23">
      <c r="A1900" s="130"/>
      <c r="B1900" s="46">
        <v>0.64639343808372152</v>
      </c>
      <c r="C1900" s="46">
        <v>0.9748476227361289</v>
      </c>
      <c r="D1900" s="46">
        <v>0.86994189855495585</v>
      </c>
      <c r="E1900" s="46">
        <v>0.92232808053017767</v>
      </c>
      <c r="F1900" s="46">
        <v>0.86733424803502279</v>
      </c>
      <c r="G1900" s="46">
        <v>0.15769597419047487</v>
      </c>
      <c r="H1900" s="46">
        <v>0.67953164839779912</v>
      </c>
      <c r="I1900" s="46">
        <v>0.31520929214281712</v>
      </c>
      <c r="J1900" s="46">
        <v>0.98860619435152031</v>
      </c>
      <c r="K1900" s="58">
        <v>0.24025994084366009</v>
      </c>
      <c r="M1900" s="51">
        <v>898</v>
      </c>
      <c r="N1900" s="46" cm="1">
        <f t="array" ref="N1900:W1900">(TRANSPOSE(MMULT(幕後結果!$AB$37:$AK$46, TRANSPOSE(N899:W899))))</f>
        <v>0.46830890502017319</v>
      </c>
      <c r="O1900" s="46">
        <v>-1.7632353357969575</v>
      </c>
      <c r="P1900" s="46">
        <v>-0.34907804927414726</v>
      </c>
      <c r="Q1900" s="46">
        <v>0.10918893161051396</v>
      </c>
      <c r="R1900" s="46">
        <v>-0.85961012559216843</v>
      </c>
      <c r="S1900" s="46">
        <v>0.84694136857512858</v>
      </c>
      <c r="T1900" s="46">
        <v>-1.2937306846444467</v>
      </c>
      <c r="U1900" s="46">
        <v>-0.83632315130128076</v>
      </c>
      <c r="V1900" s="46">
        <v>1.2113363368430641</v>
      </c>
      <c r="W1900" s="50">
        <v>0.21932540094713054</v>
      </c>
    </row>
    <row r="1901" spans="1:23">
      <c r="A1901" s="130"/>
      <c r="B1901" s="46">
        <v>0.23273367660692701</v>
      </c>
      <c r="C1901" s="46">
        <v>0.37883288950969063</v>
      </c>
      <c r="D1901" s="46">
        <v>0.1492312142662886</v>
      </c>
      <c r="E1901" s="46">
        <v>0.95542073575328046</v>
      </c>
      <c r="F1901" s="46">
        <v>0.11577289595574203</v>
      </c>
      <c r="G1901" s="46">
        <v>0.41248408290242655</v>
      </c>
      <c r="H1901" s="46">
        <v>0.53266767663029935</v>
      </c>
      <c r="I1901" s="46">
        <v>0.19335199829137339</v>
      </c>
      <c r="J1901" s="46">
        <v>0.48931396020997164</v>
      </c>
      <c r="K1901" s="58">
        <v>9.4492929290148631E-3</v>
      </c>
      <c r="M1901" s="51">
        <v>899</v>
      </c>
      <c r="N1901" s="46" cm="1">
        <f t="array" ref="N1901:W1901">(TRANSPOSE(MMULT(幕後結果!$AB$37:$AK$46, TRANSPOSE(N900:W900))))</f>
        <v>-2.9920469092199385E-2</v>
      </c>
      <c r="O1901" s="46">
        <v>0.21322029716354063</v>
      </c>
      <c r="P1901" s="46">
        <v>1.4674905198143178</v>
      </c>
      <c r="Q1901" s="46">
        <v>1.3325877263816417</v>
      </c>
      <c r="R1901" s="46">
        <v>0.27108512143876851</v>
      </c>
      <c r="S1901" s="46">
        <v>0.68694631138151008</v>
      </c>
      <c r="T1901" s="46">
        <v>0.366692813381503</v>
      </c>
      <c r="U1901" s="46">
        <v>1.0182451656449008</v>
      </c>
      <c r="V1901" s="46">
        <v>-0.78573434006260834</v>
      </c>
      <c r="W1901" s="50">
        <v>-3.3408352796651913E-2</v>
      </c>
    </row>
    <row r="1902" spans="1:23">
      <c r="A1902" s="130"/>
      <c r="B1902" s="46">
        <v>0.16244333353905782</v>
      </c>
      <c r="C1902" s="46">
        <v>0.20910541594990439</v>
      </c>
      <c r="D1902" s="46">
        <v>0.57874491162496389</v>
      </c>
      <c r="E1902" s="46">
        <v>0.27790065005308362</v>
      </c>
      <c r="F1902" s="46">
        <v>0.81971347001484207</v>
      </c>
      <c r="G1902" s="46">
        <v>0.98653630604438125</v>
      </c>
      <c r="H1902" s="46">
        <v>6.5404933342960714E-3</v>
      </c>
      <c r="I1902" s="46">
        <v>0.24080336260520996</v>
      </c>
      <c r="J1902" s="46">
        <v>0.19305902292452748</v>
      </c>
      <c r="K1902" s="58">
        <v>0.28442783361619828</v>
      </c>
      <c r="M1902" s="51">
        <v>900</v>
      </c>
      <c r="N1902" s="46" cm="1">
        <f t="array" ref="N1902:W1902">(TRANSPOSE(MMULT(幕後結果!$AB$37:$AK$46, TRANSPOSE(N901:W901))))</f>
        <v>-0.48177544118093124</v>
      </c>
      <c r="O1902" s="46">
        <v>-0.54382879089635061</v>
      </c>
      <c r="P1902" s="46">
        <v>-5.1228889193063093E-2</v>
      </c>
      <c r="Q1902" s="46">
        <v>0.77541075237331825</v>
      </c>
      <c r="R1902" s="46">
        <v>-1.1816094969979676</v>
      </c>
      <c r="S1902" s="46">
        <v>1.7035042820013619</v>
      </c>
      <c r="T1902" s="46">
        <v>-0.41883075876329645</v>
      </c>
      <c r="U1902" s="46">
        <v>-0.48582263669995984</v>
      </c>
      <c r="V1902" s="46">
        <v>1.9818501896424228</v>
      </c>
      <c r="W1902" s="50">
        <v>0.61187278430472203</v>
      </c>
    </row>
    <row r="1903" spans="1:23">
      <c r="A1903" s="130"/>
      <c r="B1903" s="46">
        <v>0.41046653243706088</v>
      </c>
      <c r="C1903" s="46">
        <v>0.43401132179230117</v>
      </c>
      <c r="D1903" s="46">
        <v>0.73862646869939153</v>
      </c>
      <c r="E1903" s="46">
        <v>0.77454223941176892</v>
      </c>
      <c r="F1903" s="46">
        <v>0.76882083069262896</v>
      </c>
      <c r="G1903" s="46">
        <v>4.8489728498298357E-2</v>
      </c>
      <c r="H1903" s="46">
        <v>0.60802055207593964</v>
      </c>
      <c r="I1903" s="46">
        <v>0.45772099396000088</v>
      </c>
      <c r="J1903" s="46">
        <v>0.89874127672164628</v>
      </c>
      <c r="K1903" s="58">
        <v>0.82644305482650005</v>
      </c>
      <c r="M1903" s="51">
        <v>901</v>
      </c>
      <c r="N1903" s="46" cm="1">
        <f t="array" ref="N1903:W1903">(TRANSPOSE(MMULT(幕後結果!$AB$37:$AK$46, TRANSPOSE(N902:W902))))</f>
        <v>-0.6973423968007858</v>
      </c>
      <c r="O1903" s="46">
        <v>-0.91063814297284318</v>
      </c>
      <c r="P1903" s="46">
        <v>0.38580156543863309</v>
      </c>
      <c r="Q1903" s="46">
        <v>0.6942806393606058</v>
      </c>
      <c r="R1903" s="46">
        <v>0.91677408826649687</v>
      </c>
      <c r="S1903" s="46">
        <v>-1.7159318310873162</v>
      </c>
      <c r="T1903" s="46">
        <v>0.46095825394765388</v>
      </c>
      <c r="U1903" s="46">
        <v>-0.54561839888090602</v>
      </c>
      <c r="V1903" s="46">
        <v>-0.67123109816801796</v>
      </c>
      <c r="W1903" s="50">
        <v>1.1461209940890074</v>
      </c>
    </row>
    <row r="1904" spans="1:23">
      <c r="A1904" s="130"/>
      <c r="B1904" s="46">
        <v>0.78353094090941555</v>
      </c>
      <c r="C1904" s="46">
        <v>0.27421636962408313</v>
      </c>
      <c r="D1904" s="46">
        <v>0.69483405171703105</v>
      </c>
      <c r="E1904" s="46">
        <v>0.93352661645049473</v>
      </c>
      <c r="F1904" s="46">
        <v>0.31519484268727904</v>
      </c>
      <c r="G1904" s="46">
        <v>0.63249063222546176</v>
      </c>
      <c r="H1904" s="46">
        <v>0.57758889659858537</v>
      </c>
      <c r="I1904" s="46">
        <v>0.87654880048169814</v>
      </c>
      <c r="J1904" s="46">
        <v>0.1587262001098797</v>
      </c>
      <c r="K1904" s="58">
        <v>0.2000638622947124</v>
      </c>
      <c r="M1904" s="51">
        <v>902</v>
      </c>
      <c r="N1904" s="46" cm="1">
        <f t="array" ref="N1904:W1904">(TRANSPOSE(MMULT(幕後結果!$AB$37:$AK$46, TRANSPOSE(N903:W903))))</f>
        <v>0.31624101325666482</v>
      </c>
      <c r="O1904" s="46">
        <v>-0.8527719178113925</v>
      </c>
      <c r="P1904" s="46">
        <v>0.29388702710955661</v>
      </c>
      <c r="Q1904" s="46">
        <v>-2.7275662293137576E-2</v>
      </c>
      <c r="R1904" s="46">
        <v>1.039010238698753</v>
      </c>
      <c r="S1904" s="46">
        <v>-1.1692747394986909</v>
      </c>
      <c r="T1904" s="46">
        <v>-9.2552800608867447E-3</v>
      </c>
      <c r="U1904" s="46">
        <v>-0.26894411256598805</v>
      </c>
      <c r="V1904" s="46">
        <v>-1.7488606012010104</v>
      </c>
      <c r="W1904" s="50">
        <v>-0.70642526369366532</v>
      </c>
    </row>
    <row r="1905" spans="1:23">
      <c r="A1905" s="130"/>
      <c r="B1905" s="46">
        <v>0.24182068872141871</v>
      </c>
      <c r="C1905" s="46">
        <v>0.8628657875717094</v>
      </c>
      <c r="D1905" s="46">
        <v>0.38413023476593899</v>
      </c>
      <c r="E1905" s="46">
        <v>0.64870308215916039</v>
      </c>
      <c r="F1905" s="46">
        <v>0.13721569754857388</v>
      </c>
      <c r="G1905" s="46">
        <v>0.75539340142106592</v>
      </c>
      <c r="H1905" s="46">
        <v>1.3264942922103895E-2</v>
      </c>
      <c r="I1905" s="46">
        <v>0.72420395215043509</v>
      </c>
      <c r="J1905" s="46">
        <v>0.92055209869555088</v>
      </c>
      <c r="K1905" s="58">
        <v>0.39239686869642787</v>
      </c>
      <c r="M1905" s="51">
        <v>903</v>
      </c>
      <c r="N1905" s="46" cm="1">
        <f t="array" ref="N1905:W1905">(TRANSPOSE(MMULT(幕後結果!$AB$37:$AK$46, TRANSPOSE(N904:W904))))</f>
        <v>-0.69764097755391696</v>
      </c>
      <c r="O1905" s="46">
        <v>-0.55850361900557699</v>
      </c>
      <c r="P1905" s="46">
        <v>0.58129745962143797</v>
      </c>
      <c r="Q1905" s="46">
        <v>0.17701556632025681</v>
      </c>
      <c r="R1905" s="46">
        <v>-0.12732100064235269</v>
      </c>
      <c r="S1905" s="46">
        <v>-4.4708096299936259E-2</v>
      </c>
      <c r="T1905" s="46">
        <v>-0.41863239721071277</v>
      </c>
      <c r="U1905" s="46">
        <v>0.61903298881167979</v>
      </c>
      <c r="V1905" s="46">
        <v>-0.59419806951375975</v>
      </c>
      <c r="W1905" s="50">
        <v>0.70314553279367753</v>
      </c>
    </row>
    <row r="1906" spans="1:23">
      <c r="A1906" s="130"/>
      <c r="B1906" s="46">
        <v>0.8810070958164935</v>
      </c>
      <c r="C1906" s="46">
        <v>0.22126933743520683</v>
      </c>
      <c r="D1906" s="46">
        <v>0.26110152581005597</v>
      </c>
      <c r="E1906" s="46">
        <v>0.20355812417817143</v>
      </c>
      <c r="F1906" s="46">
        <v>0.82881548467824473</v>
      </c>
      <c r="G1906" s="46">
        <v>1.6069557814224256E-2</v>
      </c>
      <c r="H1906" s="46">
        <v>0.45204801805069628</v>
      </c>
      <c r="I1906" s="46">
        <v>0.70126465448269637</v>
      </c>
      <c r="J1906" s="46">
        <v>0.75771980692902963</v>
      </c>
      <c r="K1906" s="58">
        <v>0.36973266372655456</v>
      </c>
      <c r="M1906" s="51">
        <v>904</v>
      </c>
      <c r="N1906" s="46" cm="1">
        <f t="array" ref="N1906:W1906">(TRANSPOSE(MMULT(幕後結果!$AB$37:$AK$46, TRANSPOSE(N905:W905))))</f>
        <v>0.38124701316895016</v>
      </c>
      <c r="O1906" s="46">
        <v>-2.725267220417833</v>
      </c>
      <c r="P1906" s="46">
        <v>0.20221779887942537</v>
      </c>
      <c r="Q1906" s="46">
        <v>0.12280854247700683</v>
      </c>
      <c r="R1906" s="46">
        <v>0.75131878210757885</v>
      </c>
      <c r="S1906" s="46">
        <v>-0.69281157976032082</v>
      </c>
      <c r="T1906" s="46">
        <v>0.3133815653981451</v>
      </c>
      <c r="U1906" s="46">
        <v>-0.87567696837441744</v>
      </c>
      <c r="V1906" s="46">
        <v>0.3326005419535133</v>
      </c>
      <c r="W1906" s="50">
        <v>-0.6101692060594619</v>
      </c>
    </row>
    <row r="1907" spans="1:23">
      <c r="A1907" s="130"/>
      <c r="B1907" s="46">
        <v>0.67143714868445459</v>
      </c>
      <c r="C1907" s="46">
        <v>0.51195075115873689</v>
      </c>
      <c r="D1907" s="46">
        <v>0.91434235276353237</v>
      </c>
      <c r="E1907" s="46">
        <v>0.465884880428312</v>
      </c>
      <c r="F1907" s="46">
        <v>0.34954424129702644</v>
      </c>
      <c r="G1907" s="46">
        <v>0.28970335311731721</v>
      </c>
      <c r="H1907" s="46">
        <v>0.27915940037725062</v>
      </c>
      <c r="I1907" s="46">
        <v>0.73717146390908606</v>
      </c>
      <c r="J1907" s="46">
        <v>0.62751141209397643</v>
      </c>
      <c r="K1907" s="58">
        <v>0.2511912851378042</v>
      </c>
      <c r="M1907" s="51">
        <v>905</v>
      </c>
      <c r="N1907" s="46" cm="1">
        <f t="array" ref="N1907:W1907">(TRANSPOSE(MMULT(幕後結果!$AB$37:$AK$46, TRANSPOSE(N906:W906))))</f>
        <v>1.0262103002042193</v>
      </c>
      <c r="O1907" s="46">
        <v>-1.6021109660361714</v>
      </c>
      <c r="P1907" s="46">
        <v>-0.54004814120167555</v>
      </c>
      <c r="Q1907" s="46">
        <v>0.196046394559593</v>
      </c>
      <c r="R1907" s="46">
        <v>-1.1585424324631723</v>
      </c>
      <c r="S1907" s="46">
        <v>-0.69303557627473755</v>
      </c>
      <c r="T1907" s="46">
        <v>-1.0480152276503363</v>
      </c>
      <c r="U1907" s="46">
        <v>-1.0032223284272501</v>
      </c>
      <c r="V1907" s="46">
        <v>-1.2815275917943922</v>
      </c>
      <c r="W1907" s="50">
        <v>0.8341822910467569</v>
      </c>
    </row>
    <row r="1908" spans="1:23">
      <c r="A1908" s="130"/>
      <c r="B1908" s="46">
        <v>0.28763568692134434</v>
      </c>
      <c r="C1908" s="46">
        <v>0.17309881332196841</v>
      </c>
      <c r="D1908" s="46">
        <v>0.79851135615286073</v>
      </c>
      <c r="E1908" s="46">
        <v>0.89199337558070035</v>
      </c>
      <c r="F1908" s="46">
        <v>0.45406535054002606</v>
      </c>
      <c r="G1908" s="46">
        <v>0.1966064308197224</v>
      </c>
      <c r="H1908" s="46">
        <v>0.12152994833762754</v>
      </c>
      <c r="I1908" s="46">
        <v>0.71488630259981001</v>
      </c>
      <c r="J1908" s="46">
        <v>5.0351024792760768E-4</v>
      </c>
      <c r="K1908" s="58">
        <v>0.50763186963300333</v>
      </c>
      <c r="M1908" s="51">
        <v>906</v>
      </c>
      <c r="N1908" s="46" cm="1">
        <f t="array" ref="N1908:W1908">(TRANSPOSE(MMULT(幕後結果!$AB$37:$AK$46, TRANSPOSE(N907:W907))))</f>
        <v>-0.64832203262042787</v>
      </c>
      <c r="O1908" s="46">
        <v>-1.7620184573533246</v>
      </c>
      <c r="P1908" s="46">
        <v>-1.0451582980787424</v>
      </c>
      <c r="Q1908" s="46">
        <v>-1.2468519647888718</v>
      </c>
      <c r="R1908" s="46">
        <v>-1.2786488306223509</v>
      </c>
      <c r="S1908" s="46">
        <v>9.6085352498539556E-2</v>
      </c>
      <c r="T1908" s="46">
        <v>-1.0253385587021624</v>
      </c>
      <c r="U1908" s="46">
        <v>-1.0264169228225113</v>
      </c>
      <c r="V1908" s="46">
        <v>4.6172170631802567E-2</v>
      </c>
      <c r="W1908" s="50">
        <v>0.44002934442154334</v>
      </c>
    </row>
    <row r="1909" spans="1:23">
      <c r="A1909" s="130"/>
      <c r="B1909" s="46">
        <v>0.34826481283098198</v>
      </c>
      <c r="C1909" s="46">
        <v>0.81355930187247516</v>
      </c>
      <c r="D1909" s="46">
        <v>0.39880268074331426</v>
      </c>
      <c r="E1909" s="46">
        <v>0.36722827031823213</v>
      </c>
      <c r="F1909" s="46">
        <v>0.33907838647562594</v>
      </c>
      <c r="G1909" s="46">
        <v>0.92371482611976274</v>
      </c>
      <c r="H1909" s="46">
        <v>0.37015889851866191</v>
      </c>
      <c r="I1909" s="46">
        <v>0.29323214182366986</v>
      </c>
      <c r="J1909" s="46">
        <v>0.50835368629496602</v>
      </c>
      <c r="K1909" s="58">
        <v>6.1819479781124453E-3</v>
      </c>
      <c r="M1909" s="51">
        <v>907</v>
      </c>
      <c r="N1909" s="46" cm="1">
        <f t="array" ref="N1909:W1909">(TRANSPOSE(MMULT(幕後結果!$AB$37:$AK$46, TRANSPOSE(N908:W908))))</f>
        <v>1.3604933498841267</v>
      </c>
      <c r="O1909" s="46">
        <v>1.0825568823862926</v>
      </c>
      <c r="P1909" s="46">
        <v>1.323785991773422</v>
      </c>
      <c r="Q1909" s="46">
        <v>1.9727570655447741</v>
      </c>
      <c r="R1909" s="46">
        <v>2.9357287303038033</v>
      </c>
      <c r="S1909" s="46">
        <v>-1.4232496896731386</v>
      </c>
      <c r="T1909" s="46">
        <v>1.7250292848190878</v>
      </c>
      <c r="U1909" s="46">
        <v>-0.33357594594725937</v>
      </c>
      <c r="V1909" s="46">
        <v>-0.78047148927941357</v>
      </c>
      <c r="W1909" s="50">
        <v>4.4284897223888203E-2</v>
      </c>
    </row>
    <row r="1910" spans="1:23">
      <c r="A1910" s="130"/>
      <c r="B1910" s="46">
        <v>3.6877334390351235E-2</v>
      </c>
      <c r="C1910" s="46">
        <v>0.17334885317724602</v>
      </c>
      <c r="D1910" s="46">
        <v>0.87235994044436316</v>
      </c>
      <c r="E1910" s="46">
        <v>0.96590278639191718</v>
      </c>
      <c r="F1910" s="46">
        <v>0.59250866126970347</v>
      </c>
      <c r="G1910" s="46">
        <v>0.9946661421051437</v>
      </c>
      <c r="H1910" s="46">
        <v>5.3851829618629221E-2</v>
      </c>
      <c r="I1910" s="46">
        <v>0.15690114296985302</v>
      </c>
      <c r="J1910" s="46">
        <v>0.76596442200266668</v>
      </c>
      <c r="K1910" s="58">
        <v>0.90280730061040027</v>
      </c>
      <c r="M1910" s="51">
        <v>908</v>
      </c>
      <c r="N1910" s="46" cm="1">
        <f t="array" ref="N1910:W1910">(TRANSPOSE(MMULT(幕後結果!$AB$37:$AK$46, TRANSPOSE(N909:W909))))</f>
        <v>0.66108247406385656</v>
      </c>
      <c r="O1910" s="46">
        <v>-0.38966293369375143</v>
      </c>
      <c r="P1910" s="46">
        <v>-0.14411144192971648</v>
      </c>
      <c r="Q1910" s="46">
        <v>-9.1272477923714151E-2</v>
      </c>
      <c r="R1910" s="46">
        <v>-0.56972545551343057</v>
      </c>
      <c r="S1910" s="46">
        <v>-0.3940200753659942</v>
      </c>
      <c r="T1910" s="46">
        <v>0.10286927305701798</v>
      </c>
      <c r="U1910" s="46">
        <v>-0.56455266181294439</v>
      </c>
      <c r="V1910" s="46">
        <v>-1.843009921334934</v>
      </c>
      <c r="W1910" s="50">
        <v>-0.42583414230551825</v>
      </c>
    </row>
    <row r="1911" spans="1:23">
      <c r="A1911" s="130"/>
      <c r="B1911" s="46">
        <v>0.33329768422991135</v>
      </c>
      <c r="C1911" s="46">
        <v>0.71199770883911651</v>
      </c>
      <c r="D1911" s="46">
        <v>0.83836277942182358</v>
      </c>
      <c r="E1911" s="46">
        <v>9.7360397376049956E-2</v>
      </c>
      <c r="F1911" s="46">
        <v>0.61630942254694987</v>
      </c>
      <c r="G1911" s="46">
        <v>0.81696270285581551</v>
      </c>
      <c r="H1911" s="46">
        <v>0.63725907604448562</v>
      </c>
      <c r="I1911" s="46">
        <v>0.39364262836485842</v>
      </c>
      <c r="J1911" s="46">
        <v>7.4234572379934471E-2</v>
      </c>
      <c r="K1911" s="58">
        <v>0.32335540907855176</v>
      </c>
      <c r="M1911" s="51">
        <v>909</v>
      </c>
      <c r="N1911" s="46" cm="1">
        <f t="array" ref="N1911:W1911">(TRANSPOSE(MMULT(幕後結果!$AB$37:$AK$46, TRANSPOSE(N910:W910))))</f>
        <v>0.60458847412245731</v>
      </c>
      <c r="O1911" s="46">
        <v>-0.70432421450456761</v>
      </c>
      <c r="P1911" s="46">
        <v>0.58759239014767806</v>
      </c>
      <c r="Q1911" s="46">
        <v>0.75177202879468785</v>
      </c>
      <c r="R1911" s="46">
        <v>1.3427227032001277E-3</v>
      </c>
      <c r="S1911" s="46">
        <v>-0.57783673831948845</v>
      </c>
      <c r="T1911" s="46">
        <v>2.1299532711786253</v>
      </c>
      <c r="U1911" s="46">
        <v>0.24272989749272578</v>
      </c>
      <c r="V1911" s="46">
        <v>-1.1629042011193131</v>
      </c>
      <c r="W1911" s="50">
        <v>0.83447971731148751</v>
      </c>
    </row>
    <row r="1912" spans="1:23">
      <c r="A1912" s="130"/>
      <c r="B1912" s="46">
        <v>0.15783968003551307</v>
      </c>
      <c r="C1912" s="46">
        <v>0.52932364810863208</v>
      </c>
      <c r="D1912" s="46">
        <v>0.24558568648243018</v>
      </c>
      <c r="E1912" s="46">
        <v>0.48836247748551176</v>
      </c>
      <c r="F1912" s="46">
        <v>0.6282534713813599</v>
      </c>
      <c r="G1912" s="46">
        <v>0.31623436073764166</v>
      </c>
      <c r="H1912" s="46">
        <v>0.36654883740817756</v>
      </c>
      <c r="I1912" s="46">
        <v>0.71156310094787489</v>
      </c>
      <c r="J1912" s="46">
        <v>6.0297877886516194E-2</v>
      </c>
      <c r="K1912" s="58">
        <v>0.30322681052917977</v>
      </c>
      <c r="M1912" s="51">
        <v>910</v>
      </c>
      <c r="N1912" s="46" cm="1">
        <f t="array" ref="N1912:W1912">(TRANSPOSE(MMULT(幕後結果!$AB$37:$AK$46, TRANSPOSE(N911:W911))))</f>
        <v>1.7176103011907413</v>
      </c>
      <c r="O1912" s="46">
        <v>-0.27142360392411319</v>
      </c>
      <c r="P1912" s="46">
        <v>-2.3080193885711067</v>
      </c>
      <c r="Q1912" s="46">
        <v>-0.6013593322258034</v>
      </c>
      <c r="R1912" s="46">
        <v>-1.5718412469378913</v>
      </c>
      <c r="S1912" s="46">
        <v>0.81604800349287276</v>
      </c>
      <c r="T1912" s="46">
        <v>-0.17965028073464723</v>
      </c>
      <c r="U1912" s="46">
        <v>-1.194725050003915</v>
      </c>
      <c r="V1912" s="46">
        <v>1.5687745785667218</v>
      </c>
      <c r="W1912" s="50">
        <v>-1.4558147244594051</v>
      </c>
    </row>
    <row r="1913" spans="1:23">
      <c r="A1913" s="130"/>
      <c r="B1913" s="46">
        <v>0.3975171245177973</v>
      </c>
      <c r="C1913" s="46">
        <v>0.59509384136684873</v>
      </c>
      <c r="D1913" s="46">
        <v>0.43583872854310468</v>
      </c>
      <c r="E1913" s="46">
        <v>0.56884884961708893</v>
      </c>
      <c r="F1913" s="46">
        <v>0.38620953479900932</v>
      </c>
      <c r="G1913" s="46">
        <v>0.25167568728648937</v>
      </c>
      <c r="H1913" s="46">
        <v>0.56976136768363039</v>
      </c>
      <c r="I1913" s="46">
        <v>5.1816711169341945E-2</v>
      </c>
      <c r="J1913" s="46">
        <v>0.63794719727544202</v>
      </c>
      <c r="K1913" s="58">
        <v>4.6818434597825531E-2</v>
      </c>
      <c r="M1913" s="51">
        <v>911</v>
      </c>
      <c r="N1913" s="46" cm="1">
        <f t="array" ref="N1913:W1913">(TRANSPOSE(MMULT(幕後結果!$AB$37:$AK$46, TRANSPOSE(N912:W912))))</f>
        <v>0.32146760318314993</v>
      </c>
      <c r="O1913" s="46">
        <v>-1.3880453065057627</v>
      </c>
      <c r="P1913" s="46">
        <v>-1.0446062198370174</v>
      </c>
      <c r="Q1913" s="46">
        <v>-1.6164796176800906</v>
      </c>
      <c r="R1913" s="46">
        <v>0.10396019845520033</v>
      </c>
      <c r="S1913" s="46">
        <v>-0.46113070633231701</v>
      </c>
      <c r="T1913" s="46">
        <v>-0.4491901551307893</v>
      </c>
      <c r="U1913" s="46">
        <v>0.14324447796765383</v>
      </c>
      <c r="V1913" s="46">
        <v>-0.79612439350339059</v>
      </c>
      <c r="W1913" s="50">
        <v>0.83531583119144948</v>
      </c>
    </row>
    <row r="1914" spans="1:23">
      <c r="A1914" s="130"/>
      <c r="B1914" s="46">
        <v>0.46653981535650191</v>
      </c>
      <c r="C1914" s="46">
        <v>3.6985303709806239E-2</v>
      </c>
      <c r="D1914" s="46">
        <v>0.32982040876836427</v>
      </c>
      <c r="E1914" s="46">
        <v>0.32138979153824865</v>
      </c>
      <c r="F1914" s="46">
        <v>0.80763528974222543</v>
      </c>
      <c r="G1914" s="46">
        <v>0.23966451708813818</v>
      </c>
      <c r="H1914" s="46">
        <v>0.38483545093665361</v>
      </c>
      <c r="I1914" s="46">
        <v>0.51870205387996937</v>
      </c>
      <c r="J1914" s="46">
        <v>0.77640641832531876</v>
      </c>
      <c r="K1914" s="58">
        <v>0.55907627985765362</v>
      </c>
      <c r="M1914" s="51">
        <v>912</v>
      </c>
      <c r="N1914" s="46" cm="1">
        <f t="array" ref="N1914:W1914">(TRANSPOSE(MMULT(幕後結果!$AB$37:$AK$46, TRANSPOSE(N913:W913))))</f>
        <v>1.6777218850364271</v>
      </c>
      <c r="O1914" s="46">
        <v>-0.7526061116057472</v>
      </c>
      <c r="P1914" s="46">
        <v>-0.1185799078262412</v>
      </c>
      <c r="Q1914" s="46">
        <v>0.52464828450420153</v>
      </c>
      <c r="R1914" s="46">
        <v>-0.62006450857845263</v>
      </c>
      <c r="S1914" s="46">
        <v>1.3771613369638154</v>
      </c>
      <c r="T1914" s="46">
        <v>-0.59259894239752042</v>
      </c>
      <c r="U1914" s="46">
        <v>-1.25188962777524</v>
      </c>
      <c r="V1914" s="46">
        <v>0.15942636951707412</v>
      </c>
      <c r="W1914" s="50">
        <v>-1.5082942637691561</v>
      </c>
    </row>
    <row r="1915" spans="1:23">
      <c r="A1915" s="130"/>
      <c r="B1915" s="46">
        <v>0.81817574988924902</v>
      </c>
      <c r="C1915" s="46">
        <v>0.87293112321132482</v>
      </c>
      <c r="D1915" s="46">
        <v>0.86850569490754559</v>
      </c>
      <c r="E1915" s="46">
        <v>0.77463382244154677</v>
      </c>
      <c r="F1915" s="46">
        <v>0.21317985670249806</v>
      </c>
      <c r="G1915" s="46">
        <v>0.46287483663830464</v>
      </c>
      <c r="H1915" s="46">
        <v>8.2755764019851519E-2</v>
      </c>
      <c r="I1915" s="46">
        <v>0.69120486835905104</v>
      </c>
      <c r="J1915" s="46">
        <v>0.62813249989983988</v>
      </c>
      <c r="K1915" s="58">
        <v>1.9525424808787717E-2</v>
      </c>
      <c r="M1915" s="51">
        <v>913</v>
      </c>
      <c r="N1915" s="46" cm="1">
        <f t="array" ref="N1915:W1915">(TRANSPOSE(MMULT(幕後結果!$AB$37:$AK$46, TRANSPOSE(N914:W914))))</f>
        <v>-1.050861123165783</v>
      </c>
      <c r="O1915" s="46">
        <v>1.2721934996611448</v>
      </c>
      <c r="P1915" s="46">
        <v>1.6573790217258033</v>
      </c>
      <c r="Q1915" s="46">
        <v>0.20372575334543053</v>
      </c>
      <c r="R1915" s="46">
        <v>2.4615714316508974</v>
      </c>
      <c r="S1915" s="46">
        <v>-1.1138910157599002</v>
      </c>
      <c r="T1915" s="46">
        <v>0.17722325584504039</v>
      </c>
      <c r="U1915" s="46">
        <v>-2.0173339948540865</v>
      </c>
      <c r="V1915" s="46">
        <v>-0.75758623553396465</v>
      </c>
      <c r="W1915" s="50">
        <v>2.2283463562896118</v>
      </c>
    </row>
    <row r="1916" spans="1:23">
      <c r="A1916" s="130"/>
      <c r="B1916" s="46">
        <v>0.19064581341177744</v>
      </c>
      <c r="C1916" s="46">
        <v>0.72684808917544164</v>
      </c>
      <c r="D1916" s="46">
        <v>0.3085128086634692</v>
      </c>
      <c r="E1916" s="46">
        <v>0.35998638720556664</v>
      </c>
      <c r="F1916" s="46">
        <v>0.55369828620289563</v>
      </c>
      <c r="G1916" s="46">
        <v>0.33644675749440878</v>
      </c>
      <c r="H1916" s="46">
        <v>0.7164056686407525</v>
      </c>
      <c r="I1916" s="46">
        <v>0.44124022599574819</v>
      </c>
      <c r="J1916" s="46">
        <v>8.7223214209754207E-2</v>
      </c>
      <c r="K1916" s="58">
        <v>0.11173809413283475</v>
      </c>
      <c r="M1916" s="51">
        <v>914</v>
      </c>
      <c r="N1916" s="46" cm="1">
        <f t="array" ref="N1916:W1916">(TRANSPOSE(MMULT(幕後結果!$AB$37:$AK$46, TRANSPOSE(N915:W915))))</f>
        <v>0.9704921542029763</v>
      </c>
      <c r="O1916" s="46">
        <v>-0.51628136392921076</v>
      </c>
      <c r="P1916" s="46">
        <v>0.54713888793451515</v>
      </c>
      <c r="Q1916" s="46">
        <v>-0.20879854271534093</v>
      </c>
      <c r="R1916" s="46">
        <v>0.84452047299120392</v>
      </c>
      <c r="S1916" s="46">
        <v>1.0753259315900974</v>
      </c>
      <c r="T1916" s="46">
        <v>1.1775332171180981</v>
      </c>
      <c r="U1916" s="46">
        <v>0.20021393957410505</v>
      </c>
      <c r="V1916" s="46">
        <v>1.6662927601729935</v>
      </c>
      <c r="W1916" s="50">
        <v>-1.3093614451745028</v>
      </c>
    </row>
    <row r="1917" spans="1:23">
      <c r="A1917" s="130"/>
      <c r="B1917" s="46">
        <v>3.3300034189565508E-2</v>
      </c>
      <c r="C1917" s="46">
        <v>0.74111452516481036</v>
      </c>
      <c r="D1917" s="46">
        <v>0.11546566671189629</v>
      </c>
      <c r="E1917" s="46">
        <v>0.64097636775578559</v>
      </c>
      <c r="F1917" s="46">
        <v>0.37384851688036691</v>
      </c>
      <c r="G1917" s="46">
        <v>0.50160944540769403</v>
      </c>
      <c r="H1917" s="46">
        <v>0.67732871874393741</v>
      </c>
      <c r="I1917" s="46">
        <v>0.37251011818956115</v>
      </c>
      <c r="J1917" s="46">
        <v>0.90520691072169046</v>
      </c>
      <c r="K1917" s="58">
        <v>0.69452817411231216</v>
      </c>
      <c r="M1917" s="51">
        <v>915</v>
      </c>
      <c r="N1917" s="46" cm="1">
        <f t="array" ref="N1917:W1917">(TRANSPOSE(MMULT(幕後結果!$AB$37:$AK$46, TRANSPOSE(N916:W916))))</f>
        <v>-3.1884288077215849E-2</v>
      </c>
      <c r="O1917" s="46">
        <v>-1.5986955894816455</v>
      </c>
      <c r="P1917" s="46">
        <v>0.70245108265289358</v>
      </c>
      <c r="Q1917" s="46">
        <v>-0.17957190729451444</v>
      </c>
      <c r="R1917" s="46">
        <v>0.30216533213957508</v>
      </c>
      <c r="S1917" s="46">
        <v>-0.81041388583613116</v>
      </c>
      <c r="T1917" s="46">
        <v>-0.56526530164459876</v>
      </c>
      <c r="U1917" s="46">
        <v>0.9380788930268551</v>
      </c>
      <c r="V1917" s="46">
        <v>0.35536526449833861</v>
      </c>
      <c r="W1917" s="50">
        <v>0.14645467536210738</v>
      </c>
    </row>
    <row r="1918" spans="1:23">
      <c r="A1918" s="130"/>
      <c r="B1918" s="46">
        <v>0.18350725144621216</v>
      </c>
      <c r="C1918" s="46">
        <v>0.85771019053058684</v>
      </c>
      <c r="D1918" s="46">
        <v>0.1455741261344019</v>
      </c>
      <c r="E1918" s="46">
        <v>8.5459690682271772E-2</v>
      </c>
      <c r="F1918" s="46">
        <v>0.38284959826467713</v>
      </c>
      <c r="G1918" s="46">
        <v>0.48743298846153893</v>
      </c>
      <c r="H1918" s="46">
        <v>0.69736042374459983</v>
      </c>
      <c r="I1918" s="46">
        <v>0.73743687623889831</v>
      </c>
      <c r="J1918" s="46">
        <v>0.36616788733888406</v>
      </c>
      <c r="K1918" s="58">
        <v>0.91059043907260162</v>
      </c>
      <c r="M1918" s="51">
        <v>916</v>
      </c>
      <c r="N1918" s="46" cm="1">
        <f t="array" ref="N1918:W1918">(TRANSPOSE(MMULT(幕後結果!$AB$37:$AK$46, TRANSPOSE(N917:W917))))</f>
        <v>1.1841148883909611</v>
      </c>
      <c r="O1918" s="46">
        <v>-0.99520356699659596</v>
      </c>
      <c r="P1918" s="46">
        <v>0.29703874793140694</v>
      </c>
      <c r="Q1918" s="46">
        <v>-0.32755067847520719</v>
      </c>
      <c r="R1918" s="46">
        <v>-0.12697015851603763</v>
      </c>
      <c r="S1918" s="46">
        <v>-1.0679479554789753</v>
      </c>
      <c r="T1918" s="46">
        <v>1.9936610026344619</v>
      </c>
      <c r="U1918" s="46">
        <v>0.24481322777716968</v>
      </c>
      <c r="V1918" s="46">
        <v>-0.63685842399413939</v>
      </c>
      <c r="W1918" s="50">
        <v>0.181589920877197</v>
      </c>
    </row>
    <row r="1919" spans="1:23">
      <c r="A1919" s="130"/>
      <c r="B1919" s="46">
        <v>0.57175341952830294</v>
      </c>
      <c r="C1919" s="46">
        <v>0.60867185805434465</v>
      </c>
      <c r="D1919" s="46">
        <v>0.1610101424133592</v>
      </c>
      <c r="E1919" s="46">
        <v>0.44581781135749865</v>
      </c>
      <c r="F1919" s="46">
        <v>0.88271191513358205</v>
      </c>
      <c r="G1919" s="46">
        <v>0.46925957774302729</v>
      </c>
      <c r="H1919" s="46">
        <v>0.46980051383472277</v>
      </c>
      <c r="I1919" s="46">
        <v>0.21152459096858123</v>
      </c>
      <c r="J1919" s="46">
        <v>0.70333146905456267</v>
      </c>
      <c r="K1919" s="58">
        <v>0.80485910012570905</v>
      </c>
      <c r="M1919" s="51">
        <v>917</v>
      </c>
      <c r="N1919" s="46" cm="1">
        <f t="array" ref="N1919:W1919">(TRANSPOSE(MMULT(幕後結果!$AB$37:$AK$46, TRANSPOSE(N918:W918))))</f>
        <v>-0.28583091137738542</v>
      </c>
      <c r="O1919" s="46">
        <v>-1.2905873962636907</v>
      </c>
      <c r="P1919" s="46">
        <v>0.96043345277191672</v>
      </c>
      <c r="Q1919" s="46">
        <v>1.784631694584961</v>
      </c>
      <c r="R1919" s="46">
        <v>4.4488932350393307E-2</v>
      </c>
      <c r="S1919" s="46">
        <v>1.0036334546040959</v>
      </c>
      <c r="T1919" s="46">
        <v>-0.19601171967244374</v>
      </c>
      <c r="U1919" s="46">
        <v>0.48835521502648849</v>
      </c>
      <c r="V1919" s="46">
        <v>0.24287678818545269</v>
      </c>
      <c r="W1919" s="50">
        <v>-0.1504943972359101</v>
      </c>
    </row>
    <row r="1920" spans="1:23">
      <c r="A1920" s="130"/>
      <c r="B1920" s="46">
        <v>0.81253156948622629</v>
      </c>
      <c r="C1920" s="46">
        <v>0.8539139386410004</v>
      </c>
      <c r="D1920" s="46">
        <v>0.41403210490659803</v>
      </c>
      <c r="E1920" s="46">
        <v>0.98779383689428268</v>
      </c>
      <c r="F1920" s="46">
        <v>0.99328507818854228</v>
      </c>
      <c r="G1920" s="46">
        <v>0.17551827020345234</v>
      </c>
      <c r="H1920" s="46">
        <v>0.41178612298320139</v>
      </c>
      <c r="I1920" s="46">
        <v>0.8298696649009174</v>
      </c>
      <c r="J1920" s="46">
        <v>0.31376978278590206</v>
      </c>
      <c r="K1920" s="58">
        <v>1.9435023844018851E-3</v>
      </c>
      <c r="M1920" s="51">
        <v>918</v>
      </c>
      <c r="N1920" s="46" cm="1">
        <f t="array" ref="N1920:W1920">(TRANSPOSE(MMULT(幕後結果!$AB$37:$AK$46, TRANSPOSE(N919:W919))))</f>
        <v>0.39885258108031635</v>
      </c>
      <c r="O1920" s="46">
        <v>0.90128356925865838</v>
      </c>
      <c r="P1920" s="46">
        <v>0.31715272211370443</v>
      </c>
      <c r="Q1920" s="46">
        <v>-0.3020442372698392</v>
      </c>
      <c r="R1920" s="46">
        <v>1.0962060809093432</v>
      </c>
      <c r="S1920" s="46">
        <v>-0.92700644378896024</v>
      </c>
      <c r="T1920" s="46">
        <v>0.53874075962263424</v>
      </c>
      <c r="U1920" s="46">
        <v>-1.2836897722118559E-2</v>
      </c>
      <c r="V1920" s="46">
        <v>-0.19604128237848553</v>
      </c>
      <c r="W1920" s="50">
        <v>0.52044625050654769</v>
      </c>
    </row>
    <row r="1921" spans="1:23">
      <c r="A1921" s="130"/>
      <c r="B1921" s="46">
        <v>0.69252333657007359</v>
      </c>
      <c r="C1921" s="46">
        <v>0.93007314108621264</v>
      </c>
      <c r="D1921" s="46">
        <v>0.82846335972767604</v>
      </c>
      <c r="E1921" s="46">
        <v>0.64866436318558485</v>
      </c>
      <c r="F1921" s="46">
        <v>0.26438318213340306</v>
      </c>
      <c r="G1921" s="46">
        <v>0.57204116131146909</v>
      </c>
      <c r="H1921" s="46">
        <v>0.31902785220851015</v>
      </c>
      <c r="I1921" s="46">
        <v>0.92127988154211082</v>
      </c>
      <c r="J1921" s="46">
        <v>0.45267805192116417</v>
      </c>
      <c r="K1921" s="58">
        <v>0.69698256606090192</v>
      </c>
      <c r="M1921" s="51">
        <v>919</v>
      </c>
      <c r="N1921" s="46" cm="1">
        <f t="array" ref="N1921:W1921">(TRANSPOSE(MMULT(幕後結果!$AB$37:$AK$46, TRANSPOSE(N920:W920))))</f>
        <v>-0.27941963883558002</v>
      </c>
      <c r="O1921" s="46">
        <v>1.9861795368403934</v>
      </c>
      <c r="P1921" s="46">
        <v>-8.32225135974477E-2</v>
      </c>
      <c r="Q1921" s="46">
        <v>0.34006712946327577</v>
      </c>
      <c r="R1921" s="46">
        <v>1.1229235405968625</v>
      </c>
      <c r="S1921" s="46">
        <v>-0.37797486945911285</v>
      </c>
      <c r="T1921" s="46">
        <v>-0.97253058866296549</v>
      </c>
      <c r="U1921" s="46">
        <v>0.50975634478888443</v>
      </c>
      <c r="V1921" s="46">
        <v>1.4742592394499672</v>
      </c>
      <c r="W1921" s="50">
        <v>0.30776742774097482</v>
      </c>
    </row>
    <row r="1922" spans="1:23">
      <c r="A1922" s="130"/>
      <c r="B1922" s="46">
        <v>0.3973195899660209</v>
      </c>
      <c r="C1922" s="46">
        <v>0.85204530754670715</v>
      </c>
      <c r="D1922" s="46">
        <v>0.52998927174304744</v>
      </c>
      <c r="E1922" s="46">
        <v>0.19738734278018844</v>
      </c>
      <c r="F1922" s="46">
        <v>0.47880588048056061</v>
      </c>
      <c r="G1922" s="46">
        <v>0.92099393042875821</v>
      </c>
      <c r="H1922" s="46">
        <v>0.73798539460582901</v>
      </c>
      <c r="I1922" s="46">
        <v>3.3151010559123728E-2</v>
      </c>
      <c r="J1922" s="46">
        <v>0.45005389990783229</v>
      </c>
      <c r="K1922" s="58">
        <v>0.573483326553337</v>
      </c>
      <c r="M1922" s="51">
        <v>920</v>
      </c>
      <c r="N1922" s="46" cm="1">
        <f t="array" ref="N1922:W1922">(TRANSPOSE(MMULT(幕後結果!$AB$37:$AK$46, TRANSPOSE(N921:W921))))</f>
        <v>1.3645520998108065</v>
      </c>
      <c r="O1922" s="46">
        <v>-1.3486452480922336E-2</v>
      </c>
      <c r="P1922" s="46">
        <v>0.15958317244684003</v>
      </c>
      <c r="Q1922" s="46">
        <v>0.4454852715193422</v>
      </c>
      <c r="R1922" s="46">
        <v>-9.4572624803376804E-4</v>
      </c>
      <c r="S1922" s="46">
        <v>0.53704655440972027</v>
      </c>
      <c r="T1922" s="46">
        <v>-0.44238863806963002</v>
      </c>
      <c r="U1922" s="46">
        <v>-1.3311648610801869</v>
      </c>
      <c r="V1922" s="46">
        <v>-0.70712691890072943</v>
      </c>
      <c r="W1922" s="50">
        <v>-0.97789465381782747</v>
      </c>
    </row>
    <row r="1923" spans="1:23">
      <c r="A1923" s="130"/>
      <c r="B1923" s="46">
        <v>0.57487361014184279</v>
      </c>
      <c r="C1923" s="46">
        <v>0.91037704799078734</v>
      </c>
      <c r="D1923" s="46">
        <v>0.48257923104354083</v>
      </c>
      <c r="E1923" s="46">
        <v>0.27165445986983228</v>
      </c>
      <c r="F1923" s="46">
        <v>0.49499684277838152</v>
      </c>
      <c r="G1923" s="46">
        <v>9.6904116563317544E-2</v>
      </c>
      <c r="H1923" s="46">
        <v>0.72109306111689819</v>
      </c>
      <c r="I1923" s="46">
        <v>0.60828565776477017</v>
      </c>
      <c r="J1923" s="46">
        <v>0.8362581667822917</v>
      </c>
      <c r="K1923" s="58">
        <v>0.67071807282001195</v>
      </c>
      <c r="M1923" s="51">
        <v>921</v>
      </c>
      <c r="N1923" s="46" cm="1">
        <f t="array" ref="N1923:W1923">(TRANSPOSE(MMULT(幕後結果!$AB$37:$AK$46, TRANSPOSE(N922:W922))))</f>
        <v>2.7123531609570265E-2</v>
      </c>
      <c r="O1923" s="46">
        <v>2.8136242309127311</v>
      </c>
      <c r="P1923" s="46">
        <v>-2.1522501206176532</v>
      </c>
      <c r="Q1923" s="46">
        <v>-2.7451834032352469</v>
      </c>
      <c r="R1923" s="46">
        <v>-2.4196393000994556</v>
      </c>
      <c r="S1923" s="46">
        <v>0.60441139225778995</v>
      </c>
      <c r="T1923" s="46">
        <v>-1.2495422831078296</v>
      </c>
      <c r="U1923" s="46">
        <v>-1.7706132159787003</v>
      </c>
      <c r="V1923" s="46">
        <v>-0.77864791998392224</v>
      </c>
      <c r="W1923" s="50">
        <v>-0.78193217417756844</v>
      </c>
    </row>
    <row r="1924" spans="1:23">
      <c r="A1924" s="130"/>
      <c r="B1924" s="46">
        <v>0.14410614734211746</v>
      </c>
      <c r="C1924" s="46">
        <v>0.3353767745669769</v>
      </c>
      <c r="D1924" s="46">
        <v>0.9068077443924405</v>
      </c>
      <c r="E1924" s="46">
        <v>0.74157129225930274</v>
      </c>
      <c r="F1924" s="46">
        <v>0.43466012068076476</v>
      </c>
      <c r="G1924" s="46">
        <v>0.31901954147876443</v>
      </c>
      <c r="H1924" s="46">
        <v>0.70061165978390494</v>
      </c>
      <c r="I1924" s="46">
        <v>0.66510454959394338</v>
      </c>
      <c r="J1924" s="46">
        <v>0.67824942093618668</v>
      </c>
      <c r="K1924" s="58">
        <v>0.21665110760706341</v>
      </c>
      <c r="M1924" s="51">
        <v>922</v>
      </c>
      <c r="N1924" s="46" cm="1">
        <f t="array" ref="N1924:W1924">(TRANSPOSE(MMULT(幕後結果!$AB$37:$AK$46, TRANSPOSE(N923:W923))))</f>
        <v>0.36327348076683619</v>
      </c>
      <c r="O1924" s="46">
        <v>0.48008975716241925</v>
      </c>
      <c r="P1924" s="46">
        <v>-0.17483575705535476</v>
      </c>
      <c r="Q1924" s="46">
        <v>-0.68547517395717283</v>
      </c>
      <c r="R1924" s="46">
        <v>0.45473171694427955</v>
      </c>
      <c r="S1924" s="46">
        <v>-2.3219718225683197</v>
      </c>
      <c r="T1924" s="46">
        <v>1.2473311287001165</v>
      </c>
      <c r="U1924" s="46">
        <v>1.3217541804171289</v>
      </c>
      <c r="V1924" s="46">
        <v>-0.5551809687396837</v>
      </c>
      <c r="W1924" s="50">
        <v>0.40842903654557511</v>
      </c>
    </row>
    <row r="1925" spans="1:23">
      <c r="A1925" s="130"/>
      <c r="B1925" s="46">
        <v>0.8584592115168268</v>
      </c>
      <c r="C1925" s="46">
        <v>0.25425328621859822</v>
      </c>
      <c r="D1925" s="46">
        <v>0.69806196309696222</v>
      </c>
      <c r="E1925" s="46">
        <v>0.70701344740278427</v>
      </c>
      <c r="F1925" s="46">
        <v>7.4598705531114806E-2</v>
      </c>
      <c r="G1925" s="46">
        <v>0.26127287697590051</v>
      </c>
      <c r="H1925" s="46">
        <v>0.94948774000621339</v>
      </c>
      <c r="I1925" s="46">
        <v>0.8952086395071237</v>
      </c>
      <c r="J1925" s="46">
        <v>0.97293124927474306</v>
      </c>
      <c r="K1925" s="58">
        <v>0.79326199425298594</v>
      </c>
      <c r="M1925" s="51">
        <v>923</v>
      </c>
      <c r="N1925" s="46" cm="1">
        <f t="array" ref="N1925:W1925">(TRANSPOSE(MMULT(幕後結果!$AB$37:$AK$46, TRANSPOSE(N924:W924))))</f>
        <v>1.1100303495331771</v>
      </c>
      <c r="O1925" s="46">
        <v>0.25142373960724002</v>
      </c>
      <c r="P1925" s="46">
        <v>-1.6349178908411831E-2</v>
      </c>
      <c r="Q1925" s="46">
        <v>-0.1750534972277103</v>
      </c>
      <c r="R1925" s="46">
        <v>-1.3741087414138351</v>
      </c>
      <c r="S1925" s="46">
        <v>0.11909279398462311</v>
      </c>
      <c r="T1925" s="46">
        <v>1.2841492838572885</v>
      </c>
      <c r="U1925" s="46">
        <v>1.8517720596584006</v>
      </c>
      <c r="V1925" s="46">
        <v>0.9938930580990758</v>
      </c>
      <c r="W1925" s="50">
        <v>0.77564087183536312</v>
      </c>
    </row>
    <row r="1926" spans="1:23">
      <c r="A1926" s="130"/>
      <c r="B1926" s="46">
        <v>0.21882378810589942</v>
      </c>
      <c r="C1926" s="46">
        <v>6.1460874893366491E-2</v>
      </c>
      <c r="D1926" s="46">
        <v>0.58270261258788114</v>
      </c>
      <c r="E1926" s="46">
        <v>0.56693331851197226</v>
      </c>
      <c r="F1926" s="46">
        <v>0.35571175492703344</v>
      </c>
      <c r="G1926" s="46">
        <v>8.7337061723102405E-2</v>
      </c>
      <c r="H1926" s="46">
        <v>0.87963767926420866</v>
      </c>
      <c r="I1926" s="46">
        <v>0.62635227359707168</v>
      </c>
      <c r="J1926" s="46">
        <v>0.24778440383313871</v>
      </c>
      <c r="K1926" s="58">
        <v>6.4173778688184191E-2</v>
      </c>
      <c r="M1926" s="51">
        <v>924</v>
      </c>
      <c r="N1926" s="46" cm="1">
        <f t="array" ref="N1926:W1926">(TRANSPOSE(MMULT(幕後結果!$AB$37:$AK$46, TRANSPOSE(N925:W925))))</f>
        <v>0.48915117404511016</v>
      </c>
      <c r="O1926" s="46">
        <v>-1.1542716993322975</v>
      </c>
      <c r="P1926" s="46">
        <v>0.91801894437258746</v>
      </c>
      <c r="Q1926" s="46">
        <v>0.70800724804647863</v>
      </c>
      <c r="R1926" s="46">
        <v>1.3340282083586408</v>
      </c>
      <c r="S1926" s="46">
        <v>1.4212611420597097</v>
      </c>
      <c r="T1926" s="46">
        <v>1.2490405549735561</v>
      </c>
      <c r="U1926" s="46">
        <v>-0.22492451378704281</v>
      </c>
      <c r="V1926" s="46">
        <v>2.3408178275119993</v>
      </c>
      <c r="W1926" s="50">
        <v>-3.507759377333286E-2</v>
      </c>
    </row>
    <row r="1927" spans="1:23">
      <c r="A1927" s="130"/>
      <c r="B1927" s="46">
        <v>0.98462226372865658</v>
      </c>
      <c r="C1927" s="46">
        <v>3.2699089736209608E-2</v>
      </c>
      <c r="D1927" s="46">
        <v>0.65694521942986239</v>
      </c>
      <c r="E1927" s="46">
        <v>0.91927854724959013</v>
      </c>
      <c r="F1927" s="46">
        <v>0.22872928301265572</v>
      </c>
      <c r="G1927" s="46">
        <v>0.35696678126914549</v>
      </c>
      <c r="H1927" s="46">
        <v>0.62972820378411098</v>
      </c>
      <c r="I1927" s="46">
        <v>0.92222506974200846</v>
      </c>
      <c r="J1927" s="46">
        <v>0.54607611109797749</v>
      </c>
      <c r="K1927" s="58">
        <v>0.57662158882983605</v>
      </c>
      <c r="M1927" s="51">
        <v>925</v>
      </c>
      <c r="N1927" s="46" cm="1">
        <f t="array" ref="N1927:W1927">(TRANSPOSE(MMULT(幕後結果!$AB$37:$AK$46, TRANSPOSE(N926:W926))))</f>
        <v>-1.0655200463831282</v>
      </c>
      <c r="O1927" s="46">
        <v>3.1463789844097485E-2</v>
      </c>
      <c r="P1927" s="46">
        <v>0.78061040784368052</v>
      </c>
      <c r="Q1927" s="46">
        <v>-0.9958359664110612</v>
      </c>
      <c r="R1927" s="46">
        <v>0.21417870051167515</v>
      </c>
      <c r="S1927" s="46">
        <v>0.42816159074543264</v>
      </c>
      <c r="T1927" s="46">
        <v>0.72479591221268613</v>
      </c>
      <c r="U1927" s="46">
        <v>0.60555531325736101</v>
      </c>
      <c r="V1927" s="46">
        <v>1.6596274566359013E-2</v>
      </c>
      <c r="W1927" s="50">
        <v>1.7450715720979146</v>
      </c>
    </row>
    <row r="1928" spans="1:23">
      <c r="A1928" s="130"/>
      <c r="B1928" s="46">
        <v>1.9505521215899879E-2</v>
      </c>
      <c r="C1928" s="46">
        <v>0.32907751006228159</v>
      </c>
      <c r="D1928" s="46">
        <v>0.64231003614890136</v>
      </c>
      <c r="E1928" s="46">
        <v>0.83482977190381003</v>
      </c>
      <c r="F1928" s="46">
        <v>0.29772610840525005</v>
      </c>
      <c r="G1928" s="46">
        <v>0.12317308019869566</v>
      </c>
      <c r="H1928" s="46">
        <v>0.57857044126700452</v>
      </c>
      <c r="I1928" s="46">
        <v>0.64838295129105949</v>
      </c>
      <c r="J1928" s="46">
        <v>0.8415152719528507</v>
      </c>
      <c r="K1928" s="58">
        <v>0.59696650360520831</v>
      </c>
      <c r="M1928" s="51">
        <v>926</v>
      </c>
      <c r="N1928" s="46" cm="1">
        <f t="array" ref="N1928:W1928">(TRANSPOSE(MMULT(幕後結果!$AB$37:$AK$46, TRANSPOSE(N927:W927))))</f>
        <v>0.11139438274958396</v>
      </c>
      <c r="O1928" s="46">
        <v>-0.47003656058256932</v>
      </c>
      <c r="P1928" s="46">
        <v>0.35271486435918525</v>
      </c>
      <c r="Q1928" s="46">
        <v>-0.28648358902211379</v>
      </c>
      <c r="R1928" s="46">
        <v>-1.4787731929761654</v>
      </c>
      <c r="S1928" s="46">
        <v>2.6139666559849561</v>
      </c>
      <c r="T1928" s="46">
        <v>-0.41185544448337758</v>
      </c>
      <c r="U1928" s="46">
        <v>-0.93360584133036173</v>
      </c>
      <c r="V1928" s="46">
        <v>1.3593061001833764</v>
      </c>
      <c r="W1928" s="50">
        <v>-0.22565966302197391</v>
      </c>
    </row>
    <row r="1929" spans="1:23">
      <c r="A1929" s="130"/>
      <c r="B1929" s="46">
        <v>0.23194622314144708</v>
      </c>
      <c r="C1929" s="46">
        <v>2.3852688748395412E-2</v>
      </c>
      <c r="D1929" s="46">
        <v>0.89226838334863356</v>
      </c>
      <c r="E1929" s="46">
        <v>0.86788994706749389</v>
      </c>
      <c r="F1929" s="46">
        <v>0.15017015577658621</v>
      </c>
      <c r="G1929" s="46">
        <v>0.52348640550567338</v>
      </c>
      <c r="H1929" s="46">
        <v>0.17917622852897974</v>
      </c>
      <c r="I1929" s="46">
        <v>0.76013551963314852</v>
      </c>
      <c r="J1929" s="46">
        <v>0.80574645217341678</v>
      </c>
      <c r="K1929" s="58">
        <v>3.3404497551939194E-2</v>
      </c>
      <c r="M1929" s="51">
        <v>927</v>
      </c>
      <c r="N1929" s="46" cm="1">
        <f t="array" ref="N1929:W1929">(TRANSPOSE(MMULT(幕後結果!$AB$37:$AK$46, TRANSPOSE(N928:W928))))</f>
        <v>-0.91522308857924228</v>
      </c>
      <c r="O1929" s="46">
        <v>0.99888804462904934</v>
      </c>
      <c r="P1929" s="46">
        <v>2.8902074064126269</v>
      </c>
      <c r="Q1929" s="46">
        <v>1.0958647681679206</v>
      </c>
      <c r="R1929" s="46">
        <v>1.0642829107143839</v>
      </c>
      <c r="S1929" s="46">
        <v>0.13981410775061576</v>
      </c>
      <c r="T1929" s="46">
        <v>2.6778988521282439</v>
      </c>
      <c r="U1929" s="46">
        <v>0.64547593330759545</v>
      </c>
      <c r="V1929" s="46">
        <v>0.71374410912466657</v>
      </c>
      <c r="W1929" s="50">
        <v>1.0463435261895093</v>
      </c>
    </row>
    <row r="1930" spans="1:23">
      <c r="A1930" s="130"/>
      <c r="B1930" s="46">
        <v>0.46896378846003972</v>
      </c>
      <c r="C1930" s="46">
        <v>0.99966461585992716</v>
      </c>
      <c r="D1930" s="46">
        <v>0.65841436430889422</v>
      </c>
      <c r="E1930" s="46">
        <v>0.28625603080765161</v>
      </c>
      <c r="F1930" s="46">
        <v>0.40896815419497456</v>
      </c>
      <c r="G1930" s="46">
        <v>0.40112067073302216</v>
      </c>
      <c r="H1930" s="46">
        <v>0.19071122465486523</v>
      </c>
      <c r="I1930" s="46">
        <v>0.6382394068755548</v>
      </c>
      <c r="J1930" s="46">
        <v>1.9751321536523259E-2</v>
      </c>
      <c r="K1930" s="58">
        <v>7.8828745262809807E-2</v>
      </c>
      <c r="M1930" s="51">
        <v>928</v>
      </c>
      <c r="N1930" s="46" cm="1">
        <f t="array" ref="N1930:W1930">(TRANSPOSE(MMULT(幕後結果!$AB$37:$AK$46, TRANSPOSE(N929:W929))))</f>
        <v>-0.16065296217515632</v>
      </c>
      <c r="O1930" s="46">
        <v>1.4873545262248349</v>
      </c>
      <c r="P1930" s="46">
        <v>2.4238795054259494</v>
      </c>
      <c r="Q1930" s="46">
        <v>2.1725710951086676</v>
      </c>
      <c r="R1930" s="46">
        <v>2.7253407458788814</v>
      </c>
      <c r="S1930" s="46">
        <v>-1.0483133666008189</v>
      </c>
      <c r="T1930" s="46">
        <v>0.88166570942445532</v>
      </c>
      <c r="U1930" s="46">
        <v>1.6517005296858018</v>
      </c>
      <c r="V1930" s="46">
        <v>-0.22306946301635</v>
      </c>
      <c r="W1930" s="50">
        <v>2.0355648561825364</v>
      </c>
    </row>
    <row r="1931" spans="1:23">
      <c r="A1931" s="130"/>
      <c r="B1931" s="46">
        <v>0.6119120325873586</v>
      </c>
      <c r="C1931" s="46">
        <v>0.83664945682732972</v>
      </c>
      <c r="D1931" s="46">
        <v>0.8883120844622916</v>
      </c>
      <c r="E1931" s="46">
        <v>0.65224790486680306</v>
      </c>
      <c r="F1931" s="46">
        <v>0.59880644149824391</v>
      </c>
      <c r="G1931" s="46">
        <v>0.78081245413946743</v>
      </c>
      <c r="H1931" s="46">
        <v>0.37142696172088541</v>
      </c>
      <c r="I1931" s="46">
        <v>0.91909332726363768</v>
      </c>
      <c r="J1931" s="46">
        <v>0.82500576370159306</v>
      </c>
      <c r="K1931" s="58">
        <v>0.97522044228646454</v>
      </c>
      <c r="M1931" s="51">
        <v>929</v>
      </c>
      <c r="N1931" s="46" cm="1">
        <f t="array" ref="N1931:W1931">(TRANSPOSE(MMULT(幕後結果!$AB$37:$AK$46, TRANSPOSE(N930:W930))))</f>
        <v>-0.22490551072294424</v>
      </c>
      <c r="O1931" s="46">
        <v>-1.7162911203612949E-2</v>
      </c>
      <c r="P1931" s="46">
        <v>-0.39479633309707379</v>
      </c>
      <c r="Q1931" s="46">
        <v>-0.22296966299415283</v>
      </c>
      <c r="R1931" s="46">
        <v>3.5102984222147249E-2</v>
      </c>
      <c r="S1931" s="46">
        <v>1.5313105337802515</v>
      </c>
      <c r="T1931" s="46">
        <v>1.0741984142917909</v>
      </c>
      <c r="U1931" s="46">
        <v>2.4136139668693666</v>
      </c>
      <c r="V1931" s="46">
        <v>1.3145452493619749</v>
      </c>
      <c r="W1931" s="50">
        <v>-0.44146243656898032</v>
      </c>
    </row>
    <row r="1932" spans="1:23">
      <c r="A1932" s="130"/>
      <c r="B1932" s="46">
        <v>0.85979196855950235</v>
      </c>
      <c r="C1932" s="46">
        <v>0.88390848286986756</v>
      </c>
      <c r="D1932" s="46">
        <v>0.82864665857472763</v>
      </c>
      <c r="E1932" s="46">
        <v>0.97554664067992936</v>
      </c>
      <c r="F1932" s="46">
        <v>0.89859219434268778</v>
      </c>
      <c r="G1932" s="46">
        <v>0.68125701548576512</v>
      </c>
      <c r="H1932" s="46">
        <v>0.29372888103992989</v>
      </c>
      <c r="I1932" s="46">
        <v>0.58937305821570751</v>
      </c>
      <c r="J1932" s="46">
        <v>1.8538619361729847E-2</v>
      </c>
      <c r="K1932" s="58">
        <v>0.54720040766076217</v>
      </c>
      <c r="M1932" s="51">
        <v>930</v>
      </c>
      <c r="N1932" s="46" cm="1">
        <f t="array" ref="N1932:W1932">(TRANSPOSE(MMULT(幕後結果!$AB$37:$AK$46, TRANSPOSE(N931:W931))))</f>
        <v>-1.1675281427582662</v>
      </c>
      <c r="O1932" s="46">
        <v>-0.83400315553439752</v>
      </c>
      <c r="P1932" s="46">
        <v>-0.38741664582672319</v>
      </c>
      <c r="Q1932" s="46">
        <v>-0.51903047876992847</v>
      </c>
      <c r="R1932" s="46">
        <v>-1.4735324730578108</v>
      </c>
      <c r="S1932" s="46">
        <v>-1.2049440166182821</v>
      </c>
      <c r="T1932" s="46">
        <v>-1.3309338495065923</v>
      </c>
      <c r="U1932" s="46">
        <v>0.46767884786939484</v>
      </c>
      <c r="V1932" s="46">
        <v>0.10420931004162548</v>
      </c>
      <c r="W1932" s="50">
        <v>0.63373135068908681</v>
      </c>
    </row>
    <row r="1933" spans="1:23">
      <c r="A1933" s="130"/>
      <c r="B1933" s="46">
        <v>0.76134293122634267</v>
      </c>
      <c r="C1933" s="46">
        <v>4.3865694498895325E-2</v>
      </c>
      <c r="D1933" s="46">
        <v>0.25647032862665431</v>
      </c>
      <c r="E1933" s="46">
        <v>0.66137419311583678</v>
      </c>
      <c r="F1933" s="46">
        <v>0.59635743128880225</v>
      </c>
      <c r="G1933" s="46">
        <v>0.44626898566210893</v>
      </c>
      <c r="H1933" s="46">
        <v>0.785602091202247</v>
      </c>
      <c r="I1933" s="46">
        <v>7.8579862082895913E-2</v>
      </c>
      <c r="J1933" s="46">
        <v>0.52544147311286493</v>
      </c>
      <c r="K1933" s="58">
        <v>0.2820318143239815</v>
      </c>
      <c r="M1933" s="51">
        <v>931</v>
      </c>
      <c r="N1933" s="46" cm="1">
        <f t="array" ref="N1933:W1933">(TRANSPOSE(MMULT(幕後結果!$AB$37:$AK$46, TRANSPOSE(N932:W932))))</f>
        <v>-2.9035107241531532E-2</v>
      </c>
      <c r="O1933" s="46">
        <v>9.4881817699018184E-2</v>
      </c>
      <c r="P1933" s="46">
        <v>0.1316341719138267</v>
      </c>
      <c r="Q1933" s="46">
        <v>0.79133187816676365</v>
      </c>
      <c r="R1933" s="46">
        <v>0.38597215966947873</v>
      </c>
      <c r="S1933" s="46">
        <v>-0.64635278582529854</v>
      </c>
      <c r="T1933" s="46">
        <v>0.50479247997480026</v>
      </c>
      <c r="U1933" s="46">
        <v>1.8014654495284046</v>
      </c>
      <c r="V1933" s="46">
        <v>0.6687510225736798</v>
      </c>
      <c r="W1933" s="50">
        <v>-0.53255388881466859</v>
      </c>
    </row>
    <row r="1934" spans="1:23">
      <c r="A1934" s="130"/>
      <c r="B1934" s="46">
        <v>3.3855871626694567E-2</v>
      </c>
      <c r="C1934" s="46">
        <v>0.41808801569657805</v>
      </c>
      <c r="D1934" s="46">
        <v>0.40897603416071204</v>
      </c>
      <c r="E1934" s="46">
        <v>0.77277754919922104</v>
      </c>
      <c r="F1934" s="46">
        <v>0.86255620177195214</v>
      </c>
      <c r="G1934" s="46">
        <v>0.13074232728839763</v>
      </c>
      <c r="H1934" s="46">
        <v>0.2811067705480661</v>
      </c>
      <c r="I1934" s="46">
        <v>0.30216681628765052</v>
      </c>
      <c r="J1934" s="46">
        <v>0.42653983580502142</v>
      </c>
      <c r="K1934" s="58">
        <v>0.13358423061148117</v>
      </c>
      <c r="M1934" s="51">
        <v>932</v>
      </c>
      <c r="N1934" s="46" cm="1">
        <f t="array" ref="N1934:W1934">(TRANSPOSE(MMULT(幕後結果!$AB$37:$AK$46, TRANSPOSE(N933:W933))))</f>
        <v>-0.16052701294597368</v>
      </c>
      <c r="O1934" s="46">
        <v>0.31142920873757401</v>
      </c>
      <c r="P1934" s="46">
        <v>0.41314978844585248</v>
      </c>
      <c r="Q1934" s="46">
        <v>0.27355037969623736</v>
      </c>
      <c r="R1934" s="46">
        <v>-0.75944733647298279</v>
      </c>
      <c r="S1934" s="46">
        <v>0.93121481029543618</v>
      </c>
      <c r="T1934" s="46">
        <v>1.2269125419762197</v>
      </c>
      <c r="U1934" s="46">
        <v>0.34093389556110953</v>
      </c>
      <c r="V1934" s="46">
        <v>-0.69577649915397599</v>
      </c>
      <c r="W1934" s="50">
        <v>1.0209206381295139</v>
      </c>
    </row>
    <row r="1935" spans="1:23">
      <c r="A1935" s="130"/>
      <c r="B1935" s="46">
        <v>0.2367889486121455</v>
      </c>
      <c r="C1935" s="46">
        <v>0.51119385594040501</v>
      </c>
      <c r="D1935" s="46">
        <v>0.69130258826517998</v>
      </c>
      <c r="E1935" s="46">
        <v>0.99370449657783211</v>
      </c>
      <c r="F1935" s="46">
        <v>0.86082818564833241</v>
      </c>
      <c r="G1935" s="46">
        <v>0.21139937136649456</v>
      </c>
      <c r="H1935" s="46">
        <v>0.9016323367812269</v>
      </c>
      <c r="I1935" s="46">
        <v>0.7585607269702308</v>
      </c>
      <c r="J1935" s="46">
        <v>7.6825422465636173E-3</v>
      </c>
      <c r="K1935" s="58">
        <v>0.35734916822694895</v>
      </c>
      <c r="M1935" s="51">
        <v>933</v>
      </c>
      <c r="N1935" s="46" cm="1">
        <f t="array" ref="N1935:W1935">(TRANSPOSE(MMULT(幕後結果!$AB$37:$AK$46, TRANSPOSE(N934:W934))))</f>
        <v>1.563181868811538</v>
      </c>
      <c r="O1935" s="46">
        <v>1.1074372707178405E-2</v>
      </c>
      <c r="P1935" s="46">
        <v>-1.1894616307214168</v>
      </c>
      <c r="Q1935" s="46">
        <v>-0.54632113597642618</v>
      </c>
      <c r="R1935" s="46">
        <v>-0.41865503113955554</v>
      </c>
      <c r="S1935" s="46">
        <v>8.9640823735851693E-2</v>
      </c>
      <c r="T1935" s="46">
        <v>-0.40113345477970219</v>
      </c>
      <c r="U1935" s="46">
        <v>-1.2894985198164399</v>
      </c>
      <c r="V1935" s="46">
        <v>0.19764385942211049</v>
      </c>
      <c r="W1935" s="50">
        <v>-0.23477125458659687</v>
      </c>
    </row>
    <row r="1936" spans="1:23">
      <c r="A1936" s="130"/>
      <c r="B1936" s="46">
        <v>0.67916429280904445</v>
      </c>
      <c r="C1936" s="46">
        <v>0.88130342179872945</v>
      </c>
      <c r="D1936" s="46">
        <v>0.99485285259751599</v>
      </c>
      <c r="E1936" s="46">
        <v>0.22984764620046039</v>
      </c>
      <c r="F1936" s="46">
        <v>0.13982862116937467</v>
      </c>
      <c r="G1936" s="46">
        <v>0.6782856670923274</v>
      </c>
      <c r="H1936" s="46">
        <v>0.60673205463445679</v>
      </c>
      <c r="I1936" s="46">
        <v>0.6011548574465817</v>
      </c>
      <c r="J1936" s="46">
        <v>0.92131142709193892</v>
      </c>
      <c r="K1936" s="58">
        <v>0.81561864823578012</v>
      </c>
      <c r="M1936" s="51">
        <v>934</v>
      </c>
      <c r="N1936" s="46" cm="1">
        <f t="array" ref="N1936:W1936">(TRANSPOSE(MMULT(幕後結果!$AB$37:$AK$46, TRANSPOSE(N935:W935))))</f>
        <v>-1.9154850343982897</v>
      </c>
      <c r="O1936" s="46">
        <v>1.393579273999739</v>
      </c>
      <c r="P1936" s="46">
        <v>-9.3871615475219439E-2</v>
      </c>
      <c r="Q1936" s="46">
        <v>-0.27771597686066823</v>
      </c>
      <c r="R1936" s="46">
        <v>0.81772479919021868</v>
      </c>
      <c r="S1936" s="46">
        <v>-1.1864190474401761</v>
      </c>
      <c r="T1936" s="46">
        <v>-1.1088481520016806</v>
      </c>
      <c r="U1936" s="46">
        <v>-0.52142591971447427</v>
      </c>
      <c r="V1936" s="46">
        <v>0.22825372196533167</v>
      </c>
      <c r="W1936" s="50">
        <v>-1.9791920423777365E-2</v>
      </c>
    </row>
    <row r="1937" spans="1:23">
      <c r="A1937" s="130"/>
      <c r="B1937" s="46">
        <v>0.86093582666943558</v>
      </c>
      <c r="C1937" s="46">
        <v>0.78539454267012632</v>
      </c>
      <c r="D1937" s="46">
        <v>0.25338285407517236</v>
      </c>
      <c r="E1937" s="46">
        <v>0.69218023085988145</v>
      </c>
      <c r="F1937" s="46">
        <v>0.43162295480123225</v>
      </c>
      <c r="G1937" s="46">
        <v>0.61893138689647187</v>
      </c>
      <c r="H1937" s="46">
        <v>0.60785946288209902</v>
      </c>
      <c r="I1937" s="46">
        <v>7.3959374089389129E-2</v>
      </c>
      <c r="J1937" s="46">
        <v>0.23044701205268914</v>
      </c>
      <c r="K1937" s="58">
        <v>0.67102228365569228</v>
      </c>
      <c r="M1937" s="51">
        <v>935</v>
      </c>
      <c r="N1937" s="46" cm="1">
        <f t="array" ref="N1937:W1937">(TRANSPOSE(MMULT(幕後結果!$AB$37:$AK$46, TRANSPOSE(N936:W936))))</f>
        <v>0.87819009817194904</v>
      </c>
      <c r="O1937" s="46">
        <v>-0.64465876567855507</v>
      </c>
      <c r="P1937" s="46">
        <v>1.0443808122166161</v>
      </c>
      <c r="Q1937" s="46">
        <v>0.34032085578106619</v>
      </c>
      <c r="R1937" s="46">
        <v>-0.15689992999839131</v>
      </c>
      <c r="S1937" s="46">
        <v>0.69476155072107004</v>
      </c>
      <c r="T1937" s="46">
        <v>3.0283484273276151E-2</v>
      </c>
      <c r="U1937" s="46">
        <v>-0.44795649236116641</v>
      </c>
      <c r="V1937" s="46">
        <v>-0.40745121091393866</v>
      </c>
      <c r="W1937" s="50">
        <v>-0.56830623376534428</v>
      </c>
    </row>
    <row r="1938" spans="1:23">
      <c r="A1938" s="130"/>
      <c r="B1938" s="46">
        <v>0.5791834797360369</v>
      </c>
      <c r="C1938" s="46">
        <v>0.24852686838155225</v>
      </c>
      <c r="D1938" s="46">
        <v>0.41884320757012339</v>
      </c>
      <c r="E1938" s="46">
        <v>0.62497494550528065</v>
      </c>
      <c r="F1938" s="46">
        <v>0.41998803184292877</v>
      </c>
      <c r="G1938" s="46">
        <v>0.20280944016546543</v>
      </c>
      <c r="H1938" s="46">
        <v>0.18727570344244882</v>
      </c>
      <c r="I1938" s="46">
        <v>0.38888840688046944</v>
      </c>
      <c r="J1938" s="46">
        <v>0.51581211580542718</v>
      </c>
      <c r="K1938" s="58">
        <v>0.81231860390624311</v>
      </c>
      <c r="M1938" s="51">
        <v>936</v>
      </c>
      <c r="N1938" s="46" cm="1">
        <f t="array" ref="N1938:W1938">(TRANSPOSE(MMULT(幕後結果!$AB$37:$AK$46, TRANSPOSE(N937:W937))))</f>
        <v>0.42003519854485027</v>
      </c>
      <c r="O1938" s="46">
        <v>1.0183837164746081</v>
      </c>
      <c r="P1938" s="46">
        <v>-5.7783744314851559E-2</v>
      </c>
      <c r="Q1938" s="46">
        <v>-0.62805375306146072</v>
      </c>
      <c r="R1938" s="46">
        <v>-0.77334161257829148</v>
      </c>
      <c r="S1938" s="46">
        <v>1.3766206659341655</v>
      </c>
      <c r="T1938" s="46">
        <v>0.4112509302685089</v>
      </c>
      <c r="U1938" s="46">
        <v>-1.1423126800679941</v>
      </c>
      <c r="V1938" s="46">
        <v>-0.64345906528756203</v>
      </c>
      <c r="W1938" s="50">
        <v>-0.75735516696448824</v>
      </c>
    </row>
    <row r="1939" spans="1:23">
      <c r="A1939" s="130"/>
      <c r="B1939" s="46">
        <v>0.84215268003232113</v>
      </c>
      <c r="C1939" s="46">
        <v>0.99353533449275866</v>
      </c>
      <c r="D1939" s="46">
        <v>0.62127786472035895</v>
      </c>
      <c r="E1939" s="46">
        <v>0.31071309768451316</v>
      </c>
      <c r="F1939" s="46">
        <v>0.48710745581374604</v>
      </c>
      <c r="G1939" s="46">
        <v>0.57077536604830348</v>
      </c>
      <c r="H1939" s="46">
        <v>0.81440745307600615</v>
      </c>
      <c r="I1939" s="46">
        <v>0.17396101522457408</v>
      </c>
      <c r="J1939" s="46">
        <v>0.71141815538923892</v>
      </c>
      <c r="K1939" s="58">
        <v>0.78861298964834381</v>
      </c>
      <c r="M1939" s="51">
        <v>937</v>
      </c>
      <c r="N1939" s="46" cm="1">
        <f t="array" ref="N1939:W1939">(TRANSPOSE(MMULT(幕後結果!$AB$37:$AK$46, TRANSPOSE(N938:W938))))</f>
        <v>-1.170613868033616</v>
      </c>
      <c r="O1939" s="46">
        <v>-0.89174233744205511</v>
      </c>
      <c r="P1939" s="46">
        <v>1.1597738894282501</v>
      </c>
      <c r="Q1939" s="46">
        <v>0.84331001840434983</v>
      </c>
      <c r="R1939" s="46">
        <v>1.0788531520898239</v>
      </c>
      <c r="S1939" s="46">
        <v>0.75450425887222972</v>
      </c>
      <c r="T1939" s="46">
        <v>-0.39485155674435796</v>
      </c>
      <c r="U1939" s="46">
        <v>0.47704604073048651</v>
      </c>
      <c r="V1939" s="46">
        <v>0.78195596621763264</v>
      </c>
      <c r="W1939" s="50">
        <v>-0.63463739082983261</v>
      </c>
    </row>
    <row r="1940" spans="1:23">
      <c r="A1940" s="130"/>
      <c r="B1940" s="46">
        <v>2.088169571377585E-2</v>
      </c>
      <c r="C1940" s="46">
        <v>7.4695535533275015E-2</v>
      </c>
      <c r="D1940" s="46">
        <v>0.7577864827146481</v>
      </c>
      <c r="E1940" s="46">
        <v>0.9255807854469924</v>
      </c>
      <c r="F1940" s="46">
        <v>0.33275591694850282</v>
      </c>
      <c r="G1940" s="46">
        <v>0.23290522057522578</v>
      </c>
      <c r="H1940" s="46">
        <v>0.56606668367474011</v>
      </c>
      <c r="I1940" s="46">
        <v>1.9661452622398601E-2</v>
      </c>
      <c r="J1940" s="46">
        <v>9.3140513594661689E-2</v>
      </c>
      <c r="K1940" s="58">
        <v>5.1205136827141562E-2</v>
      </c>
      <c r="M1940" s="51">
        <v>938</v>
      </c>
      <c r="N1940" s="46" cm="1">
        <f t="array" ref="N1940:W1940">(TRANSPOSE(MMULT(幕後結果!$AB$37:$AK$46, TRANSPOSE(N939:W939))))</f>
        <v>-0.47681152503765939</v>
      </c>
      <c r="O1940" s="46">
        <v>1.2533907045449857</v>
      </c>
      <c r="P1940" s="46">
        <v>-0.35623217874539287</v>
      </c>
      <c r="Q1940" s="46">
        <v>-0.46167349536403168</v>
      </c>
      <c r="R1940" s="46">
        <v>-0.47462117848332641</v>
      </c>
      <c r="S1940" s="46">
        <v>2.1220996923824491</v>
      </c>
      <c r="T1940" s="46">
        <v>1.9275188978608861</v>
      </c>
      <c r="U1940" s="46">
        <v>-0.22388597300911439</v>
      </c>
      <c r="V1940" s="46">
        <v>0.80890567060877383</v>
      </c>
      <c r="W1940" s="50">
        <v>-0.18139937878376949</v>
      </c>
    </row>
    <row r="1941" spans="1:23">
      <c r="A1941" s="130"/>
      <c r="B1941" s="46">
        <v>0.45565315662114436</v>
      </c>
      <c r="C1941" s="46">
        <v>0.80417791898193314</v>
      </c>
      <c r="D1941" s="46">
        <v>2.4642805075654195E-3</v>
      </c>
      <c r="E1941" s="46">
        <v>0.60778350043250806</v>
      </c>
      <c r="F1941" s="46">
        <v>0.86444146775140962</v>
      </c>
      <c r="G1941" s="46">
        <v>0.64457809050851189</v>
      </c>
      <c r="H1941" s="46">
        <v>0.29916090640344395</v>
      </c>
      <c r="I1941" s="46">
        <v>0.15566897565726046</v>
      </c>
      <c r="J1941" s="46">
        <v>0.61793958249532421</v>
      </c>
      <c r="K1941" s="58">
        <v>0.56528789874959218</v>
      </c>
      <c r="M1941" s="51">
        <v>939</v>
      </c>
      <c r="N1941" s="46" cm="1">
        <f t="array" ref="N1941:W1941">(TRANSPOSE(MMULT(幕後結果!$AB$37:$AK$46, TRANSPOSE(N940:W940))))</f>
        <v>-1.5328069289311086</v>
      </c>
      <c r="O1941" s="46">
        <v>-1.3247453279672265</v>
      </c>
      <c r="P1941" s="46">
        <v>0.49093665358592375</v>
      </c>
      <c r="Q1941" s="46">
        <v>-0.2321551041644474</v>
      </c>
      <c r="R1941" s="46">
        <v>1.0682491782383468</v>
      </c>
      <c r="S1941" s="46">
        <v>-0.10860581417518489</v>
      </c>
      <c r="T1941" s="46">
        <v>-1.7506878340711447</v>
      </c>
      <c r="U1941" s="46">
        <v>-0.66779512781801653</v>
      </c>
      <c r="V1941" s="46">
        <v>-1.2854500423251871</v>
      </c>
      <c r="W1941" s="50">
        <v>-0.24355919666233883</v>
      </c>
    </row>
    <row r="1942" spans="1:23">
      <c r="A1942" s="130"/>
      <c r="B1942" s="46">
        <v>0.42740408305134947</v>
      </c>
      <c r="C1942" s="46">
        <v>0.23216306039793833</v>
      </c>
      <c r="D1942" s="46">
        <v>4.498551389086658E-2</v>
      </c>
      <c r="E1942" s="46">
        <v>0.93383540478849003</v>
      </c>
      <c r="F1942" s="46">
        <v>9.0984813122771513E-2</v>
      </c>
      <c r="G1942" s="46">
        <v>0.33836412850249142</v>
      </c>
      <c r="H1942" s="46">
        <v>0.6858104916446699</v>
      </c>
      <c r="I1942" s="46">
        <v>0.44377306584609322</v>
      </c>
      <c r="J1942" s="46">
        <v>0.40467432785618529</v>
      </c>
      <c r="K1942" s="58">
        <v>0.614396629141444</v>
      </c>
      <c r="M1942" s="51">
        <v>940</v>
      </c>
      <c r="N1942" s="46" cm="1">
        <f t="array" ref="N1942:W1942">(TRANSPOSE(MMULT(幕後結果!$AB$37:$AK$46, TRANSPOSE(N941:W941))))</f>
        <v>-9.2888328762275318E-3</v>
      </c>
      <c r="O1942" s="46">
        <v>1.0762919699242699</v>
      </c>
      <c r="P1942" s="46">
        <v>-0.54349979120727876</v>
      </c>
      <c r="Q1942" s="46">
        <v>0.64830903169033416</v>
      </c>
      <c r="R1942" s="46">
        <v>-1.3918629150129085</v>
      </c>
      <c r="S1942" s="46">
        <v>1.7217268424081018</v>
      </c>
      <c r="T1942" s="46">
        <v>1.7675517992442535</v>
      </c>
      <c r="U1942" s="46">
        <v>-3.7589708180407744E-5</v>
      </c>
      <c r="V1942" s="46">
        <v>1.4786469112216305</v>
      </c>
      <c r="W1942" s="50">
        <v>-0.18144837649205819</v>
      </c>
    </row>
    <row r="1943" spans="1:23">
      <c r="A1943" s="130"/>
      <c r="B1943" s="46">
        <v>0.81105069233017502</v>
      </c>
      <c r="C1943" s="46">
        <v>0.36273939967443725</v>
      </c>
      <c r="D1943" s="46">
        <v>0.9944808124551614</v>
      </c>
      <c r="E1943" s="46">
        <v>0.48377885838241275</v>
      </c>
      <c r="F1943" s="46">
        <v>4.2335878409528904E-2</v>
      </c>
      <c r="G1943" s="46">
        <v>0.27494403809149537</v>
      </c>
      <c r="H1943" s="46">
        <v>0.33631236535900255</v>
      </c>
      <c r="I1943" s="46">
        <v>0.4038322317240175</v>
      </c>
      <c r="J1943" s="46">
        <v>0.89494793143107865</v>
      </c>
      <c r="K1943" s="58">
        <v>2.3029728931854176E-2</v>
      </c>
      <c r="M1943" s="51">
        <v>941</v>
      </c>
      <c r="N1943" s="46" cm="1">
        <f t="array" ref="N1943:W1943">(TRANSPOSE(MMULT(幕後結果!$AB$37:$AK$46, TRANSPOSE(N942:W942))))</f>
        <v>0.30139029965374203</v>
      </c>
      <c r="O1943" s="46">
        <v>-1.3421305855174444</v>
      </c>
      <c r="P1943" s="46">
        <v>-4.9598961276664993E-2</v>
      </c>
      <c r="Q1943" s="46">
        <v>-0.84442578670357638</v>
      </c>
      <c r="R1943" s="46">
        <v>-2.0092042416333173</v>
      </c>
      <c r="S1943" s="46">
        <v>-0.67644210761107026</v>
      </c>
      <c r="T1943" s="46">
        <v>-0.23171363451121618</v>
      </c>
      <c r="U1943" s="46">
        <v>-1.5489789098509945</v>
      </c>
      <c r="V1943" s="46">
        <v>0.55063159305427678</v>
      </c>
      <c r="W1943" s="50">
        <v>-0.10052161907555499</v>
      </c>
    </row>
    <row r="1944" spans="1:23">
      <c r="A1944" s="130"/>
      <c r="B1944" s="46">
        <v>0.76154533759856147</v>
      </c>
      <c r="C1944" s="46">
        <v>4.8580493207821318E-2</v>
      </c>
      <c r="D1944" s="46">
        <v>0.74687441318380388</v>
      </c>
      <c r="E1944" s="46">
        <v>0.85320264388192979</v>
      </c>
      <c r="F1944" s="46">
        <v>0.73607037113388185</v>
      </c>
      <c r="G1944" s="46">
        <v>3.1343865164896734E-2</v>
      </c>
      <c r="H1944" s="46">
        <v>0.50930387725132942</v>
      </c>
      <c r="I1944" s="46">
        <v>0.28797429078548387</v>
      </c>
      <c r="J1944" s="46">
        <v>0.43666235100321837</v>
      </c>
      <c r="K1944" s="58">
        <v>0.11884359683741907</v>
      </c>
      <c r="M1944" s="51">
        <v>942</v>
      </c>
      <c r="N1944" s="46" cm="1">
        <f t="array" ref="N1944:W1944">(TRANSPOSE(MMULT(幕後結果!$AB$37:$AK$46, TRANSPOSE(N943:W943))))</f>
        <v>-0.88931090533151824</v>
      </c>
      <c r="O1944" s="46">
        <v>-1.3394179995932931</v>
      </c>
      <c r="P1944" s="46">
        <v>1.4469847984823938</v>
      </c>
      <c r="Q1944" s="46">
        <v>0.36470087817859709</v>
      </c>
      <c r="R1944" s="46">
        <v>1.0998555500031078</v>
      </c>
      <c r="S1944" s="46">
        <v>1.1178035503029591</v>
      </c>
      <c r="T1944" s="46">
        <v>6.9159743099942717E-2</v>
      </c>
      <c r="U1944" s="46">
        <v>0.99766128226619344</v>
      </c>
      <c r="V1944" s="46">
        <v>1.0578282976835203</v>
      </c>
      <c r="W1944" s="50">
        <v>1.7236779283401624</v>
      </c>
    </row>
    <row r="1945" spans="1:23">
      <c r="A1945" s="130"/>
      <c r="B1945" s="46">
        <v>0.74465040684915529</v>
      </c>
      <c r="C1945" s="46">
        <v>0.20402838825604652</v>
      </c>
      <c r="D1945" s="46">
        <v>0.65277659997159954</v>
      </c>
      <c r="E1945" s="46">
        <v>0.42933051016767387</v>
      </c>
      <c r="F1945" s="46">
        <v>0.27495723010000406</v>
      </c>
      <c r="G1945" s="46">
        <v>0.99568687332749439</v>
      </c>
      <c r="H1945" s="46">
        <v>0.77780406012751002</v>
      </c>
      <c r="I1945" s="46">
        <v>0.33498380406194883</v>
      </c>
      <c r="J1945" s="46">
        <v>0.55516360601035597</v>
      </c>
      <c r="K1945" s="58">
        <v>0.97900838492727216</v>
      </c>
      <c r="M1945" s="51">
        <v>943</v>
      </c>
      <c r="N1945" s="46" cm="1">
        <f t="array" ref="N1945:W1945">(TRANSPOSE(MMULT(幕後結果!$AB$37:$AK$46, TRANSPOSE(N944:W944))))</f>
        <v>-0.26363312917751203</v>
      </c>
      <c r="O1945" s="46">
        <v>0.28953645013932727</v>
      </c>
      <c r="P1945" s="46">
        <v>0.56116178746985534</v>
      </c>
      <c r="Q1945" s="46">
        <v>-0.64022505527306273</v>
      </c>
      <c r="R1945" s="46">
        <v>0.51746895424442707</v>
      </c>
      <c r="S1945" s="46">
        <v>-1.0522496422900327</v>
      </c>
      <c r="T1945" s="46">
        <v>-0.31526055837409606</v>
      </c>
      <c r="U1945" s="46">
        <v>3.6684988431013588E-2</v>
      </c>
      <c r="V1945" s="46">
        <v>-0.7587779043365126</v>
      </c>
      <c r="W1945" s="50">
        <v>1.875038297334279</v>
      </c>
    </row>
    <row r="1946" spans="1:23">
      <c r="A1946" s="130"/>
      <c r="B1946" s="46">
        <v>0.51825134937191031</v>
      </c>
      <c r="C1946" s="46">
        <v>0.47521754334597777</v>
      </c>
      <c r="D1946" s="46">
        <v>0.94190632744251146</v>
      </c>
      <c r="E1946" s="46">
        <v>0.83932566886414883</v>
      </c>
      <c r="F1946" s="46">
        <v>0.65680728746925476</v>
      </c>
      <c r="G1946" s="46">
        <v>0.89553751266561443</v>
      </c>
      <c r="H1946" s="46">
        <v>0.90404282760933619</v>
      </c>
      <c r="I1946" s="46">
        <v>0.64558163400172042</v>
      </c>
      <c r="J1946" s="46">
        <v>0.46999368762653981</v>
      </c>
      <c r="K1946" s="58">
        <v>0.44726026672067887</v>
      </c>
      <c r="M1946" s="51">
        <v>944</v>
      </c>
      <c r="N1946" s="46" cm="1">
        <f t="array" ref="N1946:W1946">(TRANSPOSE(MMULT(幕後結果!$AB$37:$AK$46, TRANSPOSE(N945:W945))))</f>
        <v>-0.62461454390875215</v>
      </c>
      <c r="O1946" s="46">
        <v>-1.3867259145635968</v>
      </c>
      <c r="P1946" s="46">
        <v>-0.76442181292833133</v>
      </c>
      <c r="Q1946" s="46">
        <v>-0.61059478740380524</v>
      </c>
      <c r="R1946" s="46">
        <v>-0.88712120895483637</v>
      </c>
      <c r="S1946" s="46">
        <v>-0.2067377637648391</v>
      </c>
      <c r="T1946" s="46">
        <v>-1.1235608178399294</v>
      </c>
      <c r="U1946" s="46">
        <v>-0.54790384488986987</v>
      </c>
      <c r="V1946" s="46">
        <v>-0.92126717787329115</v>
      </c>
      <c r="W1946" s="50">
        <v>-0.49682208804233619</v>
      </c>
    </row>
    <row r="1947" spans="1:23">
      <c r="A1947" s="130"/>
      <c r="B1947" s="46">
        <v>0.85644063515288216</v>
      </c>
      <c r="C1947" s="46">
        <v>0.23682285233707301</v>
      </c>
      <c r="D1947" s="46">
        <v>0.65721817051332354</v>
      </c>
      <c r="E1947" s="46">
        <v>0.23909526172678341</v>
      </c>
      <c r="F1947" s="46">
        <v>0.37106888976579855</v>
      </c>
      <c r="G1947" s="46">
        <v>0.88750548488253522</v>
      </c>
      <c r="H1947" s="46">
        <v>5.8194575607366295E-2</v>
      </c>
      <c r="I1947" s="46">
        <v>0.70933358600962571</v>
      </c>
      <c r="J1947" s="46">
        <v>0.25263795110088605</v>
      </c>
      <c r="K1947" s="58">
        <v>0.67856289206342746</v>
      </c>
      <c r="M1947" s="51">
        <v>945</v>
      </c>
      <c r="N1947" s="46" cm="1">
        <f t="array" ref="N1947:W1947">(TRANSPOSE(MMULT(幕後結果!$AB$37:$AK$46, TRANSPOSE(N946:W946))))</f>
        <v>1.3644929670239765</v>
      </c>
      <c r="O1947" s="46">
        <v>4.9746637042671626E-2</v>
      </c>
      <c r="P1947" s="46">
        <v>-1.2817365446890856</v>
      </c>
      <c r="Q1947" s="46">
        <v>5.7801746802900122E-2</v>
      </c>
      <c r="R1947" s="46">
        <v>-1.5564809317011887</v>
      </c>
      <c r="S1947" s="46">
        <v>-1.9248631079584868</v>
      </c>
      <c r="T1947" s="46">
        <v>2.8693130405845223E-2</v>
      </c>
      <c r="U1947" s="46">
        <v>0.74845183703774043</v>
      </c>
      <c r="V1947" s="46">
        <v>1.8678035184482475</v>
      </c>
      <c r="W1947" s="50">
        <v>-1.8050070779033609</v>
      </c>
    </row>
    <row r="1948" spans="1:23">
      <c r="A1948" s="130"/>
      <c r="B1948" s="46">
        <v>0.26691440784104481</v>
      </c>
      <c r="C1948" s="46">
        <v>0.65560485046914119</v>
      </c>
      <c r="D1948" s="46">
        <v>0.80662892888116744</v>
      </c>
      <c r="E1948" s="46">
        <v>0.88044163729401337</v>
      </c>
      <c r="F1948" s="46">
        <v>0.95507776219517715</v>
      </c>
      <c r="G1948" s="46">
        <v>0.99200594188170554</v>
      </c>
      <c r="H1948" s="46">
        <v>0.16223898755179977</v>
      </c>
      <c r="I1948" s="46">
        <v>0.52930947114493576</v>
      </c>
      <c r="J1948" s="46">
        <v>4.6584270138610773E-2</v>
      </c>
      <c r="K1948" s="58">
        <v>0.63232532482383186</v>
      </c>
      <c r="M1948" s="51">
        <v>946</v>
      </c>
      <c r="N1948" s="46" cm="1">
        <f t="array" ref="N1948:W1948">(TRANSPOSE(MMULT(幕後結果!$AB$37:$AK$46, TRANSPOSE(N947:W947))))</f>
        <v>0.99032185976754228</v>
      </c>
      <c r="O1948" s="46">
        <v>-1.2126278671617392</v>
      </c>
      <c r="P1948" s="46">
        <v>-0.83349892640429535</v>
      </c>
      <c r="Q1948" s="46">
        <v>-6.1799583514509315E-2</v>
      </c>
      <c r="R1948" s="46">
        <v>-0.38333274524514788</v>
      </c>
      <c r="S1948" s="46">
        <v>-0.87512575736553333</v>
      </c>
      <c r="T1948" s="46">
        <v>-1.0751000070924066</v>
      </c>
      <c r="U1948" s="46">
        <v>-0.96884288871532254</v>
      </c>
      <c r="V1948" s="46">
        <v>-1.1171095116391572</v>
      </c>
      <c r="W1948" s="50">
        <v>-1.4352468841654822</v>
      </c>
    </row>
    <row r="1949" spans="1:23">
      <c r="A1949" s="130"/>
      <c r="B1949" s="46">
        <v>0.53110451510588663</v>
      </c>
      <c r="C1949" s="46">
        <v>0.32758027369672793</v>
      </c>
      <c r="D1949" s="46">
        <v>0.41061991785119267</v>
      </c>
      <c r="E1949" s="46">
        <v>2.3343050000381727E-3</v>
      </c>
      <c r="F1949" s="46">
        <v>0.62088505177530928</v>
      </c>
      <c r="G1949" s="46">
        <v>0.71398980670777412</v>
      </c>
      <c r="H1949" s="46">
        <v>0.80687982421759497</v>
      </c>
      <c r="I1949" s="46">
        <v>0.47614938618810188</v>
      </c>
      <c r="J1949" s="46">
        <v>0.61029422331444394</v>
      </c>
      <c r="K1949" s="58">
        <v>0.85506210853453624</v>
      </c>
      <c r="M1949" s="51">
        <v>947</v>
      </c>
      <c r="N1949" s="46" cm="1">
        <f t="array" ref="N1949:W1949">(TRANSPOSE(MMULT(幕後結果!$AB$37:$AK$46, TRANSPOSE(N948:W948))))</f>
        <v>0.73431393661779787</v>
      </c>
      <c r="O1949" s="46">
        <v>-0.21037136420446961</v>
      </c>
      <c r="P1949" s="46">
        <v>-2.6064542172057586E-2</v>
      </c>
      <c r="Q1949" s="46">
        <v>0.27009015344933607</v>
      </c>
      <c r="R1949" s="46">
        <v>0.32085295936530561</v>
      </c>
      <c r="S1949" s="46">
        <v>-0.89763277793967222</v>
      </c>
      <c r="T1949" s="46">
        <v>1.6790490149942787</v>
      </c>
      <c r="U1949" s="46">
        <v>1.4995071667457631</v>
      </c>
      <c r="V1949" s="46">
        <v>2.4141279101763106E-2</v>
      </c>
      <c r="W1949" s="50">
        <v>-3.7289128568640528E-4</v>
      </c>
    </row>
    <row r="1950" spans="1:23">
      <c r="A1950" s="130"/>
      <c r="B1950" s="46">
        <v>0.48215002923167072</v>
      </c>
      <c r="C1950" s="46">
        <v>0.76516693674467851</v>
      </c>
      <c r="D1950" s="46">
        <v>0.1929081812243949</v>
      </c>
      <c r="E1950" s="46">
        <v>0.41162036822662373</v>
      </c>
      <c r="F1950" s="46">
        <v>0.89351071974431906</v>
      </c>
      <c r="G1950" s="46">
        <v>0.13019418238270508</v>
      </c>
      <c r="H1950" s="46">
        <v>0.9937663848703584</v>
      </c>
      <c r="I1950" s="46">
        <v>0.49072257885243253</v>
      </c>
      <c r="J1950" s="46">
        <v>0.98748941450766092</v>
      </c>
      <c r="K1950" s="58">
        <v>0.70381063508859554</v>
      </c>
      <c r="M1950" s="51">
        <v>948</v>
      </c>
      <c r="N1950" s="46" cm="1">
        <f t="array" ref="N1950:W1950">(TRANSPOSE(MMULT(幕後結果!$AB$37:$AK$46, TRANSPOSE(N949:W949))))</f>
        <v>1.1437208925274285</v>
      </c>
      <c r="O1950" s="46">
        <v>-1.1068034509966209</v>
      </c>
      <c r="P1950" s="46">
        <v>3.0546293985068549</v>
      </c>
      <c r="Q1950" s="46">
        <v>1.8440052317835742</v>
      </c>
      <c r="R1950" s="46">
        <v>2.4166367464588969</v>
      </c>
      <c r="S1950" s="46">
        <v>-1.7721791452227773</v>
      </c>
      <c r="T1950" s="46">
        <v>1.6940326306687163</v>
      </c>
      <c r="U1950" s="46">
        <v>0.95622425419171297</v>
      </c>
      <c r="V1950" s="46">
        <v>-0.75823199629237625</v>
      </c>
      <c r="W1950" s="50">
        <v>0.86165955831423469</v>
      </c>
    </row>
    <row r="1951" spans="1:23">
      <c r="A1951" s="130"/>
      <c r="B1951" s="46">
        <v>0.89757807483985763</v>
      </c>
      <c r="C1951" s="46">
        <v>0.61017785961798054</v>
      </c>
      <c r="D1951" s="46">
        <v>0.26732791336982475</v>
      </c>
      <c r="E1951" s="46">
        <v>0.72822414513891953</v>
      </c>
      <c r="F1951" s="46">
        <v>0.74716268369616645</v>
      </c>
      <c r="G1951" s="46">
        <v>0.59275242813896623</v>
      </c>
      <c r="H1951" s="46">
        <v>0.54762252114171517</v>
      </c>
      <c r="I1951" s="46">
        <v>0.8332649719447196</v>
      </c>
      <c r="J1951" s="46">
        <v>4.4299718727637272E-2</v>
      </c>
      <c r="K1951" s="58">
        <v>0.22964340096005009</v>
      </c>
      <c r="M1951" s="51">
        <v>949</v>
      </c>
      <c r="N1951" s="46" cm="1">
        <f t="array" ref="N1951:W1951">(TRANSPOSE(MMULT(幕後結果!$AB$37:$AK$46, TRANSPOSE(N950:W950))))</f>
        <v>0.60306753804980295</v>
      </c>
      <c r="O1951" s="46">
        <v>-0.18589088372089946</v>
      </c>
      <c r="P1951" s="46">
        <v>2.6967404370806287</v>
      </c>
      <c r="Q1951" s="46">
        <v>0.59700252464444303</v>
      </c>
      <c r="R1951" s="46">
        <v>1.8753236941228482</v>
      </c>
      <c r="S1951" s="46">
        <v>0.72969256921837389</v>
      </c>
      <c r="T1951" s="46">
        <v>1.3567125815082721</v>
      </c>
      <c r="U1951" s="46">
        <v>2.8082730673043601</v>
      </c>
      <c r="V1951" s="46">
        <v>0.48210617089416541</v>
      </c>
      <c r="W1951" s="50">
        <v>-0.99019016158623474</v>
      </c>
    </row>
    <row r="1952" spans="1:23">
      <c r="A1952" s="130"/>
      <c r="B1952" s="46">
        <v>0.89535248311758764</v>
      </c>
      <c r="C1952" s="46">
        <v>0.3524541577833249</v>
      </c>
      <c r="D1952" s="46">
        <v>0.37758998201893257</v>
      </c>
      <c r="E1952" s="46">
        <v>0.62253848142827928</v>
      </c>
      <c r="F1952" s="46">
        <v>0.25680199591742925</v>
      </c>
      <c r="G1952" s="46">
        <v>0.82556606602087945</v>
      </c>
      <c r="H1952" s="46">
        <v>0.60825091863893732</v>
      </c>
      <c r="I1952" s="46">
        <v>0.49037163379058102</v>
      </c>
      <c r="J1952" s="46">
        <v>4.1827757240851637E-2</v>
      </c>
      <c r="K1952" s="58">
        <v>0.15147137955370171</v>
      </c>
      <c r="M1952" s="51">
        <v>950</v>
      </c>
      <c r="N1952" s="46" cm="1">
        <f t="array" ref="N1952:W1952">(TRANSPOSE(MMULT(幕後結果!$AB$37:$AK$46, TRANSPOSE(N951:W951))))</f>
        <v>-0.44563473171931306</v>
      </c>
      <c r="O1952" s="46">
        <v>-0.18922761091234225</v>
      </c>
      <c r="P1952" s="46">
        <v>-0.42622543762436788</v>
      </c>
      <c r="Q1952" s="46">
        <v>0.79423075749908079</v>
      </c>
      <c r="R1952" s="46">
        <v>0.31140575636821899</v>
      </c>
      <c r="S1952" s="46">
        <v>1.959565672813699</v>
      </c>
      <c r="T1952" s="46">
        <v>-0.30218053354038132</v>
      </c>
      <c r="U1952" s="46">
        <v>-1.3885879851025815</v>
      </c>
      <c r="V1952" s="46">
        <v>-1.0195884870801033</v>
      </c>
      <c r="W1952" s="50">
        <v>-1.1111847042518521</v>
      </c>
    </row>
    <row r="1953" spans="1:23">
      <c r="A1953" s="130"/>
      <c r="B1953" s="46">
        <v>0.70870979782723831</v>
      </c>
      <c r="C1953" s="46">
        <v>0.10921667673731772</v>
      </c>
      <c r="D1953" s="46">
        <v>0.87401803989362636</v>
      </c>
      <c r="E1953" s="46">
        <v>0.29376292440510654</v>
      </c>
      <c r="F1953" s="46">
        <v>0.29218218758690373</v>
      </c>
      <c r="G1953" s="46">
        <v>6.038602999651288E-2</v>
      </c>
      <c r="H1953" s="46">
        <v>8.125780744756228E-2</v>
      </c>
      <c r="I1953" s="46">
        <v>0.78805719539840813</v>
      </c>
      <c r="J1953" s="46">
        <v>0.89722212005263113</v>
      </c>
      <c r="K1953" s="58">
        <v>0.96504081139869902</v>
      </c>
      <c r="M1953" s="51">
        <v>951</v>
      </c>
      <c r="N1953" s="46" cm="1">
        <f t="array" ref="N1953:W1953">(TRANSPOSE(MMULT(幕後結果!$AB$37:$AK$46, TRANSPOSE(N952:W952))))</f>
        <v>0.48382574992301813</v>
      </c>
      <c r="O1953" s="46">
        <v>0.48557195380914531</v>
      </c>
      <c r="P1953" s="46">
        <v>1.4012127413460642</v>
      </c>
      <c r="Q1953" s="46">
        <v>8.7473424493926366E-2</v>
      </c>
      <c r="R1953" s="46">
        <v>0.43579028105067841</v>
      </c>
      <c r="S1953" s="46">
        <v>0.63894320713456787</v>
      </c>
      <c r="T1953" s="46">
        <v>-0.43818477648842047</v>
      </c>
      <c r="U1953" s="46">
        <v>-2.9299620805221221E-2</v>
      </c>
      <c r="V1953" s="46">
        <v>4.0637954206010352E-2</v>
      </c>
      <c r="W1953" s="50">
        <v>1.6101792471098075</v>
      </c>
    </row>
    <row r="1954" spans="1:23">
      <c r="A1954" s="130"/>
      <c r="B1954" s="46">
        <v>0.70399249125654628</v>
      </c>
      <c r="C1954" s="46">
        <v>0.94242107418022081</v>
      </c>
      <c r="D1954" s="46">
        <v>0.53121340343575341</v>
      </c>
      <c r="E1954" s="46">
        <v>0.80321790397464898</v>
      </c>
      <c r="F1954" s="46">
        <v>0.23978963999513359</v>
      </c>
      <c r="G1954" s="46">
        <v>0.50900199557659964</v>
      </c>
      <c r="H1954" s="46">
        <v>0.30207083902261411</v>
      </c>
      <c r="I1954" s="46">
        <v>0.62597650233874691</v>
      </c>
      <c r="J1954" s="46">
        <v>0.34564964921729713</v>
      </c>
      <c r="K1954" s="58">
        <v>0.85604607340200189</v>
      </c>
      <c r="M1954" s="51">
        <v>952</v>
      </c>
      <c r="N1954" s="46" cm="1">
        <f t="array" ref="N1954:W1954">(TRANSPOSE(MMULT(幕後結果!$AB$37:$AK$46, TRANSPOSE(N953:W953))))</f>
        <v>0.22352521072910531</v>
      </c>
      <c r="O1954" s="46">
        <v>-0.35942858867184846</v>
      </c>
      <c r="P1954" s="46">
        <v>-1.1256992752148498</v>
      </c>
      <c r="Q1954" s="46">
        <v>-0.60986769233250893</v>
      </c>
      <c r="R1954" s="46">
        <v>-0.3569555335927791</v>
      </c>
      <c r="S1954" s="46">
        <v>0.12840826287843113</v>
      </c>
      <c r="T1954" s="46">
        <v>-0.11218540893068546</v>
      </c>
      <c r="U1954" s="46">
        <v>-1.0432290457892774</v>
      </c>
      <c r="V1954" s="46">
        <v>-1.1573587387630071</v>
      </c>
      <c r="W1954" s="50">
        <v>-2.8282067381669393</v>
      </c>
    </row>
    <row r="1955" spans="1:23">
      <c r="A1955" s="130"/>
      <c r="B1955" s="46">
        <v>0.88596198398653025</v>
      </c>
      <c r="C1955" s="46">
        <v>0.64548175815467967</v>
      </c>
      <c r="D1955" s="46">
        <v>0.98129813068804594</v>
      </c>
      <c r="E1955" s="46">
        <v>6.566436909692519E-2</v>
      </c>
      <c r="F1955" s="46">
        <v>0.10555733698940606</v>
      </c>
      <c r="G1955" s="46">
        <v>0.75958220083394523</v>
      </c>
      <c r="H1955" s="46">
        <v>0.65183600287369581</v>
      </c>
      <c r="I1955" s="46">
        <v>0.62200115279979817</v>
      </c>
      <c r="J1955" s="46">
        <v>2.3577082179462083E-2</v>
      </c>
      <c r="K1955" s="58">
        <v>0.79835042383671473</v>
      </c>
      <c r="M1955" s="51">
        <v>953</v>
      </c>
      <c r="N1955" s="46" cm="1">
        <f t="array" ref="N1955:W1955">(TRANSPOSE(MMULT(幕後結果!$AB$37:$AK$46, TRANSPOSE(N954:W954))))</f>
        <v>0.97530236652862112</v>
      </c>
      <c r="O1955" s="46">
        <v>-1.4811014217763223</v>
      </c>
      <c r="P1955" s="46">
        <v>0.42247860392296077</v>
      </c>
      <c r="Q1955" s="46">
        <v>0.43728479341201365</v>
      </c>
      <c r="R1955" s="46">
        <v>0.85725202483871421</v>
      </c>
      <c r="S1955" s="46">
        <v>-1.8351561224394355</v>
      </c>
      <c r="T1955" s="46">
        <v>1.754651326417471</v>
      </c>
      <c r="U1955" s="46">
        <v>-0.40914206529635067</v>
      </c>
      <c r="V1955" s="46">
        <v>0.62973089023215378</v>
      </c>
      <c r="W1955" s="50">
        <v>1.3118057906279621</v>
      </c>
    </row>
    <row r="1956" spans="1:23">
      <c r="A1956" s="130"/>
      <c r="B1956" s="46">
        <v>0.25272704147857428</v>
      </c>
      <c r="C1956" s="46">
        <v>0.811581646156456</v>
      </c>
      <c r="D1956" s="46">
        <v>0.20507795930031292</v>
      </c>
      <c r="E1956" s="46">
        <v>0.49701291243722134</v>
      </c>
      <c r="F1956" s="46">
        <v>0.59414961219934948</v>
      </c>
      <c r="G1956" s="46">
        <v>0.34052231723937432</v>
      </c>
      <c r="H1956" s="46">
        <v>0.5708738126232229</v>
      </c>
      <c r="I1956" s="46">
        <v>0.65967319678889913</v>
      </c>
      <c r="J1956" s="46">
        <v>0.15968292493557756</v>
      </c>
      <c r="K1956" s="58">
        <v>0.34304065833352615</v>
      </c>
      <c r="M1956" s="51">
        <v>954</v>
      </c>
      <c r="N1956" s="46" cm="1">
        <f t="array" ref="N1956:W1956">(TRANSPOSE(MMULT(幕後結果!$AB$37:$AK$46, TRANSPOSE(N955:W955))))</f>
        <v>1.0175499618015931</v>
      </c>
      <c r="O1956" s="46">
        <v>0.12191218785103509</v>
      </c>
      <c r="P1956" s="46">
        <v>0.21568637138891383</v>
      </c>
      <c r="Q1956" s="46">
        <v>1.0908418143077809</v>
      </c>
      <c r="R1956" s="46">
        <v>0.54532540876527102</v>
      </c>
      <c r="S1956" s="46">
        <v>-0.22580359046387388</v>
      </c>
      <c r="T1956" s="46">
        <v>0.61713942109694919</v>
      </c>
      <c r="U1956" s="46">
        <v>1.8070158217925893</v>
      </c>
      <c r="V1956" s="46">
        <v>1.116584001702372</v>
      </c>
      <c r="W1956" s="50">
        <v>1.2321590139345289</v>
      </c>
    </row>
    <row r="1957" spans="1:23">
      <c r="A1957" s="130"/>
      <c r="B1957" s="46">
        <v>0.78963987803368996</v>
      </c>
      <c r="C1957" s="46">
        <v>0.91234482026865282</v>
      </c>
      <c r="D1957" s="46">
        <v>0.82597608466503458</v>
      </c>
      <c r="E1957" s="46">
        <v>0.43103866741813701</v>
      </c>
      <c r="F1957" s="46">
        <v>0.46952032706200364</v>
      </c>
      <c r="G1957" s="46">
        <v>0.82392746138073902</v>
      </c>
      <c r="H1957" s="46">
        <v>0.90029347937434401</v>
      </c>
      <c r="I1957" s="46">
        <v>0.93293949850736224</v>
      </c>
      <c r="J1957" s="46">
        <v>0.33528840950975769</v>
      </c>
      <c r="K1957" s="58">
        <v>4.4715693952348756E-2</v>
      </c>
      <c r="M1957" s="51">
        <v>955</v>
      </c>
      <c r="N1957" s="46" cm="1">
        <f t="array" ref="N1957:W1957">(TRANSPOSE(MMULT(幕後結果!$AB$37:$AK$46, TRANSPOSE(N956:W956))))</f>
        <v>-1.532662858950337</v>
      </c>
      <c r="O1957" s="46">
        <v>0.61540604187949521</v>
      </c>
      <c r="P1957" s="46">
        <v>-0.27958194420699523</v>
      </c>
      <c r="Q1957" s="46">
        <v>-0.12827037362725535</v>
      </c>
      <c r="R1957" s="46">
        <v>-0.77217857746041896</v>
      </c>
      <c r="S1957" s="46">
        <v>0.56766105604773454</v>
      </c>
      <c r="T1957" s="46">
        <v>-0.51520815615088167</v>
      </c>
      <c r="U1957" s="46">
        <v>-5.9076162851784852E-2</v>
      </c>
      <c r="V1957" s="46">
        <v>-1.9229762627792163E-2</v>
      </c>
      <c r="W1957" s="50">
        <v>1.9892977574221595</v>
      </c>
    </row>
    <row r="1958" spans="1:23">
      <c r="A1958" s="130"/>
      <c r="B1958" s="46">
        <v>0.73799016001317219</v>
      </c>
      <c r="C1958" s="46">
        <v>0.79333583332274116</v>
      </c>
      <c r="D1958" s="46">
        <v>0.88478265041876147</v>
      </c>
      <c r="E1958" s="46">
        <v>0.97176445431989289</v>
      </c>
      <c r="F1958" s="46">
        <v>8.3960382406253808E-2</v>
      </c>
      <c r="G1958" s="46">
        <v>0.53968857945814985</v>
      </c>
      <c r="H1958" s="46">
        <v>4.0819025758085825E-2</v>
      </c>
      <c r="I1958" s="46">
        <v>0.62943865144538202</v>
      </c>
      <c r="J1958" s="46">
        <v>0.16731734980095969</v>
      </c>
      <c r="K1958" s="58">
        <v>0.64247404564893196</v>
      </c>
      <c r="M1958" s="51">
        <v>956</v>
      </c>
      <c r="N1958" s="46" cm="1">
        <f t="array" ref="N1958:W1958">(TRANSPOSE(MMULT(幕後結果!$AB$37:$AK$46, TRANSPOSE(N957:W957))))</f>
        <v>-0.400161387718731</v>
      </c>
      <c r="O1958" s="46">
        <v>1.1419696020082146</v>
      </c>
      <c r="P1958" s="46">
        <v>-0.25654977124563383</v>
      </c>
      <c r="Q1958" s="46">
        <v>-1.3751879646994627</v>
      </c>
      <c r="R1958" s="46">
        <v>0.11315725898983356</v>
      </c>
      <c r="S1958" s="46">
        <v>0.96255068621677076</v>
      </c>
      <c r="T1958" s="46">
        <v>1.9695806940711498</v>
      </c>
      <c r="U1958" s="46">
        <v>1.8464595204073253</v>
      </c>
      <c r="V1958" s="46">
        <v>0.81666202097240981</v>
      </c>
      <c r="W1958" s="50">
        <v>1.6550648326594246</v>
      </c>
    </row>
    <row r="1959" spans="1:23">
      <c r="A1959" s="130"/>
      <c r="B1959" s="46">
        <v>2.2323088835323635E-2</v>
      </c>
      <c r="C1959" s="46">
        <v>0.62245041315635108</v>
      </c>
      <c r="D1959" s="46">
        <v>7.2149263851779555E-3</v>
      </c>
      <c r="E1959" s="46">
        <v>0.27709060792127538</v>
      </c>
      <c r="F1959" s="46">
        <v>9.6043424698698532E-2</v>
      </c>
      <c r="G1959" s="46">
        <v>0.20419542890275055</v>
      </c>
      <c r="H1959" s="46">
        <v>0.25250969158803316</v>
      </c>
      <c r="I1959" s="46">
        <v>0.64427696766950704</v>
      </c>
      <c r="J1959" s="46">
        <v>0.89863134235367981</v>
      </c>
      <c r="K1959" s="58">
        <v>0.26960282355445986</v>
      </c>
      <c r="M1959" s="51">
        <v>957</v>
      </c>
      <c r="N1959" s="46" cm="1">
        <f t="array" ref="N1959:W1959">(TRANSPOSE(MMULT(幕後結果!$AB$37:$AK$46, TRANSPOSE(N958:W958))))</f>
        <v>-1.0176053779819609</v>
      </c>
      <c r="O1959" s="46">
        <v>0.16964001223912567</v>
      </c>
      <c r="P1959" s="46">
        <v>0.61527421348708577</v>
      </c>
      <c r="Q1959" s="46">
        <v>0.60509386836564427</v>
      </c>
      <c r="R1959" s="46">
        <v>-1.1831201813762682E-2</v>
      </c>
      <c r="S1959" s="46">
        <v>-0.99892415690085845</v>
      </c>
      <c r="T1959" s="46">
        <v>7.1185070999916611E-2</v>
      </c>
      <c r="U1959" s="46">
        <v>0.2592096995237354</v>
      </c>
      <c r="V1959" s="46">
        <v>-0.20695490728006008</v>
      </c>
      <c r="W1959" s="50">
        <v>-0.68163602211381724</v>
      </c>
    </row>
    <row r="1960" spans="1:23">
      <c r="A1960" s="130"/>
      <c r="B1960" s="46">
        <v>0.63716909111416564</v>
      </c>
      <c r="C1960" s="46">
        <v>0.97796285618350542</v>
      </c>
      <c r="D1960" s="46">
        <v>0.84935076139822963</v>
      </c>
      <c r="E1960" s="46">
        <v>5.3056288111956729E-3</v>
      </c>
      <c r="F1960" s="46">
        <v>0.35360424523833411</v>
      </c>
      <c r="G1960" s="46">
        <v>0.62732947762117486</v>
      </c>
      <c r="H1960" s="46">
        <v>0.36091523101171297</v>
      </c>
      <c r="I1960" s="46">
        <v>0.83656288686280655</v>
      </c>
      <c r="J1960" s="46">
        <v>0.56897201886641402</v>
      </c>
      <c r="K1960" s="58">
        <v>0.43628164650923984</v>
      </c>
      <c r="M1960" s="51">
        <v>958</v>
      </c>
      <c r="N1960" s="46" cm="1">
        <f t="array" ref="N1960:W1960">(TRANSPOSE(MMULT(幕後結果!$AB$37:$AK$46, TRANSPOSE(N959:W959))))</f>
        <v>-2.9611709544934091E-2</v>
      </c>
      <c r="O1960" s="46">
        <v>-0.5098356123541784</v>
      </c>
      <c r="P1960" s="46">
        <v>0.24639154236173616</v>
      </c>
      <c r="Q1960" s="46">
        <v>-0.63986600779196334</v>
      </c>
      <c r="R1960" s="46">
        <v>-0.38387100739497071</v>
      </c>
      <c r="S1960" s="46">
        <v>0.39221819404566255</v>
      </c>
      <c r="T1960" s="46">
        <v>0.66261858792863448</v>
      </c>
      <c r="U1960" s="46">
        <v>-1.2143194160588946</v>
      </c>
      <c r="V1960" s="46">
        <v>2.1765507619773111E-2</v>
      </c>
      <c r="W1960" s="50">
        <v>0.8537040278051482</v>
      </c>
    </row>
    <row r="1961" spans="1:23">
      <c r="A1961" s="130"/>
      <c r="B1961" s="46">
        <v>0.49812623289936431</v>
      </c>
      <c r="C1961" s="46">
        <v>0.58669526298684849</v>
      </c>
      <c r="D1961" s="46">
        <v>0.58086487753681104</v>
      </c>
      <c r="E1961" s="46">
        <v>0.38561105674369567</v>
      </c>
      <c r="F1961" s="46">
        <v>0.64074379019782346</v>
      </c>
      <c r="G1961" s="46">
        <v>0.71559850591536422</v>
      </c>
      <c r="H1961" s="46">
        <v>0.85956271960237407</v>
      </c>
      <c r="I1961" s="46">
        <v>0.70531168241832076</v>
      </c>
      <c r="J1961" s="46">
        <v>0.22741286014424711</v>
      </c>
      <c r="K1961" s="58">
        <v>0.86905514883422641</v>
      </c>
      <c r="M1961" s="51">
        <v>959</v>
      </c>
      <c r="N1961" s="46" cm="1">
        <f t="array" ref="N1961:W1961">(TRANSPOSE(MMULT(幕後結果!$AB$37:$AK$46, TRANSPOSE(N960:W960))))</f>
        <v>-0.31471478109201145</v>
      </c>
      <c r="O1961" s="46">
        <v>-0.13335130698786773</v>
      </c>
      <c r="P1961" s="46">
        <v>-0.789573246680637</v>
      </c>
      <c r="Q1961" s="46">
        <v>-0.85992120354415846</v>
      </c>
      <c r="R1961" s="46">
        <v>-0.48670032588933743</v>
      </c>
      <c r="S1961" s="46">
        <v>-6.7007560294860158E-2</v>
      </c>
      <c r="T1961" s="46">
        <v>-0.91954619230404311</v>
      </c>
      <c r="U1961" s="46">
        <v>-1.0073569324150295</v>
      </c>
      <c r="V1961" s="46">
        <v>1.4824166290189535</v>
      </c>
      <c r="W1961" s="50">
        <v>-0.27626178980749716</v>
      </c>
    </row>
    <row r="1962" spans="1:23">
      <c r="A1962" s="130"/>
      <c r="B1962" s="46">
        <v>0.97241290656551271</v>
      </c>
      <c r="C1962" s="46">
        <v>0.59185137058505055</v>
      </c>
      <c r="D1962" s="46">
        <v>0.97748420249122647</v>
      </c>
      <c r="E1962" s="46">
        <v>0.60141033078934014</v>
      </c>
      <c r="F1962" s="46">
        <v>0.91851113864639156</v>
      </c>
      <c r="G1962" s="46">
        <v>6.9647278193992301E-2</v>
      </c>
      <c r="H1962" s="46">
        <v>0.51467030689622284</v>
      </c>
      <c r="I1962" s="46">
        <v>0.49056527369067804</v>
      </c>
      <c r="J1962" s="46">
        <v>0.86288977179615767</v>
      </c>
      <c r="K1962" s="58">
        <v>0.15480863464580397</v>
      </c>
      <c r="M1962" s="51">
        <v>960</v>
      </c>
      <c r="N1962" s="46" cm="1">
        <f t="array" ref="N1962:W1962">(TRANSPOSE(MMULT(幕後結果!$AB$37:$AK$46, TRANSPOSE(N961:W961))))</f>
        <v>0.92937973502708282</v>
      </c>
      <c r="O1962" s="46">
        <v>1.9192031678634882</v>
      </c>
      <c r="P1962" s="46">
        <v>0.71074129148861154</v>
      </c>
      <c r="Q1962" s="46">
        <v>0.63600847455144305</v>
      </c>
      <c r="R1962" s="46">
        <v>1.7803945993846853</v>
      </c>
      <c r="S1962" s="46">
        <v>0.16151918176325122</v>
      </c>
      <c r="T1962" s="46">
        <v>1.0796246261337574</v>
      </c>
      <c r="U1962" s="46">
        <v>-0.93539617465611613</v>
      </c>
      <c r="V1962" s="46">
        <v>0.12298306208346871</v>
      </c>
      <c r="W1962" s="50">
        <v>1.6757876056646606</v>
      </c>
    </row>
    <row r="1963" spans="1:23">
      <c r="A1963" s="130"/>
      <c r="B1963" s="46">
        <v>0.17746817884989974</v>
      </c>
      <c r="C1963" s="46">
        <v>0.22740566447196575</v>
      </c>
      <c r="D1963" s="46">
        <v>0.60754037347498802</v>
      </c>
      <c r="E1963" s="46">
        <v>0.28185251476375539</v>
      </c>
      <c r="F1963" s="46">
        <v>0.23564576433472961</v>
      </c>
      <c r="G1963" s="46">
        <v>0.97077547983470702</v>
      </c>
      <c r="H1963" s="46">
        <v>0.2009940632726257</v>
      </c>
      <c r="I1963" s="46">
        <v>0.73949537301379742</v>
      </c>
      <c r="J1963" s="46">
        <v>0.3802914787223961</v>
      </c>
      <c r="K1963" s="58">
        <v>0.95473973457630201</v>
      </c>
      <c r="M1963" s="51">
        <v>961</v>
      </c>
      <c r="N1963" s="46" cm="1">
        <f t="array" ref="N1963:W1963">(TRANSPOSE(MMULT(幕後結果!$AB$37:$AK$46, TRANSPOSE(N962:W962))))</f>
        <v>0.18352197106100676</v>
      </c>
      <c r="O1963" s="46">
        <v>-1.7157476870141877</v>
      </c>
      <c r="P1963" s="46">
        <v>-6.8090740918044179E-2</v>
      </c>
      <c r="Q1963" s="46">
        <v>0.6508662253091102</v>
      </c>
      <c r="R1963" s="46">
        <v>0.17252154397606895</v>
      </c>
      <c r="S1963" s="46">
        <v>1.1020243467378719</v>
      </c>
      <c r="T1963" s="46">
        <v>-0.57310204497321482</v>
      </c>
      <c r="U1963" s="46">
        <v>-0.48710604367374982</v>
      </c>
      <c r="V1963" s="46">
        <v>0.35840399105361609</v>
      </c>
      <c r="W1963" s="50">
        <v>-0.99960195477021485</v>
      </c>
    </row>
    <row r="1964" spans="1:23">
      <c r="A1964" s="130"/>
      <c r="B1964" s="46">
        <v>0.55577410187342058</v>
      </c>
      <c r="C1964" s="46">
        <v>0.4554674287277074</v>
      </c>
      <c r="D1964" s="46">
        <v>0.92796489345298627</v>
      </c>
      <c r="E1964" s="46">
        <v>0.3346098276081968</v>
      </c>
      <c r="F1964" s="46">
        <v>0.85083299973367721</v>
      </c>
      <c r="G1964" s="46">
        <v>0.20142541076886156</v>
      </c>
      <c r="H1964" s="46">
        <v>0.91941731084707445</v>
      </c>
      <c r="I1964" s="46">
        <v>0.5779495377719388</v>
      </c>
      <c r="J1964" s="46">
        <v>0.92588961557191962</v>
      </c>
      <c r="K1964" s="58">
        <v>0.13799794390865538</v>
      </c>
      <c r="M1964" s="51">
        <v>962</v>
      </c>
      <c r="N1964" s="46" cm="1">
        <f t="array" ref="N1964:W1964">(TRANSPOSE(MMULT(幕後結果!$AB$37:$AK$46, TRANSPOSE(N963:W963))))</f>
        <v>-0.46270187520569322</v>
      </c>
      <c r="O1964" s="46">
        <v>0.64934675821888121</v>
      </c>
      <c r="P1964" s="46">
        <v>-1.5352698374154015</v>
      </c>
      <c r="Q1964" s="46">
        <v>-1.3754346385047109</v>
      </c>
      <c r="R1964" s="46">
        <v>-1.3211448378983655</v>
      </c>
      <c r="S1964" s="46">
        <v>7.0542844396220467E-2</v>
      </c>
      <c r="T1964" s="46">
        <v>-2.1810589946504582</v>
      </c>
      <c r="U1964" s="46">
        <v>-1.667817884109438</v>
      </c>
      <c r="V1964" s="46">
        <v>0.21145351758225739</v>
      </c>
      <c r="W1964" s="50">
        <v>-0.60169826166746676</v>
      </c>
    </row>
    <row r="1965" spans="1:23">
      <c r="A1965" s="130"/>
      <c r="B1965" s="46">
        <v>0.32589483468320068</v>
      </c>
      <c r="C1965" s="46">
        <v>0.4471167243450751</v>
      </c>
      <c r="D1965" s="46">
        <v>0.39849006346898963</v>
      </c>
      <c r="E1965" s="46">
        <v>0.98975415555982749</v>
      </c>
      <c r="F1965" s="46">
        <v>0.11015141562633457</v>
      </c>
      <c r="G1965" s="46">
        <v>0.41277720058411171</v>
      </c>
      <c r="H1965" s="46">
        <v>0.27068659028107933</v>
      </c>
      <c r="I1965" s="46">
        <v>0.3360542465438805</v>
      </c>
      <c r="J1965" s="46">
        <v>0.71995371896265592</v>
      </c>
      <c r="K1965" s="58">
        <v>0.91643101008555594</v>
      </c>
      <c r="M1965" s="51">
        <v>963</v>
      </c>
      <c r="N1965" s="46" cm="1">
        <f t="array" ref="N1965:W1965">(TRANSPOSE(MMULT(幕後結果!$AB$37:$AK$46, TRANSPOSE(N964:W964))))</f>
        <v>0.39771415738098864</v>
      </c>
      <c r="O1965" s="46">
        <v>3.6176326208501142E-2</v>
      </c>
      <c r="P1965" s="46">
        <v>0.45810575638439721</v>
      </c>
      <c r="Q1965" s="46">
        <v>0.83666150679485918</v>
      </c>
      <c r="R1965" s="46">
        <v>0.92702774503476026</v>
      </c>
      <c r="S1965" s="46">
        <v>0.73025533724459246</v>
      </c>
      <c r="T1965" s="46">
        <v>0.58341587403278194</v>
      </c>
      <c r="U1965" s="46">
        <v>0.23280235986143588</v>
      </c>
      <c r="V1965" s="46">
        <v>1.3839056590223948</v>
      </c>
      <c r="W1965" s="50">
        <v>1.580780137006712</v>
      </c>
    </row>
    <row r="1966" spans="1:23">
      <c r="A1966" s="130"/>
      <c r="B1966" s="46">
        <v>0.18383696795839777</v>
      </c>
      <c r="C1966" s="46">
        <v>0.75332878345103449</v>
      </c>
      <c r="D1966" s="46">
        <v>0.70302493878667671</v>
      </c>
      <c r="E1966" s="46">
        <v>0.46342669428397554</v>
      </c>
      <c r="F1966" s="46">
        <v>0.52659258788919994</v>
      </c>
      <c r="G1966" s="46">
        <v>0.13269757290683337</v>
      </c>
      <c r="H1966" s="46">
        <v>0.55921280313823685</v>
      </c>
      <c r="I1966" s="46">
        <v>0.44670234359481786</v>
      </c>
      <c r="J1966" s="46">
        <v>0.74299967897010566</v>
      </c>
      <c r="K1966" s="58">
        <v>0.98577256662210577</v>
      </c>
      <c r="M1966" s="51">
        <v>964</v>
      </c>
      <c r="N1966" s="46" cm="1">
        <f t="array" ref="N1966:W1966">(TRANSPOSE(MMULT(幕後結果!$AB$37:$AK$46, TRANSPOSE(N965:W965))))</f>
        <v>0.31148394251458428</v>
      </c>
      <c r="O1966" s="46">
        <v>1.5188793141624994</v>
      </c>
      <c r="P1966" s="46">
        <v>-0.73154857530533168</v>
      </c>
      <c r="Q1966" s="46">
        <v>-1.1522675043669959</v>
      </c>
      <c r="R1966" s="46">
        <v>-2.5086412578922967E-3</v>
      </c>
      <c r="S1966" s="46">
        <v>-0.23961162152363552</v>
      </c>
      <c r="T1966" s="46">
        <v>7.1068232928609365E-2</v>
      </c>
      <c r="U1966" s="46">
        <v>-0.63799781881297402</v>
      </c>
      <c r="V1966" s="46">
        <v>-1.0986960938314447</v>
      </c>
      <c r="W1966" s="50">
        <v>-0.3011104796750918</v>
      </c>
    </row>
    <row r="1967" spans="1:23">
      <c r="A1967" s="130"/>
      <c r="B1967" s="46">
        <v>0.70729389017346223</v>
      </c>
      <c r="C1967" s="46">
        <v>0.42115806570958259</v>
      </c>
      <c r="D1967" s="46">
        <v>0.80491213510788984</v>
      </c>
      <c r="E1967" s="46">
        <v>0.32534118836185111</v>
      </c>
      <c r="F1967" s="46">
        <v>0.55803857125260703</v>
      </c>
      <c r="G1967" s="46">
        <v>0.78111135479678784</v>
      </c>
      <c r="H1967" s="46">
        <v>0.32062438377280245</v>
      </c>
      <c r="I1967" s="46">
        <v>0.72829924069787944</v>
      </c>
      <c r="J1967" s="46">
        <v>0.84816140192216949</v>
      </c>
      <c r="K1967" s="58">
        <v>0.1575690995098904</v>
      </c>
      <c r="M1967" s="51">
        <v>965</v>
      </c>
      <c r="N1967" s="46" cm="1">
        <f t="array" ref="N1967:W1967">(TRANSPOSE(MMULT(幕後結果!$AB$37:$AK$46, TRANSPOSE(N966:W966))))</f>
        <v>1.7491639994424679</v>
      </c>
      <c r="O1967" s="46">
        <v>-0.64467679000687195</v>
      </c>
      <c r="P1967" s="46">
        <v>-0.82835482670644456</v>
      </c>
      <c r="Q1967" s="46">
        <v>0.21646758077642042</v>
      </c>
      <c r="R1967" s="46">
        <v>0.73903869974207892</v>
      </c>
      <c r="S1967" s="46">
        <v>-1.1312893559457669</v>
      </c>
      <c r="T1967" s="46">
        <v>-0.51353892600179374</v>
      </c>
      <c r="U1967" s="46">
        <v>-2.173324499747165</v>
      </c>
      <c r="V1967" s="46">
        <v>-1.3036898470751532</v>
      </c>
      <c r="W1967" s="50">
        <v>-2.7223448313444738</v>
      </c>
    </row>
    <row r="1968" spans="1:23">
      <c r="A1968" s="130"/>
      <c r="B1968" s="46">
        <v>0.34889611426286393</v>
      </c>
      <c r="C1968" s="46">
        <v>0.92588879418296965</v>
      </c>
      <c r="D1968" s="46">
        <v>0.93467866460153659</v>
      </c>
      <c r="E1968" s="46">
        <v>0.65559056566821261</v>
      </c>
      <c r="F1968" s="46">
        <v>9.0866411747543285E-3</v>
      </c>
      <c r="G1968" s="46">
        <v>0.35859475693627862</v>
      </c>
      <c r="H1968" s="46">
        <v>0.24952557470004577</v>
      </c>
      <c r="I1968" s="46">
        <v>0.58826303218099807</v>
      </c>
      <c r="J1968" s="46">
        <v>0.92829854338585238</v>
      </c>
      <c r="K1968" s="58">
        <v>0.36674046457573883</v>
      </c>
      <c r="M1968" s="51">
        <v>966</v>
      </c>
      <c r="N1968" s="46" cm="1">
        <f t="array" ref="N1968:W1968">(TRANSPOSE(MMULT(幕後結果!$AB$37:$AK$46, TRANSPOSE(N967:W967))))</f>
        <v>0.80540367597423623</v>
      </c>
      <c r="O1968" s="46">
        <v>0.30999385242986471</v>
      </c>
      <c r="P1968" s="46">
        <v>0.81366144209153735</v>
      </c>
      <c r="Q1968" s="46">
        <v>0.65645895392566977</v>
      </c>
      <c r="R1968" s="46">
        <v>-9.7273794865596508E-2</v>
      </c>
      <c r="S1968" s="46">
        <v>0.21587526884618266</v>
      </c>
      <c r="T1968" s="46">
        <v>0.72217781749557619</v>
      </c>
      <c r="U1968" s="46">
        <v>-0.4356150963272305</v>
      </c>
      <c r="V1968" s="46">
        <v>-0.15968611848674102</v>
      </c>
      <c r="W1968" s="50">
        <v>-0.65313813414587218</v>
      </c>
    </row>
    <row r="1969" spans="1:23">
      <c r="A1969" s="130"/>
      <c r="B1969" s="46">
        <v>0.46789219527665504</v>
      </c>
      <c r="C1969" s="46">
        <v>0.91856805725386015</v>
      </c>
      <c r="D1969" s="46">
        <v>0.49091820846814804</v>
      </c>
      <c r="E1969" s="46">
        <v>0.36902761479143686</v>
      </c>
      <c r="F1969" s="46">
        <v>0.47848614433583436</v>
      </c>
      <c r="G1969" s="46">
        <v>0.96285707158679124</v>
      </c>
      <c r="H1969" s="46">
        <v>0.2171523310592729</v>
      </c>
      <c r="I1969" s="46">
        <v>0.11356094169491593</v>
      </c>
      <c r="J1969" s="46">
        <v>0.86433540276131282</v>
      </c>
      <c r="K1969" s="58">
        <v>0.89455465157904213</v>
      </c>
      <c r="M1969" s="51">
        <v>967</v>
      </c>
      <c r="N1969" s="46" cm="1">
        <f t="array" ref="N1969:W1969">(TRANSPOSE(MMULT(幕後結果!$AB$37:$AK$46, TRANSPOSE(N968:W968))))</f>
        <v>-0.34963797717852907</v>
      </c>
      <c r="O1969" s="46">
        <v>-1.27877300750871E-2</v>
      </c>
      <c r="P1969" s="46">
        <v>0.27370121840512124</v>
      </c>
      <c r="Q1969" s="46">
        <v>1.4320059442605899</v>
      </c>
      <c r="R1969" s="46">
        <v>-0.57666318735120303</v>
      </c>
      <c r="S1969" s="46">
        <v>1.0340543453786031</v>
      </c>
      <c r="T1969" s="46">
        <v>0.55986266604609514</v>
      </c>
      <c r="U1969" s="46">
        <v>2.2178095972329563</v>
      </c>
      <c r="V1969" s="46">
        <v>1.3215406203243969</v>
      </c>
      <c r="W1969" s="50">
        <v>0.31344649191678314</v>
      </c>
    </row>
    <row r="1970" spans="1:23">
      <c r="A1970" s="130"/>
      <c r="B1970" s="46">
        <v>0.94248843800619619</v>
      </c>
      <c r="C1970" s="46">
        <v>0.53953415254835946</v>
      </c>
      <c r="D1970" s="46">
        <v>0.6958794835104507</v>
      </c>
      <c r="E1970" s="46">
        <v>0.48883428884596802</v>
      </c>
      <c r="F1970" s="46">
        <v>0.60068506249347342</v>
      </c>
      <c r="G1970" s="46">
        <v>0.78459256285115497</v>
      </c>
      <c r="H1970" s="46">
        <v>0.36049264215000498</v>
      </c>
      <c r="I1970" s="46">
        <v>0.25296872985657326</v>
      </c>
      <c r="J1970" s="46">
        <v>0.64507165567528602</v>
      </c>
      <c r="K1970" s="58">
        <v>0.37027361285964555</v>
      </c>
      <c r="M1970" s="51">
        <v>968</v>
      </c>
      <c r="N1970" s="46" cm="1">
        <f t="array" ref="N1970:W1970">(TRANSPOSE(MMULT(幕後結果!$AB$37:$AK$46, TRANSPOSE(N969:W969))))</f>
        <v>-0.74400712138685676</v>
      </c>
      <c r="O1970" s="46">
        <v>0.433164262711974</v>
      </c>
      <c r="P1970" s="46">
        <v>0.2046197766151121</v>
      </c>
      <c r="Q1970" s="46">
        <v>6.8743673127254101E-2</v>
      </c>
      <c r="R1970" s="46">
        <v>-0.83081483869749695</v>
      </c>
      <c r="S1970" s="46">
        <v>0.89105146452909367</v>
      </c>
      <c r="T1970" s="46">
        <v>0.51655791686593677</v>
      </c>
      <c r="U1970" s="46">
        <v>-0.64391589994971565</v>
      </c>
      <c r="V1970" s="46">
        <v>4.885732925790931E-2</v>
      </c>
      <c r="W1970" s="50">
        <v>7.9475271654446747E-2</v>
      </c>
    </row>
    <row r="1971" spans="1:23">
      <c r="A1971" s="130"/>
      <c r="B1971" s="46">
        <v>0.31818701872204258</v>
      </c>
      <c r="C1971" s="46">
        <v>0.63397374403720996</v>
      </c>
      <c r="D1971" s="46">
        <v>0.19665093547243551</v>
      </c>
      <c r="E1971" s="46">
        <v>0.94167118516127735</v>
      </c>
      <c r="F1971" s="46">
        <v>0.86140270639520744</v>
      </c>
      <c r="G1971" s="46">
        <v>0.18779928976515103</v>
      </c>
      <c r="H1971" s="46">
        <v>0.76986446210478165</v>
      </c>
      <c r="I1971" s="46">
        <v>0.35966487381447765</v>
      </c>
      <c r="J1971" s="46">
        <v>9.947217610630199E-2</v>
      </c>
      <c r="K1971" s="58">
        <v>0.87493846149338772</v>
      </c>
      <c r="M1971" s="51">
        <v>969</v>
      </c>
      <c r="N1971" s="46" cm="1">
        <f t="array" ref="N1971:W1971">(TRANSPOSE(MMULT(幕後結果!$AB$37:$AK$46, TRANSPOSE(N970:W970))))</f>
        <v>0.9117699112062515</v>
      </c>
      <c r="O1971" s="46">
        <v>-6.8418838296643136E-2</v>
      </c>
      <c r="P1971" s="46">
        <v>-0.5183473666011843</v>
      </c>
      <c r="Q1971" s="46">
        <v>-0.23515249491196444</v>
      </c>
      <c r="R1971" s="46">
        <v>0.74392990286277705</v>
      </c>
      <c r="S1971" s="46">
        <v>-2.9773679503580164</v>
      </c>
      <c r="T1971" s="46">
        <v>-0.14051837731995048</v>
      </c>
      <c r="U1971" s="46">
        <v>-0.18247261931126507</v>
      </c>
      <c r="V1971" s="46">
        <v>-0.85922496089408518</v>
      </c>
      <c r="W1971" s="50">
        <v>-0.82062829195857157</v>
      </c>
    </row>
    <row r="1972" spans="1:23">
      <c r="A1972" s="130"/>
      <c r="B1972" s="46">
        <v>0.72724258750931781</v>
      </c>
      <c r="C1972" s="46">
        <v>0.1559581458898589</v>
      </c>
      <c r="D1972" s="46">
        <v>0.21311852708253198</v>
      </c>
      <c r="E1972" s="46">
        <v>0.8340251515508772</v>
      </c>
      <c r="F1972" s="46">
        <v>0.84504133131684278</v>
      </c>
      <c r="G1972" s="46">
        <v>5.8191852896116947E-2</v>
      </c>
      <c r="H1972" s="46">
        <v>0.67505254231823408</v>
      </c>
      <c r="I1972" s="46">
        <v>0.21845970970561202</v>
      </c>
      <c r="J1972" s="46">
        <v>0.18710602495147399</v>
      </c>
      <c r="K1972" s="58">
        <v>0.29147025728136877</v>
      </c>
      <c r="M1972" s="51">
        <v>970</v>
      </c>
      <c r="N1972" s="46" cm="1">
        <f t="array" ref="N1972:W1972">(TRANSPOSE(MMULT(幕後結果!$AB$37:$AK$46, TRANSPOSE(N971:W971))))</f>
        <v>-0.43297945157938805</v>
      </c>
      <c r="O1972" s="46">
        <v>1.1711233052554222</v>
      </c>
      <c r="P1972" s="46">
        <v>-1.32175605079158</v>
      </c>
      <c r="Q1972" s="46">
        <v>-1.1692349054158593</v>
      </c>
      <c r="R1972" s="46">
        <v>-1.4554739866856947</v>
      </c>
      <c r="S1972" s="46">
        <v>-7.5364636147186248E-2</v>
      </c>
      <c r="T1972" s="46">
        <v>-0.24351090708207379</v>
      </c>
      <c r="U1972" s="46">
        <v>-0.64999943696132068</v>
      </c>
      <c r="V1972" s="46">
        <v>-0.57723668680234197</v>
      </c>
      <c r="W1972" s="50">
        <v>-0.1210524875099131</v>
      </c>
    </row>
    <row r="1973" spans="1:23">
      <c r="A1973" s="130"/>
      <c r="B1973" s="46">
        <v>7.8472940452624318E-2</v>
      </c>
      <c r="C1973" s="46">
        <v>0.88862934299641183</v>
      </c>
      <c r="D1973" s="46">
        <v>0.59214410502527115</v>
      </c>
      <c r="E1973" s="46">
        <v>0.46216161247760601</v>
      </c>
      <c r="F1973" s="46">
        <v>0.45617394123518373</v>
      </c>
      <c r="G1973" s="46">
        <v>0.4350607602356904</v>
      </c>
      <c r="H1973" s="46">
        <v>0.42423864277131917</v>
      </c>
      <c r="I1973" s="46">
        <v>0.9489291037155978</v>
      </c>
      <c r="J1973" s="46">
        <v>0.92344964885564451</v>
      </c>
      <c r="K1973" s="58">
        <v>0.58994061291941313</v>
      </c>
      <c r="M1973" s="51">
        <v>971</v>
      </c>
      <c r="N1973" s="46" cm="1">
        <f t="array" ref="N1973:W1973">(TRANSPOSE(MMULT(幕後結果!$AB$37:$AK$46, TRANSPOSE(N972:W972))))</f>
        <v>0.36063546339745256</v>
      </c>
      <c r="O1973" s="46">
        <v>1.760588470220164</v>
      </c>
      <c r="P1973" s="46">
        <v>0.51409311823028681</v>
      </c>
      <c r="Q1973" s="46">
        <v>-0.69598341646246165</v>
      </c>
      <c r="R1973" s="46">
        <v>0.70044671948655779</v>
      </c>
      <c r="S1973" s="46">
        <v>-0.41336540107593839</v>
      </c>
      <c r="T1973" s="46">
        <v>0.51264941293965993</v>
      </c>
      <c r="U1973" s="46">
        <v>9.1086779718749553E-2</v>
      </c>
      <c r="V1973" s="46">
        <v>-0.8981809323559895</v>
      </c>
      <c r="W1973" s="50">
        <v>0.80110678016465309</v>
      </c>
    </row>
    <row r="1974" spans="1:23">
      <c r="A1974" s="130"/>
      <c r="B1974" s="46">
        <v>0.50304165910899679</v>
      </c>
      <c r="C1974" s="46">
        <v>0.13125769369769347</v>
      </c>
      <c r="D1974" s="46">
        <v>0.35978051502602182</v>
      </c>
      <c r="E1974" s="46">
        <v>0.51331212451551611</v>
      </c>
      <c r="F1974" s="46">
        <v>0.69495050203506348</v>
      </c>
      <c r="G1974" s="46">
        <v>0.67133986379684596</v>
      </c>
      <c r="H1974" s="46">
        <v>0.75325482513708431</v>
      </c>
      <c r="I1974" s="46">
        <v>0.92773980460860406</v>
      </c>
      <c r="J1974" s="46">
        <v>0.30993512485144037</v>
      </c>
      <c r="K1974" s="58">
        <v>0.58764535444972199</v>
      </c>
      <c r="M1974" s="51">
        <v>972</v>
      </c>
      <c r="N1974" s="46" cm="1">
        <f t="array" ref="N1974:W1974">(TRANSPOSE(MMULT(幕後結果!$AB$37:$AK$46, TRANSPOSE(N973:W973))))</f>
        <v>0.51692298884147159</v>
      </c>
      <c r="O1974" s="46">
        <v>-0.63088911767103584</v>
      </c>
      <c r="P1974" s="46">
        <v>0.75796208447482538</v>
      </c>
      <c r="Q1974" s="46">
        <v>0.83489653407815612</v>
      </c>
      <c r="R1974" s="46">
        <v>-0.50809388919544274</v>
      </c>
      <c r="S1974" s="46">
        <v>6.0302800439047059E-2</v>
      </c>
      <c r="T1974" s="46">
        <v>-0.52420041271546891</v>
      </c>
      <c r="U1974" s="46">
        <v>-0.12376739641618285</v>
      </c>
      <c r="V1974" s="46">
        <v>2.0807565327251976E-2</v>
      </c>
      <c r="W1974" s="50">
        <v>-0.11738484667537258</v>
      </c>
    </row>
    <row r="1975" spans="1:23">
      <c r="A1975" s="130"/>
      <c r="B1975" s="46">
        <v>0.10182195338841926</v>
      </c>
      <c r="C1975" s="46">
        <v>0.3750709169234252</v>
      </c>
      <c r="D1975" s="46">
        <v>0.59460183440229786</v>
      </c>
      <c r="E1975" s="46">
        <v>0.2961341565726725</v>
      </c>
      <c r="F1975" s="46">
        <v>0.735739545874595</v>
      </c>
      <c r="G1975" s="46">
        <v>0.40024432919406872</v>
      </c>
      <c r="H1975" s="46">
        <v>0.5342586530079636</v>
      </c>
      <c r="I1975" s="46">
        <v>0.38460172580983842</v>
      </c>
      <c r="J1975" s="46">
        <v>0.79960250390724741</v>
      </c>
      <c r="K1975" s="58">
        <v>0.82274971643401007</v>
      </c>
      <c r="M1975" s="51">
        <v>973</v>
      </c>
      <c r="N1975" s="46" cm="1">
        <f t="array" ref="N1975:W1975">(TRANSPOSE(MMULT(幕後結果!$AB$37:$AK$46, TRANSPOSE(N974:W974))))</f>
        <v>-1.7166127261123858</v>
      </c>
      <c r="O1975" s="46">
        <v>-5.6088473202121049E-2</v>
      </c>
      <c r="P1975" s="46">
        <v>-0.32496655225575066</v>
      </c>
      <c r="Q1975" s="46">
        <v>-0.80331028587465592</v>
      </c>
      <c r="R1975" s="46">
        <v>-2.0682674775549845</v>
      </c>
      <c r="S1975" s="46">
        <v>0.48811364443895366</v>
      </c>
      <c r="T1975" s="46">
        <v>0.28449069693797002</v>
      </c>
      <c r="U1975" s="46">
        <v>-0.25479573192851823</v>
      </c>
      <c r="V1975" s="46">
        <v>-7.4666271236931772E-2</v>
      </c>
      <c r="W1975" s="50">
        <v>-0.56453485536575054</v>
      </c>
    </row>
    <row r="1976" spans="1:23">
      <c r="A1976" s="130"/>
      <c r="B1976" s="46">
        <v>0.81069810771692552</v>
      </c>
      <c r="C1976" s="46">
        <v>0.90499291203795718</v>
      </c>
      <c r="D1976" s="46">
        <v>0.35531097642085863</v>
      </c>
      <c r="E1976" s="46">
        <v>0.85967809981956589</v>
      </c>
      <c r="F1976" s="46">
        <v>0.77759237533854564</v>
      </c>
      <c r="G1976" s="46">
        <v>0.99439486325660997</v>
      </c>
      <c r="H1976" s="46">
        <v>0.66189671370590775</v>
      </c>
      <c r="I1976" s="46">
        <v>0.21953165980616429</v>
      </c>
      <c r="J1976" s="46">
        <v>0.95945210071871356</v>
      </c>
      <c r="K1976" s="58">
        <v>0.25053212194300634</v>
      </c>
      <c r="M1976" s="51">
        <v>974</v>
      </c>
      <c r="N1976" s="46" cm="1">
        <f t="array" ref="N1976:W1976">(TRANSPOSE(MMULT(幕後結果!$AB$37:$AK$46, TRANSPOSE(N975:W975))))</f>
        <v>0.83716327577727079</v>
      </c>
      <c r="O1976" s="46">
        <v>0.27895648498874287</v>
      </c>
      <c r="P1976" s="46">
        <v>0.6274766816034113</v>
      </c>
      <c r="Q1976" s="46">
        <v>-0.87830568524656416</v>
      </c>
      <c r="R1976" s="46">
        <v>0.65427604804188211</v>
      </c>
      <c r="S1976" s="46">
        <v>-1.9585839614031471</v>
      </c>
      <c r="T1976" s="46">
        <v>-0.58730810919848608</v>
      </c>
      <c r="U1976" s="46">
        <v>1.587265430325143</v>
      </c>
      <c r="V1976" s="46">
        <v>-2.1265518243981547</v>
      </c>
      <c r="W1976" s="50">
        <v>1.0708692818336587</v>
      </c>
    </row>
    <row r="1977" spans="1:23">
      <c r="A1977" s="130"/>
      <c r="B1977" s="46">
        <v>0.55003815062542083</v>
      </c>
      <c r="C1977" s="46">
        <v>0.15298773515232478</v>
      </c>
      <c r="D1977" s="46">
        <v>0.83728646075195434</v>
      </c>
      <c r="E1977" s="46">
        <v>0.74982376317430632</v>
      </c>
      <c r="F1977" s="46">
        <v>0.71692897184662785</v>
      </c>
      <c r="G1977" s="46">
        <v>0.69163801977060113</v>
      </c>
      <c r="H1977" s="46">
        <v>0.8470920115850642</v>
      </c>
      <c r="I1977" s="46">
        <v>0.81157023206197954</v>
      </c>
      <c r="J1977" s="46">
        <v>7.2065549417376973E-2</v>
      </c>
      <c r="K1977" s="58">
        <v>0.6032843054396293</v>
      </c>
      <c r="M1977" s="51">
        <v>975</v>
      </c>
      <c r="N1977" s="46" cm="1">
        <f t="array" ref="N1977:W1977">(TRANSPOSE(MMULT(幕後結果!$AB$37:$AK$46, TRANSPOSE(N976:W976))))</f>
        <v>0.26782559966358033</v>
      </c>
      <c r="O1977" s="46">
        <v>0.50118421320051876</v>
      </c>
      <c r="P1977" s="46">
        <v>-2.5224477224901065E-2</v>
      </c>
      <c r="Q1977" s="46">
        <v>0.77051043582223233</v>
      </c>
      <c r="R1977" s="46">
        <v>-0.8282442216040653</v>
      </c>
      <c r="S1977" s="46">
        <v>0.54751190471831324</v>
      </c>
      <c r="T1977" s="46">
        <v>-0.30973013724823861</v>
      </c>
      <c r="U1977" s="46">
        <v>0.20528958502711392</v>
      </c>
      <c r="V1977" s="46">
        <v>1.3217575389777132</v>
      </c>
      <c r="W1977" s="50">
        <v>-0.4226338085731608</v>
      </c>
    </row>
    <row r="1978" spans="1:23">
      <c r="A1978" s="130"/>
      <c r="B1978" s="46">
        <v>0.55248907101848643</v>
      </c>
      <c r="C1978" s="46">
        <v>0.3062403828492084</v>
      </c>
      <c r="D1978" s="46">
        <v>0.16462955907872812</v>
      </c>
      <c r="E1978" s="46">
        <v>4.1425872430347122E-2</v>
      </c>
      <c r="F1978" s="46">
        <v>0.72905462853189196</v>
      </c>
      <c r="G1978" s="46">
        <v>0.40332710739232125</v>
      </c>
      <c r="H1978" s="46">
        <v>0.36620612079954418</v>
      </c>
      <c r="I1978" s="46">
        <v>0.92465831215530536</v>
      </c>
      <c r="J1978" s="46">
        <v>0.65474392295732642</v>
      </c>
      <c r="K1978" s="58">
        <v>0.85323122367277882</v>
      </c>
      <c r="M1978" s="51">
        <v>976</v>
      </c>
      <c r="N1978" s="46" cm="1">
        <f t="array" ref="N1978:W1978">(TRANSPOSE(MMULT(幕後結果!$AB$37:$AK$46, TRANSPOSE(N977:W977))))</f>
        <v>0.80494156890091728</v>
      </c>
      <c r="O1978" s="46">
        <v>-0.36277737426254941</v>
      </c>
      <c r="P1978" s="46">
        <v>2.0095641375502162</v>
      </c>
      <c r="Q1978" s="46">
        <v>1.8915822740511725</v>
      </c>
      <c r="R1978" s="46">
        <v>1.3059614787242018</v>
      </c>
      <c r="S1978" s="46">
        <v>-0.40287555790932655</v>
      </c>
      <c r="T1978" s="46">
        <v>-4.9129388686637965E-2</v>
      </c>
      <c r="U1978" s="46">
        <v>0.28347653065743461</v>
      </c>
      <c r="V1978" s="46">
        <v>0.16558614527450732</v>
      </c>
      <c r="W1978" s="50">
        <v>-0.32744764946620164</v>
      </c>
    </row>
    <row r="1979" spans="1:23">
      <c r="A1979" s="130"/>
      <c r="B1979" s="46">
        <v>0.54612106880840172</v>
      </c>
      <c r="C1979" s="46">
        <v>4.3750002270548372E-4</v>
      </c>
      <c r="D1979" s="46">
        <v>0.49115936045351338</v>
      </c>
      <c r="E1979" s="46">
        <v>0.24154636029921295</v>
      </c>
      <c r="F1979" s="46">
        <v>0.96408808839304805</v>
      </c>
      <c r="G1979" s="46">
        <v>0.49273951804430371</v>
      </c>
      <c r="H1979" s="46">
        <v>0.16881380711635274</v>
      </c>
      <c r="I1979" s="46">
        <v>0.27124305732666398</v>
      </c>
      <c r="J1979" s="46">
        <v>0.36276847125238909</v>
      </c>
      <c r="K1979" s="58">
        <v>8.2645011467538776E-2</v>
      </c>
      <c r="M1979" s="51">
        <v>977</v>
      </c>
      <c r="N1979" s="46" cm="1">
        <f t="array" ref="N1979:W1979">(TRANSPOSE(MMULT(幕後結果!$AB$37:$AK$46, TRANSPOSE(N978:W978))))</f>
        <v>0.84176685077962787</v>
      </c>
      <c r="O1979" s="46">
        <v>0.65069293615476254</v>
      </c>
      <c r="P1979" s="46">
        <v>-0.84665560162577846</v>
      </c>
      <c r="Q1979" s="46">
        <v>-1.0677896387272949</v>
      </c>
      <c r="R1979" s="46">
        <v>-1.4583079931290064</v>
      </c>
      <c r="S1979" s="46">
        <v>0.24276981038283174</v>
      </c>
      <c r="T1979" s="46">
        <v>1.0452768250879334</v>
      </c>
      <c r="U1979" s="46">
        <v>0.37738319249695074</v>
      </c>
      <c r="V1979" s="46">
        <v>-1.6429687090666405</v>
      </c>
      <c r="W1979" s="50">
        <v>6.6128060409245404E-2</v>
      </c>
    </row>
    <row r="1980" spans="1:23">
      <c r="A1980" s="130"/>
      <c r="B1980" s="46">
        <v>0.55575639605193805</v>
      </c>
      <c r="C1980" s="46">
        <v>0.85109103264637942</v>
      </c>
      <c r="D1980" s="46">
        <v>0.39312221604683772</v>
      </c>
      <c r="E1980" s="46">
        <v>0.95507903274028916</v>
      </c>
      <c r="F1980" s="46">
        <v>0.27006620906835987</v>
      </c>
      <c r="G1980" s="46">
        <v>0.34156069672443068</v>
      </c>
      <c r="H1980" s="46">
        <v>0.93619727166429945</v>
      </c>
      <c r="I1980" s="46">
        <v>0.74386460311443092</v>
      </c>
      <c r="J1980" s="46">
        <v>0.2644984591990367</v>
      </c>
      <c r="K1980" s="58">
        <v>0.42750719529574743</v>
      </c>
      <c r="M1980" s="51">
        <v>978</v>
      </c>
      <c r="N1980" s="46" cm="1">
        <f t="array" ref="N1980:W1980">(TRANSPOSE(MMULT(幕後結果!$AB$37:$AK$46, TRANSPOSE(N979:W979))))</f>
        <v>0.67832992576461815</v>
      </c>
      <c r="O1980" s="46">
        <v>-1.6715133264389039</v>
      </c>
      <c r="P1980" s="46">
        <v>-1.5055891310102627</v>
      </c>
      <c r="Q1980" s="46">
        <v>-1.7864145245961449</v>
      </c>
      <c r="R1980" s="46">
        <v>-1.4925266397955408</v>
      </c>
      <c r="S1980" s="46">
        <v>-0.50537131928231038</v>
      </c>
      <c r="T1980" s="46">
        <v>-1.6731695527858379</v>
      </c>
      <c r="U1980" s="46">
        <v>-1.5155459060158278</v>
      </c>
      <c r="V1980" s="46">
        <v>-1.1868668838923446</v>
      </c>
      <c r="W1980" s="50">
        <v>-1.6887455591683005</v>
      </c>
    </row>
    <row r="1981" spans="1:23">
      <c r="A1981" s="130"/>
      <c r="B1981" s="46">
        <v>3.7313112089264466E-2</v>
      </c>
      <c r="C1981" s="46">
        <v>0.14114408179694249</v>
      </c>
      <c r="D1981" s="46">
        <v>0.14136845272545151</v>
      </c>
      <c r="E1981" s="46">
        <v>0.31673152438481833</v>
      </c>
      <c r="F1981" s="46">
        <v>0.34726191171378273</v>
      </c>
      <c r="G1981" s="46">
        <v>0.88802007370170499</v>
      </c>
      <c r="H1981" s="46">
        <v>0.51577713852009577</v>
      </c>
      <c r="I1981" s="46">
        <v>0.13125600539179438</v>
      </c>
      <c r="J1981" s="46">
        <v>0.8886349308038457</v>
      </c>
      <c r="K1981" s="58">
        <v>0.25844693121599671</v>
      </c>
      <c r="M1981" s="51">
        <v>979</v>
      </c>
      <c r="N1981" s="46" cm="1">
        <f t="array" ref="N1981:W1981">(TRANSPOSE(MMULT(幕後結果!$AB$37:$AK$46, TRANSPOSE(N980:W980))))</f>
        <v>-0.13643020094490116</v>
      </c>
      <c r="O1981" s="46">
        <v>0.40878904648288095</v>
      </c>
      <c r="P1981" s="46">
        <v>1.3621135664584287</v>
      </c>
      <c r="Q1981" s="46">
        <v>0.83551093537364984</v>
      </c>
      <c r="R1981" s="46">
        <v>1.6284462294572717</v>
      </c>
      <c r="S1981" s="46">
        <v>1.0990177964726888</v>
      </c>
      <c r="T1981" s="46">
        <v>0.63866767189716511</v>
      </c>
      <c r="U1981" s="46">
        <v>-9.2656604616790372E-2</v>
      </c>
      <c r="V1981" s="46">
        <v>0.45072710653315845</v>
      </c>
      <c r="W1981" s="50">
        <v>1.2302909136172575</v>
      </c>
    </row>
    <row r="1982" spans="1:23">
      <c r="A1982" s="130"/>
      <c r="B1982" s="46">
        <v>0.46325209091785813</v>
      </c>
      <c r="C1982" s="46">
        <v>5.3620712210617816E-2</v>
      </c>
      <c r="D1982" s="46">
        <v>0.75225998073247013</v>
      </c>
      <c r="E1982" s="46">
        <v>0.27687025542799226</v>
      </c>
      <c r="F1982" s="46">
        <v>0.66219926112464056</v>
      </c>
      <c r="G1982" s="46">
        <v>0.1079565987710287</v>
      </c>
      <c r="H1982" s="46">
        <v>2.2534550693427136E-2</v>
      </c>
      <c r="I1982" s="46">
        <v>0.9640736432205057</v>
      </c>
      <c r="J1982" s="46">
        <v>0.29575817259918602</v>
      </c>
      <c r="K1982" s="58">
        <v>0.98684709706641049</v>
      </c>
      <c r="M1982" s="51">
        <v>980</v>
      </c>
      <c r="N1982" s="46" cm="1">
        <f t="array" ref="N1982:W1982">(TRANSPOSE(MMULT(幕後結果!$AB$37:$AK$46, TRANSPOSE(N981:W981))))</f>
        <v>1.0670714899333573</v>
      </c>
      <c r="O1982" s="46">
        <v>-1.0523224033771388</v>
      </c>
      <c r="P1982" s="46">
        <v>-0.15900556048045922</v>
      </c>
      <c r="Q1982" s="46">
        <v>-0.26891313360691466</v>
      </c>
      <c r="R1982" s="46">
        <v>-6.5137851775119715E-2</v>
      </c>
      <c r="S1982" s="46">
        <v>-2.754079404905176</v>
      </c>
      <c r="T1982" s="46">
        <v>0.48723144634741555</v>
      </c>
      <c r="U1982" s="46">
        <v>1.2748330372689083</v>
      </c>
      <c r="V1982" s="46">
        <v>-1.0721774293944866</v>
      </c>
      <c r="W1982" s="50">
        <v>-0.44219637445186694</v>
      </c>
    </row>
    <row r="1983" spans="1:23">
      <c r="A1983" s="130"/>
      <c r="B1983" s="46">
        <v>0.42928921044828661</v>
      </c>
      <c r="C1983" s="46">
        <v>0.1353852411756169</v>
      </c>
      <c r="D1983" s="46">
        <v>0.88375047503860471</v>
      </c>
      <c r="E1983" s="46">
        <v>0.20507965539859163</v>
      </c>
      <c r="F1983" s="46">
        <v>0.39376285579604642</v>
      </c>
      <c r="G1983" s="46">
        <v>0.93915069472565271</v>
      </c>
      <c r="H1983" s="46">
        <v>0.7188169297541489</v>
      </c>
      <c r="I1983" s="46">
        <v>0.354726485638583</v>
      </c>
      <c r="J1983" s="46">
        <v>0.80778131952543375</v>
      </c>
      <c r="K1983" s="58">
        <v>0.8034415830671795</v>
      </c>
      <c r="M1983" s="51">
        <v>981</v>
      </c>
      <c r="N1983" s="46" cm="1">
        <f t="array" ref="N1983:W1983">(TRANSPOSE(MMULT(幕後結果!$AB$37:$AK$46, TRANSPOSE(N982:W982))))</f>
        <v>-0.89852199060606763</v>
      </c>
      <c r="O1983" s="46">
        <v>-1.0985083650829393</v>
      </c>
      <c r="P1983" s="46">
        <v>1.803624239698681</v>
      </c>
      <c r="Q1983" s="46">
        <v>-0.34370152073117022</v>
      </c>
      <c r="R1983" s="46">
        <v>0.80265465906444688</v>
      </c>
      <c r="S1983" s="46">
        <v>0.55123037948629294</v>
      </c>
      <c r="T1983" s="46">
        <v>0.10639158248831626</v>
      </c>
      <c r="U1983" s="46">
        <v>-0.88497955368201298</v>
      </c>
      <c r="V1983" s="46">
        <v>-0.11848570380611062</v>
      </c>
      <c r="W1983" s="50">
        <v>0.88336745560384677</v>
      </c>
    </row>
    <row r="1984" spans="1:23">
      <c r="A1984" s="130"/>
      <c r="B1984" s="46">
        <v>0.86783882954843117</v>
      </c>
      <c r="C1984" s="46">
        <v>0.68284830296336252</v>
      </c>
      <c r="D1984" s="46">
        <v>0.78614230718240408</v>
      </c>
      <c r="E1984" s="46">
        <v>0.80898323632102298</v>
      </c>
      <c r="F1984" s="46">
        <v>6.345647838651125E-2</v>
      </c>
      <c r="G1984" s="46">
        <v>0.35675262549892417</v>
      </c>
      <c r="H1984" s="46">
        <v>0.95858178703795516</v>
      </c>
      <c r="I1984" s="46">
        <v>0.66712558712226788</v>
      </c>
      <c r="J1984" s="46">
        <v>5.0933171227722562E-2</v>
      </c>
      <c r="K1984" s="58">
        <v>0.27178586961850004</v>
      </c>
      <c r="M1984" s="51">
        <v>982</v>
      </c>
      <c r="N1984" s="46" cm="1">
        <f t="array" ref="N1984:W1984">(TRANSPOSE(MMULT(幕後結果!$AB$37:$AK$46, TRANSPOSE(N983:W983))))</f>
        <v>-0.44001347888321085</v>
      </c>
      <c r="O1984" s="46">
        <v>-1.0015675491076066</v>
      </c>
      <c r="P1984" s="46">
        <v>0.76950163039453878</v>
      </c>
      <c r="Q1984" s="46">
        <v>-0.1503925729914336</v>
      </c>
      <c r="R1984" s="46">
        <v>-0.36582692477051171</v>
      </c>
      <c r="S1984" s="46">
        <v>-0.28282061376738032</v>
      </c>
      <c r="T1984" s="46">
        <v>9.2124993777095765E-2</v>
      </c>
      <c r="U1984" s="46">
        <v>0.26954965917590518</v>
      </c>
      <c r="V1984" s="46">
        <v>1.2814278062457081</v>
      </c>
      <c r="W1984" s="50">
        <v>1.2583668696555401</v>
      </c>
    </row>
    <row r="1985" spans="1:23">
      <c r="A1985" s="130"/>
      <c r="B1985" s="46">
        <v>0.24216486480307142</v>
      </c>
      <c r="C1985" s="46">
        <v>9.8934747286299141E-2</v>
      </c>
      <c r="D1985" s="46">
        <v>0.25526021687346745</v>
      </c>
      <c r="E1985" s="46">
        <v>0.469607614184961</v>
      </c>
      <c r="F1985" s="46">
        <v>0.28911651829536789</v>
      </c>
      <c r="G1985" s="46">
        <v>0.14372851991540969</v>
      </c>
      <c r="H1985" s="46">
        <v>0.66542196015740007</v>
      </c>
      <c r="I1985" s="46">
        <v>0.13283706175086252</v>
      </c>
      <c r="J1985" s="46">
        <v>0.71954534708231144</v>
      </c>
      <c r="K1985" s="58">
        <v>0.15887234523262106</v>
      </c>
      <c r="M1985" s="51">
        <v>983</v>
      </c>
      <c r="N1985" s="46" cm="1">
        <f t="array" ref="N1985:W1985">(TRANSPOSE(MMULT(幕後結果!$AB$37:$AK$46, TRANSPOSE(N984:W984))))</f>
        <v>0.83084383285989327</v>
      </c>
      <c r="O1985" s="46">
        <v>-0.35777648625579955</v>
      </c>
      <c r="P1985" s="46">
        <v>-0.14672364349320566</v>
      </c>
      <c r="Q1985" s="46">
        <v>-0.14007856080602238</v>
      </c>
      <c r="R1985" s="46">
        <v>-0.47437053279984648</v>
      </c>
      <c r="S1985" s="46">
        <v>-0.23213709598076868</v>
      </c>
      <c r="T1985" s="46">
        <v>1.0370648721439848</v>
      </c>
      <c r="U1985" s="46">
        <v>0.44950843923506467</v>
      </c>
      <c r="V1985" s="46">
        <v>0.84373191345658471</v>
      </c>
      <c r="W1985" s="50">
        <v>1.3352091749048998</v>
      </c>
    </row>
    <row r="1986" spans="1:23">
      <c r="A1986" s="130"/>
      <c r="B1986" s="46">
        <v>0.74658001254191242</v>
      </c>
      <c r="C1986" s="46">
        <v>0.51380680939350465</v>
      </c>
      <c r="D1986" s="46">
        <v>0.85327178295328809</v>
      </c>
      <c r="E1986" s="46">
        <v>0.51372262655301704</v>
      </c>
      <c r="F1986" s="46">
        <v>0.37315963920072015</v>
      </c>
      <c r="G1986" s="46">
        <v>0.9080522335135186</v>
      </c>
      <c r="H1986" s="46">
        <v>0.72719041819001062</v>
      </c>
      <c r="I1986" s="46">
        <v>0.40327432870991342</v>
      </c>
      <c r="J1986" s="46">
        <v>0.72487373125908383</v>
      </c>
      <c r="K1986" s="58">
        <v>0.64941482351401314</v>
      </c>
      <c r="M1986" s="51">
        <v>984</v>
      </c>
      <c r="N1986" s="46" cm="1">
        <f t="array" ref="N1986:W1986">(TRANSPOSE(MMULT(幕後結果!$AB$37:$AK$46, TRANSPOSE(N985:W985))))</f>
        <v>-0.42139513242098903</v>
      </c>
      <c r="O1986" s="46">
        <v>0.48532067904522169</v>
      </c>
      <c r="P1986" s="46">
        <v>-1.4029670431814478</v>
      </c>
      <c r="Q1986" s="46">
        <v>-1.1940658559142863</v>
      </c>
      <c r="R1986" s="46">
        <v>-0.80227540857843838</v>
      </c>
      <c r="S1986" s="46">
        <v>0.25695322520517655</v>
      </c>
      <c r="T1986" s="46">
        <v>1.4587003396836078</v>
      </c>
      <c r="U1986" s="46">
        <v>-0.89204943073870768</v>
      </c>
      <c r="V1986" s="46">
        <v>-0.10323365491584892</v>
      </c>
      <c r="W1986" s="50">
        <v>0.97646690901326505</v>
      </c>
    </row>
    <row r="1987" spans="1:23">
      <c r="A1987" s="130"/>
      <c r="B1987" s="46">
        <v>0.93197142012448686</v>
      </c>
      <c r="C1987" s="46">
        <v>0.47557837438875694</v>
      </c>
      <c r="D1987" s="46">
        <v>0.78835539680620625</v>
      </c>
      <c r="E1987" s="46">
        <v>0.84002255289516259</v>
      </c>
      <c r="F1987" s="46">
        <v>2.4715495395112974E-2</v>
      </c>
      <c r="G1987" s="46">
        <v>9.992982327163169E-3</v>
      </c>
      <c r="H1987" s="46">
        <v>0.84946891752550746</v>
      </c>
      <c r="I1987" s="46">
        <v>0.7060649913614383</v>
      </c>
      <c r="J1987" s="46">
        <v>0.30976233854802304</v>
      </c>
      <c r="K1987" s="58">
        <v>0.89466835024633906</v>
      </c>
      <c r="M1987" s="51">
        <v>985</v>
      </c>
      <c r="N1987" s="46" cm="1">
        <f t="array" ref="N1987:W1987">(TRANSPOSE(MMULT(幕後結果!$AB$37:$AK$46, TRANSPOSE(N986:W986))))</f>
        <v>1.7369927989288227</v>
      </c>
      <c r="O1987" s="46">
        <v>-0.44996424850599664</v>
      </c>
      <c r="P1987" s="46">
        <v>-2.0199426016023714</v>
      </c>
      <c r="Q1987" s="46">
        <v>-0.56797336460032255</v>
      </c>
      <c r="R1987" s="46">
        <v>-0.67487593424119485</v>
      </c>
      <c r="S1987" s="46">
        <v>0.68345036866977527</v>
      </c>
      <c r="T1987" s="46">
        <v>-1.2765788761245533</v>
      </c>
      <c r="U1987" s="46">
        <v>-0.84829308093941314</v>
      </c>
      <c r="V1987" s="46">
        <v>-7.2476050683082521E-2</v>
      </c>
      <c r="W1987" s="50">
        <v>-1.97911567603099</v>
      </c>
    </row>
    <row r="1988" spans="1:23">
      <c r="A1988" s="130"/>
      <c r="B1988" s="46">
        <v>0.74404145304342051</v>
      </c>
      <c r="C1988" s="46">
        <v>0.37152421748039588</v>
      </c>
      <c r="D1988" s="46">
        <v>0.36125727838488042</v>
      </c>
      <c r="E1988" s="46">
        <v>0.2354216646306555</v>
      </c>
      <c r="F1988" s="46">
        <v>0.78053670557289334</v>
      </c>
      <c r="G1988" s="46">
        <v>0.71890890262248797</v>
      </c>
      <c r="H1988" s="46">
        <v>0.48542079978424391</v>
      </c>
      <c r="I1988" s="46">
        <v>0.20838162842408003</v>
      </c>
      <c r="J1988" s="46">
        <v>0.82999290739170006</v>
      </c>
      <c r="K1988" s="58">
        <v>0.14192504697510544</v>
      </c>
      <c r="M1988" s="51">
        <v>986</v>
      </c>
      <c r="N1988" s="46" cm="1">
        <f t="array" ref="N1988:W1988">(TRANSPOSE(MMULT(幕後結果!$AB$37:$AK$46, TRANSPOSE(N987:W987))))</f>
        <v>-1.2156097418746132</v>
      </c>
      <c r="O1988" s="46">
        <v>0.48405638891216146</v>
      </c>
      <c r="P1988" s="46">
        <v>-0.39712099547911928</v>
      </c>
      <c r="Q1988" s="46">
        <v>0.22306901907305721</v>
      </c>
      <c r="R1988" s="46">
        <v>0.89932147084514136</v>
      </c>
      <c r="S1988" s="46">
        <v>-0.4401121846468693</v>
      </c>
      <c r="T1988" s="46">
        <v>-0.63149692903645294</v>
      </c>
      <c r="U1988" s="46">
        <v>1.1033758397671516</v>
      </c>
      <c r="V1988" s="46">
        <v>0.25817579846917793</v>
      </c>
      <c r="W1988" s="50">
        <v>-7.4029838083103094E-2</v>
      </c>
    </row>
    <row r="1989" spans="1:23">
      <c r="A1989" s="130"/>
      <c r="B1989" s="46">
        <v>0.26680554828999048</v>
      </c>
      <c r="C1989" s="46">
        <v>0.37490082740499209</v>
      </c>
      <c r="D1989" s="46">
        <v>0.79539064436343909</v>
      </c>
      <c r="E1989" s="46">
        <v>0.77097837221234022</v>
      </c>
      <c r="F1989" s="46">
        <v>3.3825106494903556E-2</v>
      </c>
      <c r="G1989" s="46">
        <v>0.49595047530385283</v>
      </c>
      <c r="H1989" s="46">
        <v>0.39586198067367651</v>
      </c>
      <c r="I1989" s="46">
        <v>0.18555900369862499</v>
      </c>
      <c r="J1989" s="46">
        <v>9.2805827395007645E-2</v>
      </c>
      <c r="K1989" s="58">
        <v>0.59322515775659634</v>
      </c>
      <c r="M1989" s="51">
        <v>987</v>
      </c>
      <c r="N1989" s="46" cm="1">
        <f t="array" ref="N1989:W1989">(TRANSPOSE(MMULT(幕後結果!$AB$37:$AK$46, TRANSPOSE(N988:W988))))</f>
        <v>0.68553623992981905</v>
      </c>
      <c r="O1989" s="46">
        <v>0.40912611765868179</v>
      </c>
      <c r="P1989" s="46">
        <v>0.12207579768751137</v>
      </c>
      <c r="Q1989" s="46">
        <v>-0.95887777139128594</v>
      </c>
      <c r="R1989" s="46">
        <v>-0.78461514960479839</v>
      </c>
      <c r="S1989" s="46">
        <v>-0.20202708899080041</v>
      </c>
      <c r="T1989" s="46">
        <v>0.7002239433555173</v>
      </c>
      <c r="U1989" s="46">
        <v>-0.12852930077690497</v>
      </c>
      <c r="V1989" s="46">
        <v>-0.29924475275884882</v>
      </c>
      <c r="W1989" s="50">
        <v>0.16524561185709302</v>
      </c>
    </row>
    <row r="1990" spans="1:23">
      <c r="A1990" s="130"/>
      <c r="B1990" s="46">
        <v>0.37242389751863536</v>
      </c>
      <c r="C1990" s="46">
        <v>0.26762152894385816</v>
      </c>
      <c r="D1990" s="46">
        <v>0.23420280236472713</v>
      </c>
      <c r="E1990" s="46">
        <v>0.27909682797574131</v>
      </c>
      <c r="F1990" s="46">
        <v>0.98929900098511547</v>
      </c>
      <c r="G1990" s="46">
        <v>0.23095477320051572</v>
      </c>
      <c r="H1990" s="46">
        <v>0.33861408245924407</v>
      </c>
      <c r="I1990" s="46">
        <v>0.67121646049941375</v>
      </c>
      <c r="J1990" s="46">
        <v>0.12466663319815896</v>
      </c>
      <c r="K1990" s="58">
        <v>0.99911564818584386</v>
      </c>
      <c r="M1990" s="51">
        <v>988</v>
      </c>
      <c r="N1990" s="46" cm="1">
        <f t="array" ref="N1990:W1990">(TRANSPOSE(MMULT(幕後結果!$AB$37:$AK$46, TRANSPOSE(N989:W989))))</f>
        <v>2.1472864424111662</v>
      </c>
      <c r="O1990" s="46">
        <v>0.50528119527092619</v>
      </c>
      <c r="P1990" s="46">
        <v>-1.3099405666543065</v>
      </c>
      <c r="Q1990" s="46">
        <v>-0.48135960391706412</v>
      </c>
      <c r="R1990" s="46">
        <v>-0.85585660902455363</v>
      </c>
      <c r="S1990" s="46">
        <v>-0.11463773730754739</v>
      </c>
      <c r="T1990" s="46">
        <v>1.404746270620695</v>
      </c>
      <c r="U1990" s="46">
        <v>3.2994385036545004E-2</v>
      </c>
      <c r="V1990" s="46">
        <v>1.3873975300416017</v>
      </c>
      <c r="W1990" s="50">
        <v>-5.7191139042557793E-2</v>
      </c>
    </row>
    <row r="1991" spans="1:23">
      <c r="A1991" s="130"/>
      <c r="B1991" s="46">
        <v>0.28298801167593735</v>
      </c>
      <c r="C1991" s="46">
        <v>0.75698319252095247</v>
      </c>
      <c r="D1991" s="46">
        <v>0.75095357730014323</v>
      </c>
      <c r="E1991" s="46">
        <v>0.61081775878713107</v>
      </c>
      <c r="F1991" s="46">
        <v>0.34426288648754411</v>
      </c>
      <c r="G1991" s="46">
        <v>0.84321137640764299</v>
      </c>
      <c r="H1991" s="46">
        <v>0.80809485623150312</v>
      </c>
      <c r="I1991" s="46">
        <v>3.2110749150016105E-3</v>
      </c>
      <c r="J1991" s="46">
        <v>0.57688121852921759</v>
      </c>
      <c r="K1991" s="58">
        <v>0.94801474056490287</v>
      </c>
      <c r="M1991" s="51">
        <v>989</v>
      </c>
      <c r="N1991" s="46" cm="1">
        <f t="array" ref="N1991:W1991">(TRANSPOSE(MMULT(幕後結果!$AB$37:$AK$46, TRANSPOSE(N990:W990))))</f>
        <v>-0.24384503869328658</v>
      </c>
      <c r="O1991" s="46">
        <v>0.14470189940232528</v>
      </c>
      <c r="P1991" s="46">
        <v>-0.23523387261560452</v>
      </c>
      <c r="Q1991" s="46">
        <v>-0.68962053490982167</v>
      </c>
      <c r="R1991" s="46">
        <v>1.3901094422237099</v>
      </c>
      <c r="S1991" s="46">
        <v>-2.9561420455680998</v>
      </c>
      <c r="T1991" s="46">
        <v>-9.6710011174235139E-2</v>
      </c>
      <c r="U1991" s="46">
        <v>-0.62949311425881793</v>
      </c>
      <c r="V1991" s="46">
        <v>-1.6608636658941027</v>
      </c>
      <c r="W1991" s="50">
        <v>-0.81926817300009169</v>
      </c>
    </row>
    <row r="1992" spans="1:23">
      <c r="A1992" s="130"/>
      <c r="B1992" s="46">
        <v>0.42966104319349907</v>
      </c>
      <c r="C1992" s="46">
        <v>0.44202541588576039</v>
      </c>
      <c r="D1992" s="46">
        <v>0.53044113066557719</v>
      </c>
      <c r="E1992" s="46">
        <v>0.150324086107124</v>
      </c>
      <c r="F1992" s="46">
        <v>9.7910721864185701E-2</v>
      </c>
      <c r="G1992" s="46">
        <v>0.67586381939513296</v>
      </c>
      <c r="H1992" s="46">
        <v>0.74752976313516561</v>
      </c>
      <c r="I1992" s="46">
        <v>0.56988450169616223</v>
      </c>
      <c r="J1992" s="46">
        <v>0.63983437097689011</v>
      </c>
      <c r="K1992" s="58">
        <v>0.72578811316306724</v>
      </c>
      <c r="M1992" s="51">
        <v>990</v>
      </c>
      <c r="N1992" s="46" cm="1">
        <f t="array" ref="N1992:W1992">(TRANSPOSE(MMULT(幕後結果!$AB$37:$AK$46, TRANSPOSE(N991:W991))))</f>
        <v>1.7907015864621725</v>
      </c>
      <c r="O1992" s="46">
        <v>-0.69950192548903567</v>
      </c>
      <c r="P1992" s="46">
        <v>-0.90412967548562562</v>
      </c>
      <c r="Q1992" s="46">
        <v>-0.77083557799751334</v>
      </c>
      <c r="R1992" s="46">
        <v>-0.30153169291027604</v>
      </c>
      <c r="S1992" s="46">
        <v>-7.0498864541679529E-2</v>
      </c>
      <c r="T1992" s="46">
        <v>-1.1491081661356706</v>
      </c>
      <c r="U1992" s="46">
        <v>-1.2685715040012111</v>
      </c>
      <c r="V1992" s="46">
        <v>0.64895294303378537</v>
      </c>
      <c r="W1992" s="50">
        <v>-1.7205648821739234</v>
      </c>
    </row>
    <row r="1993" spans="1:23">
      <c r="A1993" s="130"/>
      <c r="B1993" s="46">
        <v>0.27310414145987472</v>
      </c>
      <c r="C1993" s="46">
        <v>0.97913432169311809</v>
      </c>
      <c r="D1993" s="46">
        <v>0.52260827039080726</v>
      </c>
      <c r="E1993" s="46">
        <v>8.7032391212700011E-2</v>
      </c>
      <c r="F1993" s="46">
        <v>0.97786153198202053</v>
      </c>
      <c r="G1993" s="46">
        <v>0.15305978863554648</v>
      </c>
      <c r="H1993" s="46">
        <v>0.86491345408481424</v>
      </c>
      <c r="I1993" s="46">
        <v>1.4308858413070169E-2</v>
      </c>
      <c r="J1993" s="46">
        <v>0.56905690701259903</v>
      </c>
      <c r="K1993" s="58">
        <v>0.32494887723739163</v>
      </c>
      <c r="M1993" s="51">
        <v>991</v>
      </c>
      <c r="N1993" s="46" cm="1">
        <f t="array" ref="N1993:W1993">(TRANSPOSE(MMULT(幕後結果!$AB$37:$AK$46, TRANSPOSE(N992:W992))))</f>
        <v>-1.9693702836338478</v>
      </c>
      <c r="O1993" s="46">
        <v>0.94091604200180012</v>
      </c>
      <c r="P1993" s="46">
        <v>-0.93502424491553415</v>
      </c>
      <c r="Q1993" s="46">
        <v>-0.73759625283891139</v>
      </c>
      <c r="R1993" s="46">
        <v>-0.81017726285985447</v>
      </c>
      <c r="S1993" s="46">
        <v>0.21080973159238092</v>
      </c>
      <c r="T1993" s="46">
        <v>-1.0185379803076835</v>
      </c>
      <c r="U1993" s="46">
        <v>1.2402873223476181</v>
      </c>
      <c r="V1993" s="46">
        <v>-1.7100711689729986E-2</v>
      </c>
      <c r="W1993" s="50">
        <v>-1.3428250075552404</v>
      </c>
    </row>
    <row r="1994" spans="1:23">
      <c r="A1994" s="130"/>
      <c r="B1994" s="46">
        <v>0.32826631301950804</v>
      </c>
      <c r="C1994" s="46">
        <v>0.58184171729407241</v>
      </c>
      <c r="D1994" s="46">
        <v>0.13504001118828501</v>
      </c>
      <c r="E1994" s="46">
        <v>0.76847456332734887</v>
      </c>
      <c r="F1994" s="46">
        <v>0.54690448290155902</v>
      </c>
      <c r="G1994" s="46">
        <v>0.38576475740962568</v>
      </c>
      <c r="H1994" s="46">
        <v>0.75096443590535245</v>
      </c>
      <c r="I1994" s="46">
        <v>0.1863961288460847</v>
      </c>
      <c r="J1994" s="46">
        <v>0.95975878075859455</v>
      </c>
      <c r="K1994" s="58">
        <v>0.78888053690995963</v>
      </c>
      <c r="M1994" s="51">
        <v>992</v>
      </c>
      <c r="N1994" s="46" cm="1">
        <f t="array" ref="N1994:W1994">(TRANSPOSE(MMULT(幕後結果!$AB$37:$AK$46, TRANSPOSE(N993:W993))))</f>
        <v>1.6716252188772758E-3</v>
      </c>
      <c r="O1994" s="46">
        <v>1.7639901037829029</v>
      </c>
      <c r="P1994" s="46">
        <v>0.50662012524822153</v>
      </c>
      <c r="Q1994" s="46">
        <v>1.4482916455349741</v>
      </c>
      <c r="R1994" s="46">
        <v>0.97911685477770438</v>
      </c>
      <c r="S1994" s="46">
        <v>7.7648010271032852E-2</v>
      </c>
      <c r="T1994" s="46">
        <v>0.51442065798580594</v>
      </c>
      <c r="U1994" s="46">
        <v>8.1547389145813776E-3</v>
      </c>
      <c r="V1994" s="46">
        <v>1.1282299223961678</v>
      </c>
      <c r="W1994" s="50">
        <v>-0.93782221548592792</v>
      </c>
    </row>
    <row r="1995" spans="1:23">
      <c r="A1995" s="130"/>
      <c r="B1995" s="46">
        <v>0.90970666114437537</v>
      </c>
      <c r="C1995" s="46">
        <v>0.83905695767647637</v>
      </c>
      <c r="D1995" s="46">
        <v>0.83598854070898621</v>
      </c>
      <c r="E1995" s="46">
        <v>0.28598899381896348</v>
      </c>
      <c r="F1995" s="46">
        <v>0.70482484924370303</v>
      </c>
      <c r="G1995" s="46">
        <v>0.70557916579128754</v>
      </c>
      <c r="H1995" s="46">
        <v>0.35733272288455309</v>
      </c>
      <c r="I1995" s="46">
        <v>0.12964323707894998</v>
      </c>
      <c r="J1995" s="46">
        <v>0.48372359619741356</v>
      </c>
      <c r="K1995" s="58">
        <v>0.15164930911602892</v>
      </c>
      <c r="M1995" s="51">
        <v>993</v>
      </c>
      <c r="N1995" s="46" cm="1">
        <f t="array" ref="N1995:W1995">(TRANSPOSE(MMULT(幕後結果!$AB$37:$AK$46, TRANSPOSE(N994:W994))))</f>
        <v>0.65060725575732514</v>
      </c>
      <c r="O1995" s="46">
        <v>9.3624914567097997E-2</v>
      </c>
      <c r="P1995" s="46">
        <v>-0.11946322705730114</v>
      </c>
      <c r="Q1995" s="46">
        <v>1.2965350257771866</v>
      </c>
      <c r="R1995" s="46">
        <v>5.9423059908697826E-2</v>
      </c>
      <c r="S1995" s="46">
        <v>0.44107546872466469</v>
      </c>
      <c r="T1995" s="46">
        <v>8.6500037032413934E-2</v>
      </c>
      <c r="U1995" s="46">
        <v>-0.21809810525506634</v>
      </c>
      <c r="V1995" s="46">
        <v>1.3609702045263263</v>
      </c>
      <c r="W1995" s="50">
        <v>-0.75233417174190076</v>
      </c>
    </row>
    <row r="1996" spans="1:23">
      <c r="A1996" s="130"/>
      <c r="B1996" s="46">
        <v>0.12383787005995539</v>
      </c>
      <c r="C1996" s="46">
        <v>0.99594535197878642</v>
      </c>
      <c r="D1996" s="46">
        <v>0.28870633882106889</v>
      </c>
      <c r="E1996" s="46">
        <v>0.63215106176175251</v>
      </c>
      <c r="F1996" s="46">
        <v>0.16636564515942487</v>
      </c>
      <c r="G1996" s="46">
        <v>0.19988014002297283</v>
      </c>
      <c r="H1996" s="46">
        <v>5.8570211492774638E-2</v>
      </c>
      <c r="I1996" s="46">
        <v>0.18912225306020858</v>
      </c>
      <c r="J1996" s="46">
        <v>4.3197787646821917E-2</v>
      </c>
      <c r="K1996" s="58">
        <v>0.5141568989283396</v>
      </c>
      <c r="M1996" s="51">
        <v>994</v>
      </c>
      <c r="N1996" s="46" cm="1">
        <f t="array" ref="N1996:W1996">(TRANSPOSE(MMULT(幕後結果!$AB$37:$AK$46, TRANSPOSE(N995:W995))))</f>
        <v>0.16064762329181129</v>
      </c>
      <c r="O1996" s="46">
        <v>-0.52105920146624496</v>
      </c>
      <c r="P1996" s="46">
        <v>-0.12972518308505479</v>
      </c>
      <c r="Q1996" s="46">
        <v>0.55063623226758651</v>
      </c>
      <c r="R1996" s="46">
        <v>-0.95329257757891994</v>
      </c>
      <c r="S1996" s="46">
        <v>-1.4795974444459223</v>
      </c>
      <c r="T1996" s="46">
        <v>0.32277335534262769</v>
      </c>
      <c r="U1996" s="46">
        <v>-1.7528289246797324</v>
      </c>
      <c r="V1996" s="46">
        <v>-1.1555195283776856</v>
      </c>
      <c r="W1996" s="50">
        <v>-0.18901524409162285</v>
      </c>
    </row>
    <row r="1997" spans="1:23">
      <c r="A1997" s="130"/>
      <c r="B1997" s="46">
        <v>0.62034632633873343</v>
      </c>
      <c r="C1997" s="46">
        <v>0.29376780993401153</v>
      </c>
      <c r="D1997" s="46">
        <v>0.41230684837110321</v>
      </c>
      <c r="E1997" s="46">
        <v>9.818847150312382E-2</v>
      </c>
      <c r="F1997" s="46">
        <v>0.13495251521685225</v>
      </c>
      <c r="G1997" s="46">
        <v>0.80990145473301745</v>
      </c>
      <c r="H1997" s="46">
        <v>0.63066547781539195</v>
      </c>
      <c r="I1997" s="46">
        <v>0.25061512650948026</v>
      </c>
      <c r="J1997" s="46">
        <v>0.29197565743397447</v>
      </c>
      <c r="K1997" s="58">
        <v>7.6322186061281716E-2</v>
      </c>
      <c r="M1997" s="51">
        <v>995</v>
      </c>
      <c r="N1997" s="46" cm="1">
        <f t="array" ref="N1997:W1997">(TRANSPOSE(MMULT(幕後結果!$AB$37:$AK$46, TRANSPOSE(N996:W996))))</f>
        <v>-0.99102071934417901</v>
      </c>
      <c r="O1997" s="46">
        <v>0.35845875648170611</v>
      </c>
      <c r="P1997" s="46">
        <v>0.97903935961463939</v>
      </c>
      <c r="Q1997" s="46">
        <v>0.5572989757244966</v>
      </c>
      <c r="R1997" s="46">
        <v>0.60258974827224354</v>
      </c>
      <c r="S1997" s="46">
        <v>1.0122057562518263</v>
      </c>
      <c r="T1997" s="46">
        <v>0.14618643485023652</v>
      </c>
      <c r="U1997" s="46">
        <v>-0.49592889493926651</v>
      </c>
      <c r="V1997" s="46">
        <v>1.0581947842003301</v>
      </c>
      <c r="W1997" s="50">
        <v>1.1838046045786319</v>
      </c>
    </row>
    <row r="1998" spans="1:23">
      <c r="A1998" s="130"/>
      <c r="B1998" s="46">
        <v>2.7330500807202007E-2</v>
      </c>
      <c r="C1998" s="46">
        <v>0.24656938152334695</v>
      </c>
      <c r="D1998" s="46">
        <v>5.3334518020616395E-2</v>
      </c>
      <c r="E1998" s="46">
        <v>0.76054534758936487</v>
      </c>
      <c r="F1998" s="46">
        <v>0.54038797129234251</v>
      </c>
      <c r="G1998" s="46">
        <v>0.97106382317408113</v>
      </c>
      <c r="H1998" s="46">
        <v>0.98492782642212218</v>
      </c>
      <c r="I1998" s="46">
        <v>0.98192846967492708</v>
      </c>
      <c r="J1998" s="46">
        <v>0.91828485251836867</v>
      </c>
      <c r="K1998" s="58">
        <v>9.8141471518961465E-2</v>
      </c>
      <c r="M1998" s="51">
        <v>996</v>
      </c>
      <c r="N1998" s="46" cm="1">
        <f t="array" ref="N1998:W1998">(TRANSPOSE(MMULT(幕後結果!$AB$37:$AK$46, TRANSPOSE(N997:W997))))</f>
        <v>1.4263620302911895</v>
      </c>
      <c r="O1998" s="46">
        <v>-0.44918466624663633</v>
      </c>
      <c r="P1998" s="46">
        <v>-0.14898031504834203</v>
      </c>
      <c r="Q1998" s="46">
        <v>9.1943755081985712E-4</v>
      </c>
      <c r="R1998" s="46">
        <v>0.59857667034665418</v>
      </c>
      <c r="S1998" s="46">
        <v>-9.5727596661918268E-2</v>
      </c>
      <c r="T1998" s="46">
        <v>8.5471135191251657E-2</v>
      </c>
      <c r="U1998" s="46">
        <v>0.48651914366866728</v>
      </c>
      <c r="V1998" s="46">
        <v>0.43538606044558209</v>
      </c>
      <c r="W1998" s="50">
        <v>-0.13186873805481381</v>
      </c>
    </row>
    <row r="1999" spans="1:23">
      <c r="A1999" s="130"/>
      <c r="B1999" s="46">
        <v>0.51185861795528753</v>
      </c>
      <c r="C1999" s="46">
        <v>0.47366365356987306</v>
      </c>
      <c r="D1999" s="46">
        <v>0.98407082459956619</v>
      </c>
      <c r="E1999" s="46">
        <v>0.21330003270618714</v>
      </c>
      <c r="F1999" s="46">
        <v>0.79111419395160665</v>
      </c>
      <c r="G1999" s="46">
        <v>0.21117391193486101</v>
      </c>
      <c r="H1999" s="46">
        <v>0.22504792471971879</v>
      </c>
      <c r="I1999" s="46">
        <v>0.48886296745379187</v>
      </c>
      <c r="J1999" s="46">
        <v>0.42197806242571811</v>
      </c>
      <c r="K1999" s="58">
        <v>0.4868308270712951</v>
      </c>
      <c r="M1999" s="51">
        <v>997</v>
      </c>
      <c r="N1999" s="46" cm="1">
        <f t="array" ref="N1999:W1999">(TRANSPOSE(MMULT(幕後結果!$AB$37:$AK$46, TRANSPOSE(N998:W998))))</f>
        <v>0.6648543704543709</v>
      </c>
      <c r="O1999" s="46">
        <v>0.63311852480230224</v>
      </c>
      <c r="P1999" s="46">
        <v>0.79217493060321154</v>
      </c>
      <c r="Q1999" s="46">
        <v>1.2346778126560856</v>
      </c>
      <c r="R1999" s="46">
        <v>-0.10059170334691792</v>
      </c>
      <c r="S1999" s="46">
        <v>-0.29702426509093693</v>
      </c>
      <c r="T1999" s="46">
        <v>1.0965130926479842</v>
      </c>
      <c r="U1999" s="46">
        <v>0.8241369981395037</v>
      </c>
      <c r="V1999" s="46">
        <v>0.24087028139116154</v>
      </c>
      <c r="W1999" s="50">
        <v>-1.7629670051460991</v>
      </c>
    </row>
    <row r="2000" spans="1:23">
      <c r="A2000" s="130"/>
      <c r="B2000" s="46">
        <v>7.8152385671118152E-2</v>
      </c>
      <c r="C2000" s="46">
        <v>0.53426863735704444</v>
      </c>
      <c r="D2000" s="46">
        <v>0.62975530207443442</v>
      </c>
      <c r="E2000" s="46">
        <v>0.20988987379191304</v>
      </c>
      <c r="F2000" s="46">
        <v>0.23952318295122388</v>
      </c>
      <c r="G2000" s="46">
        <v>0.14842612922172194</v>
      </c>
      <c r="H2000" s="46">
        <v>0.59720753888603562</v>
      </c>
      <c r="I2000" s="46">
        <v>0.15585607113980782</v>
      </c>
      <c r="J2000" s="46">
        <v>0.68128347749582874</v>
      </c>
      <c r="K2000" s="58">
        <v>0.39529895914832447</v>
      </c>
      <c r="M2000" s="51">
        <v>998</v>
      </c>
      <c r="N2000" s="46" cm="1">
        <f t="array" ref="N2000:W2000">(TRANSPOSE(MMULT(幕後結果!$AB$37:$AK$46, TRANSPOSE(N999:W999))))</f>
        <v>-0.55930264179791367</v>
      </c>
      <c r="O2000" s="46">
        <v>-0.83473395314970134</v>
      </c>
      <c r="P2000" s="46">
        <v>1.5571175510049466</v>
      </c>
      <c r="Q2000" s="46">
        <v>1.535226638356348</v>
      </c>
      <c r="R2000" s="46">
        <v>0.12490136153781684</v>
      </c>
      <c r="S2000" s="46">
        <v>1.1420448474016347</v>
      </c>
      <c r="T2000" s="46">
        <v>0.66015260302034529</v>
      </c>
      <c r="U2000" s="46">
        <v>0.95635775039019932</v>
      </c>
      <c r="V2000" s="46">
        <v>6.1530550945732454E-2</v>
      </c>
      <c r="W2000" s="50">
        <v>2.579037027442785</v>
      </c>
    </row>
    <row r="2001" spans="1:23">
      <c r="A2001" s="130"/>
      <c r="B2001" s="46">
        <v>0.13539667249944021</v>
      </c>
      <c r="C2001" s="46">
        <v>0.52159385222724031</v>
      </c>
      <c r="D2001" s="46">
        <v>0.61135404084690892</v>
      </c>
      <c r="E2001" s="46">
        <v>0.27625230874641704</v>
      </c>
      <c r="F2001" s="46">
        <v>0.11482013220255816</v>
      </c>
      <c r="G2001" s="46">
        <v>0.16726636733954048</v>
      </c>
      <c r="H2001" s="46">
        <v>0.96573981561907263</v>
      </c>
      <c r="I2001" s="46">
        <v>5.0684125369280908E-2</v>
      </c>
      <c r="J2001" s="46">
        <v>0.86708830521955749</v>
      </c>
      <c r="K2001" s="58">
        <v>0.8129253651749484</v>
      </c>
      <c r="M2001" s="51">
        <v>999</v>
      </c>
      <c r="N2001" s="46" cm="1">
        <f t="array" ref="N2001:W2001">(TRANSPOSE(MMULT(幕後結果!$AB$37:$AK$46, TRANSPOSE(N1000:W1000))))</f>
        <v>0.38622329633470903</v>
      </c>
      <c r="O2001" s="46">
        <v>0.93131241352454397</v>
      </c>
      <c r="P2001" s="46">
        <v>0.11587040916708963</v>
      </c>
      <c r="Q2001" s="46">
        <v>1.4309772709145612</v>
      </c>
      <c r="R2001" s="46">
        <v>-0.18211596427332388</v>
      </c>
      <c r="S2001" s="46">
        <v>-1.0975534069442936</v>
      </c>
      <c r="T2001" s="46">
        <v>1.4088252898581015</v>
      </c>
      <c r="U2001" s="46">
        <v>0.27882267655498866</v>
      </c>
      <c r="V2001" s="46">
        <v>-0.59867525512195119</v>
      </c>
      <c r="W2001" s="50">
        <v>-0.27162950750738185</v>
      </c>
    </row>
    <row r="2002" spans="1:23" ht="16.2" thickBot="1">
      <c r="A2002" s="133"/>
      <c r="B2002" s="57">
        <v>5.7507758316186486E-2</v>
      </c>
      <c r="C2002" s="57">
        <v>0.12468037505420893</v>
      </c>
      <c r="D2002" s="57">
        <v>0.35325591400817058</v>
      </c>
      <c r="E2002" s="57">
        <v>1.5355161441212628E-2</v>
      </c>
      <c r="F2002" s="57">
        <v>0.16621215593784755</v>
      </c>
      <c r="G2002" s="57">
        <v>0.1333294399875089</v>
      </c>
      <c r="H2002" s="57">
        <v>0.90456655479038695</v>
      </c>
      <c r="I2002" s="57">
        <v>0.67116615648040301</v>
      </c>
      <c r="J2002" s="57">
        <v>0.55878027134893715</v>
      </c>
      <c r="K2002" s="134">
        <v>0.22343981642056132</v>
      </c>
      <c r="M2002" s="49">
        <v>1000</v>
      </c>
      <c r="N2002" s="48" cm="1">
        <f t="array" ref="N2002:W2002">(TRANSPOSE(MMULT(幕後結果!$AB$37:$AK$46, TRANSPOSE(N1001:W1001))))</f>
        <v>-0.22109921452132908</v>
      </c>
      <c r="O2002" s="48">
        <v>-0.2955422258548222</v>
      </c>
      <c r="P2002" s="48">
        <v>1.0085140144279214</v>
      </c>
      <c r="Q2002" s="48">
        <v>0.3638134796599457</v>
      </c>
      <c r="R2002" s="48">
        <v>0.43741172302539433</v>
      </c>
      <c r="S2002" s="48">
        <v>8.734892848691525E-2</v>
      </c>
      <c r="T2002" s="48">
        <v>-6.1503531903489561E-3</v>
      </c>
      <c r="U2002" s="48">
        <v>-0.31712187391768631</v>
      </c>
      <c r="V2002" s="48">
        <v>-0.20783639210425459</v>
      </c>
      <c r="W2002" s="47">
        <v>-3.5328443527211761E-2</v>
      </c>
    </row>
    <row r="2003" spans="1:23" ht="16.2" thickTop="1"/>
  </sheetData>
  <phoneticPr fontId="6" type="noConversion"/>
  <pageMargins left="0.7" right="0.7" top="0.75" bottom="0.75" header="0.3" footer="0.3"/>
  <pageSetup paperSize="9" orientation="portrait" horizontalDpi="1200" verticalDpi="120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4.4"/>
  <cols>
    <col min="1" max="1" width="9.296875" style="4" customWidth="1"/>
    <col min="2" max="2" width="51" style="5" customWidth="1"/>
    <col min="3" max="3" width="28.5" style="4" customWidth="1"/>
    <col min="4" max="4" width="27.19921875" style="4" customWidth="1"/>
    <col min="5" max="5" width="29.69921875" style="4" customWidth="1"/>
    <col min="6" max="6" width="21.59765625" style="4" customWidth="1"/>
    <col min="7" max="7" width="12.5" style="4" customWidth="1"/>
    <col min="8" max="16384" width="9" style="4"/>
  </cols>
  <sheetData>
    <row r="1" spans="1:21" ht="15.6">
      <c r="A1" s="9" t="s">
        <v>20</v>
      </c>
      <c r="B1" s="14" t="s">
        <v>93</v>
      </c>
      <c r="C1" s="19" t="s">
        <v>12</v>
      </c>
      <c r="D1" s="19" t="s">
        <v>5</v>
      </c>
      <c r="E1" s="19" t="s">
        <v>19</v>
      </c>
      <c r="F1" s="19" t="s">
        <v>18</v>
      </c>
      <c r="G1" s="8" t="s">
        <v>17</v>
      </c>
      <c r="H1" s="24" t="s">
        <v>98</v>
      </c>
    </row>
    <row r="2" spans="1:21" ht="15.6">
      <c r="A2" s="10" t="s">
        <v>11</v>
      </c>
      <c r="B2" s="15" t="s">
        <v>16</v>
      </c>
      <c r="C2" s="20" t="s">
        <v>100</v>
      </c>
      <c r="D2" s="20" t="s">
        <v>15</v>
      </c>
      <c r="E2" s="20" t="s">
        <v>14</v>
      </c>
      <c r="F2" s="20" t="s">
        <v>13</v>
      </c>
      <c r="G2" s="7">
        <v>1</v>
      </c>
      <c r="H2" s="4">
        <f>SUM(G2:G6)</f>
        <v>5</v>
      </c>
    </row>
    <row r="3" spans="1:21" ht="15.6">
      <c r="A3" s="11" t="s">
        <v>11</v>
      </c>
      <c r="B3" s="16" t="s">
        <v>10</v>
      </c>
      <c r="C3" s="21" t="s">
        <v>9</v>
      </c>
      <c r="D3" s="21" t="s">
        <v>8</v>
      </c>
      <c r="E3" s="21" t="s">
        <v>7</v>
      </c>
      <c r="F3" s="21" t="s">
        <v>6</v>
      </c>
      <c r="G3" s="4">
        <v>1</v>
      </c>
    </row>
    <row r="4" spans="1:21" ht="15.6">
      <c r="A4" s="11" t="s">
        <v>11</v>
      </c>
      <c r="B4" s="17" t="s">
        <v>21</v>
      </c>
      <c r="C4" s="21" t="s">
        <v>101</v>
      </c>
      <c r="D4" s="21" t="s">
        <v>102</v>
      </c>
      <c r="E4" s="21" t="s">
        <v>103</v>
      </c>
      <c r="F4" s="21" t="s">
        <v>104</v>
      </c>
      <c r="G4" s="4">
        <v>1</v>
      </c>
    </row>
    <row r="5" spans="1:21" ht="15.6">
      <c r="A5" s="11" t="s">
        <v>11</v>
      </c>
      <c r="B5" s="17" t="s">
        <v>22</v>
      </c>
      <c r="C5" s="17" t="s">
        <v>23</v>
      </c>
      <c r="D5" s="17" t="s">
        <v>24</v>
      </c>
      <c r="E5" s="17" t="s">
        <v>25</v>
      </c>
      <c r="F5" s="17" t="s">
        <v>26</v>
      </c>
      <c r="G5" s="4">
        <v>1</v>
      </c>
    </row>
    <row r="6" spans="1:21" ht="15.6">
      <c r="A6" s="11" t="s">
        <v>11</v>
      </c>
      <c r="B6" s="17" t="s">
        <v>27</v>
      </c>
      <c r="C6" s="17" t="s">
        <v>28</v>
      </c>
      <c r="D6" s="17" t="s">
        <v>29</v>
      </c>
      <c r="E6" s="17" t="s">
        <v>30</v>
      </c>
      <c r="F6" s="17" t="s">
        <v>105</v>
      </c>
      <c r="G6" s="4">
        <v>1</v>
      </c>
    </row>
    <row r="7" spans="1:21" ht="15.6">
      <c r="A7" s="12" t="s">
        <v>31</v>
      </c>
      <c r="B7" s="15" t="s">
        <v>113</v>
      </c>
      <c r="C7" s="20" t="s">
        <v>107</v>
      </c>
      <c r="D7" s="20" t="s">
        <v>108</v>
      </c>
      <c r="E7" s="20" t="s">
        <v>106</v>
      </c>
      <c r="F7" s="20" t="s">
        <v>109</v>
      </c>
      <c r="G7" s="4">
        <v>1</v>
      </c>
      <c r="H7" s="4">
        <f>SUM(G7:G11)</f>
        <v>5</v>
      </c>
    </row>
    <row r="8" spans="1:21" ht="15.6">
      <c r="A8" s="13" t="s">
        <v>31</v>
      </c>
      <c r="B8" s="17" t="s">
        <v>67</v>
      </c>
      <c r="C8" s="17" t="s">
        <v>32</v>
      </c>
      <c r="D8" s="17" t="s">
        <v>68</v>
      </c>
      <c r="E8" s="17" t="s">
        <v>69</v>
      </c>
      <c r="F8" s="17" t="s">
        <v>70</v>
      </c>
      <c r="G8" s="4">
        <v>1</v>
      </c>
    </row>
    <row r="9" spans="1:21" ht="15.6">
      <c r="A9" s="13" t="s">
        <v>31</v>
      </c>
      <c r="B9" s="17" t="s">
        <v>71</v>
      </c>
      <c r="C9" s="17" t="s">
        <v>33</v>
      </c>
      <c r="D9" s="17" t="s">
        <v>34</v>
      </c>
      <c r="E9" s="17" t="s">
        <v>35</v>
      </c>
      <c r="F9" s="17" t="s">
        <v>43</v>
      </c>
      <c r="G9" s="4">
        <v>1</v>
      </c>
      <c r="U9"/>
    </row>
    <row r="10" spans="1:21" ht="15.6">
      <c r="A10" s="13" t="s">
        <v>31</v>
      </c>
      <c r="B10" s="17" t="s">
        <v>72</v>
      </c>
      <c r="C10" s="21" t="s">
        <v>36</v>
      </c>
      <c r="D10" s="17" t="s">
        <v>37</v>
      </c>
      <c r="E10" s="17" t="s">
        <v>38</v>
      </c>
      <c r="F10" s="17" t="s">
        <v>39</v>
      </c>
      <c r="G10" s="4">
        <v>1</v>
      </c>
    </row>
    <row r="11" spans="1:21" ht="15.6">
      <c r="A11" s="13" t="s">
        <v>31</v>
      </c>
      <c r="B11" s="16" t="s">
        <v>73</v>
      </c>
      <c r="C11" s="17" t="s">
        <v>40</v>
      </c>
      <c r="D11" s="17" t="s">
        <v>41</v>
      </c>
      <c r="E11" s="21" t="s">
        <v>42</v>
      </c>
      <c r="F11" s="17" t="s">
        <v>110</v>
      </c>
      <c r="G11" s="4">
        <v>1</v>
      </c>
    </row>
    <row r="12" spans="1:21" ht="31.2">
      <c r="A12" s="12" t="s">
        <v>44</v>
      </c>
      <c r="B12" s="18" t="s">
        <v>45</v>
      </c>
      <c r="C12" s="22" t="s">
        <v>94</v>
      </c>
      <c r="D12" s="18" t="s">
        <v>95</v>
      </c>
      <c r="E12" s="18" t="s">
        <v>96</v>
      </c>
      <c r="F12" s="18" t="s">
        <v>97</v>
      </c>
      <c r="G12" s="4">
        <v>4</v>
      </c>
      <c r="H12" s="4">
        <f>SUM(G12:G16)</f>
        <v>20</v>
      </c>
    </row>
    <row r="13" spans="1:21" ht="15.6">
      <c r="A13" s="13" t="s">
        <v>44</v>
      </c>
      <c r="B13" s="16" t="s">
        <v>74</v>
      </c>
      <c r="C13" s="17" t="s">
        <v>46</v>
      </c>
      <c r="D13" s="17" t="s">
        <v>47</v>
      </c>
      <c r="E13" s="17" t="s">
        <v>48</v>
      </c>
      <c r="F13" s="17" t="s">
        <v>64</v>
      </c>
      <c r="G13" s="4">
        <v>4</v>
      </c>
    </row>
    <row r="14" spans="1:21" ht="15.6">
      <c r="A14" s="13" t="s">
        <v>44</v>
      </c>
      <c r="B14" s="17" t="s">
        <v>75</v>
      </c>
      <c r="C14" s="17" t="s">
        <v>49</v>
      </c>
      <c r="D14" s="17" t="s">
        <v>51</v>
      </c>
      <c r="E14" s="17" t="s">
        <v>52</v>
      </c>
      <c r="F14" s="17" t="s">
        <v>53</v>
      </c>
      <c r="G14" s="4">
        <v>4</v>
      </c>
    </row>
    <row r="15" spans="1:21" ht="15.6">
      <c r="A15" s="13" t="s">
        <v>44</v>
      </c>
      <c r="B15" s="17" t="s">
        <v>76</v>
      </c>
      <c r="C15" s="17" t="s">
        <v>77</v>
      </c>
      <c r="D15" s="17" t="s">
        <v>78</v>
      </c>
      <c r="E15" s="17" t="s">
        <v>79</v>
      </c>
      <c r="F15" s="17" t="s">
        <v>54</v>
      </c>
      <c r="G15" s="4">
        <v>4</v>
      </c>
    </row>
    <row r="16" spans="1:21" ht="15.6">
      <c r="A16" s="13" t="s">
        <v>44</v>
      </c>
      <c r="B16" s="16" t="s">
        <v>114</v>
      </c>
      <c r="C16" s="17" t="s">
        <v>115</v>
      </c>
      <c r="D16" s="17" t="s">
        <v>111</v>
      </c>
      <c r="E16" s="21" t="s">
        <v>112</v>
      </c>
      <c r="F16" s="17" t="s">
        <v>116</v>
      </c>
      <c r="G16" s="4">
        <v>4</v>
      </c>
    </row>
    <row r="17" spans="1:8" ht="15.6">
      <c r="A17" s="12" t="s">
        <v>55</v>
      </c>
      <c r="B17" s="15" t="s">
        <v>58</v>
      </c>
      <c r="C17" s="18" t="s">
        <v>57</v>
      </c>
      <c r="D17" s="20" t="s">
        <v>80</v>
      </c>
      <c r="E17" s="18" t="s">
        <v>81</v>
      </c>
      <c r="F17" s="20" t="s">
        <v>82</v>
      </c>
      <c r="G17" s="4">
        <v>2</v>
      </c>
      <c r="H17" s="4">
        <f>SUM(G17:G21)</f>
        <v>10</v>
      </c>
    </row>
    <row r="18" spans="1:8" ht="15.6">
      <c r="A18" s="11" t="s">
        <v>56</v>
      </c>
      <c r="B18" s="17" t="s">
        <v>74</v>
      </c>
      <c r="C18" s="17" t="s">
        <v>46</v>
      </c>
      <c r="D18" s="17" t="s">
        <v>59</v>
      </c>
      <c r="E18" s="17" t="s">
        <v>48</v>
      </c>
      <c r="F18" s="17" t="s">
        <v>60</v>
      </c>
      <c r="G18" s="4">
        <v>2</v>
      </c>
    </row>
    <row r="19" spans="1:8" ht="15.6">
      <c r="A19" s="13" t="s">
        <v>55</v>
      </c>
      <c r="B19" s="16" t="s">
        <v>75</v>
      </c>
      <c r="C19" s="17" t="s">
        <v>49</v>
      </c>
      <c r="D19" s="17" t="s">
        <v>50</v>
      </c>
      <c r="E19" s="17" t="s">
        <v>83</v>
      </c>
      <c r="F19" s="17" t="s">
        <v>53</v>
      </c>
      <c r="G19" s="4">
        <v>2</v>
      </c>
    </row>
    <row r="20" spans="1:8" ht="15.6">
      <c r="A20" s="13" t="s">
        <v>55</v>
      </c>
      <c r="B20" s="16" t="s">
        <v>117</v>
      </c>
      <c r="C20" s="16" t="s">
        <v>118</v>
      </c>
      <c r="D20" s="16" t="s">
        <v>119</v>
      </c>
      <c r="E20" s="16" t="s">
        <v>120</v>
      </c>
      <c r="F20" s="16" t="s">
        <v>125</v>
      </c>
      <c r="G20" s="4">
        <v>2</v>
      </c>
    </row>
    <row r="21" spans="1:8" ht="15.6">
      <c r="A21" s="13" t="s">
        <v>55</v>
      </c>
      <c r="B21" s="16" t="s">
        <v>121</v>
      </c>
      <c r="C21" s="16" t="s">
        <v>123</v>
      </c>
      <c r="D21" s="16" t="s">
        <v>122</v>
      </c>
      <c r="E21" s="16" t="s">
        <v>124</v>
      </c>
      <c r="F21" s="16" t="s">
        <v>126</v>
      </c>
      <c r="G21" s="4">
        <v>2</v>
      </c>
    </row>
    <row r="22" spans="1:8" ht="15.6">
      <c r="A22" s="12" t="s">
        <v>61</v>
      </c>
      <c r="B22" s="18" t="s">
        <v>85</v>
      </c>
      <c r="C22" s="20" t="s">
        <v>86</v>
      </c>
      <c r="D22" s="18" t="s">
        <v>87</v>
      </c>
      <c r="E22" s="18" t="s">
        <v>88</v>
      </c>
      <c r="F22" s="18" t="s">
        <v>62</v>
      </c>
      <c r="G22" s="4">
        <v>3</v>
      </c>
      <c r="H22" s="4">
        <f>SUM(G22:G26)</f>
        <v>12</v>
      </c>
    </row>
    <row r="23" spans="1:8" ht="15.6">
      <c r="A23" s="13" t="s">
        <v>61</v>
      </c>
      <c r="B23" s="17" t="s">
        <v>89</v>
      </c>
      <c r="C23" s="17" t="s">
        <v>90</v>
      </c>
      <c r="D23" s="17" t="s">
        <v>91</v>
      </c>
      <c r="E23" s="17" t="s">
        <v>92</v>
      </c>
      <c r="F23" s="17" t="s">
        <v>63</v>
      </c>
      <c r="G23" s="4">
        <v>2</v>
      </c>
    </row>
    <row r="24" spans="1:8" ht="15.6">
      <c r="A24" s="13" t="s">
        <v>61</v>
      </c>
      <c r="B24" s="16" t="s">
        <v>127</v>
      </c>
      <c r="C24" s="16" t="s">
        <v>128</v>
      </c>
      <c r="D24" s="16" t="s">
        <v>132</v>
      </c>
      <c r="E24" s="16" t="s">
        <v>30</v>
      </c>
      <c r="F24" s="16" t="s">
        <v>105</v>
      </c>
      <c r="G24" s="4">
        <v>2</v>
      </c>
    </row>
    <row r="25" spans="1:8" ht="15.6">
      <c r="A25" s="13" t="s">
        <v>61</v>
      </c>
      <c r="B25" s="16" t="s">
        <v>129</v>
      </c>
      <c r="C25" s="16" t="s">
        <v>130</v>
      </c>
      <c r="D25" s="16" t="s">
        <v>133</v>
      </c>
      <c r="E25" s="16" t="s">
        <v>131</v>
      </c>
      <c r="F25" s="16" t="s">
        <v>134</v>
      </c>
      <c r="G25" s="4">
        <v>2</v>
      </c>
    </row>
    <row r="26" spans="1:8" ht="15.6">
      <c r="A26" s="13" t="s">
        <v>61</v>
      </c>
      <c r="B26" s="17" t="s">
        <v>65</v>
      </c>
      <c r="C26" s="17" t="s">
        <v>77</v>
      </c>
      <c r="D26" s="17" t="s">
        <v>78</v>
      </c>
      <c r="E26" s="17" t="s">
        <v>79</v>
      </c>
      <c r="F26" s="17" t="s">
        <v>84</v>
      </c>
      <c r="G26" s="4">
        <v>3</v>
      </c>
    </row>
    <row r="27" spans="1:8" ht="31.2">
      <c r="A27" s="12" t="s">
        <v>66</v>
      </c>
      <c r="B27" s="18" t="s">
        <v>45</v>
      </c>
      <c r="C27" s="22" t="s">
        <v>94</v>
      </c>
      <c r="D27" s="18" t="s">
        <v>95</v>
      </c>
      <c r="E27" s="18" t="s">
        <v>96</v>
      </c>
      <c r="F27" s="18" t="s">
        <v>97</v>
      </c>
      <c r="G27" s="4">
        <v>1</v>
      </c>
      <c r="H27" s="4">
        <f>SUM(G27:G31)</f>
        <v>5</v>
      </c>
    </row>
    <row r="28" spans="1:8" ht="15.6">
      <c r="A28" s="13" t="s">
        <v>66</v>
      </c>
      <c r="B28" s="16" t="s">
        <v>74</v>
      </c>
      <c r="C28" s="17" t="s">
        <v>46</v>
      </c>
      <c r="D28" s="17" t="s">
        <v>47</v>
      </c>
      <c r="E28" s="17" t="s">
        <v>48</v>
      </c>
      <c r="F28" s="17" t="s">
        <v>64</v>
      </c>
      <c r="G28" s="4">
        <v>1</v>
      </c>
    </row>
    <row r="29" spans="1:8" ht="15.6">
      <c r="A29" s="13" t="s">
        <v>66</v>
      </c>
      <c r="B29" s="17" t="s">
        <v>75</v>
      </c>
      <c r="C29" s="17" t="s">
        <v>49</v>
      </c>
      <c r="D29" s="17" t="s">
        <v>51</v>
      </c>
      <c r="E29" s="17" t="s">
        <v>52</v>
      </c>
      <c r="F29" s="17" t="s">
        <v>53</v>
      </c>
      <c r="G29" s="4">
        <v>1</v>
      </c>
    </row>
    <row r="30" spans="1:8" ht="15.6">
      <c r="A30" s="13" t="s">
        <v>66</v>
      </c>
      <c r="B30" s="17" t="s">
        <v>76</v>
      </c>
      <c r="C30" s="17" t="s">
        <v>77</v>
      </c>
      <c r="D30" s="17" t="s">
        <v>78</v>
      </c>
      <c r="E30" s="17" t="s">
        <v>79</v>
      </c>
      <c r="F30" s="17" t="s">
        <v>54</v>
      </c>
      <c r="G30" s="4">
        <v>1</v>
      </c>
    </row>
    <row r="31" spans="1:8" ht="15.6">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9921875" defaultRowHeight="15" customHeight="1"/>
  <cols>
    <col min="1" max="3" width="6.69921875" customWidth="1"/>
    <col min="4" max="4" width="31.296875" customWidth="1"/>
    <col min="5" max="26" width="6.6992187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778</v>
      </c>
      <c r="B6" s="1">
        <v>20</v>
      </c>
      <c r="C6" s="1" t="s">
        <v>4</v>
      </c>
      <c r="D6" s="1" t="s">
        <v>779</v>
      </c>
    </row>
    <row r="7" spans="1:4" ht="16.5" customHeight="1">
      <c r="A7" s="1"/>
      <c r="B7" s="1"/>
      <c r="C7" s="1"/>
      <c r="D7" s="1"/>
    </row>
    <row r="8" spans="1:4" ht="16.5" customHeight="1">
      <c r="A8" s="1"/>
      <c r="B8" s="1"/>
      <c r="C8" s="1"/>
      <c r="D8" s="1"/>
    </row>
    <row r="9" spans="1:4" ht="16.5" customHeight="1">
      <c r="A9" s="1"/>
      <c r="B9" s="1"/>
      <c r="C9" s="1"/>
      <c r="D9" s="1"/>
    </row>
    <row r="10" spans="1:4" ht="16.5" customHeight="1"/>
    <row r="11" spans="1:4" ht="16.5" customHeight="1"/>
    <row r="12" spans="1:4" ht="16.5" customHeight="1"/>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9921875" defaultRowHeight="15.6"/>
  <cols>
    <col min="1" max="16384" width="8.69921875" style="135"/>
  </cols>
  <sheetData>
    <row r="1" spans="1:23">
      <c r="A1" s="135" t="str" cm="1">
        <f t="array" ref="A1:W955">[2]Sheet!$A$1:$W$955</f>
        <v>股票代碼</v>
      </c>
      <c r="B1" s="135" t="str">
        <v>EPS</v>
      </c>
      <c r="C1" s="135" t="str">
        <v>Beta</v>
      </c>
      <c r="D1" s="135" t="str">
        <v>PE Ratio</v>
      </c>
      <c r="E1" s="135" t="str">
        <v>ROE</v>
      </c>
      <c r="F1" s="135" t="str">
        <v>ROA</v>
      </c>
      <c r="G1" s="135">
        <v>0</v>
      </c>
      <c r="H1" s="135">
        <v>0</v>
      </c>
      <c r="I1" s="135">
        <v>0</v>
      </c>
      <c r="J1" s="135">
        <v>0</v>
      </c>
      <c r="K1" s="135">
        <v>0</v>
      </c>
      <c r="L1" s="135">
        <v>0</v>
      </c>
      <c r="M1" s="135">
        <v>0</v>
      </c>
      <c r="N1" s="135">
        <v>0</v>
      </c>
      <c r="O1" s="135">
        <v>0</v>
      </c>
      <c r="P1" s="135">
        <v>0</v>
      </c>
      <c r="Q1" s="135">
        <v>0</v>
      </c>
      <c r="R1" s="135">
        <v>0</v>
      </c>
      <c r="S1" s="135">
        <v>0</v>
      </c>
      <c r="T1" s="135">
        <v>0</v>
      </c>
      <c r="U1" s="135">
        <v>0</v>
      </c>
      <c r="V1" s="135">
        <v>0</v>
      </c>
      <c r="W1" s="135">
        <v>0</v>
      </c>
    </row>
    <row r="2" spans="1:23" hidden="1">
      <c r="A2" s="135" t="str">
        <v>2330.TW</v>
      </c>
      <c r="B2" s="135">
        <v>33.57</v>
      </c>
      <c r="C2" s="135">
        <v>1.24</v>
      </c>
      <c r="D2" s="135">
        <v>17.117671999999999</v>
      </c>
      <c r="E2" s="135">
        <v>0.25331999999999999</v>
      </c>
      <c r="F2" s="135">
        <v>0.10836999999999999</v>
      </c>
      <c r="G2" s="135">
        <v>0</v>
      </c>
      <c r="H2" s="135">
        <v>0</v>
      </c>
      <c r="I2" s="135">
        <v>0</v>
      </c>
      <c r="J2" s="135">
        <v>0</v>
      </c>
      <c r="K2" s="135">
        <v>0</v>
      </c>
      <c r="L2" s="135">
        <v>0</v>
      </c>
      <c r="M2" s="135">
        <v>0</v>
      </c>
      <c r="N2" s="135">
        <v>0</v>
      </c>
      <c r="O2" s="135">
        <v>0</v>
      </c>
      <c r="P2" s="135">
        <v>0</v>
      </c>
      <c r="Q2" s="135">
        <v>0</v>
      </c>
      <c r="R2" s="135">
        <v>0</v>
      </c>
      <c r="S2" s="135">
        <v>0</v>
      </c>
      <c r="T2" s="135">
        <v>0</v>
      </c>
      <c r="U2" s="135">
        <v>0</v>
      </c>
      <c r="V2" s="135">
        <v>0</v>
      </c>
      <c r="W2" s="135">
        <v>0</v>
      </c>
    </row>
    <row r="3" spans="1:23" hidden="1">
      <c r="A3" s="135" t="str">
        <v>2454.TW</v>
      </c>
      <c r="B3" s="135">
        <v>57.55</v>
      </c>
      <c r="C3" s="135">
        <v>1.1439999999999999</v>
      </c>
      <c r="D3" s="135">
        <v>16.669052000000001</v>
      </c>
      <c r="E3" s="135">
        <v>0.25763000000000003</v>
      </c>
      <c r="F3" s="135">
        <v>8.8920004999999996E-2</v>
      </c>
      <c r="G3" s="135">
        <v>0</v>
      </c>
      <c r="H3" s="135">
        <v>0</v>
      </c>
      <c r="I3" s="135">
        <v>0</v>
      </c>
      <c r="J3" s="135">
        <v>0</v>
      </c>
      <c r="K3" s="135">
        <v>0</v>
      </c>
      <c r="L3" s="135">
        <v>0</v>
      </c>
      <c r="M3" s="135">
        <v>0</v>
      </c>
      <c r="N3" s="135">
        <v>0</v>
      </c>
      <c r="O3" s="135">
        <v>0</v>
      </c>
      <c r="P3" s="135">
        <v>0</v>
      </c>
      <c r="Q3" s="135">
        <v>0</v>
      </c>
      <c r="R3" s="135">
        <v>0</v>
      </c>
      <c r="S3" s="135">
        <v>0</v>
      </c>
      <c r="T3" s="135">
        <v>0</v>
      </c>
      <c r="U3" s="135">
        <v>0</v>
      </c>
      <c r="V3" s="135">
        <v>0</v>
      </c>
      <c r="W3" s="135">
        <v>0</v>
      </c>
    </row>
    <row r="4" spans="1:23" hidden="1">
      <c r="A4" s="135" t="str">
        <v>2317.TW</v>
      </c>
      <c r="B4" s="135">
        <v>10.73</v>
      </c>
      <c r="C4" s="135">
        <v>0.61599999999999999</v>
      </c>
      <c r="D4" s="135">
        <v>12.099644</v>
      </c>
      <c r="E4" s="135">
        <v>0.100839995</v>
      </c>
      <c r="F4" s="135">
        <v>2.7369999999999998E-2</v>
      </c>
      <c r="G4" s="135">
        <v>0</v>
      </c>
      <c r="H4" s="135">
        <v>0</v>
      </c>
      <c r="I4" s="135">
        <v>0</v>
      </c>
      <c r="J4" s="135">
        <v>0</v>
      </c>
      <c r="K4" s="135">
        <v>0</v>
      </c>
      <c r="L4" s="135">
        <v>0</v>
      </c>
      <c r="M4" s="135">
        <v>0</v>
      </c>
      <c r="N4" s="135">
        <v>0</v>
      </c>
      <c r="O4" s="135">
        <v>0</v>
      </c>
      <c r="P4" s="135">
        <v>0</v>
      </c>
      <c r="Q4" s="135">
        <v>0</v>
      </c>
      <c r="R4" s="135">
        <v>0</v>
      </c>
      <c r="S4" s="135">
        <v>0</v>
      </c>
      <c r="T4" s="135">
        <v>0</v>
      </c>
      <c r="U4" s="135">
        <v>0</v>
      </c>
      <c r="V4" s="135">
        <v>0</v>
      </c>
      <c r="W4" s="135">
        <v>0</v>
      </c>
    </row>
    <row r="5" spans="1:23" hidden="1">
      <c r="A5" s="135" t="str">
        <v>2409.TW</v>
      </c>
      <c r="B5" s="135">
        <v>-1.41</v>
      </c>
      <c r="C5" s="135">
        <v>1.2689999999999999</v>
      </c>
      <c r="D5" s="135">
        <v>23.81579</v>
      </c>
      <c r="E5" s="135">
        <v>-6.4159999999999995E-2</v>
      </c>
      <c r="F5" s="135">
        <v>-2.5700000000000001E-2</v>
      </c>
      <c r="G5" s="135">
        <v>0</v>
      </c>
      <c r="H5" s="135">
        <v>0</v>
      </c>
      <c r="I5" s="135">
        <v>0</v>
      </c>
      <c r="J5" s="135">
        <v>0</v>
      </c>
      <c r="K5" s="135">
        <v>0</v>
      </c>
      <c r="L5" s="135">
        <v>0</v>
      </c>
      <c r="M5" s="135">
        <v>0</v>
      </c>
      <c r="N5" s="135">
        <v>0</v>
      </c>
      <c r="O5" s="135">
        <v>0</v>
      </c>
      <c r="P5" s="135">
        <v>0</v>
      </c>
      <c r="Q5" s="135">
        <v>0</v>
      </c>
      <c r="R5" s="135">
        <v>0</v>
      </c>
      <c r="S5" s="135">
        <v>0</v>
      </c>
      <c r="T5" s="135">
        <v>0</v>
      </c>
      <c r="U5" s="135">
        <v>0</v>
      </c>
      <c r="V5" s="135">
        <v>0</v>
      </c>
      <c r="W5" s="135">
        <v>0</v>
      </c>
    </row>
    <row r="6" spans="1:23" hidden="1">
      <c r="A6" s="135" t="str">
        <v>3008.TW</v>
      </c>
      <c r="B6" s="135">
        <v>153.68</v>
      </c>
      <c r="C6" s="135">
        <v>0.91900000000000004</v>
      </c>
      <c r="D6" s="135">
        <v>13.796581</v>
      </c>
      <c r="E6" s="135">
        <v>0.12922</v>
      </c>
      <c r="F6" s="135">
        <v>5.849E-2</v>
      </c>
      <c r="G6" s="135">
        <v>0</v>
      </c>
      <c r="H6" s="135">
        <v>0</v>
      </c>
      <c r="I6" s="135">
        <v>0</v>
      </c>
      <c r="J6" s="135">
        <v>0</v>
      </c>
      <c r="K6" s="135">
        <v>0</v>
      </c>
      <c r="L6" s="135">
        <v>0</v>
      </c>
      <c r="M6" s="135">
        <v>0</v>
      </c>
      <c r="N6" s="135">
        <v>0</v>
      </c>
      <c r="O6" s="135">
        <v>0</v>
      </c>
      <c r="P6" s="135">
        <v>0</v>
      </c>
      <c r="Q6" s="135">
        <v>0</v>
      </c>
      <c r="R6" s="135">
        <v>0</v>
      </c>
      <c r="S6" s="135">
        <v>0</v>
      </c>
      <c r="T6" s="135">
        <v>0</v>
      </c>
      <c r="U6" s="135">
        <v>0</v>
      </c>
      <c r="V6" s="135">
        <v>0</v>
      </c>
      <c r="W6" s="135">
        <v>0</v>
      </c>
    </row>
    <row r="7" spans="1:23" hidden="1">
      <c r="A7" s="135">
        <v>0</v>
      </c>
      <c r="B7" s="135">
        <v>0</v>
      </c>
      <c r="C7" s="135">
        <v>0</v>
      </c>
      <c r="D7" s="135">
        <v>0</v>
      </c>
      <c r="E7" s="135">
        <v>0</v>
      </c>
      <c r="F7" s="135">
        <v>0</v>
      </c>
      <c r="G7" s="135">
        <v>0</v>
      </c>
      <c r="H7" s="135">
        <v>0</v>
      </c>
      <c r="I7" s="135">
        <v>0</v>
      </c>
      <c r="J7" s="135">
        <v>0</v>
      </c>
      <c r="K7" s="135">
        <v>0</v>
      </c>
      <c r="L7" s="135">
        <v>0</v>
      </c>
      <c r="M7" s="135">
        <v>0</v>
      </c>
      <c r="N7" s="135">
        <v>0</v>
      </c>
      <c r="O7" s="135">
        <v>0</v>
      </c>
      <c r="P7" s="135">
        <v>0</v>
      </c>
      <c r="Q7" s="135">
        <v>0</v>
      </c>
      <c r="R7" s="135">
        <v>0</v>
      </c>
      <c r="S7" s="135">
        <v>0</v>
      </c>
      <c r="T7" s="135">
        <v>0</v>
      </c>
      <c r="U7" s="135">
        <v>0</v>
      </c>
      <c r="V7" s="135">
        <v>0</v>
      </c>
      <c r="W7" s="135">
        <v>0</v>
      </c>
    </row>
    <row r="8" spans="1:23" hidden="1">
      <c r="A8" s="135">
        <v>0</v>
      </c>
      <c r="B8" s="135">
        <v>0</v>
      </c>
      <c r="C8" s="135">
        <v>0</v>
      </c>
      <c r="D8" s="135">
        <v>0</v>
      </c>
      <c r="E8" s="135">
        <v>0</v>
      </c>
      <c r="F8" s="135">
        <v>0</v>
      </c>
      <c r="G8" s="135">
        <v>0</v>
      </c>
      <c r="H8" s="135">
        <v>0</v>
      </c>
      <c r="I8" s="135">
        <v>0</v>
      </c>
      <c r="J8" s="135">
        <v>0</v>
      </c>
      <c r="K8" s="135">
        <v>0</v>
      </c>
      <c r="L8" s="135">
        <v>0</v>
      </c>
      <c r="M8" s="135">
        <v>0</v>
      </c>
      <c r="N8" s="135">
        <v>0</v>
      </c>
      <c r="O8" s="135">
        <v>0</v>
      </c>
      <c r="P8" s="135">
        <v>0</v>
      </c>
      <c r="Q8" s="135">
        <v>0</v>
      </c>
      <c r="R8" s="135">
        <v>0</v>
      </c>
      <c r="S8" s="135">
        <v>0</v>
      </c>
      <c r="T8" s="135">
        <v>0</v>
      </c>
      <c r="U8" s="135">
        <v>0</v>
      </c>
      <c r="V8" s="135">
        <v>0</v>
      </c>
      <c r="W8" s="135">
        <v>0</v>
      </c>
    </row>
    <row r="9" spans="1:23" hidden="1">
      <c r="A9" s="135">
        <v>0</v>
      </c>
      <c r="B9" s="135">
        <v>0</v>
      </c>
      <c r="C9" s="135">
        <v>0</v>
      </c>
      <c r="D9" s="135">
        <v>0</v>
      </c>
      <c r="E9" s="135">
        <v>0</v>
      </c>
      <c r="F9" s="135">
        <v>0</v>
      </c>
      <c r="G9" s="135">
        <v>0</v>
      </c>
      <c r="H9" s="135">
        <v>0</v>
      </c>
      <c r="I9" s="135">
        <v>0</v>
      </c>
      <c r="J9" s="135">
        <v>0</v>
      </c>
      <c r="K9" s="135">
        <v>0</v>
      </c>
      <c r="L9" s="135">
        <v>0</v>
      </c>
      <c r="M9" s="135">
        <v>0</v>
      </c>
      <c r="N9" s="135">
        <v>0</v>
      </c>
      <c r="O9" s="135">
        <v>0</v>
      </c>
      <c r="P9" s="135">
        <v>0</v>
      </c>
      <c r="Q9" s="135">
        <v>0</v>
      </c>
      <c r="R9" s="135">
        <v>0</v>
      </c>
      <c r="S9" s="135">
        <v>0</v>
      </c>
      <c r="T9" s="135">
        <v>0</v>
      </c>
      <c r="U9" s="135">
        <v>0</v>
      </c>
      <c r="V9" s="135">
        <v>0</v>
      </c>
      <c r="W9" s="135">
        <v>0</v>
      </c>
    </row>
    <row r="10" spans="1:23" hidden="1">
      <c r="A10" s="135">
        <v>0</v>
      </c>
      <c r="B10" s="135">
        <v>0</v>
      </c>
      <c r="C10" s="135">
        <v>0</v>
      </c>
      <c r="D10" s="135">
        <v>0</v>
      </c>
      <c r="E10" s="135">
        <v>0</v>
      </c>
      <c r="F10" s="135">
        <v>0</v>
      </c>
      <c r="G10" s="135">
        <v>0</v>
      </c>
      <c r="H10" s="135">
        <v>0</v>
      </c>
      <c r="I10" s="135">
        <v>0</v>
      </c>
      <c r="J10" s="135">
        <v>0</v>
      </c>
      <c r="K10" s="135">
        <v>0</v>
      </c>
      <c r="L10" s="135">
        <v>0</v>
      </c>
      <c r="M10" s="135">
        <v>0</v>
      </c>
      <c r="N10" s="135">
        <v>0</v>
      </c>
      <c r="O10" s="135">
        <v>0</v>
      </c>
      <c r="P10" s="135">
        <v>0</v>
      </c>
      <c r="Q10" s="135">
        <v>0</v>
      </c>
      <c r="R10" s="135">
        <v>0</v>
      </c>
      <c r="S10" s="135">
        <v>0</v>
      </c>
      <c r="T10" s="135">
        <v>0</v>
      </c>
      <c r="U10" s="135">
        <v>0</v>
      </c>
      <c r="V10" s="135">
        <v>0</v>
      </c>
      <c r="W10" s="135">
        <v>0</v>
      </c>
    </row>
    <row r="11" spans="1:23" hidden="1">
      <c r="A11" s="135">
        <v>0</v>
      </c>
      <c r="B11" s="135">
        <v>0</v>
      </c>
      <c r="C11" s="135">
        <v>0</v>
      </c>
      <c r="D11" s="135">
        <v>0</v>
      </c>
      <c r="E11" s="135">
        <v>0</v>
      </c>
      <c r="F11" s="135">
        <v>0</v>
      </c>
      <c r="G11" s="135">
        <v>0</v>
      </c>
      <c r="H11" s="135">
        <v>0</v>
      </c>
      <c r="I11" s="135">
        <v>0</v>
      </c>
      <c r="J11" s="135">
        <v>0</v>
      </c>
      <c r="K11" s="135">
        <v>0</v>
      </c>
      <c r="L11" s="135">
        <v>0</v>
      </c>
      <c r="M11" s="135">
        <v>0</v>
      </c>
      <c r="N11" s="135">
        <v>0</v>
      </c>
      <c r="O11" s="135">
        <v>0</v>
      </c>
      <c r="P11" s="135">
        <v>0</v>
      </c>
      <c r="Q11" s="135">
        <v>0</v>
      </c>
      <c r="R11" s="135">
        <v>0</v>
      </c>
      <c r="S11" s="135">
        <v>0</v>
      </c>
      <c r="T11" s="135">
        <v>0</v>
      </c>
      <c r="U11" s="135">
        <v>0</v>
      </c>
      <c r="V11" s="135">
        <v>0</v>
      </c>
      <c r="W11" s="135">
        <v>0</v>
      </c>
    </row>
    <row r="12" spans="1:23" hidden="1">
      <c r="A12" s="135">
        <v>0</v>
      </c>
      <c r="B12" s="135">
        <v>0</v>
      </c>
      <c r="C12" s="135">
        <v>0</v>
      </c>
      <c r="D12" s="135">
        <v>0</v>
      </c>
      <c r="E12" s="135">
        <v>0</v>
      </c>
      <c r="F12" s="135">
        <v>0</v>
      </c>
      <c r="G12" s="135">
        <v>0</v>
      </c>
      <c r="H12" s="135">
        <v>0</v>
      </c>
      <c r="I12" s="135">
        <v>0</v>
      </c>
      <c r="J12" s="135">
        <v>0</v>
      </c>
      <c r="K12" s="135">
        <v>0</v>
      </c>
      <c r="L12" s="135">
        <v>0</v>
      </c>
      <c r="M12" s="135">
        <v>0</v>
      </c>
      <c r="N12" s="135">
        <v>0</v>
      </c>
      <c r="O12" s="135">
        <v>0</v>
      </c>
      <c r="P12" s="135">
        <v>0</v>
      </c>
      <c r="Q12" s="135">
        <v>0</v>
      </c>
      <c r="R12" s="135">
        <v>0</v>
      </c>
      <c r="S12" s="135">
        <v>0</v>
      </c>
      <c r="T12" s="135">
        <v>0</v>
      </c>
      <c r="U12" s="135">
        <v>0</v>
      </c>
      <c r="V12" s="135">
        <v>0</v>
      </c>
      <c r="W12" s="135">
        <v>0</v>
      </c>
    </row>
    <row r="13" spans="1:23" hidden="1">
      <c r="A13" s="135">
        <v>0</v>
      </c>
      <c r="B13" s="135">
        <v>0</v>
      </c>
      <c r="C13" s="135">
        <v>0</v>
      </c>
      <c r="D13" s="135">
        <v>0</v>
      </c>
      <c r="E13" s="135">
        <v>0</v>
      </c>
      <c r="F13" s="135">
        <v>0</v>
      </c>
      <c r="G13" s="135">
        <v>0</v>
      </c>
      <c r="H13" s="135">
        <v>0</v>
      </c>
      <c r="I13" s="135">
        <v>0</v>
      </c>
      <c r="J13" s="135">
        <v>0</v>
      </c>
      <c r="K13" s="135">
        <v>0</v>
      </c>
      <c r="L13" s="135">
        <v>0</v>
      </c>
      <c r="M13" s="135">
        <v>0</v>
      </c>
      <c r="N13" s="135">
        <v>0</v>
      </c>
      <c r="O13" s="135">
        <v>0</v>
      </c>
      <c r="P13" s="135">
        <v>0</v>
      </c>
      <c r="Q13" s="135">
        <v>0</v>
      </c>
      <c r="R13" s="135">
        <v>0</v>
      </c>
      <c r="S13" s="135">
        <v>0</v>
      </c>
      <c r="T13" s="135">
        <v>0</v>
      </c>
      <c r="U13" s="135">
        <v>0</v>
      </c>
      <c r="V13" s="135">
        <v>0</v>
      </c>
      <c r="W13" s="135">
        <v>0</v>
      </c>
    </row>
    <row r="14" spans="1:23" hidden="1">
      <c r="A14" s="135">
        <v>0</v>
      </c>
      <c r="B14" s="135">
        <v>0</v>
      </c>
      <c r="C14" s="135">
        <v>0</v>
      </c>
      <c r="D14" s="135">
        <v>0</v>
      </c>
      <c r="E14" s="135">
        <v>0</v>
      </c>
      <c r="F14" s="135">
        <v>0</v>
      </c>
      <c r="G14" s="135">
        <v>0</v>
      </c>
      <c r="H14" s="135">
        <v>0</v>
      </c>
      <c r="I14" s="135">
        <v>0</v>
      </c>
      <c r="J14" s="135">
        <v>0</v>
      </c>
      <c r="K14" s="135">
        <v>0</v>
      </c>
      <c r="L14" s="135">
        <v>0</v>
      </c>
      <c r="M14" s="135">
        <v>0</v>
      </c>
      <c r="N14" s="135">
        <v>0</v>
      </c>
      <c r="O14" s="135">
        <v>0</v>
      </c>
      <c r="P14" s="135">
        <v>0</v>
      </c>
      <c r="Q14" s="135">
        <v>0</v>
      </c>
      <c r="R14" s="135">
        <v>0</v>
      </c>
      <c r="S14" s="135">
        <v>0</v>
      </c>
      <c r="T14" s="135">
        <v>0</v>
      </c>
      <c r="U14" s="135">
        <v>0</v>
      </c>
      <c r="V14" s="135">
        <v>0</v>
      </c>
      <c r="W14" s="135">
        <v>0</v>
      </c>
    </row>
    <row r="15" spans="1:23" hidden="1">
      <c r="A15" s="135">
        <v>0</v>
      </c>
      <c r="B15" s="135">
        <v>0</v>
      </c>
      <c r="C15" s="135">
        <v>0</v>
      </c>
      <c r="D15" s="135">
        <v>0</v>
      </c>
      <c r="E15" s="135">
        <v>0</v>
      </c>
      <c r="F15" s="135">
        <v>0</v>
      </c>
      <c r="G15" s="135">
        <v>0</v>
      </c>
      <c r="H15" s="135">
        <v>0</v>
      </c>
      <c r="I15" s="135">
        <v>0</v>
      </c>
      <c r="J15" s="135">
        <v>0</v>
      </c>
      <c r="K15" s="135">
        <v>0</v>
      </c>
      <c r="L15" s="135">
        <v>0</v>
      </c>
      <c r="M15" s="135">
        <v>0</v>
      </c>
      <c r="N15" s="135">
        <v>0</v>
      </c>
      <c r="O15" s="135">
        <v>0</v>
      </c>
      <c r="P15" s="135">
        <v>0</v>
      </c>
      <c r="Q15" s="135">
        <v>0</v>
      </c>
      <c r="R15" s="135">
        <v>0</v>
      </c>
      <c r="S15" s="135">
        <v>0</v>
      </c>
      <c r="T15" s="135">
        <v>0</v>
      </c>
      <c r="U15" s="135">
        <v>0</v>
      </c>
      <c r="V15" s="135">
        <v>0</v>
      </c>
      <c r="W15" s="135">
        <v>0</v>
      </c>
    </row>
    <row r="16" spans="1:23" hidden="1">
      <c r="A16" s="135">
        <v>0</v>
      </c>
      <c r="B16" s="135">
        <v>0</v>
      </c>
      <c r="C16" s="135">
        <v>0</v>
      </c>
      <c r="D16" s="135">
        <v>0</v>
      </c>
      <c r="E16" s="135">
        <v>0</v>
      </c>
      <c r="F16" s="135">
        <v>0</v>
      </c>
      <c r="G16" s="135">
        <v>0</v>
      </c>
      <c r="H16" s="135">
        <v>0</v>
      </c>
      <c r="I16" s="135">
        <v>0</v>
      </c>
      <c r="J16" s="135">
        <v>0</v>
      </c>
      <c r="K16" s="135">
        <v>0</v>
      </c>
      <c r="L16" s="135">
        <v>0</v>
      </c>
      <c r="M16" s="135">
        <v>0</v>
      </c>
      <c r="N16" s="135">
        <v>0</v>
      </c>
      <c r="O16" s="135">
        <v>0</v>
      </c>
      <c r="P16" s="135">
        <v>0</v>
      </c>
      <c r="Q16" s="135">
        <v>0</v>
      </c>
      <c r="R16" s="135">
        <v>0</v>
      </c>
      <c r="S16" s="135">
        <v>0</v>
      </c>
      <c r="T16" s="135">
        <v>0</v>
      </c>
      <c r="U16" s="135">
        <v>0</v>
      </c>
      <c r="V16" s="135">
        <v>0</v>
      </c>
      <c r="W16" s="135">
        <v>0</v>
      </c>
    </row>
    <row r="17" spans="1:23" hidden="1">
      <c r="A17" s="135">
        <v>0</v>
      </c>
      <c r="B17" s="135">
        <v>0</v>
      </c>
      <c r="C17" s="135">
        <v>0</v>
      </c>
      <c r="D17" s="135">
        <v>0</v>
      </c>
      <c r="E17" s="135">
        <v>0</v>
      </c>
      <c r="F17" s="135">
        <v>0</v>
      </c>
      <c r="G17" s="135">
        <v>0</v>
      </c>
      <c r="H17" s="135">
        <v>0</v>
      </c>
      <c r="I17" s="135">
        <v>0</v>
      </c>
      <c r="J17" s="135">
        <v>0</v>
      </c>
      <c r="K17" s="135">
        <v>0</v>
      </c>
      <c r="L17" s="135">
        <v>0</v>
      </c>
      <c r="M17" s="135">
        <v>0</v>
      </c>
      <c r="N17" s="135">
        <v>0</v>
      </c>
      <c r="O17" s="135">
        <v>0</v>
      </c>
      <c r="P17" s="135">
        <v>0</v>
      </c>
      <c r="Q17" s="135">
        <v>0</v>
      </c>
      <c r="R17" s="135">
        <v>0</v>
      </c>
      <c r="S17" s="135">
        <v>0</v>
      </c>
      <c r="T17" s="135">
        <v>0</v>
      </c>
      <c r="U17" s="135">
        <v>0</v>
      </c>
      <c r="V17" s="135">
        <v>0</v>
      </c>
      <c r="W17" s="135">
        <v>0</v>
      </c>
    </row>
    <row r="18" spans="1:23">
      <c r="A18" s="135">
        <v>0</v>
      </c>
      <c r="B18" s="135">
        <v>0</v>
      </c>
      <c r="C18" s="135">
        <v>0</v>
      </c>
      <c r="D18" s="135">
        <v>0</v>
      </c>
      <c r="E18" s="135">
        <v>0</v>
      </c>
      <c r="F18" s="135">
        <v>0</v>
      </c>
      <c r="G18" s="135">
        <v>0</v>
      </c>
      <c r="H18" s="135">
        <v>0</v>
      </c>
      <c r="I18" s="135">
        <v>0</v>
      </c>
      <c r="J18" s="135">
        <v>0</v>
      </c>
      <c r="K18" s="135">
        <v>0</v>
      </c>
      <c r="L18" s="135">
        <v>0</v>
      </c>
      <c r="M18" s="135">
        <v>0</v>
      </c>
      <c r="N18" s="135">
        <v>0</v>
      </c>
      <c r="O18" s="135">
        <v>0</v>
      </c>
      <c r="P18" s="135">
        <v>0</v>
      </c>
      <c r="Q18" s="135">
        <v>0</v>
      </c>
      <c r="R18" s="135">
        <v>0</v>
      </c>
      <c r="S18" s="135">
        <v>0</v>
      </c>
      <c r="T18" s="135">
        <v>0</v>
      </c>
      <c r="U18" s="135">
        <v>0</v>
      </c>
      <c r="V18" s="135">
        <v>0</v>
      </c>
      <c r="W18" s="135">
        <v>0</v>
      </c>
    </row>
    <row r="19" spans="1:23" hidden="1">
      <c r="A19" s="135">
        <v>0</v>
      </c>
      <c r="B19" s="135">
        <v>0</v>
      </c>
      <c r="C19" s="135">
        <v>0</v>
      </c>
      <c r="D19" s="135">
        <v>0</v>
      </c>
      <c r="E19" s="135">
        <v>0</v>
      </c>
      <c r="F19" s="135">
        <v>0</v>
      </c>
      <c r="G19" s="135">
        <v>0</v>
      </c>
      <c r="H19" s="135">
        <v>0</v>
      </c>
      <c r="I19" s="135">
        <v>0</v>
      </c>
      <c r="J19" s="135">
        <v>0</v>
      </c>
      <c r="K19" s="135">
        <v>0</v>
      </c>
      <c r="L19" s="135">
        <v>0</v>
      </c>
      <c r="M19" s="135">
        <v>0</v>
      </c>
      <c r="N19" s="135">
        <v>0</v>
      </c>
      <c r="O19" s="135">
        <v>0</v>
      </c>
      <c r="P19" s="135">
        <v>0</v>
      </c>
      <c r="Q19" s="135">
        <v>0</v>
      </c>
      <c r="R19" s="135">
        <v>0</v>
      </c>
      <c r="S19" s="135">
        <v>0</v>
      </c>
      <c r="T19" s="135">
        <v>0</v>
      </c>
      <c r="U19" s="135">
        <v>0</v>
      </c>
      <c r="V19" s="135">
        <v>0</v>
      </c>
      <c r="W19" s="135">
        <v>0</v>
      </c>
    </row>
    <row r="20" spans="1:23">
      <c r="A20" s="135">
        <v>0</v>
      </c>
      <c r="B20" s="135">
        <v>0</v>
      </c>
      <c r="C20" s="135">
        <v>0</v>
      </c>
      <c r="D20" s="135">
        <v>0</v>
      </c>
      <c r="E20" s="135">
        <v>0</v>
      </c>
      <c r="F20" s="135">
        <v>0</v>
      </c>
      <c r="G20" s="135">
        <v>0</v>
      </c>
      <c r="H20" s="135">
        <v>0</v>
      </c>
      <c r="I20" s="135">
        <v>0</v>
      </c>
      <c r="J20" s="135">
        <v>0</v>
      </c>
      <c r="K20" s="135">
        <v>0</v>
      </c>
      <c r="L20" s="135">
        <v>0</v>
      </c>
      <c r="M20" s="135">
        <v>0</v>
      </c>
      <c r="N20" s="135">
        <v>0</v>
      </c>
      <c r="O20" s="135">
        <v>0</v>
      </c>
      <c r="P20" s="135">
        <v>0</v>
      </c>
      <c r="Q20" s="135">
        <v>0</v>
      </c>
      <c r="R20" s="135">
        <v>0</v>
      </c>
      <c r="S20" s="135">
        <v>0</v>
      </c>
      <c r="T20" s="135">
        <v>0</v>
      </c>
      <c r="U20" s="135">
        <v>0</v>
      </c>
      <c r="V20" s="135">
        <v>0</v>
      </c>
      <c r="W20" s="135">
        <v>0</v>
      </c>
    </row>
    <row r="21" spans="1:23" hidden="1">
      <c r="A21" s="135">
        <v>0</v>
      </c>
      <c r="B21" s="135">
        <v>0</v>
      </c>
      <c r="C21" s="135">
        <v>0</v>
      </c>
      <c r="D21" s="135">
        <v>0</v>
      </c>
      <c r="E21" s="135">
        <v>0</v>
      </c>
      <c r="F21" s="135">
        <v>0</v>
      </c>
      <c r="G21" s="135">
        <v>0</v>
      </c>
      <c r="H21" s="135">
        <v>0</v>
      </c>
      <c r="I21" s="135">
        <v>0</v>
      </c>
      <c r="J21" s="135">
        <v>0</v>
      </c>
      <c r="K21" s="135">
        <v>0</v>
      </c>
      <c r="L21" s="135">
        <v>0</v>
      </c>
      <c r="M21" s="135">
        <v>0</v>
      </c>
      <c r="N21" s="135">
        <v>0</v>
      </c>
      <c r="O21" s="135">
        <v>0</v>
      </c>
      <c r="P21" s="135">
        <v>0</v>
      </c>
      <c r="Q21" s="135">
        <v>0</v>
      </c>
      <c r="R21" s="135">
        <v>0</v>
      </c>
      <c r="S21" s="135">
        <v>0</v>
      </c>
      <c r="T21" s="135">
        <v>0</v>
      </c>
      <c r="U21" s="135">
        <v>0</v>
      </c>
      <c r="V21" s="135">
        <v>0</v>
      </c>
      <c r="W21" s="135">
        <v>0</v>
      </c>
    </row>
    <row r="22" spans="1:23">
      <c r="A22" s="135">
        <v>0</v>
      </c>
      <c r="B22" s="135">
        <v>0</v>
      </c>
      <c r="C22" s="135">
        <v>0</v>
      </c>
      <c r="D22" s="135">
        <v>0</v>
      </c>
      <c r="E22" s="135">
        <v>0</v>
      </c>
      <c r="F22" s="135">
        <v>0</v>
      </c>
      <c r="G22" s="135">
        <v>0</v>
      </c>
      <c r="H22" s="135">
        <v>0</v>
      </c>
      <c r="I22" s="135">
        <v>0</v>
      </c>
      <c r="J22" s="135">
        <v>0</v>
      </c>
      <c r="K22" s="135">
        <v>0</v>
      </c>
      <c r="L22" s="135">
        <v>0</v>
      </c>
      <c r="M22" s="135">
        <v>0</v>
      </c>
      <c r="N22" s="135">
        <v>0</v>
      </c>
      <c r="O22" s="135">
        <v>0</v>
      </c>
      <c r="P22" s="135">
        <v>0</v>
      </c>
      <c r="Q22" s="135">
        <v>0</v>
      </c>
      <c r="R22" s="135">
        <v>0</v>
      </c>
      <c r="S22" s="135">
        <v>0</v>
      </c>
      <c r="T22" s="135">
        <v>0</v>
      </c>
      <c r="U22" s="135">
        <v>0</v>
      </c>
      <c r="V22" s="135">
        <v>0</v>
      </c>
      <c r="W22" s="135">
        <v>0</v>
      </c>
    </row>
    <row r="23" spans="1:23" hidden="1">
      <c r="A23" s="135">
        <v>0</v>
      </c>
      <c r="B23" s="135">
        <v>0</v>
      </c>
      <c r="C23" s="135">
        <v>0</v>
      </c>
      <c r="D23" s="135">
        <v>0</v>
      </c>
      <c r="E23" s="135">
        <v>0</v>
      </c>
      <c r="F23" s="135">
        <v>0</v>
      </c>
      <c r="G23" s="135">
        <v>0</v>
      </c>
      <c r="H23" s="135">
        <v>0</v>
      </c>
      <c r="I23" s="135">
        <v>0</v>
      </c>
      <c r="J23" s="135">
        <v>0</v>
      </c>
      <c r="K23" s="135">
        <v>0</v>
      </c>
      <c r="L23" s="135">
        <v>0</v>
      </c>
      <c r="M23" s="135">
        <v>0</v>
      </c>
      <c r="N23" s="135">
        <v>0</v>
      </c>
      <c r="O23" s="135">
        <v>0</v>
      </c>
      <c r="P23" s="135">
        <v>0</v>
      </c>
      <c r="Q23" s="135">
        <v>0</v>
      </c>
      <c r="R23" s="135">
        <v>0</v>
      </c>
      <c r="S23" s="135">
        <v>0</v>
      </c>
      <c r="T23" s="135">
        <v>0</v>
      </c>
      <c r="U23" s="135">
        <v>0</v>
      </c>
      <c r="V23" s="135">
        <v>0</v>
      </c>
      <c r="W23" s="135">
        <v>0</v>
      </c>
    </row>
    <row r="24" spans="1:23" hidden="1">
      <c r="A24" s="135">
        <v>0</v>
      </c>
      <c r="B24" s="135">
        <v>0</v>
      </c>
      <c r="C24" s="135">
        <v>0</v>
      </c>
      <c r="D24" s="135">
        <v>0</v>
      </c>
      <c r="E24" s="135">
        <v>0</v>
      </c>
      <c r="F24" s="135">
        <v>0</v>
      </c>
      <c r="G24" s="135">
        <v>0</v>
      </c>
      <c r="H24" s="135">
        <v>0</v>
      </c>
      <c r="I24" s="135">
        <v>0</v>
      </c>
      <c r="J24" s="135">
        <v>0</v>
      </c>
      <c r="K24" s="135">
        <v>0</v>
      </c>
      <c r="L24" s="135">
        <v>0</v>
      </c>
      <c r="M24" s="135">
        <v>0</v>
      </c>
      <c r="N24" s="135">
        <v>0</v>
      </c>
      <c r="O24" s="135">
        <v>0</v>
      </c>
      <c r="P24" s="135">
        <v>0</v>
      </c>
      <c r="Q24" s="135">
        <v>0</v>
      </c>
      <c r="R24" s="135">
        <v>0</v>
      </c>
      <c r="S24" s="135">
        <v>0</v>
      </c>
      <c r="T24" s="135">
        <v>0</v>
      </c>
      <c r="U24" s="135">
        <v>0</v>
      </c>
      <c r="V24" s="135">
        <v>0</v>
      </c>
      <c r="W24" s="135">
        <v>0</v>
      </c>
    </row>
    <row r="25" spans="1:23" hidden="1">
      <c r="A25" s="135">
        <v>0</v>
      </c>
      <c r="B25" s="135">
        <v>0</v>
      </c>
      <c r="C25" s="135">
        <v>0</v>
      </c>
      <c r="D25" s="135">
        <v>0</v>
      </c>
      <c r="E25" s="135">
        <v>0</v>
      </c>
      <c r="F25" s="135">
        <v>0</v>
      </c>
      <c r="G25" s="135">
        <v>0</v>
      </c>
      <c r="H25" s="135">
        <v>0</v>
      </c>
      <c r="I25" s="135">
        <v>0</v>
      </c>
      <c r="J25" s="135">
        <v>0</v>
      </c>
      <c r="K25" s="135">
        <v>0</v>
      </c>
      <c r="L25" s="135">
        <v>0</v>
      </c>
      <c r="M25" s="135">
        <v>0</v>
      </c>
      <c r="N25" s="135">
        <v>0</v>
      </c>
      <c r="O25" s="135">
        <v>0</v>
      </c>
      <c r="P25" s="135">
        <v>0</v>
      </c>
      <c r="Q25" s="135">
        <v>0</v>
      </c>
      <c r="R25" s="135">
        <v>0</v>
      </c>
      <c r="S25" s="135">
        <v>0</v>
      </c>
      <c r="T25" s="135">
        <v>0</v>
      </c>
      <c r="U25" s="135">
        <v>0</v>
      </c>
      <c r="V25" s="135">
        <v>0</v>
      </c>
      <c r="W25" s="135">
        <v>0</v>
      </c>
    </row>
    <row r="26" spans="1:23" hidden="1">
      <c r="A26" s="135">
        <v>0</v>
      </c>
      <c r="B26" s="135">
        <v>0</v>
      </c>
      <c r="C26" s="135">
        <v>0</v>
      </c>
      <c r="D26" s="135">
        <v>0</v>
      </c>
      <c r="E26" s="135">
        <v>0</v>
      </c>
      <c r="F26" s="135">
        <v>0</v>
      </c>
      <c r="G26" s="135">
        <v>0</v>
      </c>
      <c r="H26" s="135">
        <v>0</v>
      </c>
      <c r="I26" s="135">
        <v>0</v>
      </c>
      <c r="J26" s="135">
        <v>0</v>
      </c>
      <c r="K26" s="135">
        <v>0</v>
      </c>
      <c r="L26" s="135">
        <v>0</v>
      </c>
      <c r="M26" s="135">
        <v>0</v>
      </c>
      <c r="N26" s="135">
        <v>0</v>
      </c>
      <c r="O26" s="135">
        <v>0</v>
      </c>
      <c r="P26" s="135">
        <v>0</v>
      </c>
      <c r="Q26" s="135">
        <v>0</v>
      </c>
      <c r="R26" s="135">
        <v>0</v>
      </c>
      <c r="S26" s="135">
        <v>0</v>
      </c>
      <c r="T26" s="135">
        <v>0</v>
      </c>
      <c r="U26" s="135">
        <v>0</v>
      </c>
      <c r="V26" s="135">
        <v>0</v>
      </c>
      <c r="W26" s="135">
        <v>0</v>
      </c>
    </row>
    <row r="27" spans="1:23" hidden="1">
      <c r="A27" s="135">
        <v>0</v>
      </c>
      <c r="B27" s="135">
        <v>0</v>
      </c>
      <c r="C27" s="135">
        <v>0</v>
      </c>
      <c r="D27" s="135">
        <v>0</v>
      </c>
      <c r="E27" s="135">
        <v>0</v>
      </c>
      <c r="F27" s="135">
        <v>0</v>
      </c>
      <c r="G27" s="135">
        <v>0</v>
      </c>
      <c r="H27" s="135">
        <v>0</v>
      </c>
      <c r="I27" s="135">
        <v>0</v>
      </c>
      <c r="J27" s="135">
        <v>0</v>
      </c>
      <c r="K27" s="135">
        <v>0</v>
      </c>
      <c r="L27" s="135">
        <v>0</v>
      </c>
      <c r="M27" s="135">
        <v>0</v>
      </c>
      <c r="N27" s="135">
        <v>0</v>
      </c>
      <c r="O27" s="135">
        <v>0</v>
      </c>
      <c r="P27" s="135">
        <v>0</v>
      </c>
      <c r="Q27" s="135">
        <v>0</v>
      </c>
      <c r="R27" s="135">
        <v>0</v>
      </c>
      <c r="S27" s="135">
        <v>0</v>
      </c>
      <c r="T27" s="135">
        <v>0</v>
      </c>
      <c r="U27" s="135">
        <v>0</v>
      </c>
      <c r="V27" s="135">
        <v>0</v>
      </c>
      <c r="W27" s="135">
        <v>0</v>
      </c>
    </row>
    <row r="28" spans="1:23" hidden="1">
      <c r="A28" s="135">
        <v>0</v>
      </c>
      <c r="B28" s="135">
        <v>0</v>
      </c>
      <c r="C28" s="135">
        <v>0</v>
      </c>
      <c r="D28" s="135">
        <v>0</v>
      </c>
      <c r="E28" s="135">
        <v>0</v>
      </c>
      <c r="F28" s="135">
        <v>0</v>
      </c>
      <c r="G28" s="135">
        <v>0</v>
      </c>
      <c r="H28" s="135">
        <v>0</v>
      </c>
      <c r="I28" s="135">
        <v>0</v>
      </c>
      <c r="J28" s="135">
        <v>0</v>
      </c>
      <c r="K28" s="135">
        <v>0</v>
      </c>
      <c r="L28" s="135">
        <v>0</v>
      </c>
      <c r="M28" s="135">
        <v>0</v>
      </c>
      <c r="N28" s="135">
        <v>0</v>
      </c>
      <c r="O28" s="135">
        <v>0</v>
      </c>
      <c r="P28" s="135">
        <v>0</v>
      </c>
      <c r="Q28" s="135">
        <v>0</v>
      </c>
      <c r="R28" s="135">
        <v>0</v>
      </c>
      <c r="S28" s="135">
        <v>0</v>
      </c>
      <c r="T28" s="135">
        <v>0</v>
      </c>
      <c r="U28" s="135">
        <v>0</v>
      </c>
      <c r="V28" s="135">
        <v>0</v>
      </c>
      <c r="W28" s="135">
        <v>0</v>
      </c>
    </row>
    <row r="29" spans="1:23" hidden="1">
      <c r="A29" s="135">
        <v>0</v>
      </c>
      <c r="B29" s="135">
        <v>0</v>
      </c>
      <c r="C29" s="135">
        <v>0</v>
      </c>
      <c r="D29" s="135">
        <v>0</v>
      </c>
      <c r="E29" s="135">
        <v>0</v>
      </c>
      <c r="F29" s="135">
        <v>0</v>
      </c>
      <c r="G29" s="135">
        <v>0</v>
      </c>
      <c r="H29" s="135">
        <v>0</v>
      </c>
      <c r="I29" s="135">
        <v>0</v>
      </c>
      <c r="J29" s="135">
        <v>0</v>
      </c>
      <c r="K29" s="135">
        <v>0</v>
      </c>
      <c r="L29" s="135">
        <v>0</v>
      </c>
      <c r="M29" s="135">
        <v>0</v>
      </c>
      <c r="N29" s="135">
        <v>0</v>
      </c>
      <c r="O29" s="135">
        <v>0</v>
      </c>
      <c r="P29" s="135">
        <v>0</v>
      </c>
      <c r="Q29" s="135">
        <v>0</v>
      </c>
      <c r="R29" s="135">
        <v>0</v>
      </c>
      <c r="S29" s="135">
        <v>0</v>
      </c>
      <c r="T29" s="135">
        <v>0</v>
      </c>
      <c r="U29" s="135">
        <v>0</v>
      </c>
      <c r="V29" s="135">
        <v>0</v>
      </c>
      <c r="W29" s="135">
        <v>0</v>
      </c>
    </row>
    <row r="30" spans="1:23" hidden="1">
      <c r="A30" s="135">
        <v>0</v>
      </c>
      <c r="B30" s="135">
        <v>0</v>
      </c>
      <c r="C30" s="135">
        <v>0</v>
      </c>
      <c r="D30" s="135">
        <v>0</v>
      </c>
      <c r="E30" s="135">
        <v>0</v>
      </c>
      <c r="F30" s="135">
        <v>0</v>
      </c>
      <c r="G30" s="135">
        <v>0</v>
      </c>
      <c r="H30" s="135">
        <v>0</v>
      </c>
      <c r="I30" s="135">
        <v>0</v>
      </c>
      <c r="J30" s="135">
        <v>0</v>
      </c>
      <c r="K30" s="135">
        <v>0</v>
      </c>
      <c r="L30" s="135">
        <v>0</v>
      </c>
      <c r="M30" s="135">
        <v>0</v>
      </c>
      <c r="N30" s="135">
        <v>0</v>
      </c>
      <c r="O30" s="135">
        <v>0</v>
      </c>
      <c r="P30" s="135">
        <v>0</v>
      </c>
      <c r="Q30" s="135">
        <v>0</v>
      </c>
      <c r="R30" s="135">
        <v>0</v>
      </c>
      <c r="S30" s="135">
        <v>0</v>
      </c>
      <c r="T30" s="135">
        <v>0</v>
      </c>
      <c r="U30" s="135">
        <v>0</v>
      </c>
      <c r="V30" s="135">
        <v>0</v>
      </c>
      <c r="W30" s="135">
        <v>0</v>
      </c>
    </row>
    <row r="31" spans="1:23" hidden="1">
      <c r="A31" s="135">
        <v>0</v>
      </c>
      <c r="B31" s="135">
        <v>0</v>
      </c>
      <c r="C31" s="135">
        <v>0</v>
      </c>
      <c r="D31" s="135">
        <v>0</v>
      </c>
      <c r="E31" s="135">
        <v>0</v>
      </c>
      <c r="F31" s="135">
        <v>0</v>
      </c>
      <c r="G31" s="135">
        <v>0</v>
      </c>
      <c r="H31" s="135">
        <v>0</v>
      </c>
      <c r="I31" s="135">
        <v>0</v>
      </c>
      <c r="J31" s="135">
        <v>0</v>
      </c>
      <c r="K31" s="135">
        <v>0</v>
      </c>
      <c r="L31" s="135">
        <v>0</v>
      </c>
      <c r="M31" s="135">
        <v>0</v>
      </c>
      <c r="N31" s="135">
        <v>0</v>
      </c>
      <c r="O31" s="135">
        <v>0</v>
      </c>
      <c r="P31" s="135">
        <v>0</v>
      </c>
      <c r="Q31" s="135">
        <v>0</v>
      </c>
      <c r="R31" s="135">
        <v>0</v>
      </c>
      <c r="S31" s="135">
        <v>0</v>
      </c>
      <c r="T31" s="135">
        <v>0</v>
      </c>
      <c r="U31" s="135">
        <v>0</v>
      </c>
      <c r="V31" s="135">
        <v>0</v>
      </c>
      <c r="W31" s="135">
        <v>0</v>
      </c>
    </row>
    <row r="32" spans="1:23" hidden="1">
      <c r="A32" s="135">
        <v>0</v>
      </c>
      <c r="B32" s="135">
        <v>0</v>
      </c>
      <c r="C32" s="135">
        <v>0</v>
      </c>
      <c r="D32" s="135">
        <v>0</v>
      </c>
      <c r="E32" s="135">
        <v>0</v>
      </c>
      <c r="F32" s="135">
        <v>0</v>
      </c>
      <c r="G32" s="135">
        <v>0</v>
      </c>
      <c r="H32" s="135">
        <v>0</v>
      </c>
      <c r="I32" s="135">
        <v>0</v>
      </c>
      <c r="J32" s="135">
        <v>0</v>
      </c>
      <c r="K32" s="135">
        <v>0</v>
      </c>
      <c r="L32" s="135">
        <v>0</v>
      </c>
      <c r="M32" s="135">
        <v>0</v>
      </c>
      <c r="N32" s="135">
        <v>0</v>
      </c>
      <c r="O32" s="135">
        <v>0</v>
      </c>
      <c r="P32" s="135">
        <v>0</v>
      </c>
      <c r="Q32" s="135">
        <v>0</v>
      </c>
      <c r="R32" s="135">
        <v>0</v>
      </c>
      <c r="S32" s="135">
        <v>0</v>
      </c>
      <c r="T32" s="135">
        <v>0</v>
      </c>
      <c r="U32" s="135">
        <v>0</v>
      </c>
      <c r="V32" s="135">
        <v>0</v>
      </c>
      <c r="W32" s="135">
        <v>0</v>
      </c>
    </row>
    <row r="33" spans="1:23" hidden="1">
      <c r="A33" s="135">
        <v>0</v>
      </c>
      <c r="B33" s="135">
        <v>0</v>
      </c>
      <c r="C33" s="135">
        <v>0</v>
      </c>
      <c r="D33" s="135">
        <v>0</v>
      </c>
      <c r="E33" s="135">
        <v>0</v>
      </c>
      <c r="F33" s="135">
        <v>0</v>
      </c>
      <c r="G33" s="135">
        <v>0</v>
      </c>
      <c r="H33" s="135">
        <v>0</v>
      </c>
      <c r="I33" s="135">
        <v>0</v>
      </c>
      <c r="J33" s="135">
        <v>0</v>
      </c>
      <c r="K33" s="135">
        <v>0</v>
      </c>
      <c r="L33" s="135">
        <v>0</v>
      </c>
      <c r="M33" s="135">
        <v>0</v>
      </c>
      <c r="N33" s="135">
        <v>0</v>
      </c>
      <c r="O33" s="135">
        <v>0</v>
      </c>
      <c r="P33" s="135">
        <v>0</v>
      </c>
      <c r="Q33" s="135">
        <v>0</v>
      </c>
      <c r="R33" s="135">
        <v>0</v>
      </c>
      <c r="S33" s="135">
        <v>0</v>
      </c>
      <c r="T33" s="135">
        <v>0</v>
      </c>
      <c r="U33" s="135">
        <v>0</v>
      </c>
      <c r="V33" s="135">
        <v>0</v>
      </c>
      <c r="W33" s="135">
        <v>0</v>
      </c>
    </row>
    <row r="34" spans="1:23" hidden="1">
      <c r="A34" s="135">
        <v>0</v>
      </c>
      <c r="B34" s="135">
        <v>0</v>
      </c>
      <c r="C34" s="135">
        <v>0</v>
      </c>
      <c r="D34" s="135">
        <v>0</v>
      </c>
      <c r="E34" s="135">
        <v>0</v>
      </c>
      <c r="F34" s="135">
        <v>0</v>
      </c>
      <c r="G34" s="135">
        <v>0</v>
      </c>
      <c r="H34" s="135">
        <v>0</v>
      </c>
      <c r="I34" s="135">
        <v>0</v>
      </c>
      <c r="J34" s="135">
        <v>0</v>
      </c>
      <c r="K34" s="135">
        <v>0</v>
      </c>
      <c r="L34" s="135">
        <v>0</v>
      </c>
      <c r="M34" s="135">
        <v>0</v>
      </c>
      <c r="N34" s="135">
        <v>0</v>
      </c>
      <c r="O34" s="135">
        <v>0</v>
      </c>
      <c r="P34" s="135">
        <v>0</v>
      </c>
      <c r="Q34" s="135">
        <v>0</v>
      </c>
      <c r="R34" s="135">
        <v>0</v>
      </c>
      <c r="S34" s="135">
        <v>0</v>
      </c>
      <c r="T34" s="135">
        <v>0</v>
      </c>
      <c r="U34" s="135">
        <v>0</v>
      </c>
      <c r="V34" s="135">
        <v>0</v>
      </c>
      <c r="W34" s="135">
        <v>0</v>
      </c>
    </row>
    <row r="35" spans="1:23" hidden="1">
      <c r="A35" s="135">
        <v>0</v>
      </c>
      <c r="B35" s="135">
        <v>0</v>
      </c>
      <c r="C35" s="135">
        <v>0</v>
      </c>
      <c r="D35" s="135">
        <v>0</v>
      </c>
      <c r="E35" s="135">
        <v>0</v>
      </c>
      <c r="F35" s="135">
        <v>0</v>
      </c>
      <c r="G35" s="135">
        <v>0</v>
      </c>
      <c r="H35" s="135">
        <v>0</v>
      </c>
      <c r="I35" s="135">
        <v>0</v>
      </c>
      <c r="J35" s="135">
        <v>0</v>
      </c>
      <c r="K35" s="135">
        <v>0</v>
      </c>
      <c r="L35" s="135">
        <v>0</v>
      </c>
      <c r="M35" s="135">
        <v>0</v>
      </c>
      <c r="N35" s="135">
        <v>0</v>
      </c>
      <c r="O35" s="135">
        <v>0</v>
      </c>
      <c r="P35" s="135">
        <v>0</v>
      </c>
      <c r="Q35" s="135">
        <v>0</v>
      </c>
      <c r="R35" s="135">
        <v>0</v>
      </c>
      <c r="S35" s="135">
        <v>0</v>
      </c>
      <c r="T35" s="135">
        <v>0</v>
      </c>
      <c r="U35" s="135">
        <v>0</v>
      </c>
      <c r="V35" s="135">
        <v>0</v>
      </c>
      <c r="W35" s="135">
        <v>0</v>
      </c>
    </row>
    <row r="36" spans="1:23" hidden="1">
      <c r="A36" s="135">
        <v>0</v>
      </c>
      <c r="B36" s="135">
        <v>0</v>
      </c>
      <c r="C36" s="135">
        <v>0</v>
      </c>
      <c r="D36" s="135">
        <v>0</v>
      </c>
      <c r="E36" s="135">
        <v>0</v>
      </c>
      <c r="F36" s="135">
        <v>0</v>
      </c>
      <c r="G36" s="135">
        <v>0</v>
      </c>
      <c r="H36" s="135">
        <v>0</v>
      </c>
      <c r="I36" s="135">
        <v>0</v>
      </c>
      <c r="J36" s="135">
        <v>0</v>
      </c>
      <c r="K36" s="135">
        <v>0</v>
      </c>
      <c r="L36" s="135">
        <v>0</v>
      </c>
      <c r="M36" s="135">
        <v>0</v>
      </c>
      <c r="N36" s="135">
        <v>0</v>
      </c>
      <c r="O36" s="135">
        <v>0</v>
      </c>
      <c r="P36" s="135">
        <v>0</v>
      </c>
      <c r="Q36" s="135">
        <v>0</v>
      </c>
      <c r="R36" s="135">
        <v>0</v>
      </c>
      <c r="S36" s="135">
        <v>0</v>
      </c>
      <c r="T36" s="135">
        <v>0</v>
      </c>
      <c r="U36" s="135">
        <v>0</v>
      </c>
      <c r="V36" s="135">
        <v>0</v>
      </c>
      <c r="W36" s="135">
        <v>0</v>
      </c>
    </row>
    <row r="37" spans="1:23" hidden="1">
      <c r="A37" s="135">
        <v>0</v>
      </c>
      <c r="B37" s="135">
        <v>0</v>
      </c>
      <c r="C37" s="135">
        <v>0</v>
      </c>
      <c r="D37" s="135">
        <v>0</v>
      </c>
      <c r="E37" s="135">
        <v>0</v>
      </c>
      <c r="F37" s="135">
        <v>0</v>
      </c>
      <c r="G37" s="135">
        <v>0</v>
      </c>
      <c r="H37" s="135">
        <v>0</v>
      </c>
      <c r="I37" s="135">
        <v>0</v>
      </c>
      <c r="J37" s="135">
        <v>0</v>
      </c>
      <c r="K37" s="135">
        <v>0</v>
      </c>
      <c r="L37" s="135">
        <v>0</v>
      </c>
      <c r="M37" s="135">
        <v>0</v>
      </c>
      <c r="N37" s="135">
        <v>0</v>
      </c>
      <c r="O37" s="135">
        <v>0</v>
      </c>
      <c r="P37" s="135">
        <v>0</v>
      </c>
      <c r="Q37" s="135">
        <v>0</v>
      </c>
      <c r="R37" s="135">
        <v>0</v>
      </c>
      <c r="S37" s="135">
        <v>0</v>
      </c>
      <c r="T37" s="135">
        <v>0</v>
      </c>
      <c r="U37" s="135">
        <v>0</v>
      </c>
      <c r="V37" s="135">
        <v>0</v>
      </c>
      <c r="W37" s="135">
        <v>0</v>
      </c>
    </row>
    <row r="38" spans="1:23" hidden="1">
      <c r="A38" s="135">
        <v>0</v>
      </c>
      <c r="B38" s="135">
        <v>0</v>
      </c>
      <c r="C38" s="135">
        <v>0</v>
      </c>
      <c r="D38" s="135">
        <v>0</v>
      </c>
      <c r="E38" s="135">
        <v>0</v>
      </c>
      <c r="F38" s="135">
        <v>0</v>
      </c>
      <c r="G38" s="135">
        <v>0</v>
      </c>
      <c r="H38" s="135">
        <v>0</v>
      </c>
      <c r="I38" s="135">
        <v>0</v>
      </c>
      <c r="J38" s="135">
        <v>0</v>
      </c>
      <c r="K38" s="135">
        <v>0</v>
      </c>
      <c r="L38" s="135">
        <v>0</v>
      </c>
      <c r="M38" s="135">
        <v>0</v>
      </c>
      <c r="N38" s="135">
        <v>0</v>
      </c>
      <c r="O38" s="135">
        <v>0</v>
      </c>
      <c r="P38" s="135">
        <v>0</v>
      </c>
      <c r="Q38" s="135">
        <v>0</v>
      </c>
      <c r="R38" s="135">
        <v>0</v>
      </c>
      <c r="S38" s="135">
        <v>0</v>
      </c>
      <c r="T38" s="135">
        <v>0</v>
      </c>
      <c r="U38" s="135">
        <v>0</v>
      </c>
      <c r="V38" s="135">
        <v>0</v>
      </c>
      <c r="W38" s="135">
        <v>0</v>
      </c>
    </row>
    <row r="39" spans="1:23">
      <c r="A39" s="135">
        <v>0</v>
      </c>
      <c r="B39" s="135">
        <v>0</v>
      </c>
      <c r="C39" s="135">
        <v>0</v>
      </c>
      <c r="D39" s="135">
        <v>0</v>
      </c>
      <c r="E39" s="135">
        <v>0</v>
      </c>
      <c r="F39" s="135">
        <v>0</v>
      </c>
      <c r="G39" s="135">
        <v>0</v>
      </c>
      <c r="H39" s="135">
        <v>0</v>
      </c>
      <c r="I39" s="135">
        <v>0</v>
      </c>
      <c r="J39" s="135">
        <v>0</v>
      </c>
      <c r="K39" s="135">
        <v>0</v>
      </c>
      <c r="L39" s="135">
        <v>0</v>
      </c>
      <c r="M39" s="135">
        <v>0</v>
      </c>
      <c r="N39" s="135">
        <v>0</v>
      </c>
      <c r="O39" s="135">
        <v>0</v>
      </c>
      <c r="P39" s="135">
        <v>0</v>
      </c>
      <c r="Q39" s="135">
        <v>0</v>
      </c>
      <c r="R39" s="135">
        <v>0</v>
      </c>
      <c r="S39" s="135">
        <v>0</v>
      </c>
      <c r="T39" s="135">
        <v>0</v>
      </c>
      <c r="U39" s="135">
        <v>0</v>
      </c>
      <c r="V39" s="135">
        <v>0</v>
      </c>
      <c r="W39" s="135">
        <v>0</v>
      </c>
    </row>
    <row r="40" spans="1:23">
      <c r="A40" s="135">
        <v>0</v>
      </c>
      <c r="B40" s="135">
        <v>0</v>
      </c>
      <c r="C40" s="135">
        <v>0</v>
      </c>
      <c r="D40" s="135">
        <v>0</v>
      </c>
      <c r="E40" s="135">
        <v>0</v>
      </c>
      <c r="F40" s="135">
        <v>0</v>
      </c>
      <c r="G40" s="135">
        <v>0</v>
      </c>
      <c r="H40" s="135">
        <v>0</v>
      </c>
      <c r="I40" s="135">
        <v>0</v>
      </c>
      <c r="J40" s="135">
        <v>0</v>
      </c>
      <c r="K40" s="135">
        <v>0</v>
      </c>
      <c r="L40" s="135">
        <v>0</v>
      </c>
      <c r="M40" s="135">
        <v>0</v>
      </c>
      <c r="N40" s="135">
        <v>0</v>
      </c>
      <c r="O40" s="135">
        <v>0</v>
      </c>
      <c r="P40" s="135">
        <v>0</v>
      </c>
      <c r="Q40" s="135">
        <v>0</v>
      </c>
      <c r="R40" s="135">
        <v>0</v>
      </c>
      <c r="S40" s="135">
        <v>0</v>
      </c>
      <c r="T40" s="135">
        <v>0</v>
      </c>
      <c r="U40" s="135">
        <v>0</v>
      </c>
      <c r="V40" s="135">
        <v>0</v>
      </c>
      <c r="W40" s="135">
        <v>0</v>
      </c>
    </row>
    <row r="41" spans="1:23" hidden="1">
      <c r="A41" s="135">
        <v>0</v>
      </c>
      <c r="B41" s="135">
        <v>0</v>
      </c>
      <c r="C41" s="135">
        <v>0</v>
      </c>
      <c r="D41" s="135">
        <v>0</v>
      </c>
      <c r="E41" s="135">
        <v>0</v>
      </c>
      <c r="F41" s="135">
        <v>0</v>
      </c>
      <c r="G41" s="135">
        <v>0</v>
      </c>
      <c r="H41" s="135">
        <v>0</v>
      </c>
      <c r="I41" s="135">
        <v>0</v>
      </c>
      <c r="J41" s="135">
        <v>0</v>
      </c>
      <c r="K41" s="135">
        <v>0</v>
      </c>
      <c r="L41" s="135">
        <v>0</v>
      </c>
      <c r="M41" s="135">
        <v>0</v>
      </c>
      <c r="N41" s="135">
        <v>0</v>
      </c>
      <c r="O41" s="135">
        <v>0</v>
      </c>
      <c r="P41" s="135">
        <v>0</v>
      </c>
      <c r="Q41" s="135">
        <v>0</v>
      </c>
      <c r="R41" s="135">
        <v>0</v>
      </c>
      <c r="S41" s="135">
        <v>0</v>
      </c>
      <c r="T41" s="135">
        <v>0</v>
      </c>
      <c r="U41" s="135">
        <v>0</v>
      </c>
      <c r="V41" s="135">
        <v>0</v>
      </c>
      <c r="W41" s="135">
        <v>0</v>
      </c>
    </row>
    <row r="42" spans="1:23" hidden="1">
      <c r="A42" s="135">
        <v>0</v>
      </c>
      <c r="B42" s="135">
        <v>0</v>
      </c>
      <c r="C42" s="135">
        <v>0</v>
      </c>
      <c r="D42" s="135">
        <v>0</v>
      </c>
      <c r="E42" s="135">
        <v>0</v>
      </c>
      <c r="F42" s="135">
        <v>0</v>
      </c>
      <c r="G42" s="135">
        <v>0</v>
      </c>
      <c r="H42" s="135">
        <v>0</v>
      </c>
      <c r="I42" s="135">
        <v>0</v>
      </c>
      <c r="J42" s="135">
        <v>0</v>
      </c>
      <c r="K42" s="135">
        <v>0</v>
      </c>
      <c r="L42" s="135">
        <v>0</v>
      </c>
      <c r="M42" s="135">
        <v>0</v>
      </c>
      <c r="N42" s="135">
        <v>0</v>
      </c>
      <c r="O42" s="135">
        <v>0</v>
      </c>
      <c r="P42" s="135">
        <v>0</v>
      </c>
      <c r="Q42" s="135">
        <v>0</v>
      </c>
      <c r="R42" s="135">
        <v>0</v>
      </c>
      <c r="S42" s="135">
        <v>0</v>
      </c>
      <c r="T42" s="135">
        <v>0</v>
      </c>
      <c r="U42" s="135">
        <v>0</v>
      </c>
      <c r="V42" s="135">
        <v>0</v>
      </c>
      <c r="W42" s="135">
        <v>0</v>
      </c>
    </row>
    <row r="43" spans="1:23">
      <c r="A43" s="135">
        <v>0</v>
      </c>
      <c r="B43" s="135">
        <v>0</v>
      </c>
      <c r="C43" s="135">
        <v>0</v>
      </c>
      <c r="D43" s="135">
        <v>0</v>
      </c>
      <c r="E43" s="135">
        <v>0</v>
      </c>
      <c r="F43" s="135">
        <v>0</v>
      </c>
      <c r="G43" s="135">
        <v>0</v>
      </c>
      <c r="H43" s="135">
        <v>0</v>
      </c>
      <c r="I43" s="135">
        <v>0</v>
      </c>
      <c r="J43" s="135">
        <v>0</v>
      </c>
      <c r="K43" s="135">
        <v>0</v>
      </c>
      <c r="L43" s="135">
        <v>0</v>
      </c>
      <c r="M43" s="135">
        <v>0</v>
      </c>
      <c r="N43" s="135">
        <v>0</v>
      </c>
      <c r="O43" s="135">
        <v>0</v>
      </c>
      <c r="P43" s="135">
        <v>0</v>
      </c>
      <c r="Q43" s="135">
        <v>0</v>
      </c>
      <c r="R43" s="135">
        <v>0</v>
      </c>
      <c r="S43" s="135">
        <v>0</v>
      </c>
      <c r="T43" s="135">
        <v>0</v>
      </c>
      <c r="U43" s="135">
        <v>0</v>
      </c>
      <c r="V43" s="135">
        <v>0</v>
      </c>
      <c r="W43" s="135">
        <v>0</v>
      </c>
    </row>
    <row r="44" spans="1:23" hidden="1">
      <c r="A44" s="135">
        <v>0</v>
      </c>
      <c r="B44" s="135">
        <v>0</v>
      </c>
      <c r="C44" s="135">
        <v>0</v>
      </c>
      <c r="D44" s="135">
        <v>0</v>
      </c>
      <c r="E44" s="135">
        <v>0</v>
      </c>
      <c r="F44" s="135">
        <v>0</v>
      </c>
      <c r="G44" s="135">
        <v>0</v>
      </c>
      <c r="H44" s="135">
        <v>0</v>
      </c>
      <c r="I44" s="135">
        <v>0</v>
      </c>
      <c r="J44" s="135">
        <v>0</v>
      </c>
      <c r="K44" s="135">
        <v>0</v>
      </c>
      <c r="L44" s="135">
        <v>0</v>
      </c>
      <c r="M44" s="135">
        <v>0</v>
      </c>
      <c r="N44" s="135">
        <v>0</v>
      </c>
      <c r="O44" s="135">
        <v>0</v>
      </c>
      <c r="P44" s="135">
        <v>0</v>
      </c>
      <c r="Q44" s="135">
        <v>0</v>
      </c>
      <c r="R44" s="135">
        <v>0</v>
      </c>
      <c r="S44" s="135">
        <v>0</v>
      </c>
      <c r="T44" s="135">
        <v>0</v>
      </c>
      <c r="U44" s="135">
        <v>0</v>
      </c>
      <c r="V44" s="135">
        <v>0</v>
      </c>
      <c r="W44" s="135">
        <v>0</v>
      </c>
    </row>
    <row r="45" spans="1:23">
      <c r="A45" s="135">
        <v>0</v>
      </c>
      <c r="B45" s="135">
        <v>0</v>
      </c>
      <c r="C45" s="135">
        <v>0</v>
      </c>
      <c r="D45" s="135">
        <v>0</v>
      </c>
      <c r="E45" s="135">
        <v>0</v>
      </c>
      <c r="F45" s="135">
        <v>0</v>
      </c>
      <c r="G45" s="135">
        <v>0</v>
      </c>
      <c r="H45" s="135">
        <v>0</v>
      </c>
      <c r="I45" s="135">
        <v>0</v>
      </c>
      <c r="J45" s="135">
        <v>0</v>
      </c>
      <c r="K45" s="135">
        <v>0</v>
      </c>
      <c r="L45" s="135">
        <v>0</v>
      </c>
      <c r="M45" s="135">
        <v>0</v>
      </c>
      <c r="N45" s="135">
        <v>0</v>
      </c>
      <c r="O45" s="135">
        <v>0</v>
      </c>
      <c r="P45" s="135">
        <v>0</v>
      </c>
      <c r="Q45" s="135">
        <v>0</v>
      </c>
      <c r="R45" s="135">
        <v>0</v>
      </c>
      <c r="S45" s="135">
        <v>0</v>
      </c>
      <c r="T45" s="135">
        <v>0</v>
      </c>
      <c r="U45" s="135">
        <v>0</v>
      </c>
      <c r="V45" s="135">
        <v>0</v>
      </c>
      <c r="W45" s="135">
        <v>0</v>
      </c>
    </row>
    <row r="46" spans="1:23" hidden="1">
      <c r="A46" s="135">
        <v>0</v>
      </c>
      <c r="B46" s="135">
        <v>0</v>
      </c>
      <c r="C46" s="135">
        <v>0</v>
      </c>
      <c r="D46" s="135">
        <v>0</v>
      </c>
      <c r="E46" s="135">
        <v>0</v>
      </c>
      <c r="F46" s="135">
        <v>0</v>
      </c>
      <c r="G46" s="135">
        <v>0</v>
      </c>
      <c r="H46" s="135">
        <v>0</v>
      </c>
      <c r="I46" s="135">
        <v>0</v>
      </c>
      <c r="J46" s="135">
        <v>0</v>
      </c>
      <c r="K46" s="135">
        <v>0</v>
      </c>
      <c r="L46" s="135">
        <v>0</v>
      </c>
      <c r="M46" s="135">
        <v>0</v>
      </c>
      <c r="N46" s="135">
        <v>0</v>
      </c>
      <c r="O46" s="135">
        <v>0</v>
      </c>
      <c r="P46" s="135">
        <v>0</v>
      </c>
      <c r="Q46" s="135">
        <v>0</v>
      </c>
      <c r="R46" s="135">
        <v>0</v>
      </c>
      <c r="S46" s="135">
        <v>0</v>
      </c>
      <c r="T46" s="135">
        <v>0</v>
      </c>
      <c r="U46" s="135">
        <v>0</v>
      </c>
      <c r="V46" s="135">
        <v>0</v>
      </c>
      <c r="W46" s="135">
        <v>0</v>
      </c>
    </row>
    <row r="47" spans="1:23" hidden="1">
      <c r="A47" s="135">
        <v>0</v>
      </c>
      <c r="B47" s="135">
        <v>0</v>
      </c>
      <c r="C47" s="135">
        <v>0</v>
      </c>
      <c r="D47" s="135">
        <v>0</v>
      </c>
      <c r="E47" s="135">
        <v>0</v>
      </c>
      <c r="F47" s="135">
        <v>0</v>
      </c>
      <c r="G47" s="135">
        <v>0</v>
      </c>
      <c r="H47" s="135">
        <v>0</v>
      </c>
      <c r="I47" s="135">
        <v>0</v>
      </c>
      <c r="J47" s="135">
        <v>0</v>
      </c>
      <c r="K47" s="135">
        <v>0</v>
      </c>
      <c r="L47" s="135">
        <v>0</v>
      </c>
      <c r="M47" s="135">
        <v>0</v>
      </c>
      <c r="N47" s="135">
        <v>0</v>
      </c>
      <c r="O47" s="135">
        <v>0</v>
      </c>
      <c r="P47" s="135">
        <v>0</v>
      </c>
      <c r="Q47" s="135">
        <v>0</v>
      </c>
      <c r="R47" s="135">
        <v>0</v>
      </c>
      <c r="S47" s="135">
        <v>0</v>
      </c>
      <c r="T47" s="135">
        <v>0</v>
      </c>
      <c r="U47" s="135">
        <v>0</v>
      </c>
      <c r="V47" s="135">
        <v>0</v>
      </c>
      <c r="W47" s="135">
        <v>0</v>
      </c>
    </row>
    <row r="48" spans="1:23" hidden="1">
      <c r="A48" s="135">
        <v>0</v>
      </c>
      <c r="B48" s="135">
        <v>0</v>
      </c>
      <c r="C48" s="135">
        <v>0</v>
      </c>
      <c r="D48" s="135">
        <v>0</v>
      </c>
      <c r="E48" s="135">
        <v>0</v>
      </c>
      <c r="F48" s="135">
        <v>0</v>
      </c>
      <c r="G48" s="135">
        <v>0</v>
      </c>
      <c r="H48" s="135">
        <v>0</v>
      </c>
      <c r="I48" s="135">
        <v>0</v>
      </c>
      <c r="J48" s="135">
        <v>0</v>
      </c>
      <c r="K48" s="135">
        <v>0</v>
      </c>
      <c r="L48" s="135">
        <v>0</v>
      </c>
      <c r="M48" s="135">
        <v>0</v>
      </c>
      <c r="N48" s="135">
        <v>0</v>
      </c>
      <c r="O48" s="135">
        <v>0</v>
      </c>
      <c r="P48" s="135">
        <v>0</v>
      </c>
      <c r="Q48" s="135">
        <v>0</v>
      </c>
      <c r="R48" s="135">
        <v>0</v>
      </c>
      <c r="S48" s="135">
        <v>0</v>
      </c>
      <c r="T48" s="135">
        <v>0</v>
      </c>
      <c r="U48" s="135">
        <v>0</v>
      </c>
      <c r="V48" s="135">
        <v>0</v>
      </c>
      <c r="W48" s="135">
        <v>0</v>
      </c>
    </row>
    <row r="49" spans="1:23" hidden="1">
      <c r="A49" s="135">
        <v>0</v>
      </c>
      <c r="B49" s="135">
        <v>0</v>
      </c>
      <c r="C49" s="135">
        <v>0</v>
      </c>
      <c r="D49" s="135">
        <v>0</v>
      </c>
      <c r="E49" s="135">
        <v>0</v>
      </c>
      <c r="F49" s="135">
        <v>0</v>
      </c>
      <c r="G49" s="135">
        <v>0</v>
      </c>
      <c r="H49" s="135">
        <v>0</v>
      </c>
      <c r="I49" s="135">
        <v>0</v>
      </c>
      <c r="J49" s="135">
        <v>0</v>
      </c>
      <c r="K49" s="135">
        <v>0</v>
      </c>
      <c r="L49" s="135">
        <v>0</v>
      </c>
      <c r="M49" s="135">
        <v>0</v>
      </c>
      <c r="N49" s="135">
        <v>0</v>
      </c>
      <c r="O49" s="135">
        <v>0</v>
      </c>
      <c r="P49" s="135">
        <v>0</v>
      </c>
      <c r="Q49" s="135">
        <v>0</v>
      </c>
      <c r="R49" s="135">
        <v>0</v>
      </c>
      <c r="S49" s="135">
        <v>0</v>
      </c>
      <c r="T49" s="135">
        <v>0</v>
      </c>
      <c r="U49" s="135">
        <v>0</v>
      </c>
      <c r="V49" s="135">
        <v>0</v>
      </c>
      <c r="W49" s="135">
        <v>0</v>
      </c>
    </row>
    <row r="50" spans="1:23" hidden="1">
      <c r="A50" s="135">
        <v>0</v>
      </c>
      <c r="B50" s="135">
        <v>0</v>
      </c>
      <c r="C50" s="135">
        <v>0</v>
      </c>
      <c r="D50" s="135">
        <v>0</v>
      </c>
      <c r="E50" s="135">
        <v>0</v>
      </c>
      <c r="F50" s="135">
        <v>0</v>
      </c>
      <c r="G50" s="135">
        <v>0</v>
      </c>
      <c r="H50" s="135">
        <v>0</v>
      </c>
      <c r="I50" s="135">
        <v>0</v>
      </c>
      <c r="J50" s="135">
        <v>0</v>
      </c>
      <c r="K50" s="135">
        <v>0</v>
      </c>
      <c r="L50" s="135">
        <v>0</v>
      </c>
      <c r="M50" s="135">
        <v>0</v>
      </c>
      <c r="N50" s="135">
        <v>0</v>
      </c>
      <c r="O50" s="135">
        <v>0</v>
      </c>
      <c r="P50" s="135">
        <v>0</v>
      </c>
      <c r="Q50" s="135">
        <v>0</v>
      </c>
      <c r="R50" s="135">
        <v>0</v>
      </c>
      <c r="S50" s="135">
        <v>0</v>
      </c>
      <c r="T50" s="135">
        <v>0</v>
      </c>
      <c r="U50" s="135">
        <v>0</v>
      </c>
      <c r="V50" s="135">
        <v>0</v>
      </c>
      <c r="W50" s="135">
        <v>0</v>
      </c>
    </row>
    <row r="51" spans="1:23" hidden="1">
      <c r="A51" s="135">
        <v>0</v>
      </c>
      <c r="B51" s="135">
        <v>0</v>
      </c>
      <c r="C51" s="135">
        <v>0</v>
      </c>
      <c r="D51" s="135">
        <v>0</v>
      </c>
      <c r="E51" s="135">
        <v>0</v>
      </c>
      <c r="F51" s="135">
        <v>0</v>
      </c>
      <c r="G51" s="135">
        <v>0</v>
      </c>
      <c r="H51" s="135">
        <v>0</v>
      </c>
      <c r="I51" s="135">
        <v>0</v>
      </c>
      <c r="J51" s="135">
        <v>0</v>
      </c>
      <c r="K51" s="135">
        <v>0</v>
      </c>
      <c r="L51" s="135">
        <v>0</v>
      </c>
      <c r="M51" s="135">
        <v>0</v>
      </c>
      <c r="N51" s="135">
        <v>0</v>
      </c>
      <c r="O51" s="135">
        <v>0</v>
      </c>
      <c r="P51" s="135">
        <v>0</v>
      </c>
      <c r="Q51" s="135">
        <v>0</v>
      </c>
      <c r="R51" s="135">
        <v>0</v>
      </c>
      <c r="S51" s="135">
        <v>0</v>
      </c>
      <c r="T51" s="135">
        <v>0</v>
      </c>
      <c r="U51" s="135">
        <v>0</v>
      </c>
      <c r="V51" s="135">
        <v>0</v>
      </c>
      <c r="W51" s="135">
        <v>0</v>
      </c>
    </row>
    <row r="52" spans="1:23">
      <c r="A52" s="135">
        <v>0</v>
      </c>
      <c r="B52" s="135">
        <v>0</v>
      </c>
      <c r="C52" s="135">
        <v>0</v>
      </c>
      <c r="D52" s="135">
        <v>0</v>
      </c>
      <c r="E52" s="135">
        <v>0</v>
      </c>
      <c r="F52" s="135">
        <v>0</v>
      </c>
      <c r="G52" s="135">
        <v>0</v>
      </c>
      <c r="H52" s="135">
        <v>0</v>
      </c>
      <c r="I52" s="135">
        <v>0</v>
      </c>
      <c r="J52" s="135">
        <v>0</v>
      </c>
      <c r="K52" s="135">
        <v>0</v>
      </c>
      <c r="L52" s="135">
        <v>0</v>
      </c>
      <c r="M52" s="135">
        <v>0</v>
      </c>
      <c r="N52" s="135">
        <v>0</v>
      </c>
      <c r="O52" s="135">
        <v>0</v>
      </c>
      <c r="P52" s="135">
        <v>0</v>
      </c>
      <c r="Q52" s="135">
        <v>0</v>
      </c>
      <c r="R52" s="135">
        <v>0</v>
      </c>
      <c r="S52" s="135">
        <v>0</v>
      </c>
      <c r="T52" s="135">
        <v>0</v>
      </c>
      <c r="U52" s="135">
        <v>0</v>
      </c>
      <c r="V52" s="135">
        <v>0</v>
      </c>
      <c r="W52" s="135">
        <v>0</v>
      </c>
    </row>
    <row r="53" spans="1:23">
      <c r="A53" s="135">
        <v>0</v>
      </c>
      <c r="B53" s="135">
        <v>0</v>
      </c>
      <c r="C53" s="135">
        <v>0</v>
      </c>
      <c r="D53" s="135">
        <v>0</v>
      </c>
      <c r="E53" s="135">
        <v>0</v>
      </c>
      <c r="F53" s="135">
        <v>0</v>
      </c>
      <c r="G53" s="135">
        <v>0</v>
      </c>
      <c r="H53" s="135">
        <v>0</v>
      </c>
      <c r="I53" s="135">
        <v>0</v>
      </c>
      <c r="J53" s="135">
        <v>0</v>
      </c>
      <c r="K53" s="135">
        <v>0</v>
      </c>
      <c r="L53" s="135">
        <v>0</v>
      </c>
      <c r="M53" s="135">
        <v>0</v>
      </c>
      <c r="N53" s="135">
        <v>0</v>
      </c>
      <c r="O53" s="135">
        <v>0</v>
      </c>
      <c r="P53" s="135">
        <v>0</v>
      </c>
      <c r="Q53" s="135">
        <v>0</v>
      </c>
      <c r="R53" s="135">
        <v>0</v>
      </c>
      <c r="S53" s="135">
        <v>0</v>
      </c>
      <c r="T53" s="135">
        <v>0</v>
      </c>
      <c r="U53" s="135">
        <v>0</v>
      </c>
      <c r="V53" s="135">
        <v>0</v>
      </c>
      <c r="W53" s="135">
        <v>0</v>
      </c>
    </row>
    <row r="54" spans="1:23" hidden="1">
      <c r="A54" s="135">
        <v>0</v>
      </c>
      <c r="B54" s="135">
        <v>0</v>
      </c>
      <c r="C54" s="135">
        <v>0</v>
      </c>
      <c r="D54" s="135">
        <v>0</v>
      </c>
      <c r="E54" s="135">
        <v>0</v>
      </c>
      <c r="F54" s="135">
        <v>0</v>
      </c>
      <c r="G54" s="135">
        <v>0</v>
      </c>
      <c r="H54" s="135">
        <v>0</v>
      </c>
      <c r="I54" s="135">
        <v>0</v>
      </c>
      <c r="J54" s="135">
        <v>0</v>
      </c>
      <c r="K54" s="135">
        <v>0</v>
      </c>
      <c r="L54" s="135">
        <v>0</v>
      </c>
      <c r="M54" s="135">
        <v>0</v>
      </c>
      <c r="N54" s="135">
        <v>0</v>
      </c>
      <c r="O54" s="135">
        <v>0</v>
      </c>
      <c r="P54" s="135">
        <v>0</v>
      </c>
      <c r="Q54" s="135">
        <v>0</v>
      </c>
      <c r="R54" s="135">
        <v>0</v>
      </c>
      <c r="S54" s="135">
        <v>0</v>
      </c>
      <c r="T54" s="135">
        <v>0</v>
      </c>
      <c r="U54" s="135">
        <v>0</v>
      </c>
      <c r="V54" s="135">
        <v>0</v>
      </c>
      <c r="W54" s="135">
        <v>0</v>
      </c>
    </row>
    <row r="55" spans="1:23">
      <c r="A55" s="135">
        <v>0</v>
      </c>
      <c r="B55" s="135">
        <v>0</v>
      </c>
      <c r="C55" s="135">
        <v>0</v>
      </c>
      <c r="D55" s="135">
        <v>0</v>
      </c>
      <c r="E55" s="135">
        <v>0</v>
      </c>
      <c r="F55" s="135">
        <v>0</v>
      </c>
      <c r="G55" s="135">
        <v>0</v>
      </c>
      <c r="H55" s="135">
        <v>0</v>
      </c>
      <c r="I55" s="135">
        <v>0</v>
      </c>
      <c r="J55" s="135">
        <v>0</v>
      </c>
      <c r="K55" s="135">
        <v>0</v>
      </c>
      <c r="L55" s="135">
        <v>0</v>
      </c>
      <c r="M55" s="135">
        <v>0</v>
      </c>
      <c r="N55" s="135">
        <v>0</v>
      </c>
      <c r="O55" s="135">
        <v>0</v>
      </c>
      <c r="P55" s="135">
        <v>0</v>
      </c>
      <c r="Q55" s="135">
        <v>0</v>
      </c>
      <c r="R55" s="135">
        <v>0</v>
      </c>
      <c r="S55" s="135">
        <v>0</v>
      </c>
      <c r="T55" s="135">
        <v>0</v>
      </c>
      <c r="U55" s="135">
        <v>0</v>
      </c>
      <c r="V55" s="135">
        <v>0</v>
      </c>
      <c r="W55" s="135">
        <v>0</v>
      </c>
    </row>
    <row r="56" spans="1:23">
      <c r="A56" s="135">
        <v>0</v>
      </c>
      <c r="B56" s="135">
        <v>0</v>
      </c>
      <c r="C56" s="135">
        <v>0</v>
      </c>
      <c r="D56" s="135">
        <v>0</v>
      </c>
      <c r="E56" s="135">
        <v>0</v>
      </c>
      <c r="F56" s="135">
        <v>0</v>
      </c>
      <c r="G56" s="135">
        <v>0</v>
      </c>
      <c r="H56" s="135">
        <v>0</v>
      </c>
      <c r="I56" s="135">
        <v>0</v>
      </c>
      <c r="J56" s="135">
        <v>0</v>
      </c>
      <c r="K56" s="135">
        <v>0</v>
      </c>
      <c r="L56" s="135">
        <v>0</v>
      </c>
      <c r="M56" s="135">
        <v>0</v>
      </c>
      <c r="N56" s="135">
        <v>0</v>
      </c>
      <c r="O56" s="135">
        <v>0</v>
      </c>
      <c r="P56" s="135">
        <v>0</v>
      </c>
      <c r="Q56" s="135">
        <v>0</v>
      </c>
      <c r="R56" s="135">
        <v>0</v>
      </c>
      <c r="S56" s="135">
        <v>0</v>
      </c>
      <c r="T56" s="135">
        <v>0</v>
      </c>
      <c r="U56" s="135">
        <v>0</v>
      </c>
      <c r="V56" s="135">
        <v>0</v>
      </c>
      <c r="W56" s="135">
        <v>0</v>
      </c>
    </row>
    <row r="57" spans="1:23" hidden="1">
      <c r="A57" s="135">
        <v>0</v>
      </c>
      <c r="B57" s="135">
        <v>0</v>
      </c>
      <c r="C57" s="135">
        <v>0</v>
      </c>
      <c r="D57" s="135">
        <v>0</v>
      </c>
      <c r="E57" s="135">
        <v>0</v>
      </c>
      <c r="F57" s="135">
        <v>0</v>
      </c>
      <c r="G57" s="135">
        <v>0</v>
      </c>
      <c r="H57" s="135">
        <v>0</v>
      </c>
      <c r="I57" s="135">
        <v>0</v>
      </c>
      <c r="J57" s="135">
        <v>0</v>
      </c>
      <c r="K57" s="135">
        <v>0</v>
      </c>
      <c r="L57" s="135">
        <v>0</v>
      </c>
      <c r="M57" s="135">
        <v>0</v>
      </c>
      <c r="N57" s="135">
        <v>0</v>
      </c>
      <c r="O57" s="135">
        <v>0</v>
      </c>
      <c r="P57" s="135">
        <v>0</v>
      </c>
      <c r="Q57" s="135">
        <v>0</v>
      </c>
      <c r="R57" s="135">
        <v>0</v>
      </c>
      <c r="S57" s="135">
        <v>0</v>
      </c>
      <c r="T57" s="135">
        <v>0</v>
      </c>
      <c r="U57" s="135">
        <v>0</v>
      </c>
      <c r="V57" s="135">
        <v>0</v>
      </c>
      <c r="W57" s="135">
        <v>0</v>
      </c>
    </row>
    <row r="58" spans="1:23">
      <c r="A58" s="135">
        <v>0</v>
      </c>
      <c r="B58" s="135">
        <v>0</v>
      </c>
      <c r="C58" s="135">
        <v>0</v>
      </c>
      <c r="D58" s="135">
        <v>0</v>
      </c>
      <c r="E58" s="135">
        <v>0</v>
      </c>
      <c r="F58" s="135">
        <v>0</v>
      </c>
      <c r="G58" s="135">
        <v>0</v>
      </c>
      <c r="H58" s="135">
        <v>0</v>
      </c>
      <c r="I58" s="135">
        <v>0</v>
      </c>
      <c r="J58" s="135">
        <v>0</v>
      </c>
      <c r="K58" s="135">
        <v>0</v>
      </c>
      <c r="L58" s="135">
        <v>0</v>
      </c>
      <c r="M58" s="135">
        <v>0</v>
      </c>
      <c r="N58" s="135">
        <v>0</v>
      </c>
      <c r="O58" s="135">
        <v>0</v>
      </c>
      <c r="P58" s="135">
        <v>0</v>
      </c>
      <c r="Q58" s="135">
        <v>0</v>
      </c>
      <c r="R58" s="135">
        <v>0</v>
      </c>
      <c r="S58" s="135">
        <v>0</v>
      </c>
      <c r="T58" s="135">
        <v>0</v>
      </c>
      <c r="U58" s="135">
        <v>0</v>
      </c>
      <c r="V58" s="135">
        <v>0</v>
      </c>
      <c r="W58" s="135">
        <v>0</v>
      </c>
    </row>
    <row r="59" spans="1:23" hidden="1">
      <c r="A59" s="135">
        <v>0</v>
      </c>
      <c r="B59" s="135">
        <v>0</v>
      </c>
      <c r="C59" s="135">
        <v>0</v>
      </c>
      <c r="D59" s="135">
        <v>0</v>
      </c>
      <c r="E59" s="135">
        <v>0</v>
      </c>
      <c r="F59" s="135">
        <v>0</v>
      </c>
      <c r="G59" s="135">
        <v>0</v>
      </c>
      <c r="H59" s="135">
        <v>0</v>
      </c>
      <c r="I59" s="135">
        <v>0</v>
      </c>
      <c r="J59" s="135">
        <v>0</v>
      </c>
      <c r="K59" s="135">
        <v>0</v>
      </c>
      <c r="L59" s="135">
        <v>0</v>
      </c>
      <c r="M59" s="135">
        <v>0</v>
      </c>
      <c r="N59" s="135">
        <v>0</v>
      </c>
      <c r="O59" s="135">
        <v>0</v>
      </c>
      <c r="P59" s="135">
        <v>0</v>
      </c>
      <c r="Q59" s="135">
        <v>0</v>
      </c>
      <c r="R59" s="135">
        <v>0</v>
      </c>
      <c r="S59" s="135">
        <v>0</v>
      </c>
      <c r="T59" s="135">
        <v>0</v>
      </c>
      <c r="U59" s="135">
        <v>0</v>
      </c>
      <c r="V59" s="135">
        <v>0</v>
      </c>
      <c r="W59" s="135">
        <v>0</v>
      </c>
    </row>
    <row r="60" spans="1:23">
      <c r="A60" s="135">
        <v>0</v>
      </c>
      <c r="B60" s="135">
        <v>0</v>
      </c>
      <c r="C60" s="135">
        <v>0</v>
      </c>
      <c r="D60" s="135">
        <v>0</v>
      </c>
      <c r="E60" s="135">
        <v>0</v>
      </c>
      <c r="F60" s="135">
        <v>0</v>
      </c>
      <c r="G60" s="135">
        <v>0</v>
      </c>
      <c r="H60" s="135">
        <v>0</v>
      </c>
      <c r="I60" s="135">
        <v>0</v>
      </c>
      <c r="J60" s="135">
        <v>0</v>
      </c>
      <c r="K60" s="135">
        <v>0</v>
      </c>
      <c r="L60" s="135">
        <v>0</v>
      </c>
      <c r="M60" s="135">
        <v>0</v>
      </c>
      <c r="N60" s="135">
        <v>0</v>
      </c>
      <c r="O60" s="135">
        <v>0</v>
      </c>
      <c r="P60" s="135">
        <v>0</v>
      </c>
      <c r="Q60" s="135">
        <v>0</v>
      </c>
      <c r="R60" s="135">
        <v>0</v>
      </c>
      <c r="S60" s="135">
        <v>0</v>
      </c>
      <c r="T60" s="135">
        <v>0</v>
      </c>
      <c r="U60" s="135">
        <v>0</v>
      </c>
      <c r="V60" s="135">
        <v>0</v>
      </c>
      <c r="W60" s="135">
        <v>0</v>
      </c>
    </row>
    <row r="61" spans="1:23">
      <c r="A61" s="135">
        <v>0</v>
      </c>
      <c r="B61" s="135">
        <v>0</v>
      </c>
      <c r="C61" s="135">
        <v>0</v>
      </c>
      <c r="D61" s="135">
        <v>0</v>
      </c>
      <c r="E61" s="135">
        <v>0</v>
      </c>
      <c r="F61" s="135">
        <v>0</v>
      </c>
      <c r="G61" s="135">
        <v>0</v>
      </c>
      <c r="H61" s="135">
        <v>0</v>
      </c>
      <c r="I61" s="135">
        <v>0</v>
      </c>
      <c r="J61" s="135">
        <v>0</v>
      </c>
      <c r="K61" s="135">
        <v>0</v>
      </c>
      <c r="L61" s="135">
        <v>0</v>
      </c>
      <c r="M61" s="135">
        <v>0</v>
      </c>
      <c r="N61" s="135">
        <v>0</v>
      </c>
      <c r="O61" s="135">
        <v>0</v>
      </c>
      <c r="P61" s="135">
        <v>0</v>
      </c>
      <c r="Q61" s="135">
        <v>0</v>
      </c>
      <c r="R61" s="135">
        <v>0</v>
      </c>
      <c r="S61" s="135">
        <v>0</v>
      </c>
      <c r="T61" s="135">
        <v>0</v>
      </c>
      <c r="U61" s="135">
        <v>0</v>
      </c>
      <c r="V61" s="135">
        <v>0</v>
      </c>
      <c r="W61" s="135">
        <v>0</v>
      </c>
    </row>
    <row r="62" spans="1:23">
      <c r="A62" s="135">
        <v>0</v>
      </c>
      <c r="B62" s="135">
        <v>0</v>
      </c>
      <c r="C62" s="135">
        <v>0</v>
      </c>
      <c r="D62" s="135">
        <v>0</v>
      </c>
      <c r="E62" s="135">
        <v>0</v>
      </c>
      <c r="F62" s="135">
        <v>0</v>
      </c>
      <c r="G62" s="135">
        <v>0</v>
      </c>
      <c r="H62" s="135">
        <v>0</v>
      </c>
      <c r="I62" s="135">
        <v>0</v>
      </c>
      <c r="J62" s="135">
        <v>0</v>
      </c>
      <c r="K62" s="135">
        <v>0</v>
      </c>
      <c r="L62" s="135">
        <v>0</v>
      </c>
      <c r="M62" s="135">
        <v>0</v>
      </c>
      <c r="N62" s="135">
        <v>0</v>
      </c>
      <c r="O62" s="135">
        <v>0</v>
      </c>
      <c r="P62" s="135">
        <v>0</v>
      </c>
      <c r="Q62" s="135">
        <v>0</v>
      </c>
      <c r="R62" s="135">
        <v>0</v>
      </c>
      <c r="S62" s="135">
        <v>0</v>
      </c>
      <c r="T62" s="135">
        <v>0</v>
      </c>
      <c r="U62" s="135">
        <v>0</v>
      </c>
      <c r="V62" s="135">
        <v>0</v>
      </c>
      <c r="W62" s="135">
        <v>0</v>
      </c>
    </row>
    <row r="63" spans="1:23" hidden="1">
      <c r="A63" s="135">
        <v>0</v>
      </c>
      <c r="B63" s="135">
        <v>0</v>
      </c>
      <c r="C63" s="135">
        <v>0</v>
      </c>
      <c r="D63" s="135">
        <v>0</v>
      </c>
      <c r="E63" s="135">
        <v>0</v>
      </c>
      <c r="F63" s="135">
        <v>0</v>
      </c>
      <c r="G63" s="135">
        <v>0</v>
      </c>
      <c r="H63" s="135">
        <v>0</v>
      </c>
      <c r="I63" s="135">
        <v>0</v>
      </c>
      <c r="J63" s="135">
        <v>0</v>
      </c>
      <c r="K63" s="135">
        <v>0</v>
      </c>
      <c r="L63" s="135">
        <v>0</v>
      </c>
      <c r="M63" s="135">
        <v>0</v>
      </c>
      <c r="N63" s="135">
        <v>0</v>
      </c>
      <c r="O63" s="135">
        <v>0</v>
      </c>
      <c r="P63" s="135">
        <v>0</v>
      </c>
      <c r="Q63" s="135">
        <v>0</v>
      </c>
      <c r="R63" s="135">
        <v>0</v>
      </c>
      <c r="S63" s="135">
        <v>0</v>
      </c>
      <c r="T63" s="135">
        <v>0</v>
      </c>
      <c r="U63" s="135">
        <v>0</v>
      </c>
      <c r="V63" s="135">
        <v>0</v>
      </c>
      <c r="W63" s="135">
        <v>0</v>
      </c>
    </row>
    <row r="64" spans="1:23" hidden="1">
      <c r="A64" s="135">
        <v>0</v>
      </c>
      <c r="B64" s="135">
        <v>0</v>
      </c>
      <c r="C64" s="135">
        <v>0</v>
      </c>
      <c r="D64" s="135">
        <v>0</v>
      </c>
      <c r="E64" s="135">
        <v>0</v>
      </c>
      <c r="F64" s="135">
        <v>0</v>
      </c>
      <c r="G64" s="135">
        <v>0</v>
      </c>
      <c r="H64" s="135">
        <v>0</v>
      </c>
      <c r="I64" s="135">
        <v>0</v>
      </c>
      <c r="J64" s="135">
        <v>0</v>
      </c>
      <c r="K64" s="135">
        <v>0</v>
      </c>
      <c r="L64" s="135">
        <v>0</v>
      </c>
      <c r="M64" s="135">
        <v>0</v>
      </c>
      <c r="N64" s="135">
        <v>0</v>
      </c>
      <c r="O64" s="135">
        <v>0</v>
      </c>
      <c r="P64" s="135">
        <v>0</v>
      </c>
      <c r="Q64" s="135">
        <v>0</v>
      </c>
      <c r="R64" s="135">
        <v>0</v>
      </c>
      <c r="S64" s="135">
        <v>0</v>
      </c>
      <c r="T64" s="135">
        <v>0</v>
      </c>
      <c r="U64" s="135">
        <v>0</v>
      </c>
      <c r="V64" s="135">
        <v>0</v>
      </c>
      <c r="W64" s="135">
        <v>0</v>
      </c>
    </row>
    <row r="65" spans="1:23">
      <c r="A65" s="135">
        <v>0</v>
      </c>
      <c r="B65" s="135">
        <v>0</v>
      </c>
      <c r="C65" s="135">
        <v>0</v>
      </c>
      <c r="D65" s="135">
        <v>0</v>
      </c>
      <c r="E65" s="135">
        <v>0</v>
      </c>
      <c r="F65" s="135">
        <v>0</v>
      </c>
      <c r="G65" s="135">
        <v>0</v>
      </c>
      <c r="H65" s="135">
        <v>0</v>
      </c>
      <c r="I65" s="135">
        <v>0</v>
      </c>
      <c r="J65" s="135">
        <v>0</v>
      </c>
      <c r="K65" s="135">
        <v>0</v>
      </c>
      <c r="L65" s="135">
        <v>0</v>
      </c>
      <c r="M65" s="135">
        <v>0</v>
      </c>
      <c r="N65" s="135">
        <v>0</v>
      </c>
      <c r="O65" s="135">
        <v>0</v>
      </c>
      <c r="P65" s="135">
        <v>0</v>
      </c>
      <c r="Q65" s="135">
        <v>0</v>
      </c>
      <c r="R65" s="135">
        <v>0</v>
      </c>
      <c r="S65" s="135">
        <v>0</v>
      </c>
      <c r="T65" s="135">
        <v>0</v>
      </c>
      <c r="U65" s="135">
        <v>0</v>
      </c>
      <c r="V65" s="135">
        <v>0</v>
      </c>
      <c r="W65" s="135">
        <v>0</v>
      </c>
    </row>
    <row r="66" spans="1:23" hidden="1">
      <c r="A66" s="135">
        <v>0</v>
      </c>
      <c r="B66" s="135">
        <v>0</v>
      </c>
      <c r="C66" s="135">
        <v>0</v>
      </c>
      <c r="D66" s="135">
        <v>0</v>
      </c>
      <c r="E66" s="135">
        <v>0</v>
      </c>
      <c r="F66" s="135">
        <v>0</v>
      </c>
      <c r="G66" s="135">
        <v>0</v>
      </c>
      <c r="H66" s="135">
        <v>0</v>
      </c>
      <c r="I66" s="135">
        <v>0</v>
      </c>
      <c r="J66" s="135">
        <v>0</v>
      </c>
      <c r="K66" s="135">
        <v>0</v>
      </c>
      <c r="L66" s="135">
        <v>0</v>
      </c>
      <c r="M66" s="135">
        <v>0</v>
      </c>
      <c r="N66" s="135">
        <v>0</v>
      </c>
      <c r="O66" s="135">
        <v>0</v>
      </c>
      <c r="P66" s="135">
        <v>0</v>
      </c>
      <c r="Q66" s="135">
        <v>0</v>
      </c>
      <c r="R66" s="135">
        <v>0</v>
      </c>
      <c r="S66" s="135">
        <v>0</v>
      </c>
      <c r="T66" s="135">
        <v>0</v>
      </c>
      <c r="U66" s="135">
        <v>0</v>
      </c>
      <c r="V66" s="135">
        <v>0</v>
      </c>
      <c r="W66" s="135">
        <v>0</v>
      </c>
    </row>
    <row r="67" spans="1:23" hidden="1">
      <c r="A67" s="135">
        <v>0</v>
      </c>
      <c r="B67" s="135">
        <v>0</v>
      </c>
      <c r="C67" s="135">
        <v>0</v>
      </c>
      <c r="D67" s="135">
        <v>0</v>
      </c>
      <c r="E67" s="135">
        <v>0</v>
      </c>
      <c r="F67" s="135">
        <v>0</v>
      </c>
      <c r="G67" s="135">
        <v>0</v>
      </c>
      <c r="H67" s="135">
        <v>0</v>
      </c>
      <c r="I67" s="135">
        <v>0</v>
      </c>
      <c r="J67" s="135">
        <v>0</v>
      </c>
      <c r="K67" s="135">
        <v>0</v>
      </c>
      <c r="L67" s="135">
        <v>0</v>
      </c>
      <c r="M67" s="135">
        <v>0</v>
      </c>
      <c r="N67" s="135">
        <v>0</v>
      </c>
      <c r="O67" s="135">
        <v>0</v>
      </c>
      <c r="P67" s="135">
        <v>0</v>
      </c>
      <c r="Q67" s="135">
        <v>0</v>
      </c>
      <c r="R67" s="135">
        <v>0</v>
      </c>
      <c r="S67" s="135">
        <v>0</v>
      </c>
      <c r="T67" s="135">
        <v>0</v>
      </c>
      <c r="U67" s="135">
        <v>0</v>
      </c>
      <c r="V67" s="135">
        <v>0</v>
      </c>
      <c r="W67" s="135">
        <v>0</v>
      </c>
    </row>
    <row r="68" spans="1:23" hidden="1">
      <c r="A68" s="135">
        <v>0</v>
      </c>
      <c r="B68" s="135">
        <v>0</v>
      </c>
      <c r="C68" s="135">
        <v>0</v>
      </c>
      <c r="D68" s="135">
        <v>0</v>
      </c>
      <c r="E68" s="135">
        <v>0</v>
      </c>
      <c r="F68" s="135">
        <v>0</v>
      </c>
      <c r="G68" s="135">
        <v>0</v>
      </c>
      <c r="H68" s="135">
        <v>0</v>
      </c>
      <c r="I68" s="135">
        <v>0</v>
      </c>
      <c r="J68" s="135">
        <v>0</v>
      </c>
      <c r="K68" s="135">
        <v>0</v>
      </c>
      <c r="L68" s="135">
        <v>0</v>
      </c>
      <c r="M68" s="135">
        <v>0</v>
      </c>
      <c r="N68" s="135">
        <v>0</v>
      </c>
      <c r="O68" s="135">
        <v>0</v>
      </c>
      <c r="P68" s="135">
        <v>0</v>
      </c>
      <c r="Q68" s="135">
        <v>0</v>
      </c>
      <c r="R68" s="135">
        <v>0</v>
      </c>
      <c r="S68" s="135">
        <v>0</v>
      </c>
      <c r="T68" s="135">
        <v>0</v>
      </c>
      <c r="U68" s="135">
        <v>0</v>
      </c>
      <c r="V68" s="135">
        <v>0</v>
      </c>
      <c r="W68" s="135">
        <v>0</v>
      </c>
    </row>
    <row r="69" spans="1:23" hidden="1">
      <c r="A69" s="135">
        <v>0</v>
      </c>
      <c r="B69" s="135">
        <v>0</v>
      </c>
      <c r="C69" s="135">
        <v>0</v>
      </c>
      <c r="D69" s="135">
        <v>0</v>
      </c>
      <c r="E69" s="135">
        <v>0</v>
      </c>
      <c r="F69" s="135">
        <v>0</v>
      </c>
      <c r="G69" s="135">
        <v>0</v>
      </c>
      <c r="H69" s="135">
        <v>0</v>
      </c>
      <c r="I69" s="135">
        <v>0</v>
      </c>
      <c r="J69" s="135">
        <v>0</v>
      </c>
      <c r="K69" s="135">
        <v>0</v>
      </c>
      <c r="L69" s="135">
        <v>0</v>
      </c>
      <c r="M69" s="135">
        <v>0</v>
      </c>
      <c r="N69" s="135">
        <v>0</v>
      </c>
      <c r="O69" s="135">
        <v>0</v>
      </c>
      <c r="P69" s="135">
        <v>0</v>
      </c>
      <c r="Q69" s="135">
        <v>0</v>
      </c>
      <c r="R69" s="135">
        <v>0</v>
      </c>
      <c r="S69" s="135">
        <v>0</v>
      </c>
      <c r="T69" s="135">
        <v>0</v>
      </c>
      <c r="U69" s="135">
        <v>0</v>
      </c>
      <c r="V69" s="135">
        <v>0</v>
      </c>
      <c r="W69" s="135">
        <v>0</v>
      </c>
    </row>
    <row r="70" spans="1:23" hidden="1">
      <c r="A70" s="135">
        <v>0</v>
      </c>
      <c r="B70" s="135">
        <v>0</v>
      </c>
      <c r="C70" s="135">
        <v>0</v>
      </c>
      <c r="D70" s="135">
        <v>0</v>
      </c>
      <c r="E70" s="135">
        <v>0</v>
      </c>
      <c r="F70" s="135">
        <v>0</v>
      </c>
      <c r="G70" s="135">
        <v>0</v>
      </c>
      <c r="H70" s="135">
        <v>0</v>
      </c>
      <c r="I70" s="135">
        <v>0</v>
      </c>
      <c r="J70" s="135">
        <v>0</v>
      </c>
      <c r="K70" s="135">
        <v>0</v>
      </c>
      <c r="L70" s="135">
        <v>0</v>
      </c>
      <c r="M70" s="135">
        <v>0</v>
      </c>
      <c r="N70" s="135">
        <v>0</v>
      </c>
      <c r="O70" s="135">
        <v>0</v>
      </c>
      <c r="P70" s="135">
        <v>0</v>
      </c>
      <c r="Q70" s="135">
        <v>0</v>
      </c>
      <c r="R70" s="135">
        <v>0</v>
      </c>
      <c r="S70" s="135">
        <v>0</v>
      </c>
      <c r="T70" s="135">
        <v>0</v>
      </c>
      <c r="U70" s="135">
        <v>0</v>
      </c>
      <c r="V70" s="135">
        <v>0</v>
      </c>
      <c r="W70" s="135">
        <v>0</v>
      </c>
    </row>
    <row r="71" spans="1:23" hidden="1">
      <c r="A71" s="135">
        <v>0</v>
      </c>
      <c r="B71" s="135">
        <v>0</v>
      </c>
      <c r="C71" s="135">
        <v>0</v>
      </c>
      <c r="D71" s="135">
        <v>0</v>
      </c>
      <c r="E71" s="135">
        <v>0</v>
      </c>
      <c r="F71" s="135">
        <v>0</v>
      </c>
      <c r="G71" s="135">
        <v>0</v>
      </c>
      <c r="H71" s="135">
        <v>0</v>
      </c>
      <c r="I71" s="135">
        <v>0</v>
      </c>
      <c r="J71" s="135">
        <v>0</v>
      </c>
      <c r="K71" s="135">
        <v>0</v>
      </c>
      <c r="L71" s="135">
        <v>0</v>
      </c>
      <c r="M71" s="135">
        <v>0</v>
      </c>
      <c r="N71" s="135">
        <v>0</v>
      </c>
      <c r="O71" s="135">
        <v>0</v>
      </c>
      <c r="P71" s="135">
        <v>0</v>
      </c>
      <c r="Q71" s="135">
        <v>0</v>
      </c>
      <c r="R71" s="135">
        <v>0</v>
      </c>
      <c r="S71" s="135">
        <v>0</v>
      </c>
      <c r="T71" s="135">
        <v>0</v>
      </c>
      <c r="U71" s="135">
        <v>0</v>
      </c>
      <c r="V71" s="135">
        <v>0</v>
      </c>
      <c r="W71" s="135">
        <v>0</v>
      </c>
    </row>
    <row r="72" spans="1:23" hidden="1">
      <c r="A72" s="135">
        <v>0</v>
      </c>
      <c r="B72" s="135">
        <v>0</v>
      </c>
      <c r="C72" s="135">
        <v>0</v>
      </c>
      <c r="D72" s="135">
        <v>0</v>
      </c>
      <c r="E72" s="135">
        <v>0</v>
      </c>
      <c r="F72" s="135">
        <v>0</v>
      </c>
      <c r="G72" s="135">
        <v>0</v>
      </c>
      <c r="H72" s="135">
        <v>0</v>
      </c>
      <c r="I72" s="135">
        <v>0</v>
      </c>
      <c r="J72" s="135">
        <v>0</v>
      </c>
      <c r="K72" s="135">
        <v>0</v>
      </c>
      <c r="L72" s="135">
        <v>0</v>
      </c>
      <c r="M72" s="135">
        <v>0</v>
      </c>
      <c r="N72" s="135">
        <v>0</v>
      </c>
      <c r="O72" s="135">
        <v>0</v>
      </c>
      <c r="P72" s="135">
        <v>0</v>
      </c>
      <c r="Q72" s="135">
        <v>0</v>
      </c>
      <c r="R72" s="135">
        <v>0</v>
      </c>
      <c r="S72" s="135">
        <v>0</v>
      </c>
      <c r="T72" s="135">
        <v>0</v>
      </c>
      <c r="U72" s="135">
        <v>0</v>
      </c>
      <c r="V72" s="135">
        <v>0</v>
      </c>
      <c r="W72" s="135">
        <v>0</v>
      </c>
    </row>
    <row r="73" spans="1:23" hidden="1">
      <c r="A73" s="135">
        <v>0</v>
      </c>
      <c r="B73" s="135">
        <v>0</v>
      </c>
      <c r="C73" s="135">
        <v>0</v>
      </c>
      <c r="D73" s="135">
        <v>0</v>
      </c>
      <c r="E73" s="135">
        <v>0</v>
      </c>
      <c r="F73" s="135">
        <v>0</v>
      </c>
      <c r="G73" s="135">
        <v>0</v>
      </c>
      <c r="H73" s="135">
        <v>0</v>
      </c>
      <c r="I73" s="135">
        <v>0</v>
      </c>
      <c r="J73" s="135">
        <v>0</v>
      </c>
      <c r="K73" s="135">
        <v>0</v>
      </c>
      <c r="L73" s="135">
        <v>0</v>
      </c>
      <c r="M73" s="135">
        <v>0</v>
      </c>
      <c r="N73" s="135">
        <v>0</v>
      </c>
      <c r="O73" s="135">
        <v>0</v>
      </c>
      <c r="P73" s="135">
        <v>0</v>
      </c>
      <c r="Q73" s="135">
        <v>0</v>
      </c>
      <c r="R73" s="135">
        <v>0</v>
      </c>
      <c r="S73" s="135">
        <v>0</v>
      </c>
      <c r="T73" s="135">
        <v>0</v>
      </c>
      <c r="U73" s="135">
        <v>0</v>
      </c>
      <c r="V73" s="135">
        <v>0</v>
      </c>
      <c r="W73" s="135">
        <v>0</v>
      </c>
    </row>
    <row r="74" spans="1:23" hidden="1">
      <c r="A74" s="135">
        <v>0</v>
      </c>
      <c r="B74" s="135">
        <v>0</v>
      </c>
      <c r="C74" s="135">
        <v>0</v>
      </c>
      <c r="D74" s="135">
        <v>0</v>
      </c>
      <c r="E74" s="135">
        <v>0</v>
      </c>
      <c r="F74" s="135">
        <v>0</v>
      </c>
      <c r="G74" s="135">
        <v>0</v>
      </c>
      <c r="H74" s="135">
        <v>0</v>
      </c>
      <c r="I74" s="135">
        <v>0</v>
      </c>
      <c r="J74" s="135">
        <v>0</v>
      </c>
      <c r="K74" s="135">
        <v>0</v>
      </c>
      <c r="L74" s="135">
        <v>0</v>
      </c>
      <c r="M74" s="135">
        <v>0</v>
      </c>
      <c r="N74" s="135">
        <v>0</v>
      </c>
      <c r="O74" s="135">
        <v>0</v>
      </c>
      <c r="P74" s="135">
        <v>0</v>
      </c>
      <c r="Q74" s="135">
        <v>0</v>
      </c>
      <c r="R74" s="135">
        <v>0</v>
      </c>
      <c r="S74" s="135">
        <v>0</v>
      </c>
      <c r="T74" s="135">
        <v>0</v>
      </c>
      <c r="U74" s="135">
        <v>0</v>
      </c>
      <c r="V74" s="135">
        <v>0</v>
      </c>
      <c r="W74" s="135">
        <v>0</v>
      </c>
    </row>
    <row r="75" spans="1:23" hidden="1">
      <c r="A75" s="135">
        <v>0</v>
      </c>
      <c r="B75" s="135">
        <v>0</v>
      </c>
      <c r="C75" s="135">
        <v>0</v>
      </c>
      <c r="D75" s="135">
        <v>0</v>
      </c>
      <c r="E75" s="135">
        <v>0</v>
      </c>
      <c r="F75" s="135">
        <v>0</v>
      </c>
      <c r="G75" s="135">
        <v>0</v>
      </c>
      <c r="H75" s="135">
        <v>0</v>
      </c>
      <c r="I75" s="135">
        <v>0</v>
      </c>
      <c r="J75" s="135">
        <v>0</v>
      </c>
      <c r="K75" s="135">
        <v>0</v>
      </c>
      <c r="L75" s="135">
        <v>0</v>
      </c>
      <c r="M75" s="135">
        <v>0</v>
      </c>
      <c r="N75" s="135">
        <v>0</v>
      </c>
      <c r="O75" s="135">
        <v>0</v>
      </c>
      <c r="P75" s="135">
        <v>0</v>
      </c>
      <c r="Q75" s="135">
        <v>0</v>
      </c>
      <c r="R75" s="135">
        <v>0</v>
      </c>
      <c r="S75" s="135">
        <v>0</v>
      </c>
      <c r="T75" s="135">
        <v>0</v>
      </c>
      <c r="U75" s="135">
        <v>0</v>
      </c>
      <c r="V75" s="135">
        <v>0</v>
      </c>
      <c r="W75" s="135">
        <v>0</v>
      </c>
    </row>
    <row r="76" spans="1:23" hidden="1">
      <c r="A76" s="135">
        <v>0</v>
      </c>
      <c r="B76" s="135">
        <v>0</v>
      </c>
      <c r="C76" s="135">
        <v>0</v>
      </c>
      <c r="D76" s="135">
        <v>0</v>
      </c>
      <c r="E76" s="135">
        <v>0</v>
      </c>
      <c r="F76" s="135">
        <v>0</v>
      </c>
      <c r="G76" s="135">
        <v>0</v>
      </c>
      <c r="H76" s="135">
        <v>0</v>
      </c>
      <c r="I76" s="135">
        <v>0</v>
      </c>
      <c r="J76" s="135">
        <v>0</v>
      </c>
      <c r="K76" s="135">
        <v>0</v>
      </c>
      <c r="L76" s="135">
        <v>0</v>
      </c>
      <c r="M76" s="135">
        <v>0</v>
      </c>
      <c r="N76" s="135">
        <v>0</v>
      </c>
      <c r="O76" s="135">
        <v>0</v>
      </c>
      <c r="P76" s="135">
        <v>0</v>
      </c>
      <c r="Q76" s="135">
        <v>0</v>
      </c>
      <c r="R76" s="135">
        <v>0</v>
      </c>
      <c r="S76" s="135">
        <v>0</v>
      </c>
      <c r="T76" s="135">
        <v>0</v>
      </c>
      <c r="U76" s="135">
        <v>0</v>
      </c>
      <c r="V76" s="135">
        <v>0</v>
      </c>
      <c r="W76" s="135">
        <v>0</v>
      </c>
    </row>
    <row r="77" spans="1:23" hidden="1">
      <c r="A77" s="135">
        <v>0</v>
      </c>
      <c r="B77" s="135">
        <v>0</v>
      </c>
      <c r="C77" s="135">
        <v>0</v>
      </c>
      <c r="D77" s="135">
        <v>0</v>
      </c>
      <c r="E77" s="135">
        <v>0</v>
      </c>
      <c r="F77" s="135">
        <v>0</v>
      </c>
      <c r="G77" s="135">
        <v>0</v>
      </c>
      <c r="H77" s="135">
        <v>0</v>
      </c>
      <c r="I77" s="135">
        <v>0</v>
      </c>
      <c r="J77" s="135">
        <v>0</v>
      </c>
      <c r="K77" s="135">
        <v>0</v>
      </c>
      <c r="L77" s="135">
        <v>0</v>
      </c>
      <c r="M77" s="135">
        <v>0</v>
      </c>
      <c r="N77" s="135">
        <v>0</v>
      </c>
      <c r="O77" s="135">
        <v>0</v>
      </c>
      <c r="P77" s="135">
        <v>0</v>
      </c>
      <c r="Q77" s="135">
        <v>0</v>
      </c>
      <c r="R77" s="135">
        <v>0</v>
      </c>
      <c r="S77" s="135">
        <v>0</v>
      </c>
      <c r="T77" s="135">
        <v>0</v>
      </c>
      <c r="U77" s="135">
        <v>0</v>
      </c>
      <c r="V77" s="135">
        <v>0</v>
      </c>
      <c r="W77" s="135">
        <v>0</v>
      </c>
    </row>
    <row r="78" spans="1:23">
      <c r="A78" s="135">
        <v>0</v>
      </c>
      <c r="B78" s="135">
        <v>0</v>
      </c>
      <c r="C78" s="135">
        <v>0</v>
      </c>
      <c r="D78" s="135">
        <v>0</v>
      </c>
      <c r="E78" s="135">
        <v>0</v>
      </c>
      <c r="F78" s="135">
        <v>0</v>
      </c>
      <c r="G78" s="135">
        <v>0</v>
      </c>
      <c r="H78" s="135">
        <v>0</v>
      </c>
      <c r="I78" s="135">
        <v>0</v>
      </c>
      <c r="J78" s="135">
        <v>0</v>
      </c>
      <c r="K78" s="135">
        <v>0</v>
      </c>
      <c r="L78" s="135">
        <v>0</v>
      </c>
      <c r="M78" s="135">
        <v>0</v>
      </c>
      <c r="N78" s="135">
        <v>0</v>
      </c>
      <c r="O78" s="135">
        <v>0</v>
      </c>
      <c r="P78" s="135">
        <v>0</v>
      </c>
      <c r="Q78" s="135">
        <v>0</v>
      </c>
      <c r="R78" s="135">
        <v>0</v>
      </c>
      <c r="S78" s="135">
        <v>0</v>
      </c>
      <c r="T78" s="135">
        <v>0</v>
      </c>
      <c r="U78" s="135">
        <v>0</v>
      </c>
      <c r="V78" s="135">
        <v>0</v>
      </c>
      <c r="W78" s="135">
        <v>0</v>
      </c>
    </row>
    <row r="79" spans="1:23" hidden="1">
      <c r="A79" s="135">
        <v>0</v>
      </c>
      <c r="B79" s="135">
        <v>0</v>
      </c>
      <c r="C79" s="135">
        <v>0</v>
      </c>
      <c r="D79" s="135">
        <v>0</v>
      </c>
      <c r="E79" s="135">
        <v>0</v>
      </c>
      <c r="F79" s="135">
        <v>0</v>
      </c>
      <c r="G79" s="135">
        <v>0</v>
      </c>
      <c r="H79" s="135">
        <v>0</v>
      </c>
      <c r="I79" s="135">
        <v>0</v>
      </c>
      <c r="J79" s="135">
        <v>0</v>
      </c>
      <c r="K79" s="135">
        <v>0</v>
      </c>
      <c r="L79" s="135">
        <v>0</v>
      </c>
      <c r="M79" s="135">
        <v>0</v>
      </c>
      <c r="N79" s="135">
        <v>0</v>
      </c>
      <c r="O79" s="135">
        <v>0</v>
      </c>
      <c r="P79" s="135">
        <v>0</v>
      </c>
      <c r="Q79" s="135">
        <v>0</v>
      </c>
      <c r="R79" s="135">
        <v>0</v>
      </c>
      <c r="S79" s="135">
        <v>0</v>
      </c>
      <c r="T79" s="135">
        <v>0</v>
      </c>
      <c r="U79" s="135">
        <v>0</v>
      </c>
      <c r="V79" s="135">
        <v>0</v>
      </c>
      <c r="W79" s="135">
        <v>0</v>
      </c>
    </row>
    <row r="80" spans="1:23">
      <c r="A80" s="135">
        <v>0</v>
      </c>
      <c r="B80" s="135">
        <v>0</v>
      </c>
      <c r="C80" s="135">
        <v>0</v>
      </c>
      <c r="D80" s="135">
        <v>0</v>
      </c>
      <c r="E80" s="135">
        <v>0</v>
      </c>
      <c r="F80" s="135">
        <v>0</v>
      </c>
      <c r="G80" s="135">
        <v>0</v>
      </c>
      <c r="H80" s="135">
        <v>0</v>
      </c>
      <c r="I80" s="135">
        <v>0</v>
      </c>
      <c r="J80" s="135">
        <v>0</v>
      </c>
      <c r="K80" s="135">
        <v>0</v>
      </c>
      <c r="L80" s="135">
        <v>0</v>
      </c>
      <c r="M80" s="135">
        <v>0</v>
      </c>
      <c r="N80" s="135">
        <v>0</v>
      </c>
      <c r="O80" s="135">
        <v>0</v>
      </c>
      <c r="P80" s="135">
        <v>0</v>
      </c>
      <c r="Q80" s="135">
        <v>0</v>
      </c>
      <c r="R80" s="135">
        <v>0</v>
      </c>
      <c r="S80" s="135">
        <v>0</v>
      </c>
      <c r="T80" s="135">
        <v>0</v>
      </c>
      <c r="U80" s="135">
        <v>0</v>
      </c>
      <c r="V80" s="135">
        <v>0</v>
      </c>
      <c r="W80" s="135">
        <v>0</v>
      </c>
    </row>
    <row r="81" spans="1:23" hidden="1">
      <c r="A81" s="135">
        <v>0</v>
      </c>
      <c r="B81" s="135">
        <v>0</v>
      </c>
      <c r="C81" s="135">
        <v>0</v>
      </c>
      <c r="D81" s="135">
        <v>0</v>
      </c>
      <c r="E81" s="135">
        <v>0</v>
      </c>
      <c r="F81" s="135">
        <v>0</v>
      </c>
      <c r="G81" s="135">
        <v>0</v>
      </c>
      <c r="H81" s="135">
        <v>0</v>
      </c>
      <c r="I81" s="135">
        <v>0</v>
      </c>
      <c r="J81" s="135">
        <v>0</v>
      </c>
      <c r="K81" s="135">
        <v>0</v>
      </c>
      <c r="L81" s="135">
        <v>0</v>
      </c>
      <c r="M81" s="135">
        <v>0</v>
      </c>
      <c r="N81" s="135">
        <v>0</v>
      </c>
      <c r="O81" s="135">
        <v>0</v>
      </c>
      <c r="P81" s="135">
        <v>0</v>
      </c>
      <c r="Q81" s="135">
        <v>0</v>
      </c>
      <c r="R81" s="135">
        <v>0</v>
      </c>
      <c r="S81" s="135">
        <v>0</v>
      </c>
      <c r="T81" s="135">
        <v>0</v>
      </c>
      <c r="U81" s="135">
        <v>0</v>
      </c>
      <c r="V81" s="135">
        <v>0</v>
      </c>
      <c r="W81" s="135">
        <v>0</v>
      </c>
    </row>
    <row r="82" spans="1:23" hidden="1">
      <c r="A82" s="135">
        <v>0</v>
      </c>
      <c r="B82" s="135">
        <v>0</v>
      </c>
      <c r="C82" s="135">
        <v>0</v>
      </c>
      <c r="D82" s="135">
        <v>0</v>
      </c>
      <c r="E82" s="135">
        <v>0</v>
      </c>
      <c r="F82" s="135">
        <v>0</v>
      </c>
      <c r="G82" s="135">
        <v>0</v>
      </c>
      <c r="H82" s="135">
        <v>0</v>
      </c>
      <c r="I82" s="135">
        <v>0</v>
      </c>
      <c r="J82" s="135">
        <v>0</v>
      </c>
      <c r="K82" s="135">
        <v>0</v>
      </c>
      <c r="L82" s="135">
        <v>0</v>
      </c>
      <c r="M82" s="135">
        <v>0</v>
      </c>
      <c r="N82" s="135">
        <v>0</v>
      </c>
      <c r="O82" s="135">
        <v>0</v>
      </c>
      <c r="P82" s="135">
        <v>0</v>
      </c>
      <c r="Q82" s="135">
        <v>0</v>
      </c>
      <c r="R82" s="135">
        <v>0</v>
      </c>
      <c r="S82" s="135">
        <v>0</v>
      </c>
      <c r="T82" s="135">
        <v>0</v>
      </c>
      <c r="U82" s="135">
        <v>0</v>
      </c>
      <c r="V82" s="135">
        <v>0</v>
      </c>
      <c r="W82" s="135">
        <v>0</v>
      </c>
    </row>
    <row r="83" spans="1:23">
      <c r="A83" s="135">
        <v>0</v>
      </c>
      <c r="B83" s="135">
        <v>0</v>
      </c>
      <c r="C83" s="135">
        <v>0</v>
      </c>
      <c r="D83" s="135">
        <v>0</v>
      </c>
      <c r="E83" s="135">
        <v>0</v>
      </c>
      <c r="F83" s="135">
        <v>0</v>
      </c>
      <c r="G83" s="135">
        <v>0</v>
      </c>
      <c r="H83" s="135">
        <v>0</v>
      </c>
      <c r="I83" s="135">
        <v>0</v>
      </c>
      <c r="J83" s="135">
        <v>0</v>
      </c>
      <c r="K83" s="135">
        <v>0</v>
      </c>
      <c r="L83" s="135">
        <v>0</v>
      </c>
      <c r="M83" s="135">
        <v>0</v>
      </c>
      <c r="N83" s="135">
        <v>0</v>
      </c>
      <c r="O83" s="135">
        <v>0</v>
      </c>
      <c r="P83" s="135">
        <v>0</v>
      </c>
      <c r="Q83" s="135">
        <v>0</v>
      </c>
      <c r="R83" s="135">
        <v>0</v>
      </c>
      <c r="S83" s="135">
        <v>0</v>
      </c>
      <c r="T83" s="135">
        <v>0</v>
      </c>
      <c r="U83" s="135">
        <v>0</v>
      </c>
      <c r="V83" s="135">
        <v>0</v>
      </c>
      <c r="W83" s="135">
        <v>0</v>
      </c>
    </row>
    <row r="84" spans="1:23">
      <c r="A84" s="135">
        <v>0</v>
      </c>
      <c r="B84" s="135">
        <v>0</v>
      </c>
      <c r="C84" s="135">
        <v>0</v>
      </c>
      <c r="D84" s="135">
        <v>0</v>
      </c>
      <c r="E84" s="135">
        <v>0</v>
      </c>
      <c r="F84" s="135">
        <v>0</v>
      </c>
      <c r="G84" s="135">
        <v>0</v>
      </c>
      <c r="H84" s="135">
        <v>0</v>
      </c>
      <c r="I84" s="135">
        <v>0</v>
      </c>
      <c r="J84" s="135">
        <v>0</v>
      </c>
      <c r="K84" s="135">
        <v>0</v>
      </c>
      <c r="L84" s="135">
        <v>0</v>
      </c>
      <c r="M84" s="135">
        <v>0</v>
      </c>
      <c r="N84" s="135">
        <v>0</v>
      </c>
      <c r="O84" s="135">
        <v>0</v>
      </c>
      <c r="P84" s="135">
        <v>0</v>
      </c>
      <c r="Q84" s="135">
        <v>0</v>
      </c>
      <c r="R84" s="135">
        <v>0</v>
      </c>
      <c r="S84" s="135">
        <v>0</v>
      </c>
      <c r="T84" s="135">
        <v>0</v>
      </c>
      <c r="U84" s="135">
        <v>0</v>
      </c>
      <c r="V84" s="135">
        <v>0</v>
      </c>
      <c r="W84" s="135">
        <v>0</v>
      </c>
    </row>
    <row r="85" spans="1:23">
      <c r="A85" s="135">
        <v>0</v>
      </c>
      <c r="B85" s="135">
        <v>0</v>
      </c>
      <c r="C85" s="135">
        <v>0</v>
      </c>
      <c r="D85" s="135">
        <v>0</v>
      </c>
      <c r="E85" s="135">
        <v>0</v>
      </c>
      <c r="F85" s="135">
        <v>0</v>
      </c>
      <c r="G85" s="135">
        <v>0</v>
      </c>
      <c r="H85" s="135">
        <v>0</v>
      </c>
      <c r="I85" s="135">
        <v>0</v>
      </c>
      <c r="J85" s="135">
        <v>0</v>
      </c>
      <c r="K85" s="135">
        <v>0</v>
      </c>
      <c r="L85" s="135">
        <v>0</v>
      </c>
      <c r="M85" s="135">
        <v>0</v>
      </c>
      <c r="N85" s="135">
        <v>0</v>
      </c>
      <c r="O85" s="135">
        <v>0</v>
      </c>
      <c r="P85" s="135">
        <v>0</v>
      </c>
      <c r="Q85" s="135">
        <v>0</v>
      </c>
      <c r="R85" s="135">
        <v>0</v>
      </c>
      <c r="S85" s="135">
        <v>0</v>
      </c>
      <c r="T85" s="135">
        <v>0</v>
      </c>
      <c r="U85" s="135">
        <v>0</v>
      </c>
      <c r="V85" s="135">
        <v>0</v>
      </c>
      <c r="W85" s="135">
        <v>0</v>
      </c>
    </row>
    <row r="86" spans="1:23" hidden="1">
      <c r="A86" s="135">
        <v>0</v>
      </c>
      <c r="B86" s="135">
        <v>0</v>
      </c>
      <c r="C86" s="135">
        <v>0</v>
      </c>
      <c r="D86" s="135">
        <v>0</v>
      </c>
      <c r="E86" s="135">
        <v>0</v>
      </c>
      <c r="F86" s="135">
        <v>0</v>
      </c>
      <c r="G86" s="135">
        <v>0</v>
      </c>
      <c r="H86" s="135">
        <v>0</v>
      </c>
      <c r="I86" s="135">
        <v>0</v>
      </c>
      <c r="J86" s="135">
        <v>0</v>
      </c>
      <c r="K86" s="135">
        <v>0</v>
      </c>
      <c r="L86" s="135">
        <v>0</v>
      </c>
      <c r="M86" s="135">
        <v>0</v>
      </c>
      <c r="N86" s="135">
        <v>0</v>
      </c>
      <c r="O86" s="135">
        <v>0</v>
      </c>
      <c r="P86" s="135">
        <v>0</v>
      </c>
      <c r="Q86" s="135">
        <v>0</v>
      </c>
      <c r="R86" s="135">
        <v>0</v>
      </c>
      <c r="S86" s="135">
        <v>0</v>
      </c>
      <c r="T86" s="135">
        <v>0</v>
      </c>
      <c r="U86" s="135">
        <v>0</v>
      </c>
      <c r="V86" s="135">
        <v>0</v>
      </c>
      <c r="W86" s="135">
        <v>0</v>
      </c>
    </row>
    <row r="87" spans="1:23" hidden="1">
      <c r="A87" s="135">
        <v>0</v>
      </c>
      <c r="B87" s="135">
        <v>0</v>
      </c>
      <c r="C87" s="135">
        <v>0</v>
      </c>
      <c r="D87" s="135">
        <v>0</v>
      </c>
      <c r="E87" s="135">
        <v>0</v>
      </c>
      <c r="F87" s="135">
        <v>0</v>
      </c>
      <c r="G87" s="135">
        <v>0</v>
      </c>
      <c r="H87" s="135">
        <v>0</v>
      </c>
      <c r="I87" s="135">
        <v>0</v>
      </c>
      <c r="J87" s="135">
        <v>0</v>
      </c>
      <c r="K87" s="135">
        <v>0</v>
      </c>
      <c r="L87" s="135">
        <v>0</v>
      </c>
      <c r="M87" s="135">
        <v>0</v>
      </c>
      <c r="N87" s="135">
        <v>0</v>
      </c>
      <c r="O87" s="135">
        <v>0</v>
      </c>
      <c r="P87" s="135">
        <v>0</v>
      </c>
      <c r="Q87" s="135">
        <v>0</v>
      </c>
      <c r="R87" s="135">
        <v>0</v>
      </c>
      <c r="S87" s="135">
        <v>0</v>
      </c>
      <c r="T87" s="135">
        <v>0</v>
      </c>
      <c r="U87" s="135">
        <v>0</v>
      </c>
      <c r="V87" s="135">
        <v>0</v>
      </c>
      <c r="W87" s="135">
        <v>0</v>
      </c>
    </row>
    <row r="88" spans="1:23" hidden="1">
      <c r="A88" s="135">
        <v>0</v>
      </c>
      <c r="B88" s="135">
        <v>0</v>
      </c>
      <c r="C88" s="135">
        <v>0</v>
      </c>
      <c r="D88" s="135">
        <v>0</v>
      </c>
      <c r="E88" s="135">
        <v>0</v>
      </c>
      <c r="F88" s="135">
        <v>0</v>
      </c>
      <c r="G88" s="135">
        <v>0</v>
      </c>
      <c r="H88" s="135">
        <v>0</v>
      </c>
      <c r="I88" s="135">
        <v>0</v>
      </c>
      <c r="J88" s="135">
        <v>0</v>
      </c>
      <c r="K88" s="135">
        <v>0</v>
      </c>
      <c r="L88" s="135">
        <v>0</v>
      </c>
      <c r="M88" s="135">
        <v>0</v>
      </c>
      <c r="N88" s="135">
        <v>0</v>
      </c>
      <c r="O88" s="135">
        <v>0</v>
      </c>
      <c r="P88" s="135">
        <v>0</v>
      </c>
      <c r="Q88" s="135">
        <v>0</v>
      </c>
      <c r="R88" s="135">
        <v>0</v>
      </c>
      <c r="S88" s="135">
        <v>0</v>
      </c>
      <c r="T88" s="135">
        <v>0</v>
      </c>
      <c r="U88" s="135">
        <v>0</v>
      </c>
      <c r="V88" s="135">
        <v>0</v>
      </c>
      <c r="W88" s="135">
        <v>0</v>
      </c>
    </row>
    <row r="89" spans="1:23" hidden="1">
      <c r="A89" s="135">
        <v>0</v>
      </c>
      <c r="B89" s="135">
        <v>0</v>
      </c>
      <c r="C89" s="135">
        <v>0</v>
      </c>
      <c r="D89" s="135">
        <v>0</v>
      </c>
      <c r="E89" s="135">
        <v>0</v>
      </c>
      <c r="F89" s="135">
        <v>0</v>
      </c>
      <c r="G89" s="135">
        <v>0</v>
      </c>
      <c r="H89" s="135">
        <v>0</v>
      </c>
      <c r="I89" s="135">
        <v>0</v>
      </c>
      <c r="J89" s="135">
        <v>0</v>
      </c>
      <c r="K89" s="135">
        <v>0</v>
      </c>
      <c r="L89" s="135">
        <v>0</v>
      </c>
      <c r="M89" s="135">
        <v>0</v>
      </c>
      <c r="N89" s="135">
        <v>0</v>
      </c>
      <c r="O89" s="135">
        <v>0</v>
      </c>
      <c r="P89" s="135">
        <v>0</v>
      </c>
      <c r="Q89" s="135">
        <v>0</v>
      </c>
      <c r="R89" s="135">
        <v>0</v>
      </c>
      <c r="S89" s="135">
        <v>0</v>
      </c>
      <c r="T89" s="135">
        <v>0</v>
      </c>
      <c r="U89" s="135">
        <v>0</v>
      </c>
      <c r="V89" s="135">
        <v>0</v>
      </c>
      <c r="W89" s="135">
        <v>0</v>
      </c>
    </row>
    <row r="90" spans="1:23" hidden="1">
      <c r="A90" s="135">
        <v>0</v>
      </c>
      <c r="B90" s="135">
        <v>0</v>
      </c>
      <c r="C90" s="135">
        <v>0</v>
      </c>
      <c r="D90" s="135">
        <v>0</v>
      </c>
      <c r="E90" s="135">
        <v>0</v>
      </c>
      <c r="F90" s="135">
        <v>0</v>
      </c>
      <c r="G90" s="135">
        <v>0</v>
      </c>
      <c r="H90" s="135">
        <v>0</v>
      </c>
      <c r="I90" s="135">
        <v>0</v>
      </c>
      <c r="J90" s="135">
        <v>0</v>
      </c>
      <c r="K90" s="135">
        <v>0</v>
      </c>
      <c r="L90" s="135">
        <v>0</v>
      </c>
      <c r="M90" s="135">
        <v>0</v>
      </c>
      <c r="N90" s="135">
        <v>0</v>
      </c>
      <c r="O90" s="135">
        <v>0</v>
      </c>
      <c r="P90" s="135">
        <v>0</v>
      </c>
      <c r="Q90" s="135">
        <v>0</v>
      </c>
      <c r="R90" s="135">
        <v>0</v>
      </c>
      <c r="S90" s="135">
        <v>0</v>
      </c>
      <c r="T90" s="135">
        <v>0</v>
      </c>
      <c r="U90" s="135">
        <v>0</v>
      </c>
      <c r="V90" s="135">
        <v>0</v>
      </c>
      <c r="W90" s="135">
        <v>0</v>
      </c>
    </row>
    <row r="91" spans="1:23" hidden="1">
      <c r="A91" s="135">
        <v>0</v>
      </c>
      <c r="B91" s="135">
        <v>0</v>
      </c>
      <c r="C91" s="135">
        <v>0</v>
      </c>
      <c r="D91" s="135">
        <v>0</v>
      </c>
      <c r="E91" s="135">
        <v>0</v>
      </c>
      <c r="F91" s="135">
        <v>0</v>
      </c>
      <c r="G91" s="135">
        <v>0</v>
      </c>
      <c r="H91" s="135">
        <v>0</v>
      </c>
      <c r="I91" s="135">
        <v>0</v>
      </c>
      <c r="J91" s="135">
        <v>0</v>
      </c>
      <c r="K91" s="135">
        <v>0</v>
      </c>
      <c r="L91" s="135">
        <v>0</v>
      </c>
      <c r="M91" s="135">
        <v>0</v>
      </c>
      <c r="N91" s="135">
        <v>0</v>
      </c>
      <c r="O91" s="135">
        <v>0</v>
      </c>
      <c r="P91" s="135">
        <v>0</v>
      </c>
      <c r="Q91" s="135">
        <v>0</v>
      </c>
      <c r="R91" s="135">
        <v>0</v>
      </c>
      <c r="S91" s="135">
        <v>0</v>
      </c>
      <c r="T91" s="135">
        <v>0</v>
      </c>
      <c r="U91" s="135">
        <v>0</v>
      </c>
      <c r="V91" s="135">
        <v>0</v>
      </c>
      <c r="W91" s="135">
        <v>0</v>
      </c>
    </row>
    <row r="92" spans="1:23" hidden="1">
      <c r="A92" s="135">
        <v>0</v>
      </c>
      <c r="B92" s="135">
        <v>0</v>
      </c>
      <c r="C92" s="135">
        <v>0</v>
      </c>
      <c r="D92" s="135">
        <v>0</v>
      </c>
      <c r="E92" s="135">
        <v>0</v>
      </c>
      <c r="F92" s="135">
        <v>0</v>
      </c>
      <c r="G92" s="135">
        <v>0</v>
      </c>
      <c r="H92" s="135">
        <v>0</v>
      </c>
      <c r="I92" s="135">
        <v>0</v>
      </c>
      <c r="J92" s="135">
        <v>0</v>
      </c>
      <c r="K92" s="135">
        <v>0</v>
      </c>
      <c r="L92" s="135">
        <v>0</v>
      </c>
      <c r="M92" s="135">
        <v>0</v>
      </c>
      <c r="N92" s="135">
        <v>0</v>
      </c>
      <c r="O92" s="135">
        <v>0</v>
      </c>
      <c r="P92" s="135">
        <v>0</v>
      </c>
      <c r="Q92" s="135">
        <v>0</v>
      </c>
      <c r="R92" s="135">
        <v>0</v>
      </c>
      <c r="S92" s="135">
        <v>0</v>
      </c>
      <c r="T92" s="135">
        <v>0</v>
      </c>
      <c r="U92" s="135">
        <v>0</v>
      </c>
      <c r="V92" s="135">
        <v>0</v>
      </c>
      <c r="W92" s="135">
        <v>0</v>
      </c>
    </row>
    <row r="93" spans="1:23" hidden="1">
      <c r="A93" s="135">
        <v>0</v>
      </c>
      <c r="B93" s="135">
        <v>0</v>
      </c>
      <c r="C93" s="135">
        <v>0</v>
      </c>
      <c r="D93" s="135">
        <v>0</v>
      </c>
      <c r="E93" s="135">
        <v>0</v>
      </c>
      <c r="F93" s="135">
        <v>0</v>
      </c>
      <c r="G93" s="135">
        <v>0</v>
      </c>
      <c r="H93" s="135">
        <v>0</v>
      </c>
      <c r="I93" s="135">
        <v>0</v>
      </c>
      <c r="J93" s="135">
        <v>0</v>
      </c>
      <c r="K93" s="135">
        <v>0</v>
      </c>
      <c r="L93" s="135">
        <v>0</v>
      </c>
      <c r="M93" s="135">
        <v>0</v>
      </c>
      <c r="N93" s="135">
        <v>0</v>
      </c>
      <c r="O93" s="135">
        <v>0</v>
      </c>
      <c r="P93" s="135">
        <v>0</v>
      </c>
      <c r="Q93" s="135">
        <v>0</v>
      </c>
      <c r="R93" s="135">
        <v>0</v>
      </c>
      <c r="S93" s="135">
        <v>0</v>
      </c>
      <c r="T93" s="135">
        <v>0</v>
      </c>
      <c r="U93" s="135">
        <v>0</v>
      </c>
      <c r="V93" s="135">
        <v>0</v>
      </c>
      <c r="W93" s="135">
        <v>0</v>
      </c>
    </row>
    <row r="94" spans="1:23">
      <c r="A94" s="135">
        <v>0</v>
      </c>
      <c r="B94" s="135">
        <v>0</v>
      </c>
      <c r="C94" s="135">
        <v>0</v>
      </c>
      <c r="D94" s="135">
        <v>0</v>
      </c>
      <c r="E94" s="135">
        <v>0</v>
      </c>
      <c r="F94" s="135">
        <v>0</v>
      </c>
      <c r="G94" s="135">
        <v>0</v>
      </c>
      <c r="H94" s="135">
        <v>0</v>
      </c>
      <c r="I94" s="135">
        <v>0</v>
      </c>
      <c r="J94" s="135">
        <v>0</v>
      </c>
      <c r="K94" s="135">
        <v>0</v>
      </c>
      <c r="L94" s="135">
        <v>0</v>
      </c>
      <c r="M94" s="135">
        <v>0</v>
      </c>
      <c r="N94" s="135">
        <v>0</v>
      </c>
      <c r="O94" s="135">
        <v>0</v>
      </c>
      <c r="P94" s="135">
        <v>0</v>
      </c>
      <c r="Q94" s="135">
        <v>0</v>
      </c>
      <c r="R94" s="135">
        <v>0</v>
      </c>
      <c r="S94" s="135">
        <v>0</v>
      </c>
      <c r="T94" s="135">
        <v>0</v>
      </c>
      <c r="U94" s="135">
        <v>0</v>
      </c>
      <c r="V94" s="135">
        <v>0</v>
      </c>
      <c r="W94" s="135">
        <v>0</v>
      </c>
    </row>
    <row r="95" spans="1:23" hidden="1">
      <c r="A95" s="135">
        <v>0</v>
      </c>
      <c r="B95" s="135">
        <v>0</v>
      </c>
      <c r="C95" s="135">
        <v>0</v>
      </c>
      <c r="D95" s="135">
        <v>0</v>
      </c>
      <c r="E95" s="135">
        <v>0</v>
      </c>
      <c r="F95" s="135">
        <v>0</v>
      </c>
      <c r="G95" s="135">
        <v>0</v>
      </c>
      <c r="H95" s="135">
        <v>0</v>
      </c>
      <c r="I95" s="135">
        <v>0</v>
      </c>
      <c r="J95" s="135">
        <v>0</v>
      </c>
      <c r="K95" s="135">
        <v>0</v>
      </c>
      <c r="L95" s="135">
        <v>0</v>
      </c>
      <c r="M95" s="135">
        <v>0</v>
      </c>
      <c r="N95" s="135">
        <v>0</v>
      </c>
      <c r="O95" s="135">
        <v>0</v>
      </c>
      <c r="P95" s="135">
        <v>0</v>
      </c>
      <c r="Q95" s="135">
        <v>0</v>
      </c>
      <c r="R95" s="135">
        <v>0</v>
      </c>
      <c r="S95" s="135">
        <v>0</v>
      </c>
      <c r="T95" s="135">
        <v>0</v>
      </c>
      <c r="U95" s="135">
        <v>0</v>
      </c>
      <c r="V95" s="135">
        <v>0</v>
      </c>
      <c r="W95" s="135">
        <v>0</v>
      </c>
    </row>
    <row r="96" spans="1:23">
      <c r="A96" s="135">
        <v>0</v>
      </c>
      <c r="B96" s="135">
        <v>0</v>
      </c>
      <c r="C96" s="135">
        <v>0</v>
      </c>
      <c r="D96" s="135">
        <v>0</v>
      </c>
      <c r="E96" s="135">
        <v>0</v>
      </c>
      <c r="F96" s="135">
        <v>0</v>
      </c>
      <c r="G96" s="135">
        <v>0</v>
      </c>
      <c r="H96" s="135">
        <v>0</v>
      </c>
      <c r="I96" s="135">
        <v>0</v>
      </c>
      <c r="J96" s="135">
        <v>0</v>
      </c>
      <c r="K96" s="135">
        <v>0</v>
      </c>
      <c r="L96" s="135">
        <v>0</v>
      </c>
      <c r="M96" s="135">
        <v>0</v>
      </c>
      <c r="N96" s="135">
        <v>0</v>
      </c>
      <c r="O96" s="135">
        <v>0</v>
      </c>
      <c r="P96" s="135">
        <v>0</v>
      </c>
      <c r="Q96" s="135">
        <v>0</v>
      </c>
      <c r="R96" s="135">
        <v>0</v>
      </c>
      <c r="S96" s="135">
        <v>0</v>
      </c>
      <c r="T96" s="135">
        <v>0</v>
      </c>
      <c r="U96" s="135">
        <v>0</v>
      </c>
      <c r="V96" s="135">
        <v>0</v>
      </c>
      <c r="W96" s="135">
        <v>0</v>
      </c>
    </row>
    <row r="97" spans="1:23" hidden="1">
      <c r="A97" s="135">
        <v>0</v>
      </c>
      <c r="B97" s="135">
        <v>0</v>
      </c>
      <c r="C97" s="135">
        <v>0</v>
      </c>
      <c r="D97" s="135">
        <v>0</v>
      </c>
      <c r="E97" s="135">
        <v>0</v>
      </c>
      <c r="F97" s="135">
        <v>0</v>
      </c>
      <c r="G97" s="135">
        <v>0</v>
      </c>
      <c r="H97" s="135">
        <v>0</v>
      </c>
      <c r="I97" s="135">
        <v>0</v>
      </c>
      <c r="J97" s="135">
        <v>0</v>
      </c>
      <c r="K97" s="135">
        <v>0</v>
      </c>
      <c r="L97" s="135">
        <v>0</v>
      </c>
      <c r="M97" s="135">
        <v>0</v>
      </c>
      <c r="N97" s="135">
        <v>0</v>
      </c>
      <c r="O97" s="135">
        <v>0</v>
      </c>
      <c r="P97" s="135">
        <v>0</v>
      </c>
      <c r="Q97" s="135">
        <v>0</v>
      </c>
      <c r="R97" s="135">
        <v>0</v>
      </c>
      <c r="S97" s="135">
        <v>0</v>
      </c>
      <c r="T97" s="135">
        <v>0</v>
      </c>
      <c r="U97" s="135">
        <v>0</v>
      </c>
      <c r="V97" s="135">
        <v>0</v>
      </c>
      <c r="W97" s="135">
        <v>0</v>
      </c>
    </row>
    <row r="98" spans="1:23" hidden="1">
      <c r="A98" s="135">
        <v>0</v>
      </c>
      <c r="B98" s="135">
        <v>0</v>
      </c>
      <c r="C98" s="135">
        <v>0</v>
      </c>
      <c r="D98" s="135">
        <v>0</v>
      </c>
      <c r="E98" s="135">
        <v>0</v>
      </c>
      <c r="F98" s="135">
        <v>0</v>
      </c>
      <c r="G98" s="135">
        <v>0</v>
      </c>
      <c r="H98" s="135">
        <v>0</v>
      </c>
      <c r="I98" s="135">
        <v>0</v>
      </c>
      <c r="J98" s="135">
        <v>0</v>
      </c>
      <c r="K98" s="135">
        <v>0</v>
      </c>
      <c r="L98" s="135">
        <v>0</v>
      </c>
      <c r="M98" s="135">
        <v>0</v>
      </c>
      <c r="N98" s="135">
        <v>0</v>
      </c>
      <c r="O98" s="135">
        <v>0</v>
      </c>
      <c r="P98" s="135">
        <v>0</v>
      </c>
      <c r="Q98" s="135">
        <v>0</v>
      </c>
      <c r="R98" s="135">
        <v>0</v>
      </c>
      <c r="S98" s="135">
        <v>0</v>
      </c>
      <c r="T98" s="135">
        <v>0</v>
      </c>
      <c r="U98" s="135">
        <v>0</v>
      </c>
      <c r="V98" s="135">
        <v>0</v>
      </c>
      <c r="W98" s="135">
        <v>0</v>
      </c>
    </row>
    <row r="99" spans="1:23" hidden="1">
      <c r="A99" s="135">
        <v>0</v>
      </c>
      <c r="B99" s="135">
        <v>0</v>
      </c>
      <c r="C99" s="135">
        <v>0</v>
      </c>
      <c r="D99" s="135">
        <v>0</v>
      </c>
      <c r="E99" s="135">
        <v>0</v>
      </c>
      <c r="F99" s="135">
        <v>0</v>
      </c>
      <c r="G99" s="135">
        <v>0</v>
      </c>
      <c r="H99" s="135">
        <v>0</v>
      </c>
      <c r="I99" s="135">
        <v>0</v>
      </c>
      <c r="J99" s="135">
        <v>0</v>
      </c>
      <c r="K99" s="135">
        <v>0</v>
      </c>
      <c r="L99" s="135">
        <v>0</v>
      </c>
      <c r="M99" s="135">
        <v>0</v>
      </c>
      <c r="N99" s="135">
        <v>0</v>
      </c>
      <c r="O99" s="135">
        <v>0</v>
      </c>
      <c r="P99" s="135">
        <v>0</v>
      </c>
      <c r="Q99" s="135">
        <v>0</v>
      </c>
      <c r="R99" s="135">
        <v>0</v>
      </c>
      <c r="S99" s="135">
        <v>0</v>
      </c>
      <c r="T99" s="135">
        <v>0</v>
      </c>
      <c r="U99" s="135">
        <v>0</v>
      </c>
      <c r="V99" s="135">
        <v>0</v>
      </c>
      <c r="W99" s="135">
        <v>0</v>
      </c>
    </row>
    <row r="100" spans="1:23" hidden="1">
      <c r="A100" s="135">
        <v>0</v>
      </c>
      <c r="B100" s="135">
        <v>0</v>
      </c>
      <c r="C100" s="135">
        <v>0</v>
      </c>
      <c r="D100" s="135">
        <v>0</v>
      </c>
      <c r="E100" s="135">
        <v>0</v>
      </c>
      <c r="F100" s="135">
        <v>0</v>
      </c>
      <c r="G100" s="135">
        <v>0</v>
      </c>
      <c r="H100" s="135">
        <v>0</v>
      </c>
      <c r="I100" s="135">
        <v>0</v>
      </c>
      <c r="J100" s="135">
        <v>0</v>
      </c>
      <c r="K100" s="135">
        <v>0</v>
      </c>
      <c r="L100" s="135">
        <v>0</v>
      </c>
      <c r="M100" s="135">
        <v>0</v>
      </c>
      <c r="N100" s="135">
        <v>0</v>
      </c>
      <c r="O100" s="135">
        <v>0</v>
      </c>
      <c r="P100" s="135">
        <v>0</v>
      </c>
      <c r="Q100" s="135">
        <v>0</v>
      </c>
      <c r="R100" s="135">
        <v>0</v>
      </c>
      <c r="S100" s="135">
        <v>0</v>
      </c>
      <c r="T100" s="135">
        <v>0</v>
      </c>
      <c r="U100" s="135">
        <v>0</v>
      </c>
      <c r="V100" s="135">
        <v>0</v>
      </c>
      <c r="W100" s="135">
        <v>0</v>
      </c>
    </row>
    <row r="101" spans="1:23" hidden="1">
      <c r="A101" s="135">
        <v>0</v>
      </c>
      <c r="B101" s="135">
        <v>0</v>
      </c>
      <c r="C101" s="135">
        <v>0</v>
      </c>
      <c r="D101" s="135">
        <v>0</v>
      </c>
      <c r="E101" s="135">
        <v>0</v>
      </c>
      <c r="F101" s="135">
        <v>0</v>
      </c>
      <c r="G101" s="135">
        <v>0</v>
      </c>
      <c r="H101" s="135">
        <v>0</v>
      </c>
      <c r="I101" s="135">
        <v>0</v>
      </c>
      <c r="J101" s="135">
        <v>0</v>
      </c>
      <c r="K101" s="135">
        <v>0</v>
      </c>
      <c r="L101" s="135">
        <v>0</v>
      </c>
      <c r="M101" s="135">
        <v>0</v>
      </c>
      <c r="N101" s="135">
        <v>0</v>
      </c>
      <c r="O101" s="135">
        <v>0</v>
      </c>
      <c r="P101" s="135">
        <v>0</v>
      </c>
      <c r="Q101" s="135">
        <v>0</v>
      </c>
      <c r="R101" s="135">
        <v>0</v>
      </c>
      <c r="S101" s="135">
        <v>0</v>
      </c>
      <c r="T101" s="135">
        <v>0</v>
      </c>
      <c r="U101" s="135">
        <v>0</v>
      </c>
      <c r="V101" s="135">
        <v>0</v>
      </c>
      <c r="W101" s="135">
        <v>0</v>
      </c>
    </row>
    <row r="102" spans="1:23" hidden="1">
      <c r="A102" s="135">
        <v>0</v>
      </c>
      <c r="B102" s="135">
        <v>0</v>
      </c>
      <c r="C102" s="135">
        <v>0</v>
      </c>
      <c r="D102" s="135">
        <v>0</v>
      </c>
      <c r="E102" s="135">
        <v>0</v>
      </c>
      <c r="F102" s="135">
        <v>0</v>
      </c>
      <c r="G102" s="135">
        <v>0</v>
      </c>
      <c r="H102" s="135">
        <v>0</v>
      </c>
      <c r="I102" s="135">
        <v>0</v>
      </c>
      <c r="J102" s="135">
        <v>0</v>
      </c>
      <c r="K102" s="135">
        <v>0</v>
      </c>
      <c r="L102" s="135">
        <v>0</v>
      </c>
      <c r="M102" s="135">
        <v>0</v>
      </c>
      <c r="N102" s="135">
        <v>0</v>
      </c>
      <c r="O102" s="135">
        <v>0</v>
      </c>
      <c r="P102" s="135">
        <v>0</v>
      </c>
      <c r="Q102" s="135">
        <v>0</v>
      </c>
      <c r="R102" s="135">
        <v>0</v>
      </c>
      <c r="S102" s="135">
        <v>0</v>
      </c>
      <c r="T102" s="135">
        <v>0</v>
      </c>
      <c r="U102" s="135">
        <v>0</v>
      </c>
      <c r="V102" s="135">
        <v>0</v>
      </c>
      <c r="W102" s="135">
        <v>0</v>
      </c>
    </row>
    <row r="103" spans="1:23" hidden="1">
      <c r="A103" s="135">
        <v>0</v>
      </c>
      <c r="B103" s="135">
        <v>0</v>
      </c>
      <c r="C103" s="135">
        <v>0</v>
      </c>
      <c r="D103" s="135">
        <v>0</v>
      </c>
      <c r="E103" s="135">
        <v>0</v>
      </c>
      <c r="F103" s="135">
        <v>0</v>
      </c>
      <c r="G103" s="135">
        <v>0</v>
      </c>
      <c r="H103" s="135">
        <v>0</v>
      </c>
      <c r="I103" s="135">
        <v>0</v>
      </c>
      <c r="J103" s="135">
        <v>0</v>
      </c>
      <c r="K103" s="135">
        <v>0</v>
      </c>
      <c r="L103" s="135">
        <v>0</v>
      </c>
      <c r="M103" s="135">
        <v>0</v>
      </c>
      <c r="N103" s="135">
        <v>0</v>
      </c>
      <c r="O103" s="135">
        <v>0</v>
      </c>
      <c r="P103" s="135">
        <v>0</v>
      </c>
      <c r="Q103" s="135">
        <v>0</v>
      </c>
      <c r="R103" s="135">
        <v>0</v>
      </c>
      <c r="S103" s="135">
        <v>0</v>
      </c>
      <c r="T103" s="135">
        <v>0</v>
      </c>
      <c r="U103" s="135">
        <v>0</v>
      </c>
      <c r="V103" s="135">
        <v>0</v>
      </c>
      <c r="W103" s="135">
        <v>0</v>
      </c>
    </row>
    <row r="104" spans="1:23" hidden="1">
      <c r="A104" s="135">
        <v>0</v>
      </c>
      <c r="B104" s="135">
        <v>0</v>
      </c>
      <c r="C104" s="135">
        <v>0</v>
      </c>
      <c r="D104" s="135">
        <v>0</v>
      </c>
      <c r="E104" s="135">
        <v>0</v>
      </c>
      <c r="F104" s="135">
        <v>0</v>
      </c>
      <c r="G104" s="135">
        <v>0</v>
      </c>
      <c r="H104" s="135">
        <v>0</v>
      </c>
      <c r="I104" s="135">
        <v>0</v>
      </c>
      <c r="J104" s="135">
        <v>0</v>
      </c>
      <c r="K104" s="135">
        <v>0</v>
      </c>
      <c r="L104" s="135">
        <v>0</v>
      </c>
      <c r="M104" s="135">
        <v>0</v>
      </c>
      <c r="N104" s="135">
        <v>0</v>
      </c>
      <c r="O104" s="135">
        <v>0</v>
      </c>
      <c r="P104" s="135">
        <v>0</v>
      </c>
      <c r="Q104" s="135">
        <v>0</v>
      </c>
      <c r="R104" s="135">
        <v>0</v>
      </c>
      <c r="S104" s="135">
        <v>0</v>
      </c>
      <c r="T104" s="135">
        <v>0</v>
      </c>
      <c r="U104" s="135">
        <v>0</v>
      </c>
      <c r="V104" s="135">
        <v>0</v>
      </c>
      <c r="W104" s="135">
        <v>0</v>
      </c>
    </row>
    <row r="105" spans="1:23">
      <c r="A105" s="135">
        <v>0</v>
      </c>
      <c r="B105" s="135">
        <v>0</v>
      </c>
      <c r="C105" s="135">
        <v>0</v>
      </c>
      <c r="D105" s="135">
        <v>0</v>
      </c>
      <c r="E105" s="135">
        <v>0</v>
      </c>
      <c r="F105" s="135">
        <v>0</v>
      </c>
      <c r="G105" s="135">
        <v>0</v>
      </c>
      <c r="H105" s="135">
        <v>0</v>
      </c>
      <c r="I105" s="135">
        <v>0</v>
      </c>
      <c r="J105" s="135">
        <v>0</v>
      </c>
      <c r="K105" s="135">
        <v>0</v>
      </c>
      <c r="L105" s="135">
        <v>0</v>
      </c>
      <c r="M105" s="135">
        <v>0</v>
      </c>
      <c r="N105" s="135">
        <v>0</v>
      </c>
      <c r="O105" s="135">
        <v>0</v>
      </c>
      <c r="P105" s="135">
        <v>0</v>
      </c>
      <c r="Q105" s="135">
        <v>0</v>
      </c>
      <c r="R105" s="135">
        <v>0</v>
      </c>
      <c r="S105" s="135">
        <v>0</v>
      </c>
      <c r="T105" s="135">
        <v>0</v>
      </c>
      <c r="U105" s="135">
        <v>0</v>
      </c>
      <c r="V105" s="135">
        <v>0</v>
      </c>
      <c r="W105" s="135">
        <v>0</v>
      </c>
    </row>
    <row r="106" spans="1:23">
      <c r="A106" s="135">
        <v>0</v>
      </c>
      <c r="B106" s="135">
        <v>0</v>
      </c>
      <c r="C106" s="135">
        <v>0</v>
      </c>
      <c r="D106" s="135">
        <v>0</v>
      </c>
      <c r="E106" s="135">
        <v>0</v>
      </c>
      <c r="F106" s="135">
        <v>0</v>
      </c>
      <c r="G106" s="135">
        <v>0</v>
      </c>
      <c r="H106" s="135">
        <v>0</v>
      </c>
      <c r="I106" s="135">
        <v>0</v>
      </c>
      <c r="J106" s="135">
        <v>0</v>
      </c>
      <c r="K106" s="135">
        <v>0</v>
      </c>
      <c r="L106" s="135">
        <v>0</v>
      </c>
      <c r="M106" s="135">
        <v>0</v>
      </c>
      <c r="N106" s="135">
        <v>0</v>
      </c>
      <c r="O106" s="135">
        <v>0</v>
      </c>
      <c r="P106" s="135">
        <v>0</v>
      </c>
      <c r="Q106" s="135">
        <v>0</v>
      </c>
      <c r="R106" s="135">
        <v>0</v>
      </c>
      <c r="S106" s="135">
        <v>0</v>
      </c>
      <c r="T106" s="135">
        <v>0</v>
      </c>
      <c r="U106" s="135">
        <v>0</v>
      </c>
      <c r="V106" s="135">
        <v>0</v>
      </c>
      <c r="W106" s="135">
        <v>0</v>
      </c>
    </row>
    <row r="107" spans="1:23">
      <c r="A107" s="135">
        <v>0</v>
      </c>
      <c r="B107" s="135">
        <v>0</v>
      </c>
      <c r="C107" s="135">
        <v>0</v>
      </c>
      <c r="D107" s="135">
        <v>0</v>
      </c>
      <c r="E107" s="135">
        <v>0</v>
      </c>
      <c r="F107" s="135">
        <v>0</v>
      </c>
      <c r="G107" s="135">
        <v>0</v>
      </c>
      <c r="H107" s="135">
        <v>0</v>
      </c>
      <c r="I107" s="135">
        <v>0</v>
      </c>
      <c r="J107" s="135">
        <v>0</v>
      </c>
      <c r="K107" s="135">
        <v>0</v>
      </c>
      <c r="L107" s="135">
        <v>0</v>
      </c>
      <c r="M107" s="135">
        <v>0</v>
      </c>
      <c r="N107" s="135">
        <v>0</v>
      </c>
      <c r="O107" s="135">
        <v>0</v>
      </c>
      <c r="P107" s="135">
        <v>0</v>
      </c>
      <c r="Q107" s="135">
        <v>0</v>
      </c>
      <c r="R107" s="135">
        <v>0</v>
      </c>
      <c r="S107" s="135">
        <v>0</v>
      </c>
      <c r="T107" s="135">
        <v>0</v>
      </c>
      <c r="U107" s="135">
        <v>0</v>
      </c>
      <c r="V107" s="135">
        <v>0</v>
      </c>
      <c r="W107" s="135">
        <v>0</v>
      </c>
    </row>
    <row r="108" spans="1:23" hidden="1">
      <c r="A108" s="135">
        <v>0</v>
      </c>
      <c r="B108" s="135">
        <v>0</v>
      </c>
      <c r="C108" s="135">
        <v>0</v>
      </c>
      <c r="D108" s="135">
        <v>0</v>
      </c>
      <c r="E108" s="135">
        <v>0</v>
      </c>
      <c r="F108" s="135">
        <v>0</v>
      </c>
      <c r="G108" s="135">
        <v>0</v>
      </c>
      <c r="H108" s="135">
        <v>0</v>
      </c>
      <c r="I108" s="135">
        <v>0</v>
      </c>
      <c r="J108" s="135">
        <v>0</v>
      </c>
      <c r="K108" s="135">
        <v>0</v>
      </c>
      <c r="L108" s="135">
        <v>0</v>
      </c>
      <c r="M108" s="135">
        <v>0</v>
      </c>
      <c r="N108" s="135">
        <v>0</v>
      </c>
      <c r="O108" s="135">
        <v>0</v>
      </c>
      <c r="P108" s="135">
        <v>0</v>
      </c>
      <c r="Q108" s="135">
        <v>0</v>
      </c>
      <c r="R108" s="135">
        <v>0</v>
      </c>
      <c r="S108" s="135">
        <v>0</v>
      </c>
      <c r="T108" s="135">
        <v>0</v>
      </c>
      <c r="U108" s="135">
        <v>0</v>
      </c>
      <c r="V108" s="135">
        <v>0</v>
      </c>
      <c r="W108" s="135">
        <v>0</v>
      </c>
    </row>
    <row r="109" spans="1:23" hidden="1">
      <c r="A109" s="135">
        <v>0</v>
      </c>
      <c r="B109" s="135">
        <v>0</v>
      </c>
      <c r="C109" s="135">
        <v>0</v>
      </c>
      <c r="D109" s="135">
        <v>0</v>
      </c>
      <c r="E109" s="135">
        <v>0</v>
      </c>
      <c r="F109" s="135">
        <v>0</v>
      </c>
      <c r="G109" s="135">
        <v>0</v>
      </c>
      <c r="H109" s="135">
        <v>0</v>
      </c>
      <c r="I109" s="135">
        <v>0</v>
      </c>
      <c r="J109" s="135">
        <v>0</v>
      </c>
      <c r="K109" s="135">
        <v>0</v>
      </c>
      <c r="L109" s="135">
        <v>0</v>
      </c>
      <c r="M109" s="135">
        <v>0</v>
      </c>
      <c r="N109" s="135">
        <v>0</v>
      </c>
      <c r="O109" s="135">
        <v>0</v>
      </c>
      <c r="P109" s="135">
        <v>0</v>
      </c>
      <c r="Q109" s="135">
        <v>0</v>
      </c>
      <c r="R109" s="135">
        <v>0</v>
      </c>
      <c r="S109" s="135">
        <v>0</v>
      </c>
      <c r="T109" s="135">
        <v>0</v>
      </c>
      <c r="U109" s="135">
        <v>0</v>
      </c>
      <c r="V109" s="135">
        <v>0</v>
      </c>
      <c r="W109" s="135">
        <v>0</v>
      </c>
    </row>
    <row r="110" spans="1:23" hidden="1">
      <c r="A110" s="135">
        <v>0</v>
      </c>
      <c r="B110" s="135">
        <v>0</v>
      </c>
      <c r="C110" s="135">
        <v>0</v>
      </c>
      <c r="D110" s="135">
        <v>0</v>
      </c>
      <c r="E110" s="135">
        <v>0</v>
      </c>
      <c r="F110" s="135">
        <v>0</v>
      </c>
      <c r="G110" s="135">
        <v>0</v>
      </c>
      <c r="H110" s="135">
        <v>0</v>
      </c>
      <c r="I110" s="135">
        <v>0</v>
      </c>
      <c r="J110" s="135">
        <v>0</v>
      </c>
      <c r="K110" s="135">
        <v>0</v>
      </c>
      <c r="L110" s="135">
        <v>0</v>
      </c>
      <c r="M110" s="135">
        <v>0</v>
      </c>
      <c r="N110" s="135">
        <v>0</v>
      </c>
      <c r="O110" s="135">
        <v>0</v>
      </c>
      <c r="P110" s="135">
        <v>0</v>
      </c>
      <c r="Q110" s="135">
        <v>0</v>
      </c>
      <c r="R110" s="135">
        <v>0</v>
      </c>
      <c r="S110" s="135">
        <v>0</v>
      </c>
      <c r="T110" s="135">
        <v>0</v>
      </c>
      <c r="U110" s="135">
        <v>0</v>
      </c>
      <c r="V110" s="135">
        <v>0</v>
      </c>
      <c r="W110" s="135">
        <v>0</v>
      </c>
    </row>
    <row r="111" spans="1:23">
      <c r="A111" s="135">
        <v>0</v>
      </c>
      <c r="B111" s="135">
        <v>0</v>
      </c>
      <c r="C111" s="135">
        <v>0</v>
      </c>
      <c r="D111" s="135">
        <v>0</v>
      </c>
      <c r="E111" s="135">
        <v>0</v>
      </c>
      <c r="F111" s="135">
        <v>0</v>
      </c>
      <c r="G111" s="135">
        <v>0</v>
      </c>
      <c r="H111" s="135">
        <v>0</v>
      </c>
      <c r="I111" s="135">
        <v>0</v>
      </c>
      <c r="J111" s="135">
        <v>0</v>
      </c>
      <c r="K111" s="135">
        <v>0</v>
      </c>
      <c r="L111" s="135">
        <v>0</v>
      </c>
      <c r="M111" s="135">
        <v>0</v>
      </c>
      <c r="N111" s="135">
        <v>0</v>
      </c>
      <c r="O111" s="135">
        <v>0</v>
      </c>
      <c r="P111" s="135">
        <v>0</v>
      </c>
      <c r="Q111" s="135">
        <v>0</v>
      </c>
      <c r="R111" s="135">
        <v>0</v>
      </c>
      <c r="S111" s="135">
        <v>0</v>
      </c>
      <c r="T111" s="135">
        <v>0</v>
      </c>
      <c r="U111" s="135">
        <v>0</v>
      </c>
      <c r="V111" s="135">
        <v>0</v>
      </c>
      <c r="W111" s="135">
        <v>0</v>
      </c>
    </row>
    <row r="112" spans="1:23">
      <c r="A112" s="135">
        <v>0</v>
      </c>
      <c r="B112" s="135">
        <v>0</v>
      </c>
      <c r="C112" s="135">
        <v>0</v>
      </c>
      <c r="D112" s="135">
        <v>0</v>
      </c>
      <c r="E112" s="135">
        <v>0</v>
      </c>
      <c r="F112" s="135">
        <v>0</v>
      </c>
      <c r="G112" s="135">
        <v>0</v>
      </c>
      <c r="H112" s="135">
        <v>0</v>
      </c>
      <c r="I112" s="135">
        <v>0</v>
      </c>
      <c r="J112" s="135">
        <v>0</v>
      </c>
      <c r="K112" s="135">
        <v>0</v>
      </c>
      <c r="L112" s="135">
        <v>0</v>
      </c>
      <c r="M112" s="135">
        <v>0</v>
      </c>
      <c r="N112" s="135">
        <v>0</v>
      </c>
      <c r="O112" s="135">
        <v>0</v>
      </c>
      <c r="P112" s="135">
        <v>0</v>
      </c>
      <c r="Q112" s="135">
        <v>0</v>
      </c>
      <c r="R112" s="135">
        <v>0</v>
      </c>
      <c r="S112" s="135">
        <v>0</v>
      </c>
      <c r="T112" s="135">
        <v>0</v>
      </c>
      <c r="U112" s="135">
        <v>0</v>
      </c>
      <c r="V112" s="135">
        <v>0</v>
      </c>
      <c r="W112" s="135">
        <v>0</v>
      </c>
    </row>
    <row r="113" spans="1:23">
      <c r="A113" s="135">
        <v>0</v>
      </c>
      <c r="B113" s="135">
        <v>0</v>
      </c>
      <c r="C113" s="135">
        <v>0</v>
      </c>
      <c r="D113" s="135">
        <v>0</v>
      </c>
      <c r="E113" s="135">
        <v>0</v>
      </c>
      <c r="F113" s="135">
        <v>0</v>
      </c>
      <c r="G113" s="135">
        <v>0</v>
      </c>
      <c r="H113" s="135">
        <v>0</v>
      </c>
      <c r="I113" s="135">
        <v>0</v>
      </c>
      <c r="J113" s="135">
        <v>0</v>
      </c>
      <c r="K113" s="135">
        <v>0</v>
      </c>
      <c r="L113" s="135">
        <v>0</v>
      </c>
      <c r="M113" s="135">
        <v>0</v>
      </c>
      <c r="N113" s="135">
        <v>0</v>
      </c>
      <c r="O113" s="135">
        <v>0</v>
      </c>
      <c r="P113" s="135">
        <v>0</v>
      </c>
      <c r="Q113" s="135">
        <v>0</v>
      </c>
      <c r="R113" s="135">
        <v>0</v>
      </c>
      <c r="S113" s="135">
        <v>0</v>
      </c>
      <c r="T113" s="135">
        <v>0</v>
      </c>
      <c r="U113" s="135">
        <v>0</v>
      </c>
      <c r="V113" s="135">
        <v>0</v>
      </c>
      <c r="W113" s="135">
        <v>0</v>
      </c>
    </row>
    <row r="114" spans="1:23" hidden="1">
      <c r="A114" s="135">
        <v>0</v>
      </c>
      <c r="B114" s="135">
        <v>0</v>
      </c>
      <c r="C114" s="135">
        <v>0</v>
      </c>
      <c r="D114" s="135">
        <v>0</v>
      </c>
      <c r="E114" s="135">
        <v>0</v>
      </c>
      <c r="F114" s="135">
        <v>0</v>
      </c>
      <c r="G114" s="135">
        <v>0</v>
      </c>
      <c r="H114" s="135">
        <v>0</v>
      </c>
      <c r="I114" s="135">
        <v>0</v>
      </c>
      <c r="J114" s="135">
        <v>0</v>
      </c>
      <c r="K114" s="135">
        <v>0</v>
      </c>
      <c r="L114" s="135">
        <v>0</v>
      </c>
      <c r="M114" s="135">
        <v>0</v>
      </c>
      <c r="N114" s="135">
        <v>0</v>
      </c>
      <c r="O114" s="135">
        <v>0</v>
      </c>
      <c r="P114" s="135">
        <v>0</v>
      </c>
      <c r="Q114" s="135">
        <v>0</v>
      </c>
      <c r="R114" s="135">
        <v>0</v>
      </c>
      <c r="S114" s="135">
        <v>0</v>
      </c>
      <c r="T114" s="135">
        <v>0</v>
      </c>
      <c r="U114" s="135">
        <v>0</v>
      </c>
      <c r="V114" s="135">
        <v>0</v>
      </c>
      <c r="W114" s="135">
        <v>0</v>
      </c>
    </row>
    <row r="115" spans="1:23">
      <c r="A115" s="135">
        <v>0</v>
      </c>
      <c r="B115" s="135">
        <v>0</v>
      </c>
      <c r="C115" s="135">
        <v>0</v>
      </c>
      <c r="D115" s="135">
        <v>0</v>
      </c>
      <c r="E115" s="135">
        <v>0</v>
      </c>
      <c r="F115" s="135">
        <v>0</v>
      </c>
      <c r="G115" s="135">
        <v>0</v>
      </c>
      <c r="H115" s="135">
        <v>0</v>
      </c>
      <c r="I115" s="135">
        <v>0</v>
      </c>
      <c r="J115" s="135">
        <v>0</v>
      </c>
      <c r="K115" s="135">
        <v>0</v>
      </c>
      <c r="L115" s="135">
        <v>0</v>
      </c>
      <c r="M115" s="135">
        <v>0</v>
      </c>
      <c r="N115" s="135">
        <v>0</v>
      </c>
      <c r="O115" s="135">
        <v>0</v>
      </c>
      <c r="P115" s="135">
        <v>0</v>
      </c>
      <c r="Q115" s="135">
        <v>0</v>
      </c>
      <c r="R115" s="135">
        <v>0</v>
      </c>
      <c r="S115" s="135">
        <v>0</v>
      </c>
      <c r="T115" s="135">
        <v>0</v>
      </c>
      <c r="U115" s="135">
        <v>0</v>
      </c>
      <c r="V115" s="135">
        <v>0</v>
      </c>
      <c r="W115" s="135">
        <v>0</v>
      </c>
    </row>
    <row r="116" spans="1:23">
      <c r="A116" s="135">
        <v>0</v>
      </c>
      <c r="B116" s="135">
        <v>0</v>
      </c>
      <c r="C116" s="135">
        <v>0</v>
      </c>
      <c r="D116" s="135">
        <v>0</v>
      </c>
      <c r="E116" s="135">
        <v>0</v>
      </c>
      <c r="F116" s="135">
        <v>0</v>
      </c>
      <c r="G116" s="135">
        <v>0</v>
      </c>
      <c r="H116" s="135">
        <v>0</v>
      </c>
      <c r="I116" s="135">
        <v>0</v>
      </c>
      <c r="J116" s="135">
        <v>0</v>
      </c>
      <c r="K116" s="135">
        <v>0</v>
      </c>
      <c r="L116" s="135">
        <v>0</v>
      </c>
      <c r="M116" s="135">
        <v>0</v>
      </c>
      <c r="N116" s="135">
        <v>0</v>
      </c>
      <c r="O116" s="135">
        <v>0</v>
      </c>
      <c r="P116" s="135">
        <v>0</v>
      </c>
      <c r="Q116" s="135">
        <v>0</v>
      </c>
      <c r="R116" s="135">
        <v>0</v>
      </c>
      <c r="S116" s="135">
        <v>0</v>
      </c>
      <c r="T116" s="135">
        <v>0</v>
      </c>
      <c r="U116" s="135">
        <v>0</v>
      </c>
      <c r="V116" s="135">
        <v>0</v>
      </c>
      <c r="W116" s="135">
        <v>0</v>
      </c>
    </row>
    <row r="117" spans="1:23">
      <c r="A117" s="135">
        <v>0</v>
      </c>
      <c r="B117" s="135">
        <v>0</v>
      </c>
      <c r="C117" s="135">
        <v>0</v>
      </c>
      <c r="D117" s="135">
        <v>0</v>
      </c>
      <c r="E117" s="135">
        <v>0</v>
      </c>
      <c r="F117" s="135">
        <v>0</v>
      </c>
      <c r="G117" s="135">
        <v>0</v>
      </c>
      <c r="H117" s="135">
        <v>0</v>
      </c>
      <c r="I117" s="135">
        <v>0</v>
      </c>
      <c r="J117" s="135">
        <v>0</v>
      </c>
      <c r="K117" s="135">
        <v>0</v>
      </c>
      <c r="L117" s="135">
        <v>0</v>
      </c>
      <c r="M117" s="135">
        <v>0</v>
      </c>
      <c r="N117" s="135">
        <v>0</v>
      </c>
      <c r="O117" s="135">
        <v>0</v>
      </c>
      <c r="P117" s="135">
        <v>0</v>
      </c>
      <c r="Q117" s="135">
        <v>0</v>
      </c>
      <c r="R117" s="135">
        <v>0</v>
      </c>
      <c r="S117" s="135">
        <v>0</v>
      </c>
      <c r="T117" s="135">
        <v>0</v>
      </c>
      <c r="U117" s="135">
        <v>0</v>
      </c>
      <c r="V117" s="135">
        <v>0</v>
      </c>
      <c r="W117" s="135">
        <v>0</v>
      </c>
    </row>
    <row r="118" spans="1:23" hidden="1">
      <c r="A118" s="135">
        <v>0</v>
      </c>
      <c r="B118" s="135">
        <v>0</v>
      </c>
      <c r="C118" s="135">
        <v>0</v>
      </c>
      <c r="D118" s="135">
        <v>0</v>
      </c>
      <c r="E118" s="135">
        <v>0</v>
      </c>
      <c r="F118" s="135">
        <v>0</v>
      </c>
      <c r="G118" s="135">
        <v>0</v>
      </c>
      <c r="H118" s="135">
        <v>0</v>
      </c>
      <c r="I118" s="135">
        <v>0</v>
      </c>
      <c r="J118" s="135">
        <v>0</v>
      </c>
      <c r="K118" s="135">
        <v>0</v>
      </c>
      <c r="L118" s="135">
        <v>0</v>
      </c>
      <c r="M118" s="135">
        <v>0</v>
      </c>
      <c r="N118" s="135">
        <v>0</v>
      </c>
      <c r="O118" s="135">
        <v>0</v>
      </c>
      <c r="P118" s="135">
        <v>0</v>
      </c>
      <c r="Q118" s="135">
        <v>0</v>
      </c>
      <c r="R118" s="135">
        <v>0</v>
      </c>
      <c r="S118" s="135">
        <v>0</v>
      </c>
      <c r="T118" s="135">
        <v>0</v>
      </c>
      <c r="U118" s="135">
        <v>0</v>
      </c>
      <c r="V118" s="135">
        <v>0</v>
      </c>
      <c r="W118" s="135">
        <v>0</v>
      </c>
    </row>
    <row r="119" spans="1:23" hidden="1">
      <c r="A119" s="135">
        <v>0</v>
      </c>
      <c r="B119" s="135">
        <v>0</v>
      </c>
      <c r="C119" s="135">
        <v>0</v>
      </c>
      <c r="D119" s="135">
        <v>0</v>
      </c>
      <c r="E119" s="135">
        <v>0</v>
      </c>
      <c r="F119" s="135">
        <v>0</v>
      </c>
      <c r="G119" s="135">
        <v>0</v>
      </c>
      <c r="H119" s="135">
        <v>0</v>
      </c>
      <c r="I119" s="135">
        <v>0</v>
      </c>
      <c r="J119" s="135">
        <v>0</v>
      </c>
      <c r="K119" s="135">
        <v>0</v>
      </c>
      <c r="L119" s="135">
        <v>0</v>
      </c>
      <c r="M119" s="135">
        <v>0</v>
      </c>
      <c r="N119" s="135">
        <v>0</v>
      </c>
      <c r="O119" s="135">
        <v>0</v>
      </c>
      <c r="P119" s="135">
        <v>0</v>
      </c>
      <c r="Q119" s="135">
        <v>0</v>
      </c>
      <c r="R119" s="135">
        <v>0</v>
      </c>
      <c r="S119" s="135">
        <v>0</v>
      </c>
      <c r="T119" s="135">
        <v>0</v>
      </c>
      <c r="U119" s="135">
        <v>0</v>
      </c>
      <c r="V119" s="135">
        <v>0</v>
      </c>
      <c r="W119" s="135">
        <v>0</v>
      </c>
    </row>
    <row r="120" spans="1:23" hidden="1">
      <c r="A120" s="135">
        <v>0</v>
      </c>
      <c r="B120" s="135">
        <v>0</v>
      </c>
      <c r="C120" s="135">
        <v>0</v>
      </c>
      <c r="D120" s="135">
        <v>0</v>
      </c>
      <c r="E120" s="135">
        <v>0</v>
      </c>
      <c r="F120" s="135">
        <v>0</v>
      </c>
      <c r="G120" s="135">
        <v>0</v>
      </c>
      <c r="H120" s="135">
        <v>0</v>
      </c>
      <c r="I120" s="135">
        <v>0</v>
      </c>
      <c r="J120" s="135">
        <v>0</v>
      </c>
      <c r="K120" s="135">
        <v>0</v>
      </c>
      <c r="L120" s="135">
        <v>0</v>
      </c>
      <c r="M120" s="135">
        <v>0</v>
      </c>
      <c r="N120" s="135">
        <v>0</v>
      </c>
      <c r="O120" s="135">
        <v>0</v>
      </c>
      <c r="P120" s="135">
        <v>0</v>
      </c>
      <c r="Q120" s="135">
        <v>0</v>
      </c>
      <c r="R120" s="135">
        <v>0</v>
      </c>
      <c r="S120" s="135">
        <v>0</v>
      </c>
      <c r="T120" s="135">
        <v>0</v>
      </c>
      <c r="U120" s="135">
        <v>0</v>
      </c>
      <c r="V120" s="135">
        <v>0</v>
      </c>
      <c r="W120" s="135">
        <v>0</v>
      </c>
    </row>
    <row r="121" spans="1:23" hidden="1">
      <c r="A121" s="135">
        <v>0</v>
      </c>
      <c r="B121" s="135">
        <v>0</v>
      </c>
      <c r="C121" s="135">
        <v>0</v>
      </c>
      <c r="D121" s="135">
        <v>0</v>
      </c>
      <c r="E121" s="135">
        <v>0</v>
      </c>
      <c r="F121" s="135">
        <v>0</v>
      </c>
      <c r="G121" s="135">
        <v>0</v>
      </c>
      <c r="H121" s="135">
        <v>0</v>
      </c>
      <c r="I121" s="135">
        <v>0</v>
      </c>
      <c r="J121" s="135">
        <v>0</v>
      </c>
      <c r="K121" s="135">
        <v>0</v>
      </c>
      <c r="L121" s="135">
        <v>0</v>
      </c>
      <c r="M121" s="135">
        <v>0</v>
      </c>
      <c r="N121" s="135">
        <v>0</v>
      </c>
      <c r="O121" s="135">
        <v>0</v>
      </c>
      <c r="P121" s="135">
        <v>0</v>
      </c>
      <c r="Q121" s="135">
        <v>0</v>
      </c>
      <c r="R121" s="135">
        <v>0</v>
      </c>
      <c r="S121" s="135">
        <v>0</v>
      </c>
      <c r="T121" s="135">
        <v>0</v>
      </c>
      <c r="U121" s="135">
        <v>0</v>
      </c>
      <c r="V121" s="135">
        <v>0</v>
      </c>
      <c r="W121" s="135">
        <v>0</v>
      </c>
    </row>
    <row r="122" spans="1:23">
      <c r="A122" s="135">
        <v>0</v>
      </c>
      <c r="B122" s="135">
        <v>0</v>
      </c>
      <c r="C122" s="135">
        <v>0</v>
      </c>
      <c r="D122" s="135">
        <v>0</v>
      </c>
      <c r="E122" s="135">
        <v>0</v>
      </c>
      <c r="F122" s="135">
        <v>0</v>
      </c>
      <c r="G122" s="135">
        <v>0</v>
      </c>
      <c r="H122" s="135">
        <v>0</v>
      </c>
      <c r="I122" s="135">
        <v>0</v>
      </c>
      <c r="J122" s="135">
        <v>0</v>
      </c>
      <c r="K122" s="135">
        <v>0</v>
      </c>
      <c r="L122" s="135">
        <v>0</v>
      </c>
      <c r="M122" s="135">
        <v>0</v>
      </c>
      <c r="N122" s="135">
        <v>0</v>
      </c>
      <c r="O122" s="135">
        <v>0</v>
      </c>
      <c r="P122" s="135">
        <v>0</v>
      </c>
      <c r="Q122" s="135">
        <v>0</v>
      </c>
      <c r="R122" s="135">
        <v>0</v>
      </c>
      <c r="S122" s="135">
        <v>0</v>
      </c>
      <c r="T122" s="135">
        <v>0</v>
      </c>
      <c r="U122" s="135">
        <v>0</v>
      </c>
      <c r="V122" s="135">
        <v>0</v>
      </c>
      <c r="W122" s="135">
        <v>0</v>
      </c>
    </row>
    <row r="123" spans="1:23" hidden="1">
      <c r="A123" s="135">
        <v>0</v>
      </c>
      <c r="B123" s="135">
        <v>0</v>
      </c>
      <c r="C123" s="135">
        <v>0</v>
      </c>
      <c r="D123" s="135">
        <v>0</v>
      </c>
      <c r="E123" s="135">
        <v>0</v>
      </c>
      <c r="F123" s="135">
        <v>0</v>
      </c>
      <c r="G123" s="135">
        <v>0</v>
      </c>
      <c r="H123" s="135">
        <v>0</v>
      </c>
      <c r="I123" s="135">
        <v>0</v>
      </c>
      <c r="J123" s="135">
        <v>0</v>
      </c>
      <c r="K123" s="135">
        <v>0</v>
      </c>
      <c r="L123" s="135">
        <v>0</v>
      </c>
      <c r="M123" s="135">
        <v>0</v>
      </c>
      <c r="N123" s="135">
        <v>0</v>
      </c>
      <c r="O123" s="135">
        <v>0</v>
      </c>
      <c r="P123" s="135">
        <v>0</v>
      </c>
      <c r="Q123" s="135">
        <v>0</v>
      </c>
      <c r="R123" s="135">
        <v>0</v>
      </c>
      <c r="S123" s="135">
        <v>0</v>
      </c>
      <c r="T123" s="135">
        <v>0</v>
      </c>
      <c r="U123" s="135">
        <v>0</v>
      </c>
      <c r="V123" s="135">
        <v>0</v>
      </c>
      <c r="W123" s="135">
        <v>0</v>
      </c>
    </row>
    <row r="124" spans="1:23" hidden="1">
      <c r="A124" s="135">
        <v>0</v>
      </c>
      <c r="B124" s="135">
        <v>0</v>
      </c>
      <c r="C124" s="135">
        <v>0</v>
      </c>
      <c r="D124" s="135">
        <v>0</v>
      </c>
      <c r="E124" s="135">
        <v>0</v>
      </c>
      <c r="F124" s="135">
        <v>0</v>
      </c>
      <c r="G124" s="135">
        <v>0</v>
      </c>
      <c r="H124" s="135">
        <v>0</v>
      </c>
      <c r="I124" s="135">
        <v>0</v>
      </c>
      <c r="J124" s="135">
        <v>0</v>
      </c>
      <c r="K124" s="135">
        <v>0</v>
      </c>
      <c r="L124" s="135">
        <v>0</v>
      </c>
      <c r="M124" s="135">
        <v>0</v>
      </c>
      <c r="N124" s="135">
        <v>0</v>
      </c>
      <c r="O124" s="135">
        <v>0</v>
      </c>
      <c r="P124" s="135">
        <v>0</v>
      </c>
      <c r="Q124" s="135">
        <v>0</v>
      </c>
      <c r="R124" s="135">
        <v>0</v>
      </c>
      <c r="S124" s="135">
        <v>0</v>
      </c>
      <c r="T124" s="135">
        <v>0</v>
      </c>
      <c r="U124" s="135">
        <v>0</v>
      </c>
      <c r="V124" s="135">
        <v>0</v>
      </c>
      <c r="W124" s="135">
        <v>0</v>
      </c>
    </row>
    <row r="125" spans="1:23">
      <c r="A125" s="135">
        <v>0</v>
      </c>
      <c r="B125" s="135">
        <v>0</v>
      </c>
      <c r="C125" s="135">
        <v>0</v>
      </c>
      <c r="D125" s="135">
        <v>0</v>
      </c>
      <c r="E125" s="135">
        <v>0</v>
      </c>
      <c r="F125" s="135">
        <v>0</v>
      </c>
      <c r="G125" s="135">
        <v>0</v>
      </c>
      <c r="H125" s="135">
        <v>0</v>
      </c>
      <c r="I125" s="135">
        <v>0</v>
      </c>
      <c r="J125" s="135">
        <v>0</v>
      </c>
      <c r="K125" s="135">
        <v>0</v>
      </c>
      <c r="L125" s="135">
        <v>0</v>
      </c>
      <c r="M125" s="135">
        <v>0</v>
      </c>
      <c r="N125" s="135">
        <v>0</v>
      </c>
      <c r="O125" s="135">
        <v>0</v>
      </c>
      <c r="P125" s="135">
        <v>0</v>
      </c>
      <c r="Q125" s="135">
        <v>0</v>
      </c>
      <c r="R125" s="135">
        <v>0</v>
      </c>
      <c r="S125" s="135">
        <v>0</v>
      </c>
      <c r="T125" s="135">
        <v>0</v>
      </c>
      <c r="U125" s="135">
        <v>0</v>
      </c>
      <c r="V125" s="135">
        <v>0</v>
      </c>
      <c r="W125" s="135">
        <v>0</v>
      </c>
    </row>
    <row r="126" spans="1:23" hidden="1">
      <c r="A126" s="135">
        <v>0</v>
      </c>
      <c r="B126" s="135">
        <v>0</v>
      </c>
      <c r="C126" s="135">
        <v>0</v>
      </c>
      <c r="D126" s="135">
        <v>0</v>
      </c>
      <c r="E126" s="135">
        <v>0</v>
      </c>
      <c r="F126" s="135">
        <v>0</v>
      </c>
      <c r="G126" s="135">
        <v>0</v>
      </c>
      <c r="H126" s="135">
        <v>0</v>
      </c>
      <c r="I126" s="135">
        <v>0</v>
      </c>
      <c r="J126" s="135">
        <v>0</v>
      </c>
      <c r="K126" s="135">
        <v>0</v>
      </c>
      <c r="L126" s="135">
        <v>0</v>
      </c>
      <c r="M126" s="135">
        <v>0</v>
      </c>
      <c r="N126" s="135">
        <v>0</v>
      </c>
      <c r="O126" s="135">
        <v>0</v>
      </c>
      <c r="P126" s="135">
        <v>0</v>
      </c>
      <c r="Q126" s="135">
        <v>0</v>
      </c>
      <c r="R126" s="135">
        <v>0</v>
      </c>
      <c r="S126" s="135">
        <v>0</v>
      </c>
      <c r="T126" s="135">
        <v>0</v>
      </c>
      <c r="U126" s="135">
        <v>0</v>
      </c>
      <c r="V126" s="135">
        <v>0</v>
      </c>
      <c r="W126" s="135">
        <v>0</v>
      </c>
    </row>
    <row r="127" spans="1:23">
      <c r="A127" s="135">
        <v>0</v>
      </c>
      <c r="B127" s="135">
        <v>0</v>
      </c>
      <c r="C127" s="135">
        <v>0</v>
      </c>
      <c r="D127" s="135">
        <v>0</v>
      </c>
      <c r="E127" s="135">
        <v>0</v>
      </c>
      <c r="F127" s="135">
        <v>0</v>
      </c>
      <c r="G127" s="135">
        <v>0</v>
      </c>
      <c r="H127" s="135">
        <v>0</v>
      </c>
      <c r="I127" s="135">
        <v>0</v>
      </c>
      <c r="J127" s="135">
        <v>0</v>
      </c>
      <c r="K127" s="135">
        <v>0</v>
      </c>
      <c r="L127" s="135">
        <v>0</v>
      </c>
      <c r="M127" s="135">
        <v>0</v>
      </c>
      <c r="N127" s="135">
        <v>0</v>
      </c>
      <c r="O127" s="135">
        <v>0</v>
      </c>
      <c r="P127" s="135">
        <v>0</v>
      </c>
      <c r="Q127" s="135">
        <v>0</v>
      </c>
      <c r="R127" s="135">
        <v>0</v>
      </c>
      <c r="S127" s="135">
        <v>0</v>
      </c>
      <c r="T127" s="135">
        <v>0</v>
      </c>
      <c r="U127" s="135">
        <v>0</v>
      </c>
      <c r="V127" s="135">
        <v>0</v>
      </c>
      <c r="W127" s="135">
        <v>0</v>
      </c>
    </row>
    <row r="128" spans="1:23" hidden="1">
      <c r="A128" s="135">
        <v>0</v>
      </c>
      <c r="B128" s="135">
        <v>0</v>
      </c>
      <c r="C128" s="135">
        <v>0</v>
      </c>
      <c r="D128" s="135">
        <v>0</v>
      </c>
      <c r="E128" s="135">
        <v>0</v>
      </c>
      <c r="F128" s="135">
        <v>0</v>
      </c>
      <c r="G128" s="135">
        <v>0</v>
      </c>
      <c r="H128" s="135">
        <v>0</v>
      </c>
      <c r="I128" s="135">
        <v>0</v>
      </c>
      <c r="J128" s="135">
        <v>0</v>
      </c>
      <c r="K128" s="135">
        <v>0</v>
      </c>
      <c r="L128" s="135">
        <v>0</v>
      </c>
      <c r="M128" s="135">
        <v>0</v>
      </c>
      <c r="N128" s="135">
        <v>0</v>
      </c>
      <c r="O128" s="135">
        <v>0</v>
      </c>
      <c r="P128" s="135">
        <v>0</v>
      </c>
      <c r="Q128" s="135">
        <v>0</v>
      </c>
      <c r="R128" s="135">
        <v>0</v>
      </c>
      <c r="S128" s="135">
        <v>0</v>
      </c>
      <c r="T128" s="135">
        <v>0</v>
      </c>
      <c r="U128" s="135">
        <v>0</v>
      </c>
      <c r="V128" s="135">
        <v>0</v>
      </c>
      <c r="W128" s="135">
        <v>0</v>
      </c>
    </row>
    <row r="129" spans="1:23">
      <c r="A129" s="135">
        <v>0</v>
      </c>
      <c r="B129" s="135">
        <v>0</v>
      </c>
      <c r="C129" s="135">
        <v>0</v>
      </c>
      <c r="D129" s="135">
        <v>0</v>
      </c>
      <c r="E129" s="135">
        <v>0</v>
      </c>
      <c r="F129" s="135">
        <v>0</v>
      </c>
      <c r="G129" s="135">
        <v>0</v>
      </c>
      <c r="H129" s="135">
        <v>0</v>
      </c>
      <c r="I129" s="135">
        <v>0</v>
      </c>
      <c r="J129" s="135">
        <v>0</v>
      </c>
      <c r="K129" s="135">
        <v>0</v>
      </c>
      <c r="L129" s="135">
        <v>0</v>
      </c>
      <c r="M129" s="135">
        <v>0</v>
      </c>
      <c r="N129" s="135">
        <v>0</v>
      </c>
      <c r="O129" s="135">
        <v>0</v>
      </c>
      <c r="P129" s="135">
        <v>0</v>
      </c>
      <c r="Q129" s="135">
        <v>0</v>
      </c>
      <c r="R129" s="135">
        <v>0</v>
      </c>
      <c r="S129" s="135">
        <v>0</v>
      </c>
      <c r="T129" s="135">
        <v>0</v>
      </c>
      <c r="U129" s="135">
        <v>0</v>
      </c>
      <c r="V129" s="135">
        <v>0</v>
      </c>
      <c r="W129" s="135">
        <v>0</v>
      </c>
    </row>
    <row r="130" spans="1:23">
      <c r="A130" s="135">
        <v>0</v>
      </c>
      <c r="B130" s="135">
        <v>0</v>
      </c>
      <c r="C130" s="135">
        <v>0</v>
      </c>
      <c r="D130" s="135">
        <v>0</v>
      </c>
      <c r="E130" s="135">
        <v>0</v>
      </c>
      <c r="F130" s="135">
        <v>0</v>
      </c>
      <c r="G130" s="135">
        <v>0</v>
      </c>
      <c r="H130" s="135">
        <v>0</v>
      </c>
      <c r="I130" s="135">
        <v>0</v>
      </c>
      <c r="J130" s="135">
        <v>0</v>
      </c>
      <c r="K130" s="135">
        <v>0</v>
      </c>
      <c r="L130" s="135">
        <v>0</v>
      </c>
      <c r="M130" s="135">
        <v>0</v>
      </c>
      <c r="N130" s="135">
        <v>0</v>
      </c>
      <c r="O130" s="135">
        <v>0</v>
      </c>
      <c r="P130" s="135">
        <v>0</v>
      </c>
      <c r="Q130" s="135">
        <v>0</v>
      </c>
      <c r="R130" s="135">
        <v>0</v>
      </c>
      <c r="S130" s="135">
        <v>0</v>
      </c>
      <c r="T130" s="135">
        <v>0</v>
      </c>
      <c r="U130" s="135">
        <v>0</v>
      </c>
      <c r="V130" s="135">
        <v>0</v>
      </c>
      <c r="W130" s="135">
        <v>0</v>
      </c>
    </row>
    <row r="131" spans="1:23" hidden="1">
      <c r="A131" s="135">
        <v>0</v>
      </c>
      <c r="B131" s="135">
        <v>0</v>
      </c>
      <c r="C131" s="135">
        <v>0</v>
      </c>
      <c r="D131" s="135">
        <v>0</v>
      </c>
      <c r="E131" s="135">
        <v>0</v>
      </c>
      <c r="F131" s="135">
        <v>0</v>
      </c>
      <c r="G131" s="135">
        <v>0</v>
      </c>
      <c r="H131" s="135">
        <v>0</v>
      </c>
      <c r="I131" s="135">
        <v>0</v>
      </c>
      <c r="J131" s="135">
        <v>0</v>
      </c>
      <c r="K131" s="135">
        <v>0</v>
      </c>
      <c r="L131" s="135">
        <v>0</v>
      </c>
      <c r="M131" s="135">
        <v>0</v>
      </c>
      <c r="N131" s="135">
        <v>0</v>
      </c>
      <c r="O131" s="135">
        <v>0</v>
      </c>
      <c r="P131" s="135">
        <v>0</v>
      </c>
      <c r="Q131" s="135">
        <v>0</v>
      </c>
      <c r="R131" s="135">
        <v>0</v>
      </c>
      <c r="S131" s="135">
        <v>0</v>
      </c>
      <c r="T131" s="135">
        <v>0</v>
      </c>
      <c r="U131" s="135">
        <v>0</v>
      </c>
      <c r="V131" s="135">
        <v>0</v>
      </c>
      <c r="W131" s="135">
        <v>0</v>
      </c>
    </row>
    <row r="132" spans="1:23" hidden="1">
      <c r="A132" s="135">
        <v>0</v>
      </c>
      <c r="B132" s="135">
        <v>0</v>
      </c>
      <c r="C132" s="135">
        <v>0</v>
      </c>
      <c r="D132" s="135">
        <v>0</v>
      </c>
      <c r="E132" s="135">
        <v>0</v>
      </c>
      <c r="F132" s="135">
        <v>0</v>
      </c>
      <c r="G132" s="135">
        <v>0</v>
      </c>
      <c r="H132" s="135">
        <v>0</v>
      </c>
      <c r="I132" s="135">
        <v>0</v>
      </c>
      <c r="J132" s="135">
        <v>0</v>
      </c>
      <c r="K132" s="135">
        <v>0</v>
      </c>
      <c r="L132" s="135">
        <v>0</v>
      </c>
      <c r="M132" s="135">
        <v>0</v>
      </c>
      <c r="N132" s="135">
        <v>0</v>
      </c>
      <c r="O132" s="135">
        <v>0</v>
      </c>
      <c r="P132" s="135">
        <v>0</v>
      </c>
      <c r="Q132" s="135">
        <v>0</v>
      </c>
      <c r="R132" s="135">
        <v>0</v>
      </c>
      <c r="S132" s="135">
        <v>0</v>
      </c>
      <c r="T132" s="135">
        <v>0</v>
      </c>
      <c r="U132" s="135">
        <v>0</v>
      </c>
      <c r="V132" s="135">
        <v>0</v>
      </c>
      <c r="W132" s="135">
        <v>0</v>
      </c>
    </row>
    <row r="133" spans="1:23" hidden="1">
      <c r="A133" s="135">
        <v>0</v>
      </c>
      <c r="B133" s="135">
        <v>0</v>
      </c>
      <c r="C133" s="135">
        <v>0</v>
      </c>
      <c r="D133" s="135">
        <v>0</v>
      </c>
      <c r="E133" s="135">
        <v>0</v>
      </c>
      <c r="F133" s="135">
        <v>0</v>
      </c>
      <c r="G133" s="135">
        <v>0</v>
      </c>
      <c r="H133" s="135">
        <v>0</v>
      </c>
      <c r="I133" s="135">
        <v>0</v>
      </c>
      <c r="J133" s="135">
        <v>0</v>
      </c>
      <c r="K133" s="135">
        <v>0</v>
      </c>
      <c r="L133" s="135">
        <v>0</v>
      </c>
      <c r="M133" s="135">
        <v>0</v>
      </c>
      <c r="N133" s="135">
        <v>0</v>
      </c>
      <c r="O133" s="135">
        <v>0</v>
      </c>
      <c r="P133" s="135">
        <v>0</v>
      </c>
      <c r="Q133" s="135">
        <v>0</v>
      </c>
      <c r="R133" s="135">
        <v>0</v>
      </c>
      <c r="S133" s="135">
        <v>0</v>
      </c>
      <c r="T133" s="135">
        <v>0</v>
      </c>
      <c r="U133" s="135">
        <v>0</v>
      </c>
      <c r="V133" s="135">
        <v>0</v>
      </c>
      <c r="W133" s="135">
        <v>0</v>
      </c>
    </row>
    <row r="134" spans="1:23" hidden="1">
      <c r="A134" s="135">
        <v>0</v>
      </c>
      <c r="B134" s="135">
        <v>0</v>
      </c>
      <c r="C134" s="135">
        <v>0</v>
      </c>
      <c r="D134" s="135">
        <v>0</v>
      </c>
      <c r="E134" s="135">
        <v>0</v>
      </c>
      <c r="F134" s="135">
        <v>0</v>
      </c>
      <c r="G134" s="135">
        <v>0</v>
      </c>
      <c r="H134" s="135">
        <v>0</v>
      </c>
      <c r="I134" s="135">
        <v>0</v>
      </c>
      <c r="J134" s="135">
        <v>0</v>
      </c>
      <c r="K134" s="135">
        <v>0</v>
      </c>
      <c r="L134" s="135">
        <v>0</v>
      </c>
      <c r="M134" s="135">
        <v>0</v>
      </c>
      <c r="N134" s="135">
        <v>0</v>
      </c>
      <c r="O134" s="135">
        <v>0</v>
      </c>
      <c r="P134" s="135">
        <v>0</v>
      </c>
      <c r="Q134" s="135">
        <v>0</v>
      </c>
      <c r="R134" s="135">
        <v>0</v>
      </c>
      <c r="S134" s="135">
        <v>0</v>
      </c>
      <c r="T134" s="135">
        <v>0</v>
      </c>
      <c r="U134" s="135">
        <v>0</v>
      </c>
      <c r="V134" s="135">
        <v>0</v>
      </c>
      <c r="W134" s="135">
        <v>0</v>
      </c>
    </row>
    <row r="135" spans="1:23">
      <c r="A135" s="135">
        <v>0</v>
      </c>
      <c r="B135" s="135">
        <v>0</v>
      </c>
      <c r="C135" s="135">
        <v>0</v>
      </c>
      <c r="D135" s="135">
        <v>0</v>
      </c>
      <c r="E135" s="135">
        <v>0</v>
      </c>
      <c r="F135" s="135">
        <v>0</v>
      </c>
      <c r="G135" s="135">
        <v>0</v>
      </c>
      <c r="H135" s="135">
        <v>0</v>
      </c>
      <c r="I135" s="135">
        <v>0</v>
      </c>
      <c r="J135" s="135">
        <v>0</v>
      </c>
      <c r="K135" s="135">
        <v>0</v>
      </c>
      <c r="L135" s="135">
        <v>0</v>
      </c>
      <c r="M135" s="135">
        <v>0</v>
      </c>
      <c r="N135" s="135">
        <v>0</v>
      </c>
      <c r="O135" s="135">
        <v>0</v>
      </c>
      <c r="P135" s="135">
        <v>0</v>
      </c>
      <c r="Q135" s="135">
        <v>0</v>
      </c>
      <c r="R135" s="135">
        <v>0</v>
      </c>
      <c r="S135" s="135">
        <v>0</v>
      </c>
      <c r="T135" s="135">
        <v>0</v>
      </c>
      <c r="U135" s="135">
        <v>0</v>
      </c>
      <c r="V135" s="135">
        <v>0</v>
      </c>
      <c r="W135" s="135">
        <v>0</v>
      </c>
    </row>
    <row r="136" spans="1:23" hidden="1">
      <c r="A136" s="135">
        <v>0</v>
      </c>
      <c r="B136" s="135">
        <v>0</v>
      </c>
      <c r="C136" s="135">
        <v>0</v>
      </c>
      <c r="D136" s="135">
        <v>0</v>
      </c>
      <c r="E136" s="135">
        <v>0</v>
      </c>
      <c r="F136" s="135">
        <v>0</v>
      </c>
      <c r="G136" s="135">
        <v>0</v>
      </c>
      <c r="H136" s="135">
        <v>0</v>
      </c>
      <c r="I136" s="135">
        <v>0</v>
      </c>
      <c r="J136" s="135">
        <v>0</v>
      </c>
      <c r="K136" s="135">
        <v>0</v>
      </c>
      <c r="L136" s="135">
        <v>0</v>
      </c>
      <c r="M136" s="135">
        <v>0</v>
      </c>
      <c r="N136" s="135">
        <v>0</v>
      </c>
      <c r="O136" s="135">
        <v>0</v>
      </c>
      <c r="P136" s="135">
        <v>0</v>
      </c>
      <c r="Q136" s="135">
        <v>0</v>
      </c>
      <c r="R136" s="135">
        <v>0</v>
      </c>
      <c r="S136" s="135">
        <v>0</v>
      </c>
      <c r="T136" s="135">
        <v>0</v>
      </c>
      <c r="U136" s="135">
        <v>0</v>
      </c>
      <c r="V136" s="135">
        <v>0</v>
      </c>
      <c r="W136" s="135">
        <v>0</v>
      </c>
    </row>
    <row r="137" spans="1:23" hidden="1">
      <c r="A137" s="135">
        <v>0</v>
      </c>
      <c r="B137" s="135">
        <v>0</v>
      </c>
      <c r="C137" s="135">
        <v>0</v>
      </c>
      <c r="D137" s="135">
        <v>0</v>
      </c>
      <c r="E137" s="135">
        <v>0</v>
      </c>
      <c r="F137" s="135">
        <v>0</v>
      </c>
      <c r="G137" s="135">
        <v>0</v>
      </c>
      <c r="H137" s="135">
        <v>0</v>
      </c>
      <c r="I137" s="135">
        <v>0</v>
      </c>
      <c r="J137" s="135">
        <v>0</v>
      </c>
      <c r="K137" s="135">
        <v>0</v>
      </c>
      <c r="L137" s="135">
        <v>0</v>
      </c>
      <c r="M137" s="135">
        <v>0</v>
      </c>
      <c r="N137" s="135">
        <v>0</v>
      </c>
      <c r="O137" s="135">
        <v>0</v>
      </c>
      <c r="P137" s="135">
        <v>0</v>
      </c>
      <c r="Q137" s="135">
        <v>0</v>
      </c>
      <c r="R137" s="135">
        <v>0</v>
      </c>
      <c r="S137" s="135">
        <v>0</v>
      </c>
      <c r="T137" s="135">
        <v>0</v>
      </c>
      <c r="U137" s="135">
        <v>0</v>
      </c>
      <c r="V137" s="135">
        <v>0</v>
      </c>
      <c r="W137" s="135">
        <v>0</v>
      </c>
    </row>
    <row r="138" spans="1:23">
      <c r="A138" s="135">
        <v>0</v>
      </c>
      <c r="B138" s="135">
        <v>0</v>
      </c>
      <c r="C138" s="135">
        <v>0</v>
      </c>
      <c r="D138" s="135">
        <v>0</v>
      </c>
      <c r="E138" s="135">
        <v>0</v>
      </c>
      <c r="F138" s="135">
        <v>0</v>
      </c>
      <c r="G138" s="135">
        <v>0</v>
      </c>
      <c r="H138" s="135">
        <v>0</v>
      </c>
      <c r="I138" s="135">
        <v>0</v>
      </c>
      <c r="J138" s="135">
        <v>0</v>
      </c>
      <c r="K138" s="135">
        <v>0</v>
      </c>
      <c r="L138" s="135">
        <v>0</v>
      </c>
      <c r="M138" s="135">
        <v>0</v>
      </c>
      <c r="N138" s="135">
        <v>0</v>
      </c>
      <c r="O138" s="135">
        <v>0</v>
      </c>
      <c r="P138" s="135">
        <v>0</v>
      </c>
      <c r="Q138" s="135">
        <v>0</v>
      </c>
      <c r="R138" s="135">
        <v>0</v>
      </c>
      <c r="S138" s="135">
        <v>0</v>
      </c>
      <c r="T138" s="135">
        <v>0</v>
      </c>
      <c r="U138" s="135">
        <v>0</v>
      </c>
      <c r="V138" s="135">
        <v>0</v>
      </c>
      <c r="W138" s="135">
        <v>0</v>
      </c>
    </row>
    <row r="139" spans="1:23" hidden="1">
      <c r="A139" s="135">
        <v>0</v>
      </c>
      <c r="B139" s="135">
        <v>0</v>
      </c>
      <c r="C139" s="135">
        <v>0</v>
      </c>
      <c r="D139" s="135">
        <v>0</v>
      </c>
      <c r="E139" s="135">
        <v>0</v>
      </c>
      <c r="F139" s="135">
        <v>0</v>
      </c>
      <c r="G139" s="135">
        <v>0</v>
      </c>
      <c r="H139" s="135">
        <v>0</v>
      </c>
      <c r="I139" s="135">
        <v>0</v>
      </c>
      <c r="J139" s="135">
        <v>0</v>
      </c>
      <c r="K139" s="135">
        <v>0</v>
      </c>
      <c r="L139" s="135">
        <v>0</v>
      </c>
      <c r="M139" s="135">
        <v>0</v>
      </c>
      <c r="N139" s="135">
        <v>0</v>
      </c>
      <c r="O139" s="135">
        <v>0</v>
      </c>
      <c r="P139" s="135">
        <v>0</v>
      </c>
      <c r="Q139" s="135">
        <v>0</v>
      </c>
      <c r="R139" s="135">
        <v>0</v>
      </c>
      <c r="S139" s="135">
        <v>0</v>
      </c>
      <c r="T139" s="135">
        <v>0</v>
      </c>
      <c r="U139" s="135">
        <v>0</v>
      </c>
      <c r="V139" s="135">
        <v>0</v>
      </c>
      <c r="W139" s="135">
        <v>0</v>
      </c>
    </row>
    <row r="140" spans="1:23" hidden="1">
      <c r="A140" s="135">
        <v>0</v>
      </c>
      <c r="B140" s="135">
        <v>0</v>
      </c>
      <c r="C140" s="135">
        <v>0</v>
      </c>
      <c r="D140" s="135">
        <v>0</v>
      </c>
      <c r="E140" s="135">
        <v>0</v>
      </c>
      <c r="F140" s="135">
        <v>0</v>
      </c>
      <c r="G140" s="135">
        <v>0</v>
      </c>
      <c r="H140" s="135">
        <v>0</v>
      </c>
      <c r="I140" s="135">
        <v>0</v>
      </c>
      <c r="J140" s="135">
        <v>0</v>
      </c>
      <c r="K140" s="135">
        <v>0</v>
      </c>
      <c r="L140" s="135">
        <v>0</v>
      </c>
      <c r="M140" s="135">
        <v>0</v>
      </c>
      <c r="N140" s="135">
        <v>0</v>
      </c>
      <c r="O140" s="135">
        <v>0</v>
      </c>
      <c r="P140" s="135">
        <v>0</v>
      </c>
      <c r="Q140" s="135">
        <v>0</v>
      </c>
      <c r="R140" s="135">
        <v>0</v>
      </c>
      <c r="S140" s="135">
        <v>0</v>
      </c>
      <c r="T140" s="135">
        <v>0</v>
      </c>
      <c r="U140" s="135">
        <v>0</v>
      </c>
      <c r="V140" s="135">
        <v>0</v>
      </c>
      <c r="W140" s="135">
        <v>0</v>
      </c>
    </row>
    <row r="141" spans="1:23" hidden="1">
      <c r="A141" s="135">
        <v>0</v>
      </c>
      <c r="B141" s="135">
        <v>0</v>
      </c>
      <c r="C141" s="135">
        <v>0</v>
      </c>
      <c r="D141" s="135">
        <v>0</v>
      </c>
      <c r="E141" s="135">
        <v>0</v>
      </c>
      <c r="F141" s="135">
        <v>0</v>
      </c>
      <c r="G141" s="135">
        <v>0</v>
      </c>
      <c r="H141" s="135">
        <v>0</v>
      </c>
      <c r="I141" s="135">
        <v>0</v>
      </c>
      <c r="J141" s="135">
        <v>0</v>
      </c>
      <c r="K141" s="135">
        <v>0</v>
      </c>
      <c r="L141" s="135">
        <v>0</v>
      </c>
      <c r="M141" s="135">
        <v>0</v>
      </c>
      <c r="N141" s="135">
        <v>0</v>
      </c>
      <c r="O141" s="135">
        <v>0</v>
      </c>
      <c r="P141" s="135">
        <v>0</v>
      </c>
      <c r="Q141" s="135">
        <v>0</v>
      </c>
      <c r="R141" s="135">
        <v>0</v>
      </c>
      <c r="S141" s="135">
        <v>0</v>
      </c>
      <c r="T141" s="135">
        <v>0</v>
      </c>
      <c r="U141" s="135">
        <v>0</v>
      </c>
      <c r="V141" s="135">
        <v>0</v>
      </c>
      <c r="W141" s="135">
        <v>0</v>
      </c>
    </row>
    <row r="142" spans="1:23" hidden="1">
      <c r="A142" s="135">
        <v>0</v>
      </c>
      <c r="B142" s="135">
        <v>0</v>
      </c>
      <c r="C142" s="135">
        <v>0</v>
      </c>
      <c r="D142" s="135">
        <v>0</v>
      </c>
      <c r="E142" s="135">
        <v>0</v>
      </c>
      <c r="F142" s="135">
        <v>0</v>
      </c>
      <c r="G142" s="135">
        <v>0</v>
      </c>
      <c r="H142" s="135">
        <v>0</v>
      </c>
      <c r="I142" s="135">
        <v>0</v>
      </c>
      <c r="J142" s="135">
        <v>0</v>
      </c>
      <c r="K142" s="135">
        <v>0</v>
      </c>
      <c r="L142" s="135">
        <v>0</v>
      </c>
      <c r="M142" s="135">
        <v>0</v>
      </c>
      <c r="N142" s="135">
        <v>0</v>
      </c>
      <c r="O142" s="135">
        <v>0</v>
      </c>
      <c r="P142" s="135">
        <v>0</v>
      </c>
      <c r="Q142" s="135">
        <v>0</v>
      </c>
      <c r="R142" s="135">
        <v>0</v>
      </c>
      <c r="S142" s="135">
        <v>0</v>
      </c>
      <c r="T142" s="135">
        <v>0</v>
      </c>
      <c r="U142" s="135">
        <v>0</v>
      </c>
      <c r="V142" s="135">
        <v>0</v>
      </c>
      <c r="W142" s="135">
        <v>0</v>
      </c>
    </row>
    <row r="143" spans="1:23" hidden="1">
      <c r="A143" s="135">
        <v>0</v>
      </c>
      <c r="B143" s="135">
        <v>0</v>
      </c>
      <c r="C143" s="135">
        <v>0</v>
      </c>
      <c r="D143" s="135">
        <v>0</v>
      </c>
      <c r="E143" s="135">
        <v>0</v>
      </c>
      <c r="F143" s="135">
        <v>0</v>
      </c>
      <c r="G143" s="135">
        <v>0</v>
      </c>
      <c r="H143" s="135">
        <v>0</v>
      </c>
      <c r="I143" s="135">
        <v>0</v>
      </c>
      <c r="J143" s="135">
        <v>0</v>
      </c>
      <c r="K143" s="135">
        <v>0</v>
      </c>
      <c r="L143" s="135">
        <v>0</v>
      </c>
      <c r="M143" s="135">
        <v>0</v>
      </c>
      <c r="N143" s="135">
        <v>0</v>
      </c>
      <c r="O143" s="135">
        <v>0</v>
      </c>
      <c r="P143" s="135">
        <v>0</v>
      </c>
      <c r="Q143" s="135">
        <v>0</v>
      </c>
      <c r="R143" s="135">
        <v>0</v>
      </c>
      <c r="S143" s="135">
        <v>0</v>
      </c>
      <c r="T143" s="135">
        <v>0</v>
      </c>
      <c r="U143" s="135">
        <v>0</v>
      </c>
      <c r="V143" s="135">
        <v>0</v>
      </c>
      <c r="W143" s="135">
        <v>0</v>
      </c>
    </row>
    <row r="144" spans="1:23">
      <c r="A144" s="135">
        <v>0</v>
      </c>
      <c r="B144" s="135">
        <v>0</v>
      </c>
      <c r="C144" s="135">
        <v>0</v>
      </c>
      <c r="D144" s="135">
        <v>0</v>
      </c>
      <c r="E144" s="135">
        <v>0</v>
      </c>
      <c r="F144" s="135">
        <v>0</v>
      </c>
      <c r="G144" s="135">
        <v>0</v>
      </c>
      <c r="H144" s="135">
        <v>0</v>
      </c>
      <c r="I144" s="135">
        <v>0</v>
      </c>
      <c r="J144" s="135">
        <v>0</v>
      </c>
      <c r="K144" s="135">
        <v>0</v>
      </c>
      <c r="L144" s="135">
        <v>0</v>
      </c>
      <c r="M144" s="135">
        <v>0</v>
      </c>
      <c r="N144" s="135">
        <v>0</v>
      </c>
      <c r="O144" s="135">
        <v>0</v>
      </c>
      <c r="P144" s="135">
        <v>0</v>
      </c>
      <c r="Q144" s="135">
        <v>0</v>
      </c>
      <c r="R144" s="135">
        <v>0</v>
      </c>
      <c r="S144" s="135">
        <v>0</v>
      </c>
      <c r="T144" s="135">
        <v>0</v>
      </c>
      <c r="U144" s="135">
        <v>0</v>
      </c>
      <c r="V144" s="135">
        <v>0</v>
      </c>
      <c r="W144" s="135">
        <v>0</v>
      </c>
    </row>
    <row r="145" spans="1:23" hidden="1">
      <c r="A145" s="135">
        <v>0</v>
      </c>
      <c r="B145" s="135">
        <v>0</v>
      </c>
      <c r="C145" s="135">
        <v>0</v>
      </c>
      <c r="D145" s="135">
        <v>0</v>
      </c>
      <c r="E145" s="135">
        <v>0</v>
      </c>
      <c r="F145" s="135">
        <v>0</v>
      </c>
      <c r="G145" s="135">
        <v>0</v>
      </c>
      <c r="H145" s="135">
        <v>0</v>
      </c>
      <c r="I145" s="135">
        <v>0</v>
      </c>
      <c r="J145" s="135">
        <v>0</v>
      </c>
      <c r="K145" s="135">
        <v>0</v>
      </c>
      <c r="L145" s="135">
        <v>0</v>
      </c>
      <c r="M145" s="135">
        <v>0</v>
      </c>
      <c r="N145" s="135">
        <v>0</v>
      </c>
      <c r="O145" s="135">
        <v>0</v>
      </c>
      <c r="P145" s="135">
        <v>0</v>
      </c>
      <c r="Q145" s="135">
        <v>0</v>
      </c>
      <c r="R145" s="135">
        <v>0</v>
      </c>
      <c r="S145" s="135">
        <v>0</v>
      </c>
      <c r="T145" s="135">
        <v>0</v>
      </c>
      <c r="U145" s="135">
        <v>0</v>
      </c>
      <c r="V145" s="135">
        <v>0</v>
      </c>
      <c r="W145" s="135">
        <v>0</v>
      </c>
    </row>
    <row r="146" spans="1:23" hidden="1">
      <c r="A146" s="135">
        <v>0</v>
      </c>
      <c r="B146" s="135">
        <v>0</v>
      </c>
      <c r="C146" s="135">
        <v>0</v>
      </c>
      <c r="D146" s="135">
        <v>0</v>
      </c>
      <c r="E146" s="135">
        <v>0</v>
      </c>
      <c r="F146" s="135">
        <v>0</v>
      </c>
      <c r="G146" s="135">
        <v>0</v>
      </c>
      <c r="H146" s="135">
        <v>0</v>
      </c>
      <c r="I146" s="135">
        <v>0</v>
      </c>
      <c r="J146" s="135">
        <v>0</v>
      </c>
      <c r="K146" s="135">
        <v>0</v>
      </c>
      <c r="L146" s="135">
        <v>0</v>
      </c>
      <c r="M146" s="135">
        <v>0</v>
      </c>
      <c r="N146" s="135">
        <v>0</v>
      </c>
      <c r="O146" s="135">
        <v>0</v>
      </c>
      <c r="P146" s="135">
        <v>0</v>
      </c>
      <c r="Q146" s="135">
        <v>0</v>
      </c>
      <c r="R146" s="135">
        <v>0</v>
      </c>
      <c r="S146" s="135">
        <v>0</v>
      </c>
      <c r="T146" s="135">
        <v>0</v>
      </c>
      <c r="U146" s="135">
        <v>0</v>
      </c>
      <c r="V146" s="135">
        <v>0</v>
      </c>
      <c r="W146" s="135">
        <v>0</v>
      </c>
    </row>
    <row r="147" spans="1:23" hidden="1">
      <c r="A147" s="135">
        <v>0</v>
      </c>
      <c r="B147" s="135">
        <v>0</v>
      </c>
      <c r="C147" s="135">
        <v>0</v>
      </c>
      <c r="D147" s="135">
        <v>0</v>
      </c>
      <c r="E147" s="135">
        <v>0</v>
      </c>
      <c r="F147" s="135">
        <v>0</v>
      </c>
      <c r="G147" s="135">
        <v>0</v>
      </c>
      <c r="H147" s="135">
        <v>0</v>
      </c>
      <c r="I147" s="135">
        <v>0</v>
      </c>
      <c r="J147" s="135">
        <v>0</v>
      </c>
      <c r="K147" s="135">
        <v>0</v>
      </c>
      <c r="L147" s="135">
        <v>0</v>
      </c>
      <c r="M147" s="135">
        <v>0</v>
      </c>
      <c r="N147" s="135">
        <v>0</v>
      </c>
      <c r="O147" s="135">
        <v>0</v>
      </c>
      <c r="P147" s="135">
        <v>0</v>
      </c>
      <c r="Q147" s="135">
        <v>0</v>
      </c>
      <c r="R147" s="135">
        <v>0</v>
      </c>
      <c r="S147" s="135">
        <v>0</v>
      </c>
      <c r="T147" s="135">
        <v>0</v>
      </c>
      <c r="U147" s="135">
        <v>0</v>
      </c>
      <c r="V147" s="135">
        <v>0</v>
      </c>
      <c r="W147" s="135">
        <v>0</v>
      </c>
    </row>
    <row r="148" spans="1:23">
      <c r="A148" s="135">
        <v>0</v>
      </c>
      <c r="B148" s="135">
        <v>0</v>
      </c>
      <c r="C148" s="135">
        <v>0</v>
      </c>
      <c r="D148" s="135">
        <v>0</v>
      </c>
      <c r="E148" s="135">
        <v>0</v>
      </c>
      <c r="F148" s="135">
        <v>0</v>
      </c>
      <c r="G148" s="135">
        <v>0</v>
      </c>
      <c r="H148" s="135">
        <v>0</v>
      </c>
      <c r="I148" s="135">
        <v>0</v>
      </c>
      <c r="J148" s="135">
        <v>0</v>
      </c>
      <c r="K148" s="135">
        <v>0</v>
      </c>
      <c r="L148" s="135">
        <v>0</v>
      </c>
      <c r="M148" s="135">
        <v>0</v>
      </c>
      <c r="N148" s="135">
        <v>0</v>
      </c>
      <c r="O148" s="135">
        <v>0</v>
      </c>
      <c r="P148" s="135">
        <v>0</v>
      </c>
      <c r="Q148" s="135">
        <v>0</v>
      </c>
      <c r="R148" s="135">
        <v>0</v>
      </c>
      <c r="S148" s="135">
        <v>0</v>
      </c>
      <c r="T148" s="135">
        <v>0</v>
      </c>
      <c r="U148" s="135">
        <v>0</v>
      </c>
      <c r="V148" s="135">
        <v>0</v>
      </c>
      <c r="W148" s="135">
        <v>0</v>
      </c>
    </row>
    <row r="149" spans="1:23" hidden="1">
      <c r="A149" s="135">
        <v>0</v>
      </c>
      <c r="B149" s="135">
        <v>0</v>
      </c>
      <c r="C149" s="135">
        <v>0</v>
      </c>
      <c r="D149" s="135">
        <v>0</v>
      </c>
      <c r="E149" s="135">
        <v>0</v>
      </c>
      <c r="F149" s="135">
        <v>0</v>
      </c>
      <c r="G149" s="135">
        <v>0</v>
      </c>
      <c r="H149" s="135">
        <v>0</v>
      </c>
      <c r="I149" s="135">
        <v>0</v>
      </c>
      <c r="J149" s="135">
        <v>0</v>
      </c>
      <c r="K149" s="135">
        <v>0</v>
      </c>
      <c r="L149" s="135">
        <v>0</v>
      </c>
      <c r="M149" s="135">
        <v>0</v>
      </c>
      <c r="N149" s="135">
        <v>0</v>
      </c>
      <c r="O149" s="135">
        <v>0</v>
      </c>
      <c r="P149" s="135">
        <v>0</v>
      </c>
      <c r="Q149" s="135">
        <v>0</v>
      </c>
      <c r="R149" s="135">
        <v>0</v>
      </c>
      <c r="S149" s="135">
        <v>0</v>
      </c>
      <c r="T149" s="135">
        <v>0</v>
      </c>
      <c r="U149" s="135">
        <v>0</v>
      </c>
      <c r="V149" s="135">
        <v>0</v>
      </c>
      <c r="W149" s="135">
        <v>0</v>
      </c>
    </row>
    <row r="150" spans="1:23">
      <c r="A150" s="135">
        <v>0</v>
      </c>
      <c r="B150" s="135">
        <v>0</v>
      </c>
      <c r="C150" s="135">
        <v>0</v>
      </c>
      <c r="D150" s="135">
        <v>0</v>
      </c>
      <c r="E150" s="135">
        <v>0</v>
      </c>
      <c r="F150" s="135">
        <v>0</v>
      </c>
      <c r="G150" s="135">
        <v>0</v>
      </c>
      <c r="H150" s="135">
        <v>0</v>
      </c>
      <c r="I150" s="135">
        <v>0</v>
      </c>
      <c r="J150" s="135">
        <v>0</v>
      </c>
      <c r="K150" s="135">
        <v>0</v>
      </c>
      <c r="L150" s="135">
        <v>0</v>
      </c>
      <c r="M150" s="135">
        <v>0</v>
      </c>
      <c r="N150" s="135">
        <v>0</v>
      </c>
      <c r="O150" s="135">
        <v>0</v>
      </c>
      <c r="P150" s="135">
        <v>0</v>
      </c>
      <c r="Q150" s="135">
        <v>0</v>
      </c>
      <c r="R150" s="135">
        <v>0</v>
      </c>
      <c r="S150" s="135">
        <v>0</v>
      </c>
      <c r="T150" s="135">
        <v>0</v>
      </c>
      <c r="U150" s="135">
        <v>0</v>
      </c>
      <c r="V150" s="135">
        <v>0</v>
      </c>
      <c r="W150" s="135">
        <v>0</v>
      </c>
    </row>
    <row r="151" spans="1:23" hidden="1">
      <c r="A151" s="135">
        <v>0</v>
      </c>
      <c r="B151" s="135">
        <v>0</v>
      </c>
      <c r="C151" s="135">
        <v>0</v>
      </c>
      <c r="D151" s="135">
        <v>0</v>
      </c>
      <c r="E151" s="135">
        <v>0</v>
      </c>
      <c r="F151" s="135">
        <v>0</v>
      </c>
      <c r="G151" s="135">
        <v>0</v>
      </c>
      <c r="H151" s="135">
        <v>0</v>
      </c>
      <c r="I151" s="135">
        <v>0</v>
      </c>
      <c r="J151" s="135">
        <v>0</v>
      </c>
      <c r="K151" s="135">
        <v>0</v>
      </c>
      <c r="L151" s="135">
        <v>0</v>
      </c>
      <c r="M151" s="135">
        <v>0</v>
      </c>
      <c r="N151" s="135">
        <v>0</v>
      </c>
      <c r="O151" s="135">
        <v>0</v>
      </c>
      <c r="P151" s="135">
        <v>0</v>
      </c>
      <c r="Q151" s="135">
        <v>0</v>
      </c>
      <c r="R151" s="135">
        <v>0</v>
      </c>
      <c r="S151" s="135">
        <v>0</v>
      </c>
      <c r="T151" s="135">
        <v>0</v>
      </c>
      <c r="U151" s="135">
        <v>0</v>
      </c>
      <c r="V151" s="135">
        <v>0</v>
      </c>
      <c r="W151" s="135">
        <v>0</v>
      </c>
    </row>
    <row r="152" spans="1:23">
      <c r="A152" s="135">
        <v>0</v>
      </c>
      <c r="B152" s="135">
        <v>0</v>
      </c>
      <c r="C152" s="135">
        <v>0</v>
      </c>
      <c r="D152" s="135">
        <v>0</v>
      </c>
      <c r="E152" s="135">
        <v>0</v>
      </c>
      <c r="F152" s="135">
        <v>0</v>
      </c>
      <c r="G152" s="135">
        <v>0</v>
      </c>
      <c r="H152" s="135">
        <v>0</v>
      </c>
      <c r="I152" s="135">
        <v>0</v>
      </c>
      <c r="J152" s="135">
        <v>0</v>
      </c>
      <c r="K152" s="135">
        <v>0</v>
      </c>
      <c r="L152" s="135">
        <v>0</v>
      </c>
      <c r="M152" s="135">
        <v>0</v>
      </c>
      <c r="N152" s="135">
        <v>0</v>
      </c>
      <c r="O152" s="135">
        <v>0</v>
      </c>
      <c r="P152" s="135">
        <v>0</v>
      </c>
      <c r="Q152" s="135">
        <v>0</v>
      </c>
      <c r="R152" s="135">
        <v>0</v>
      </c>
      <c r="S152" s="135">
        <v>0</v>
      </c>
      <c r="T152" s="135">
        <v>0</v>
      </c>
      <c r="U152" s="135">
        <v>0</v>
      </c>
      <c r="V152" s="135">
        <v>0</v>
      </c>
      <c r="W152" s="135">
        <v>0</v>
      </c>
    </row>
    <row r="153" spans="1:23" hidden="1">
      <c r="A153" s="135">
        <v>0</v>
      </c>
      <c r="B153" s="135">
        <v>0</v>
      </c>
      <c r="C153" s="135">
        <v>0</v>
      </c>
      <c r="D153" s="135">
        <v>0</v>
      </c>
      <c r="E153" s="135">
        <v>0</v>
      </c>
      <c r="F153" s="135">
        <v>0</v>
      </c>
      <c r="G153" s="135">
        <v>0</v>
      </c>
      <c r="H153" s="135">
        <v>0</v>
      </c>
      <c r="I153" s="135">
        <v>0</v>
      </c>
      <c r="J153" s="135">
        <v>0</v>
      </c>
      <c r="K153" s="135">
        <v>0</v>
      </c>
      <c r="L153" s="135">
        <v>0</v>
      </c>
      <c r="M153" s="135">
        <v>0</v>
      </c>
      <c r="N153" s="135">
        <v>0</v>
      </c>
      <c r="O153" s="135">
        <v>0</v>
      </c>
      <c r="P153" s="135">
        <v>0</v>
      </c>
      <c r="Q153" s="135">
        <v>0</v>
      </c>
      <c r="R153" s="135">
        <v>0</v>
      </c>
      <c r="S153" s="135">
        <v>0</v>
      </c>
      <c r="T153" s="135">
        <v>0</v>
      </c>
      <c r="U153" s="135">
        <v>0</v>
      </c>
      <c r="V153" s="135">
        <v>0</v>
      </c>
      <c r="W153" s="135">
        <v>0</v>
      </c>
    </row>
    <row r="154" spans="1:23">
      <c r="A154" s="135">
        <v>0</v>
      </c>
      <c r="B154" s="135">
        <v>0</v>
      </c>
      <c r="C154" s="135">
        <v>0</v>
      </c>
      <c r="D154" s="135">
        <v>0</v>
      </c>
      <c r="E154" s="135">
        <v>0</v>
      </c>
      <c r="F154" s="135">
        <v>0</v>
      </c>
      <c r="G154" s="135">
        <v>0</v>
      </c>
      <c r="H154" s="135">
        <v>0</v>
      </c>
      <c r="I154" s="135">
        <v>0</v>
      </c>
      <c r="J154" s="135">
        <v>0</v>
      </c>
      <c r="K154" s="135">
        <v>0</v>
      </c>
      <c r="L154" s="135">
        <v>0</v>
      </c>
      <c r="M154" s="135">
        <v>0</v>
      </c>
      <c r="N154" s="135">
        <v>0</v>
      </c>
      <c r="O154" s="135">
        <v>0</v>
      </c>
      <c r="P154" s="135">
        <v>0</v>
      </c>
      <c r="Q154" s="135">
        <v>0</v>
      </c>
      <c r="R154" s="135">
        <v>0</v>
      </c>
      <c r="S154" s="135">
        <v>0</v>
      </c>
      <c r="T154" s="135">
        <v>0</v>
      </c>
      <c r="U154" s="135">
        <v>0</v>
      </c>
      <c r="V154" s="135">
        <v>0</v>
      </c>
      <c r="W154" s="135">
        <v>0</v>
      </c>
    </row>
    <row r="155" spans="1:23">
      <c r="A155" s="135">
        <v>0</v>
      </c>
      <c r="B155" s="135">
        <v>0</v>
      </c>
      <c r="C155" s="135">
        <v>0</v>
      </c>
      <c r="D155" s="135">
        <v>0</v>
      </c>
      <c r="E155" s="135">
        <v>0</v>
      </c>
      <c r="F155" s="135">
        <v>0</v>
      </c>
      <c r="G155" s="135">
        <v>0</v>
      </c>
      <c r="H155" s="135">
        <v>0</v>
      </c>
      <c r="I155" s="135">
        <v>0</v>
      </c>
      <c r="J155" s="135">
        <v>0</v>
      </c>
      <c r="K155" s="135">
        <v>0</v>
      </c>
      <c r="L155" s="135">
        <v>0</v>
      </c>
      <c r="M155" s="135">
        <v>0</v>
      </c>
      <c r="N155" s="135">
        <v>0</v>
      </c>
      <c r="O155" s="135">
        <v>0</v>
      </c>
      <c r="P155" s="135">
        <v>0</v>
      </c>
      <c r="Q155" s="135">
        <v>0</v>
      </c>
      <c r="R155" s="135">
        <v>0</v>
      </c>
      <c r="S155" s="135">
        <v>0</v>
      </c>
      <c r="T155" s="135">
        <v>0</v>
      </c>
      <c r="U155" s="135">
        <v>0</v>
      </c>
      <c r="V155" s="135">
        <v>0</v>
      </c>
      <c r="W155" s="135">
        <v>0</v>
      </c>
    </row>
    <row r="156" spans="1:23">
      <c r="A156" s="135">
        <v>0</v>
      </c>
      <c r="B156" s="135">
        <v>0</v>
      </c>
      <c r="C156" s="135">
        <v>0</v>
      </c>
      <c r="D156" s="135">
        <v>0</v>
      </c>
      <c r="E156" s="135">
        <v>0</v>
      </c>
      <c r="F156" s="135">
        <v>0</v>
      </c>
      <c r="G156" s="135">
        <v>0</v>
      </c>
      <c r="H156" s="135">
        <v>0</v>
      </c>
      <c r="I156" s="135">
        <v>0</v>
      </c>
      <c r="J156" s="135">
        <v>0</v>
      </c>
      <c r="K156" s="135">
        <v>0</v>
      </c>
      <c r="L156" s="135">
        <v>0</v>
      </c>
      <c r="M156" s="135">
        <v>0</v>
      </c>
      <c r="N156" s="135">
        <v>0</v>
      </c>
      <c r="O156" s="135">
        <v>0</v>
      </c>
      <c r="P156" s="135">
        <v>0</v>
      </c>
      <c r="Q156" s="135">
        <v>0</v>
      </c>
      <c r="R156" s="135">
        <v>0</v>
      </c>
      <c r="S156" s="135">
        <v>0</v>
      </c>
      <c r="T156" s="135">
        <v>0</v>
      </c>
      <c r="U156" s="135">
        <v>0</v>
      </c>
      <c r="V156" s="135">
        <v>0</v>
      </c>
      <c r="W156" s="135">
        <v>0</v>
      </c>
    </row>
    <row r="157" spans="1:23" hidden="1">
      <c r="A157" s="135">
        <v>0</v>
      </c>
      <c r="B157" s="135">
        <v>0</v>
      </c>
      <c r="C157" s="135">
        <v>0</v>
      </c>
      <c r="D157" s="135">
        <v>0</v>
      </c>
      <c r="E157" s="135">
        <v>0</v>
      </c>
      <c r="F157" s="135">
        <v>0</v>
      </c>
      <c r="G157" s="135">
        <v>0</v>
      </c>
      <c r="H157" s="135">
        <v>0</v>
      </c>
      <c r="I157" s="135">
        <v>0</v>
      </c>
      <c r="J157" s="135">
        <v>0</v>
      </c>
      <c r="K157" s="135">
        <v>0</v>
      </c>
      <c r="L157" s="135">
        <v>0</v>
      </c>
      <c r="M157" s="135">
        <v>0</v>
      </c>
      <c r="N157" s="135">
        <v>0</v>
      </c>
      <c r="O157" s="135">
        <v>0</v>
      </c>
      <c r="P157" s="135">
        <v>0</v>
      </c>
      <c r="Q157" s="135">
        <v>0</v>
      </c>
      <c r="R157" s="135">
        <v>0</v>
      </c>
      <c r="S157" s="135">
        <v>0</v>
      </c>
      <c r="T157" s="135">
        <v>0</v>
      </c>
      <c r="U157" s="135">
        <v>0</v>
      </c>
      <c r="V157" s="135">
        <v>0</v>
      </c>
      <c r="W157" s="135">
        <v>0</v>
      </c>
    </row>
    <row r="158" spans="1:23" hidden="1">
      <c r="A158" s="135">
        <v>0</v>
      </c>
      <c r="B158" s="135">
        <v>0</v>
      </c>
      <c r="C158" s="135">
        <v>0</v>
      </c>
      <c r="D158" s="135">
        <v>0</v>
      </c>
      <c r="E158" s="135">
        <v>0</v>
      </c>
      <c r="F158" s="135">
        <v>0</v>
      </c>
      <c r="G158" s="135">
        <v>0</v>
      </c>
      <c r="H158" s="135">
        <v>0</v>
      </c>
      <c r="I158" s="135">
        <v>0</v>
      </c>
      <c r="J158" s="135">
        <v>0</v>
      </c>
      <c r="K158" s="135">
        <v>0</v>
      </c>
      <c r="L158" s="135">
        <v>0</v>
      </c>
      <c r="M158" s="135">
        <v>0</v>
      </c>
      <c r="N158" s="135">
        <v>0</v>
      </c>
      <c r="O158" s="135">
        <v>0</v>
      </c>
      <c r="P158" s="135">
        <v>0</v>
      </c>
      <c r="Q158" s="135">
        <v>0</v>
      </c>
      <c r="R158" s="135">
        <v>0</v>
      </c>
      <c r="S158" s="135">
        <v>0</v>
      </c>
      <c r="T158" s="135">
        <v>0</v>
      </c>
      <c r="U158" s="135">
        <v>0</v>
      </c>
      <c r="V158" s="135">
        <v>0</v>
      </c>
      <c r="W158" s="135">
        <v>0</v>
      </c>
    </row>
    <row r="159" spans="1:23">
      <c r="A159" s="135">
        <v>0</v>
      </c>
      <c r="B159" s="135">
        <v>0</v>
      </c>
      <c r="C159" s="135">
        <v>0</v>
      </c>
      <c r="D159" s="135">
        <v>0</v>
      </c>
      <c r="E159" s="135">
        <v>0</v>
      </c>
      <c r="F159" s="135">
        <v>0</v>
      </c>
      <c r="G159" s="135">
        <v>0</v>
      </c>
      <c r="H159" s="135">
        <v>0</v>
      </c>
      <c r="I159" s="135">
        <v>0</v>
      </c>
      <c r="J159" s="135">
        <v>0</v>
      </c>
      <c r="K159" s="135">
        <v>0</v>
      </c>
      <c r="L159" s="135">
        <v>0</v>
      </c>
      <c r="M159" s="135">
        <v>0</v>
      </c>
      <c r="N159" s="135">
        <v>0</v>
      </c>
      <c r="O159" s="135">
        <v>0</v>
      </c>
      <c r="P159" s="135">
        <v>0</v>
      </c>
      <c r="Q159" s="135">
        <v>0</v>
      </c>
      <c r="R159" s="135">
        <v>0</v>
      </c>
      <c r="S159" s="135">
        <v>0</v>
      </c>
      <c r="T159" s="135">
        <v>0</v>
      </c>
      <c r="U159" s="135">
        <v>0</v>
      </c>
      <c r="V159" s="135">
        <v>0</v>
      </c>
      <c r="W159" s="135">
        <v>0</v>
      </c>
    </row>
    <row r="160" spans="1:23">
      <c r="A160" s="135">
        <v>0</v>
      </c>
      <c r="B160" s="135">
        <v>0</v>
      </c>
      <c r="C160" s="135">
        <v>0</v>
      </c>
      <c r="D160" s="135">
        <v>0</v>
      </c>
      <c r="E160" s="135">
        <v>0</v>
      </c>
      <c r="F160" s="135">
        <v>0</v>
      </c>
      <c r="G160" s="135">
        <v>0</v>
      </c>
      <c r="H160" s="135">
        <v>0</v>
      </c>
      <c r="I160" s="135">
        <v>0</v>
      </c>
      <c r="J160" s="135">
        <v>0</v>
      </c>
      <c r="K160" s="135">
        <v>0</v>
      </c>
      <c r="L160" s="135">
        <v>0</v>
      </c>
      <c r="M160" s="135">
        <v>0</v>
      </c>
      <c r="N160" s="135">
        <v>0</v>
      </c>
      <c r="O160" s="135">
        <v>0</v>
      </c>
      <c r="P160" s="135">
        <v>0</v>
      </c>
      <c r="Q160" s="135">
        <v>0</v>
      </c>
      <c r="R160" s="135">
        <v>0</v>
      </c>
      <c r="S160" s="135">
        <v>0</v>
      </c>
      <c r="T160" s="135">
        <v>0</v>
      </c>
      <c r="U160" s="135">
        <v>0</v>
      </c>
      <c r="V160" s="135">
        <v>0</v>
      </c>
      <c r="W160" s="135">
        <v>0</v>
      </c>
    </row>
    <row r="161" spans="1:23" hidden="1">
      <c r="A161" s="135">
        <v>0</v>
      </c>
      <c r="B161" s="135">
        <v>0</v>
      </c>
      <c r="C161" s="135">
        <v>0</v>
      </c>
      <c r="D161" s="135">
        <v>0</v>
      </c>
      <c r="E161" s="135">
        <v>0</v>
      </c>
      <c r="F161" s="135">
        <v>0</v>
      </c>
      <c r="G161" s="135">
        <v>0</v>
      </c>
      <c r="H161" s="135">
        <v>0</v>
      </c>
      <c r="I161" s="135">
        <v>0</v>
      </c>
      <c r="J161" s="135">
        <v>0</v>
      </c>
      <c r="K161" s="135">
        <v>0</v>
      </c>
      <c r="L161" s="135">
        <v>0</v>
      </c>
      <c r="M161" s="135">
        <v>0</v>
      </c>
      <c r="N161" s="135">
        <v>0</v>
      </c>
      <c r="O161" s="135">
        <v>0</v>
      </c>
      <c r="P161" s="135">
        <v>0</v>
      </c>
      <c r="Q161" s="135">
        <v>0</v>
      </c>
      <c r="R161" s="135">
        <v>0</v>
      </c>
      <c r="S161" s="135">
        <v>0</v>
      </c>
      <c r="T161" s="135">
        <v>0</v>
      </c>
      <c r="U161" s="135">
        <v>0</v>
      </c>
      <c r="V161" s="135">
        <v>0</v>
      </c>
      <c r="W161" s="135">
        <v>0</v>
      </c>
    </row>
    <row r="162" spans="1:23" hidden="1">
      <c r="A162" s="135">
        <v>0</v>
      </c>
      <c r="B162" s="135">
        <v>0</v>
      </c>
      <c r="C162" s="135">
        <v>0</v>
      </c>
      <c r="D162" s="135">
        <v>0</v>
      </c>
      <c r="E162" s="135">
        <v>0</v>
      </c>
      <c r="F162" s="135">
        <v>0</v>
      </c>
      <c r="G162" s="135">
        <v>0</v>
      </c>
      <c r="H162" s="135">
        <v>0</v>
      </c>
      <c r="I162" s="135">
        <v>0</v>
      </c>
      <c r="J162" s="135">
        <v>0</v>
      </c>
      <c r="K162" s="135">
        <v>0</v>
      </c>
      <c r="L162" s="135">
        <v>0</v>
      </c>
      <c r="M162" s="135">
        <v>0</v>
      </c>
      <c r="N162" s="135">
        <v>0</v>
      </c>
      <c r="O162" s="135">
        <v>0</v>
      </c>
      <c r="P162" s="135">
        <v>0</v>
      </c>
      <c r="Q162" s="135">
        <v>0</v>
      </c>
      <c r="R162" s="135">
        <v>0</v>
      </c>
      <c r="S162" s="135">
        <v>0</v>
      </c>
      <c r="T162" s="135">
        <v>0</v>
      </c>
      <c r="U162" s="135">
        <v>0</v>
      </c>
      <c r="V162" s="135">
        <v>0</v>
      </c>
      <c r="W162" s="135">
        <v>0</v>
      </c>
    </row>
    <row r="163" spans="1:23">
      <c r="A163" s="135">
        <v>0</v>
      </c>
      <c r="B163" s="135">
        <v>0</v>
      </c>
      <c r="C163" s="135">
        <v>0</v>
      </c>
      <c r="D163" s="135">
        <v>0</v>
      </c>
      <c r="E163" s="135">
        <v>0</v>
      </c>
      <c r="F163" s="135">
        <v>0</v>
      </c>
      <c r="G163" s="135">
        <v>0</v>
      </c>
      <c r="H163" s="135">
        <v>0</v>
      </c>
      <c r="I163" s="135">
        <v>0</v>
      </c>
      <c r="J163" s="135">
        <v>0</v>
      </c>
      <c r="K163" s="135">
        <v>0</v>
      </c>
      <c r="L163" s="135">
        <v>0</v>
      </c>
      <c r="M163" s="135">
        <v>0</v>
      </c>
      <c r="N163" s="135">
        <v>0</v>
      </c>
      <c r="O163" s="135">
        <v>0</v>
      </c>
      <c r="P163" s="135">
        <v>0</v>
      </c>
      <c r="Q163" s="135">
        <v>0</v>
      </c>
      <c r="R163" s="135">
        <v>0</v>
      </c>
      <c r="S163" s="135">
        <v>0</v>
      </c>
      <c r="T163" s="135">
        <v>0</v>
      </c>
      <c r="U163" s="135">
        <v>0</v>
      </c>
      <c r="V163" s="135">
        <v>0</v>
      </c>
      <c r="W163" s="135">
        <v>0</v>
      </c>
    </row>
    <row r="164" spans="1:23" hidden="1">
      <c r="A164" s="135">
        <v>0</v>
      </c>
      <c r="B164" s="135">
        <v>0</v>
      </c>
      <c r="C164" s="135">
        <v>0</v>
      </c>
      <c r="D164" s="135">
        <v>0</v>
      </c>
      <c r="E164" s="135">
        <v>0</v>
      </c>
      <c r="F164" s="135">
        <v>0</v>
      </c>
      <c r="G164" s="135">
        <v>0</v>
      </c>
      <c r="H164" s="135">
        <v>0</v>
      </c>
      <c r="I164" s="135">
        <v>0</v>
      </c>
      <c r="J164" s="135">
        <v>0</v>
      </c>
      <c r="K164" s="135">
        <v>0</v>
      </c>
      <c r="L164" s="135">
        <v>0</v>
      </c>
      <c r="M164" s="135">
        <v>0</v>
      </c>
      <c r="N164" s="135">
        <v>0</v>
      </c>
      <c r="O164" s="135">
        <v>0</v>
      </c>
      <c r="P164" s="135">
        <v>0</v>
      </c>
      <c r="Q164" s="135">
        <v>0</v>
      </c>
      <c r="R164" s="135">
        <v>0</v>
      </c>
      <c r="S164" s="135">
        <v>0</v>
      </c>
      <c r="T164" s="135">
        <v>0</v>
      </c>
      <c r="U164" s="135">
        <v>0</v>
      </c>
      <c r="V164" s="135">
        <v>0</v>
      </c>
      <c r="W164" s="135">
        <v>0</v>
      </c>
    </row>
    <row r="165" spans="1:23" hidden="1">
      <c r="A165" s="135">
        <v>0</v>
      </c>
      <c r="B165" s="135">
        <v>0</v>
      </c>
      <c r="C165" s="135">
        <v>0</v>
      </c>
      <c r="D165" s="135">
        <v>0</v>
      </c>
      <c r="E165" s="135">
        <v>0</v>
      </c>
      <c r="F165" s="135">
        <v>0</v>
      </c>
      <c r="G165" s="135">
        <v>0</v>
      </c>
      <c r="H165" s="135">
        <v>0</v>
      </c>
      <c r="I165" s="135">
        <v>0</v>
      </c>
      <c r="J165" s="135">
        <v>0</v>
      </c>
      <c r="K165" s="135">
        <v>0</v>
      </c>
      <c r="L165" s="135">
        <v>0</v>
      </c>
      <c r="M165" s="135">
        <v>0</v>
      </c>
      <c r="N165" s="135">
        <v>0</v>
      </c>
      <c r="O165" s="135">
        <v>0</v>
      </c>
      <c r="P165" s="135">
        <v>0</v>
      </c>
      <c r="Q165" s="135">
        <v>0</v>
      </c>
      <c r="R165" s="135">
        <v>0</v>
      </c>
      <c r="S165" s="135">
        <v>0</v>
      </c>
      <c r="T165" s="135">
        <v>0</v>
      </c>
      <c r="U165" s="135">
        <v>0</v>
      </c>
      <c r="V165" s="135">
        <v>0</v>
      </c>
      <c r="W165" s="135">
        <v>0</v>
      </c>
    </row>
    <row r="166" spans="1:23">
      <c r="A166" s="135">
        <v>0</v>
      </c>
      <c r="B166" s="135">
        <v>0</v>
      </c>
      <c r="C166" s="135">
        <v>0</v>
      </c>
      <c r="D166" s="135">
        <v>0</v>
      </c>
      <c r="E166" s="135">
        <v>0</v>
      </c>
      <c r="F166" s="135">
        <v>0</v>
      </c>
      <c r="G166" s="135">
        <v>0</v>
      </c>
      <c r="H166" s="135">
        <v>0</v>
      </c>
      <c r="I166" s="135">
        <v>0</v>
      </c>
      <c r="J166" s="135">
        <v>0</v>
      </c>
      <c r="K166" s="135">
        <v>0</v>
      </c>
      <c r="L166" s="135">
        <v>0</v>
      </c>
      <c r="M166" s="135">
        <v>0</v>
      </c>
      <c r="N166" s="135">
        <v>0</v>
      </c>
      <c r="O166" s="135">
        <v>0</v>
      </c>
      <c r="P166" s="135">
        <v>0</v>
      </c>
      <c r="Q166" s="135">
        <v>0</v>
      </c>
      <c r="R166" s="135">
        <v>0</v>
      </c>
      <c r="S166" s="135">
        <v>0</v>
      </c>
      <c r="T166" s="135">
        <v>0</v>
      </c>
      <c r="U166" s="135">
        <v>0</v>
      </c>
      <c r="V166" s="135">
        <v>0</v>
      </c>
      <c r="W166" s="135">
        <v>0</v>
      </c>
    </row>
    <row r="167" spans="1:23">
      <c r="A167" s="135">
        <v>0</v>
      </c>
      <c r="B167" s="135">
        <v>0</v>
      </c>
      <c r="C167" s="135">
        <v>0</v>
      </c>
      <c r="D167" s="135">
        <v>0</v>
      </c>
      <c r="E167" s="135">
        <v>0</v>
      </c>
      <c r="F167" s="135">
        <v>0</v>
      </c>
      <c r="G167" s="135">
        <v>0</v>
      </c>
      <c r="H167" s="135">
        <v>0</v>
      </c>
      <c r="I167" s="135">
        <v>0</v>
      </c>
      <c r="J167" s="135">
        <v>0</v>
      </c>
      <c r="K167" s="135">
        <v>0</v>
      </c>
      <c r="L167" s="135">
        <v>0</v>
      </c>
      <c r="M167" s="135">
        <v>0</v>
      </c>
      <c r="N167" s="135">
        <v>0</v>
      </c>
      <c r="O167" s="135">
        <v>0</v>
      </c>
      <c r="P167" s="135">
        <v>0</v>
      </c>
      <c r="Q167" s="135">
        <v>0</v>
      </c>
      <c r="R167" s="135">
        <v>0</v>
      </c>
      <c r="S167" s="135">
        <v>0</v>
      </c>
      <c r="T167" s="135">
        <v>0</v>
      </c>
      <c r="U167" s="135">
        <v>0</v>
      </c>
      <c r="V167" s="135">
        <v>0</v>
      </c>
      <c r="W167" s="135">
        <v>0</v>
      </c>
    </row>
    <row r="168" spans="1:23" hidden="1">
      <c r="A168" s="135">
        <v>0</v>
      </c>
      <c r="B168" s="135">
        <v>0</v>
      </c>
      <c r="C168" s="135">
        <v>0</v>
      </c>
      <c r="D168" s="135">
        <v>0</v>
      </c>
      <c r="E168" s="135">
        <v>0</v>
      </c>
      <c r="F168" s="135">
        <v>0</v>
      </c>
      <c r="G168" s="135">
        <v>0</v>
      </c>
      <c r="H168" s="135">
        <v>0</v>
      </c>
      <c r="I168" s="135">
        <v>0</v>
      </c>
      <c r="J168" s="135">
        <v>0</v>
      </c>
      <c r="K168" s="135">
        <v>0</v>
      </c>
      <c r="L168" s="135">
        <v>0</v>
      </c>
      <c r="M168" s="135">
        <v>0</v>
      </c>
      <c r="N168" s="135">
        <v>0</v>
      </c>
      <c r="O168" s="135">
        <v>0</v>
      </c>
      <c r="P168" s="135">
        <v>0</v>
      </c>
      <c r="Q168" s="135">
        <v>0</v>
      </c>
      <c r="R168" s="135">
        <v>0</v>
      </c>
      <c r="S168" s="135">
        <v>0</v>
      </c>
      <c r="T168" s="135">
        <v>0</v>
      </c>
      <c r="U168" s="135">
        <v>0</v>
      </c>
      <c r="V168" s="135">
        <v>0</v>
      </c>
      <c r="W168" s="135">
        <v>0</v>
      </c>
    </row>
    <row r="169" spans="1:23">
      <c r="A169" s="135">
        <v>0</v>
      </c>
      <c r="B169" s="135">
        <v>0</v>
      </c>
      <c r="C169" s="135">
        <v>0</v>
      </c>
      <c r="D169" s="135">
        <v>0</v>
      </c>
      <c r="E169" s="135">
        <v>0</v>
      </c>
      <c r="F169" s="135">
        <v>0</v>
      </c>
      <c r="G169" s="135">
        <v>0</v>
      </c>
      <c r="H169" s="135">
        <v>0</v>
      </c>
      <c r="I169" s="135">
        <v>0</v>
      </c>
      <c r="J169" s="135">
        <v>0</v>
      </c>
      <c r="K169" s="135">
        <v>0</v>
      </c>
      <c r="L169" s="135">
        <v>0</v>
      </c>
      <c r="M169" s="135">
        <v>0</v>
      </c>
      <c r="N169" s="135">
        <v>0</v>
      </c>
      <c r="O169" s="135">
        <v>0</v>
      </c>
      <c r="P169" s="135">
        <v>0</v>
      </c>
      <c r="Q169" s="135">
        <v>0</v>
      </c>
      <c r="R169" s="135">
        <v>0</v>
      </c>
      <c r="S169" s="135">
        <v>0</v>
      </c>
      <c r="T169" s="135">
        <v>0</v>
      </c>
      <c r="U169" s="135">
        <v>0</v>
      </c>
      <c r="V169" s="135">
        <v>0</v>
      </c>
      <c r="W169" s="135">
        <v>0</v>
      </c>
    </row>
    <row r="170" spans="1:23" hidden="1">
      <c r="A170" s="135">
        <v>0</v>
      </c>
      <c r="B170" s="135">
        <v>0</v>
      </c>
      <c r="C170" s="135">
        <v>0</v>
      </c>
      <c r="D170" s="135">
        <v>0</v>
      </c>
      <c r="E170" s="135">
        <v>0</v>
      </c>
      <c r="F170" s="135">
        <v>0</v>
      </c>
      <c r="G170" s="135">
        <v>0</v>
      </c>
      <c r="H170" s="135">
        <v>0</v>
      </c>
      <c r="I170" s="135">
        <v>0</v>
      </c>
      <c r="J170" s="135">
        <v>0</v>
      </c>
      <c r="K170" s="135">
        <v>0</v>
      </c>
      <c r="L170" s="135">
        <v>0</v>
      </c>
      <c r="M170" s="135">
        <v>0</v>
      </c>
      <c r="N170" s="135">
        <v>0</v>
      </c>
      <c r="O170" s="135">
        <v>0</v>
      </c>
      <c r="P170" s="135">
        <v>0</v>
      </c>
      <c r="Q170" s="135">
        <v>0</v>
      </c>
      <c r="R170" s="135">
        <v>0</v>
      </c>
      <c r="S170" s="135">
        <v>0</v>
      </c>
      <c r="T170" s="135">
        <v>0</v>
      </c>
      <c r="U170" s="135">
        <v>0</v>
      </c>
      <c r="V170" s="135">
        <v>0</v>
      </c>
      <c r="W170" s="135">
        <v>0</v>
      </c>
    </row>
    <row r="171" spans="1:23" hidden="1">
      <c r="A171" s="135">
        <v>0</v>
      </c>
      <c r="B171" s="135">
        <v>0</v>
      </c>
      <c r="C171" s="135">
        <v>0</v>
      </c>
      <c r="D171" s="135">
        <v>0</v>
      </c>
      <c r="E171" s="135">
        <v>0</v>
      </c>
      <c r="F171" s="135">
        <v>0</v>
      </c>
      <c r="G171" s="135">
        <v>0</v>
      </c>
      <c r="H171" s="135">
        <v>0</v>
      </c>
      <c r="I171" s="135">
        <v>0</v>
      </c>
      <c r="J171" s="135">
        <v>0</v>
      </c>
      <c r="K171" s="135">
        <v>0</v>
      </c>
      <c r="L171" s="135">
        <v>0</v>
      </c>
      <c r="M171" s="135">
        <v>0</v>
      </c>
      <c r="N171" s="135">
        <v>0</v>
      </c>
      <c r="O171" s="135">
        <v>0</v>
      </c>
      <c r="P171" s="135">
        <v>0</v>
      </c>
      <c r="Q171" s="135">
        <v>0</v>
      </c>
      <c r="R171" s="135">
        <v>0</v>
      </c>
      <c r="S171" s="135">
        <v>0</v>
      </c>
      <c r="T171" s="135">
        <v>0</v>
      </c>
      <c r="U171" s="135">
        <v>0</v>
      </c>
      <c r="V171" s="135">
        <v>0</v>
      </c>
      <c r="W171" s="135">
        <v>0</v>
      </c>
    </row>
    <row r="172" spans="1:23" hidden="1">
      <c r="A172" s="135">
        <v>0</v>
      </c>
      <c r="B172" s="135">
        <v>0</v>
      </c>
      <c r="C172" s="135">
        <v>0</v>
      </c>
      <c r="D172" s="135">
        <v>0</v>
      </c>
      <c r="E172" s="135">
        <v>0</v>
      </c>
      <c r="F172" s="135">
        <v>0</v>
      </c>
      <c r="G172" s="135">
        <v>0</v>
      </c>
      <c r="H172" s="135">
        <v>0</v>
      </c>
      <c r="I172" s="135">
        <v>0</v>
      </c>
      <c r="J172" s="135">
        <v>0</v>
      </c>
      <c r="K172" s="135">
        <v>0</v>
      </c>
      <c r="L172" s="135">
        <v>0</v>
      </c>
      <c r="M172" s="135">
        <v>0</v>
      </c>
      <c r="N172" s="135">
        <v>0</v>
      </c>
      <c r="O172" s="135">
        <v>0</v>
      </c>
      <c r="P172" s="135">
        <v>0</v>
      </c>
      <c r="Q172" s="135">
        <v>0</v>
      </c>
      <c r="R172" s="135">
        <v>0</v>
      </c>
      <c r="S172" s="135">
        <v>0</v>
      </c>
      <c r="T172" s="135">
        <v>0</v>
      </c>
      <c r="U172" s="135">
        <v>0</v>
      </c>
      <c r="V172" s="135">
        <v>0</v>
      </c>
      <c r="W172" s="135">
        <v>0</v>
      </c>
    </row>
    <row r="173" spans="1:23" hidden="1">
      <c r="A173" s="135">
        <v>0</v>
      </c>
      <c r="B173" s="135">
        <v>0</v>
      </c>
      <c r="C173" s="135">
        <v>0</v>
      </c>
      <c r="D173" s="135">
        <v>0</v>
      </c>
      <c r="E173" s="135">
        <v>0</v>
      </c>
      <c r="F173" s="135">
        <v>0</v>
      </c>
      <c r="G173" s="135">
        <v>0</v>
      </c>
      <c r="H173" s="135">
        <v>0</v>
      </c>
      <c r="I173" s="135">
        <v>0</v>
      </c>
      <c r="J173" s="135">
        <v>0</v>
      </c>
      <c r="K173" s="135">
        <v>0</v>
      </c>
      <c r="L173" s="135">
        <v>0</v>
      </c>
      <c r="M173" s="135">
        <v>0</v>
      </c>
      <c r="N173" s="135">
        <v>0</v>
      </c>
      <c r="O173" s="135">
        <v>0</v>
      </c>
      <c r="P173" s="135">
        <v>0</v>
      </c>
      <c r="Q173" s="135">
        <v>0</v>
      </c>
      <c r="R173" s="135">
        <v>0</v>
      </c>
      <c r="S173" s="135">
        <v>0</v>
      </c>
      <c r="T173" s="135">
        <v>0</v>
      </c>
      <c r="U173" s="135">
        <v>0</v>
      </c>
      <c r="V173" s="135">
        <v>0</v>
      </c>
      <c r="W173" s="135">
        <v>0</v>
      </c>
    </row>
    <row r="174" spans="1:23" hidden="1">
      <c r="A174" s="135">
        <v>0</v>
      </c>
      <c r="B174" s="135">
        <v>0</v>
      </c>
      <c r="C174" s="135">
        <v>0</v>
      </c>
      <c r="D174" s="135">
        <v>0</v>
      </c>
      <c r="E174" s="135">
        <v>0</v>
      </c>
      <c r="F174" s="135">
        <v>0</v>
      </c>
      <c r="G174" s="135">
        <v>0</v>
      </c>
      <c r="H174" s="135">
        <v>0</v>
      </c>
      <c r="I174" s="135">
        <v>0</v>
      </c>
      <c r="J174" s="135">
        <v>0</v>
      </c>
      <c r="K174" s="135">
        <v>0</v>
      </c>
      <c r="L174" s="135">
        <v>0</v>
      </c>
      <c r="M174" s="135">
        <v>0</v>
      </c>
      <c r="N174" s="135">
        <v>0</v>
      </c>
      <c r="O174" s="135">
        <v>0</v>
      </c>
      <c r="P174" s="135">
        <v>0</v>
      </c>
      <c r="Q174" s="135">
        <v>0</v>
      </c>
      <c r="R174" s="135">
        <v>0</v>
      </c>
      <c r="S174" s="135">
        <v>0</v>
      </c>
      <c r="T174" s="135">
        <v>0</v>
      </c>
      <c r="U174" s="135">
        <v>0</v>
      </c>
      <c r="V174" s="135">
        <v>0</v>
      </c>
      <c r="W174" s="135">
        <v>0</v>
      </c>
    </row>
    <row r="175" spans="1:23">
      <c r="A175" s="135">
        <v>0</v>
      </c>
      <c r="B175" s="135">
        <v>0</v>
      </c>
      <c r="C175" s="135">
        <v>0</v>
      </c>
      <c r="D175" s="135">
        <v>0</v>
      </c>
      <c r="E175" s="135">
        <v>0</v>
      </c>
      <c r="F175" s="135">
        <v>0</v>
      </c>
      <c r="G175" s="135">
        <v>0</v>
      </c>
      <c r="H175" s="135">
        <v>0</v>
      </c>
      <c r="I175" s="135">
        <v>0</v>
      </c>
      <c r="J175" s="135">
        <v>0</v>
      </c>
      <c r="K175" s="135">
        <v>0</v>
      </c>
      <c r="L175" s="135">
        <v>0</v>
      </c>
      <c r="M175" s="135">
        <v>0</v>
      </c>
      <c r="N175" s="135">
        <v>0</v>
      </c>
      <c r="O175" s="135">
        <v>0</v>
      </c>
      <c r="P175" s="135">
        <v>0</v>
      </c>
      <c r="Q175" s="135">
        <v>0</v>
      </c>
      <c r="R175" s="135">
        <v>0</v>
      </c>
      <c r="S175" s="135">
        <v>0</v>
      </c>
      <c r="T175" s="135">
        <v>0</v>
      </c>
      <c r="U175" s="135">
        <v>0</v>
      </c>
      <c r="V175" s="135">
        <v>0</v>
      </c>
      <c r="W175" s="135">
        <v>0</v>
      </c>
    </row>
    <row r="176" spans="1:23" hidden="1">
      <c r="A176" s="135">
        <v>0</v>
      </c>
      <c r="B176" s="135">
        <v>0</v>
      </c>
      <c r="C176" s="135">
        <v>0</v>
      </c>
      <c r="D176" s="135">
        <v>0</v>
      </c>
      <c r="E176" s="135">
        <v>0</v>
      </c>
      <c r="F176" s="135">
        <v>0</v>
      </c>
      <c r="G176" s="135">
        <v>0</v>
      </c>
      <c r="H176" s="135">
        <v>0</v>
      </c>
      <c r="I176" s="135">
        <v>0</v>
      </c>
      <c r="J176" s="135">
        <v>0</v>
      </c>
      <c r="K176" s="135">
        <v>0</v>
      </c>
      <c r="L176" s="135">
        <v>0</v>
      </c>
      <c r="M176" s="135">
        <v>0</v>
      </c>
      <c r="N176" s="135">
        <v>0</v>
      </c>
      <c r="O176" s="135">
        <v>0</v>
      </c>
      <c r="P176" s="135">
        <v>0</v>
      </c>
      <c r="Q176" s="135">
        <v>0</v>
      </c>
      <c r="R176" s="135">
        <v>0</v>
      </c>
      <c r="S176" s="135">
        <v>0</v>
      </c>
      <c r="T176" s="135">
        <v>0</v>
      </c>
      <c r="U176" s="135">
        <v>0</v>
      </c>
      <c r="V176" s="135">
        <v>0</v>
      </c>
      <c r="W176" s="135">
        <v>0</v>
      </c>
    </row>
    <row r="177" spans="1:23" hidden="1">
      <c r="A177" s="135">
        <v>0</v>
      </c>
      <c r="B177" s="135">
        <v>0</v>
      </c>
      <c r="C177" s="135">
        <v>0</v>
      </c>
      <c r="D177" s="135">
        <v>0</v>
      </c>
      <c r="E177" s="135">
        <v>0</v>
      </c>
      <c r="F177" s="135">
        <v>0</v>
      </c>
      <c r="G177" s="135">
        <v>0</v>
      </c>
      <c r="H177" s="135">
        <v>0</v>
      </c>
      <c r="I177" s="135">
        <v>0</v>
      </c>
      <c r="J177" s="135">
        <v>0</v>
      </c>
      <c r="K177" s="135">
        <v>0</v>
      </c>
      <c r="L177" s="135">
        <v>0</v>
      </c>
      <c r="M177" s="135">
        <v>0</v>
      </c>
      <c r="N177" s="135">
        <v>0</v>
      </c>
      <c r="O177" s="135">
        <v>0</v>
      </c>
      <c r="P177" s="135">
        <v>0</v>
      </c>
      <c r="Q177" s="135">
        <v>0</v>
      </c>
      <c r="R177" s="135">
        <v>0</v>
      </c>
      <c r="S177" s="135">
        <v>0</v>
      </c>
      <c r="T177" s="135">
        <v>0</v>
      </c>
      <c r="U177" s="135">
        <v>0</v>
      </c>
      <c r="V177" s="135">
        <v>0</v>
      </c>
      <c r="W177" s="135">
        <v>0</v>
      </c>
    </row>
    <row r="178" spans="1:23" hidden="1">
      <c r="A178" s="135">
        <v>0</v>
      </c>
      <c r="B178" s="135">
        <v>0</v>
      </c>
      <c r="C178" s="135">
        <v>0</v>
      </c>
      <c r="D178" s="135">
        <v>0</v>
      </c>
      <c r="E178" s="135">
        <v>0</v>
      </c>
      <c r="F178" s="135">
        <v>0</v>
      </c>
      <c r="G178" s="135">
        <v>0</v>
      </c>
      <c r="H178" s="135">
        <v>0</v>
      </c>
      <c r="I178" s="135">
        <v>0</v>
      </c>
      <c r="J178" s="135">
        <v>0</v>
      </c>
      <c r="K178" s="135">
        <v>0</v>
      </c>
      <c r="L178" s="135">
        <v>0</v>
      </c>
      <c r="M178" s="135">
        <v>0</v>
      </c>
      <c r="N178" s="135">
        <v>0</v>
      </c>
      <c r="O178" s="135">
        <v>0</v>
      </c>
      <c r="P178" s="135">
        <v>0</v>
      </c>
      <c r="Q178" s="135">
        <v>0</v>
      </c>
      <c r="R178" s="135">
        <v>0</v>
      </c>
      <c r="S178" s="135">
        <v>0</v>
      </c>
      <c r="T178" s="135">
        <v>0</v>
      </c>
      <c r="U178" s="135">
        <v>0</v>
      </c>
      <c r="V178" s="135">
        <v>0</v>
      </c>
      <c r="W178" s="135">
        <v>0</v>
      </c>
    </row>
    <row r="179" spans="1:23" hidden="1">
      <c r="A179" s="135">
        <v>0</v>
      </c>
      <c r="B179" s="135">
        <v>0</v>
      </c>
      <c r="C179" s="135">
        <v>0</v>
      </c>
      <c r="D179" s="135">
        <v>0</v>
      </c>
      <c r="E179" s="135">
        <v>0</v>
      </c>
      <c r="F179" s="135">
        <v>0</v>
      </c>
      <c r="G179" s="135">
        <v>0</v>
      </c>
      <c r="H179" s="135">
        <v>0</v>
      </c>
      <c r="I179" s="135">
        <v>0</v>
      </c>
      <c r="J179" s="135">
        <v>0</v>
      </c>
      <c r="K179" s="135">
        <v>0</v>
      </c>
      <c r="L179" s="135">
        <v>0</v>
      </c>
      <c r="M179" s="135">
        <v>0</v>
      </c>
      <c r="N179" s="135">
        <v>0</v>
      </c>
      <c r="O179" s="135">
        <v>0</v>
      </c>
      <c r="P179" s="135">
        <v>0</v>
      </c>
      <c r="Q179" s="135">
        <v>0</v>
      </c>
      <c r="R179" s="135">
        <v>0</v>
      </c>
      <c r="S179" s="135">
        <v>0</v>
      </c>
      <c r="T179" s="135">
        <v>0</v>
      </c>
      <c r="U179" s="135">
        <v>0</v>
      </c>
      <c r="V179" s="135">
        <v>0</v>
      </c>
      <c r="W179" s="135">
        <v>0</v>
      </c>
    </row>
    <row r="180" spans="1:23" hidden="1">
      <c r="A180" s="135">
        <v>0</v>
      </c>
      <c r="B180" s="135">
        <v>0</v>
      </c>
      <c r="C180" s="135">
        <v>0</v>
      </c>
      <c r="D180" s="135">
        <v>0</v>
      </c>
      <c r="E180" s="135">
        <v>0</v>
      </c>
      <c r="F180" s="135">
        <v>0</v>
      </c>
      <c r="G180" s="135">
        <v>0</v>
      </c>
      <c r="H180" s="135">
        <v>0</v>
      </c>
      <c r="I180" s="135">
        <v>0</v>
      </c>
      <c r="J180" s="135">
        <v>0</v>
      </c>
      <c r="K180" s="135">
        <v>0</v>
      </c>
      <c r="L180" s="135">
        <v>0</v>
      </c>
      <c r="M180" s="135">
        <v>0</v>
      </c>
      <c r="N180" s="135">
        <v>0</v>
      </c>
      <c r="O180" s="135">
        <v>0</v>
      </c>
      <c r="P180" s="135">
        <v>0</v>
      </c>
      <c r="Q180" s="135">
        <v>0</v>
      </c>
      <c r="R180" s="135">
        <v>0</v>
      </c>
      <c r="S180" s="135">
        <v>0</v>
      </c>
      <c r="T180" s="135">
        <v>0</v>
      </c>
      <c r="U180" s="135">
        <v>0</v>
      </c>
      <c r="V180" s="135">
        <v>0</v>
      </c>
      <c r="W180" s="135">
        <v>0</v>
      </c>
    </row>
    <row r="181" spans="1:23" hidden="1">
      <c r="A181" s="135">
        <v>0</v>
      </c>
      <c r="B181" s="135">
        <v>0</v>
      </c>
      <c r="C181" s="135">
        <v>0</v>
      </c>
      <c r="D181" s="135">
        <v>0</v>
      </c>
      <c r="E181" s="135">
        <v>0</v>
      </c>
      <c r="F181" s="135">
        <v>0</v>
      </c>
      <c r="G181" s="135">
        <v>0</v>
      </c>
      <c r="H181" s="135">
        <v>0</v>
      </c>
      <c r="I181" s="135">
        <v>0</v>
      </c>
      <c r="J181" s="135">
        <v>0</v>
      </c>
      <c r="K181" s="135">
        <v>0</v>
      </c>
      <c r="L181" s="135">
        <v>0</v>
      </c>
      <c r="M181" s="135">
        <v>0</v>
      </c>
      <c r="N181" s="135">
        <v>0</v>
      </c>
      <c r="O181" s="135">
        <v>0</v>
      </c>
      <c r="P181" s="135">
        <v>0</v>
      </c>
      <c r="Q181" s="135">
        <v>0</v>
      </c>
      <c r="R181" s="135">
        <v>0</v>
      </c>
      <c r="S181" s="135">
        <v>0</v>
      </c>
      <c r="T181" s="135">
        <v>0</v>
      </c>
      <c r="U181" s="135">
        <v>0</v>
      </c>
      <c r="V181" s="135">
        <v>0</v>
      </c>
      <c r="W181" s="135">
        <v>0</v>
      </c>
    </row>
    <row r="182" spans="1:23" hidden="1">
      <c r="A182" s="135">
        <v>0</v>
      </c>
      <c r="B182" s="135">
        <v>0</v>
      </c>
      <c r="C182" s="135">
        <v>0</v>
      </c>
      <c r="D182" s="135">
        <v>0</v>
      </c>
      <c r="E182" s="135">
        <v>0</v>
      </c>
      <c r="F182" s="135">
        <v>0</v>
      </c>
      <c r="G182" s="135">
        <v>0</v>
      </c>
      <c r="H182" s="135">
        <v>0</v>
      </c>
      <c r="I182" s="135">
        <v>0</v>
      </c>
      <c r="J182" s="135">
        <v>0</v>
      </c>
      <c r="K182" s="135">
        <v>0</v>
      </c>
      <c r="L182" s="135">
        <v>0</v>
      </c>
      <c r="M182" s="135">
        <v>0</v>
      </c>
      <c r="N182" s="135">
        <v>0</v>
      </c>
      <c r="O182" s="135">
        <v>0</v>
      </c>
      <c r="P182" s="135">
        <v>0</v>
      </c>
      <c r="Q182" s="135">
        <v>0</v>
      </c>
      <c r="R182" s="135">
        <v>0</v>
      </c>
      <c r="S182" s="135">
        <v>0</v>
      </c>
      <c r="T182" s="135">
        <v>0</v>
      </c>
      <c r="U182" s="135">
        <v>0</v>
      </c>
      <c r="V182" s="135">
        <v>0</v>
      </c>
      <c r="W182" s="135">
        <v>0</v>
      </c>
    </row>
    <row r="183" spans="1:23" hidden="1">
      <c r="A183" s="135">
        <v>0</v>
      </c>
      <c r="B183" s="135">
        <v>0</v>
      </c>
      <c r="C183" s="135">
        <v>0</v>
      </c>
      <c r="D183" s="135">
        <v>0</v>
      </c>
      <c r="E183" s="135">
        <v>0</v>
      </c>
      <c r="F183" s="135">
        <v>0</v>
      </c>
      <c r="G183" s="135">
        <v>0</v>
      </c>
      <c r="H183" s="135">
        <v>0</v>
      </c>
      <c r="I183" s="135">
        <v>0</v>
      </c>
      <c r="J183" s="135">
        <v>0</v>
      </c>
      <c r="K183" s="135">
        <v>0</v>
      </c>
      <c r="L183" s="135">
        <v>0</v>
      </c>
      <c r="M183" s="135">
        <v>0</v>
      </c>
      <c r="N183" s="135">
        <v>0</v>
      </c>
      <c r="O183" s="135">
        <v>0</v>
      </c>
      <c r="P183" s="135">
        <v>0</v>
      </c>
      <c r="Q183" s="135">
        <v>0</v>
      </c>
      <c r="R183" s="135">
        <v>0</v>
      </c>
      <c r="S183" s="135">
        <v>0</v>
      </c>
      <c r="T183" s="135">
        <v>0</v>
      </c>
      <c r="U183" s="135">
        <v>0</v>
      </c>
      <c r="V183" s="135">
        <v>0</v>
      </c>
      <c r="W183" s="135">
        <v>0</v>
      </c>
    </row>
    <row r="184" spans="1:23" hidden="1">
      <c r="A184" s="135">
        <v>0</v>
      </c>
      <c r="B184" s="135">
        <v>0</v>
      </c>
      <c r="C184" s="135">
        <v>0</v>
      </c>
      <c r="D184" s="135">
        <v>0</v>
      </c>
      <c r="E184" s="135">
        <v>0</v>
      </c>
      <c r="F184" s="135">
        <v>0</v>
      </c>
      <c r="G184" s="135">
        <v>0</v>
      </c>
      <c r="H184" s="135">
        <v>0</v>
      </c>
      <c r="I184" s="135">
        <v>0</v>
      </c>
      <c r="J184" s="135">
        <v>0</v>
      </c>
      <c r="K184" s="135">
        <v>0</v>
      </c>
      <c r="L184" s="135">
        <v>0</v>
      </c>
      <c r="M184" s="135">
        <v>0</v>
      </c>
      <c r="N184" s="135">
        <v>0</v>
      </c>
      <c r="O184" s="135">
        <v>0</v>
      </c>
      <c r="P184" s="135">
        <v>0</v>
      </c>
      <c r="Q184" s="135">
        <v>0</v>
      </c>
      <c r="R184" s="135">
        <v>0</v>
      </c>
      <c r="S184" s="135">
        <v>0</v>
      </c>
      <c r="T184" s="135">
        <v>0</v>
      </c>
      <c r="U184" s="135">
        <v>0</v>
      </c>
      <c r="V184" s="135">
        <v>0</v>
      </c>
      <c r="W184" s="135">
        <v>0</v>
      </c>
    </row>
    <row r="185" spans="1:23">
      <c r="A185" s="135">
        <v>0</v>
      </c>
      <c r="B185" s="135">
        <v>0</v>
      </c>
      <c r="C185" s="135">
        <v>0</v>
      </c>
      <c r="D185" s="135">
        <v>0</v>
      </c>
      <c r="E185" s="135">
        <v>0</v>
      </c>
      <c r="F185" s="135">
        <v>0</v>
      </c>
      <c r="G185" s="135">
        <v>0</v>
      </c>
      <c r="H185" s="135">
        <v>0</v>
      </c>
      <c r="I185" s="135">
        <v>0</v>
      </c>
      <c r="J185" s="135">
        <v>0</v>
      </c>
      <c r="K185" s="135">
        <v>0</v>
      </c>
      <c r="L185" s="135">
        <v>0</v>
      </c>
      <c r="M185" s="135">
        <v>0</v>
      </c>
      <c r="N185" s="135">
        <v>0</v>
      </c>
      <c r="O185" s="135">
        <v>0</v>
      </c>
      <c r="P185" s="135">
        <v>0</v>
      </c>
      <c r="Q185" s="135">
        <v>0</v>
      </c>
      <c r="R185" s="135">
        <v>0</v>
      </c>
      <c r="S185" s="135">
        <v>0</v>
      </c>
      <c r="T185" s="135">
        <v>0</v>
      </c>
      <c r="U185" s="135">
        <v>0</v>
      </c>
      <c r="V185" s="135">
        <v>0</v>
      </c>
      <c r="W185" s="135">
        <v>0</v>
      </c>
    </row>
    <row r="186" spans="1:23">
      <c r="A186" s="135">
        <v>0</v>
      </c>
      <c r="B186" s="135">
        <v>0</v>
      </c>
      <c r="C186" s="135">
        <v>0</v>
      </c>
      <c r="D186" s="135">
        <v>0</v>
      </c>
      <c r="E186" s="135">
        <v>0</v>
      </c>
      <c r="F186" s="135">
        <v>0</v>
      </c>
      <c r="G186" s="135">
        <v>0</v>
      </c>
      <c r="H186" s="135">
        <v>0</v>
      </c>
      <c r="I186" s="135">
        <v>0</v>
      </c>
      <c r="J186" s="135">
        <v>0</v>
      </c>
      <c r="K186" s="135">
        <v>0</v>
      </c>
      <c r="L186" s="135">
        <v>0</v>
      </c>
      <c r="M186" s="135">
        <v>0</v>
      </c>
      <c r="N186" s="135">
        <v>0</v>
      </c>
      <c r="O186" s="135">
        <v>0</v>
      </c>
      <c r="P186" s="135">
        <v>0</v>
      </c>
      <c r="Q186" s="135">
        <v>0</v>
      </c>
      <c r="R186" s="135">
        <v>0</v>
      </c>
      <c r="S186" s="135">
        <v>0</v>
      </c>
      <c r="T186" s="135">
        <v>0</v>
      </c>
      <c r="U186" s="135">
        <v>0</v>
      </c>
      <c r="V186" s="135">
        <v>0</v>
      </c>
      <c r="W186" s="135">
        <v>0</v>
      </c>
    </row>
    <row r="187" spans="1:23">
      <c r="A187" s="135">
        <v>0</v>
      </c>
      <c r="B187" s="135">
        <v>0</v>
      </c>
      <c r="C187" s="135">
        <v>0</v>
      </c>
      <c r="D187" s="135">
        <v>0</v>
      </c>
      <c r="E187" s="135">
        <v>0</v>
      </c>
      <c r="F187" s="135">
        <v>0</v>
      </c>
      <c r="G187" s="135">
        <v>0</v>
      </c>
      <c r="H187" s="135">
        <v>0</v>
      </c>
      <c r="I187" s="135">
        <v>0</v>
      </c>
      <c r="J187" s="135">
        <v>0</v>
      </c>
      <c r="K187" s="135">
        <v>0</v>
      </c>
      <c r="L187" s="135">
        <v>0</v>
      </c>
      <c r="M187" s="135">
        <v>0</v>
      </c>
      <c r="N187" s="135">
        <v>0</v>
      </c>
      <c r="O187" s="135">
        <v>0</v>
      </c>
      <c r="P187" s="135">
        <v>0</v>
      </c>
      <c r="Q187" s="135">
        <v>0</v>
      </c>
      <c r="R187" s="135">
        <v>0</v>
      </c>
      <c r="S187" s="135">
        <v>0</v>
      </c>
      <c r="T187" s="135">
        <v>0</v>
      </c>
      <c r="U187" s="135">
        <v>0</v>
      </c>
      <c r="V187" s="135">
        <v>0</v>
      </c>
      <c r="W187" s="135">
        <v>0</v>
      </c>
    </row>
    <row r="188" spans="1:23" hidden="1">
      <c r="A188" s="135">
        <v>0</v>
      </c>
      <c r="B188" s="135">
        <v>0</v>
      </c>
      <c r="C188" s="135">
        <v>0</v>
      </c>
      <c r="D188" s="135">
        <v>0</v>
      </c>
      <c r="E188" s="135">
        <v>0</v>
      </c>
      <c r="F188" s="135">
        <v>0</v>
      </c>
      <c r="G188" s="135">
        <v>0</v>
      </c>
      <c r="H188" s="135">
        <v>0</v>
      </c>
      <c r="I188" s="135">
        <v>0</v>
      </c>
      <c r="J188" s="135">
        <v>0</v>
      </c>
      <c r="K188" s="135">
        <v>0</v>
      </c>
      <c r="L188" s="135">
        <v>0</v>
      </c>
      <c r="M188" s="135">
        <v>0</v>
      </c>
      <c r="N188" s="135">
        <v>0</v>
      </c>
      <c r="O188" s="135">
        <v>0</v>
      </c>
      <c r="P188" s="135">
        <v>0</v>
      </c>
      <c r="Q188" s="135">
        <v>0</v>
      </c>
      <c r="R188" s="135">
        <v>0</v>
      </c>
      <c r="S188" s="135">
        <v>0</v>
      </c>
      <c r="T188" s="135">
        <v>0</v>
      </c>
      <c r="U188" s="135">
        <v>0</v>
      </c>
      <c r="V188" s="135">
        <v>0</v>
      </c>
      <c r="W188" s="135">
        <v>0</v>
      </c>
    </row>
    <row r="189" spans="1:23" hidden="1">
      <c r="A189" s="135">
        <v>0</v>
      </c>
      <c r="B189" s="135">
        <v>0</v>
      </c>
      <c r="C189" s="135">
        <v>0</v>
      </c>
      <c r="D189" s="135">
        <v>0</v>
      </c>
      <c r="E189" s="135">
        <v>0</v>
      </c>
      <c r="F189" s="135">
        <v>0</v>
      </c>
      <c r="G189" s="135">
        <v>0</v>
      </c>
      <c r="H189" s="135">
        <v>0</v>
      </c>
      <c r="I189" s="135">
        <v>0</v>
      </c>
      <c r="J189" s="135">
        <v>0</v>
      </c>
      <c r="K189" s="135">
        <v>0</v>
      </c>
      <c r="L189" s="135">
        <v>0</v>
      </c>
      <c r="M189" s="135">
        <v>0</v>
      </c>
      <c r="N189" s="135">
        <v>0</v>
      </c>
      <c r="O189" s="135">
        <v>0</v>
      </c>
      <c r="P189" s="135">
        <v>0</v>
      </c>
      <c r="Q189" s="135">
        <v>0</v>
      </c>
      <c r="R189" s="135">
        <v>0</v>
      </c>
      <c r="S189" s="135">
        <v>0</v>
      </c>
      <c r="T189" s="135">
        <v>0</v>
      </c>
      <c r="U189" s="135">
        <v>0</v>
      </c>
      <c r="V189" s="135">
        <v>0</v>
      </c>
      <c r="W189" s="135">
        <v>0</v>
      </c>
    </row>
    <row r="190" spans="1:23" hidden="1">
      <c r="A190" s="135">
        <v>0</v>
      </c>
      <c r="B190" s="135">
        <v>0</v>
      </c>
      <c r="C190" s="135">
        <v>0</v>
      </c>
      <c r="D190" s="135">
        <v>0</v>
      </c>
      <c r="E190" s="135">
        <v>0</v>
      </c>
      <c r="F190" s="135">
        <v>0</v>
      </c>
      <c r="G190" s="135">
        <v>0</v>
      </c>
      <c r="H190" s="135">
        <v>0</v>
      </c>
      <c r="I190" s="135">
        <v>0</v>
      </c>
      <c r="J190" s="135">
        <v>0</v>
      </c>
      <c r="K190" s="135">
        <v>0</v>
      </c>
      <c r="L190" s="135">
        <v>0</v>
      </c>
      <c r="M190" s="135">
        <v>0</v>
      </c>
      <c r="N190" s="135">
        <v>0</v>
      </c>
      <c r="O190" s="135">
        <v>0</v>
      </c>
      <c r="P190" s="135">
        <v>0</v>
      </c>
      <c r="Q190" s="135">
        <v>0</v>
      </c>
      <c r="R190" s="135">
        <v>0</v>
      </c>
      <c r="S190" s="135">
        <v>0</v>
      </c>
      <c r="T190" s="135">
        <v>0</v>
      </c>
      <c r="U190" s="135">
        <v>0</v>
      </c>
      <c r="V190" s="135">
        <v>0</v>
      </c>
      <c r="W190" s="135">
        <v>0</v>
      </c>
    </row>
    <row r="191" spans="1:23" hidden="1">
      <c r="A191" s="135">
        <v>0</v>
      </c>
      <c r="B191" s="135">
        <v>0</v>
      </c>
      <c r="C191" s="135">
        <v>0</v>
      </c>
      <c r="D191" s="135">
        <v>0</v>
      </c>
      <c r="E191" s="135">
        <v>0</v>
      </c>
      <c r="F191" s="135">
        <v>0</v>
      </c>
      <c r="G191" s="135">
        <v>0</v>
      </c>
      <c r="H191" s="135">
        <v>0</v>
      </c>
      <c r="I191" s="135">
        <v>0</v>
      </c>
      <c r="J191" s="135">
        <v>0</v>
      </c>
      <c r="K191" s="135">
        <v>0</v>
      </c>
      <c r="L191" s="135">
        <v>0</v>
      </c>
      <c r="M191" s="135">
        <v>0</v>
      </c>
      <c r="N191" s="135">
        <v>0</v>
      </c>
      <c r="O191" s="135">
        <v>0</v>
      </c>
      <c r="P191" s="135">
        <v>0</v>
      </c>
      <c r="Q191" s="135">
        <v>0</v>
      </c>
      <c r="R191" s="135">
        <v>0</v>
      </c>
      <c r="S191" s="135">
        <v>0</v>
      </c>
      <c r="T191" s="135">
        <v>0</v>
      </c>
      <c r="U191" s="135">
        <v>0</v>
      </c>
      <c r="V191" s="135">
        <v>0</v>
      </c>
      <c r="W191" s="135">
        <v>0</v>
      </c>
    </row>
    <row r="192" spans="1:23" hidden="1">
      <c r="A192" s="135">
        <v>0</v>
      </c>
      <c r="B192" s="135">
        <v>0</v>
      </c>
      <c r="C192" s="135">
        <v>0</v>
      </c>
      <c r="D192" s="135">
        <v>0</v>
      </c>
      <c r="E192" s="135">
        <v>0</v>
      </c>
      <c r="F192" s="135">
        <v>0</v>
      </c>
      <c r="G192" s="135">
        <v>0</v>
      </c>
      <c r="H192" s="135">
        <v>0</v>
      </c>
      <c r="I192" s="135">
        <v>0</v>
      </c>
      <c r="J192" s="135">
        <v>0</v>
      </c>
      <c r="K192" s="135">
        <v>0</v>
      </c>
      <c r="L192" s="135">
        <v>0</v>
      </c>
      <c r="M192" s="135">
        <v>0</v>
      </c>
      <c r="N192" s="135">
        <v>0</v>
      </c>
      <c r="O192" s="135">
        <v>0</v>
      </c>
      <c r="P192" s="135">
        <v>0</v>
      </c>
      <c r="Q192" s="135">
        <v>0</v>
      </c>
      <c r="R192" s="135">
        <v>0</v>
      </c>
      <c r="S192" s="135">
        <v>0</v>
      </c>
      <c r="T192" s="135">
        <v>0</v>
      </c>
      <c r="U192" s="135">
        <v>0</v>
      </c>
      <c r="V192" s="135">
        <v>0</v>
      </c>
      <c r="W192" s="135">
        <v>0</v>
      </c>
    </row>
    <row r="193" spans="1:23" hidden="1">
      <c r="A193" s="135">
        <v>0</v>
      </c>
      <c r="B193" s="135">
        <v>0</v>
      </c>
      <c r="C193" s="135">
        <v>0</v>
      </c>
      <c r="D193" s="135">
        <v>0</v>
      </c>
      <c r="E193" s="135">
        <v>0</v>
      </c>
      <c r="F193" s="135">
        <v>0</v>
      </c>
      <c r="G193" s="135">
        <v>0</v>
      </c>
      <c r="H193" s="135">
        <v>0</v>
      </c>
      <c r="I193" s="135">
        <v>0</v>
      </c>
      <c r="J193" s="135">
        <v>0</v>
      </c>
      <c r="K193" s="135">
        <v>0</v>
      </c>
      <c r="L193" s="135">
        <v>0</v>
      </c>
      <c r="M193" s="135">
        <v>0</v>
      </c>
      <c r="N193" s="135">
        <v>0</v>
      </c>
      <c r="O193" s="135">
        <v>0</v>
      </c>
      <c r="P193" s="135">
        <v>0</v>
      </c>
      <c r="Q193" s="135">
        <v>0</v>
      </c>
      <c r="R193" s="135">
        <v>0</v>
      </c>
      <c r="S193" s="135">
        <v>0</v>
      </c>
      <c r="T193" s="135">
        <v>0</v>
      </c>
      <c r="U193" s="135">
        <v>0</v>
      </c>
      <c r="V193" s="135">
        <v>0</v>
      </c>
      <c r="W193" s="135">
        <v>0</v>
      </c>
    </row>
    <row r="194" spans="1:23" hidden="1">
      <c r="A194" s="135">
        <v>0</v>
      </c>
      <c r="B194" s="135">
        <v>0</v>
      </c>
      <c r="C194" s="135">
        <v>0</v>
      </c>
      <c r="D194" s="135">
        <v>0</v>
      </c>
      <c r="E194" s="135">
        <v>0</v>
      </c>
      <c r="F194" s="135">
        <v>0</v>
      </c>
      <c r="G194" s="135">
        <v>0</v>
      </c>
      <c r="H194" s="135">
        <v>0</v>
      </c>
      <c r="I194" s="135">
        <v>0</v>
      </c>
      <c r="J194" s="135">
        <v>0</v>
      </c>
      <c r="K194" s="135">
        <v>0</v>
      </c>
      <c r="L194" s="135">
        <v>0</v>
      </c>
      <c r="M194" s="135">
        <v>0</v>
      </c>
      <c r="N194" s="135">
        <v>0</v>
      </c>
      <c r="O194" s="135">
        <v>0</v>
      </c>
      <c r="P194" s="135">
        <v>0</v>
      </c>
      <c r="Q194" s="135">
        <v>0</v>
      </c>
      <c r="R194" s="135">
        <v>0</v>
      </c>
      <c r="S194" s="135">
        <v>0</v>
      </c>
      <c r="T194" s="135">
        <v>0</v>
      </c>
      <c r="U194" s="135">
        <v>0</v>
      </c>
      <c r="V194" s="135">
        <v>0</v>
      </c>
      <c r="W194" s="135">
        <v>0</v>
      </c>
    </row>
    <row r="195" spans="1:23" hidden="1">
      <c r="A195" s="135">
        <v>0</v>
      </c>
      <c r="B195" s="135">
        <v>0</v>
      </c>
      <c r="C195" s="135">
        <v>0</v>
      </c>
      <c r="D195" s="135">
        <v>0</v>
      </c>
      <c r="E195" s="135">
        <v>0</v>
      </c>
      <c r="F195" s="135">
        <v>0</v>
      </c>
      <c r="G195" s="135">
        <v>0</v>
      </c>
      <c r="H195" s="135">
        <v>0</v>
      </c>
      <c r="I195" s="135">
        <v>0</v>
      </c>
      <c r="J195" s="135">
        <v>0</v>
      </c>
      <c r="K195" s="135">
        <v>0</v>
      </c>
      <c r="L195" s="135">
        <v>0</v>
      </c>
      <c r="M195" s="135">
        <v>0</v>
      </c>
      <c r="N195" s="135">
        <v>0</v>
      </c>
      <c r="O195" s="135">
        <v>0</v>
      </c>
      <c r="P195" s="135">
        <v>0</v>
      </c>
      <c r="Q195" s="135">
        <v>0</v>
      </c>
      <c r="R195" s="135">
        <v>0</v>
      </c>
      <c r="S195" s="135">
        <v>0</v>
      </c>
      <c r="T195" s="135">
        <v>0</v>
      </c>
      <c r="U195" s="135">
        <v>0</v>
      </c>
      <c r="V195" s="135">
        <v>0</v>
      </c>
      <c r="W195" s="135">
        <v>0</v>
      </c>
    </row>
    <row r="196" spans="1:23" hidden="1">
      <c r="A196" s="135">
        <v>0</v>
      </c>
      <c r="B196" s="135">
        <v>0</v>
      </c>
      <c r="C196" s="135">
        <v>0</v>
      </c>
      <c r="D196" s="135">
        <v>0</v>
      </c>
      <c r="E196" s="135">
        <v>0</v>
      </c>
      <c r="F196" s="135">
        <v>0</v>
      </c>
      <c r="G196" s="135">
        <v>0</v>
      </c>
      <c r="H196" s="135">
        <v>0</v>
      </c>
      <c r="I196" s="135">
        <v>0</v>
      </c>
      <c r="J196" s="135">
        <v>0</v>
      </c>
      <c r="K196" s="135">
        <v>0</v>
      </c>
      <c r="L196" s="135">
        <v>0</v>
      </c>
      <c r="M196" s="135">
        <v>0</v>
      </c>
      <c r="N196" s="135">
        <v>0</v>
      </c>
      <c r="O196" s="135">
        <v>0</v>
      </c>
      <c r="P196" s="135">
        <v>0</v>
      </c>
      <c r="Q196" s="135">
        <v>0</v>
      </c>
      <c r="R196" s="135">
        <v>0</v>
      </c>
      <c r="S196" s="135">
        <v>0</v>
      </c>
      <c r="T196" s="135">
        <v>0</v>
      </c>
      <c r="U196" s="135">
        <v>0</v>
      </c>
      <c r="V196" s="135">
        <v>0</v>
      </c>
      <c r="W196" s="135">
        <v>0</v>
      </c>
    </row>
    <row r="197" spans="1:23">
      <c r="A197" s="135">
        <v>0</v>
      </c>
      <c r="B197" s="135">
        <v>0</v>
      </c>
      <c r="C197" s="135">
        <v>0</v>
      </c>
      <c r="D197" s="135">
        <v>0</v>
      </c>
      <c r="E197" s="135">
        <v>0</v>
      </c>
      <c r="F197" s="135">
        <v>0</v>
      </c>
      <c r="G197" s="135">
        <v>0</v>
      </c>
      <c r="H197" s="135">
        <v>0</v>
      </c>
      <c r="I197" s="135">
        <v>0</v>
      </c>
      <c r="J197" s="135">
        <v>0</v>
      </c>
      <c r="K197" s="135">
        <v>0</v>
      </c>
      <c r="L197" s="135">
        <v>0</v>
      </c>
      <c r="M197" s="135">
        <v>0</v>
      </c>
      <c r="N197" s="135">
        <v>0</v>
      </c>
      <c r="O197" s="135">
        <v>0</v>
      </c>
      <c r="P197" s="135">
        <v>0</v>
      </c>
      <c r="Q197" s="135">
        <v>0</v>
      </c>
      <c r="R197" s="135">
        <v>0</v>
      </c>
      <c r="S197" s="135">
        <v>0</v>
      </c>
      <c r="T197" s="135">
        <v>0</v>
      </c>
      <c r="U197" s="135">
        <v>0</v>
      </c>
      <c r="V197" s="135">
        <v>0</v>
      </c>
      <c r="W197" s="135">
        <v>0</v>
      </c>
    </row>
    <row r="198" spans="1:23" hidden="1">
      <c r="A198" s="135">
        <v>0</v>
      </c>
      <c r="B198" s="135">
        <v>0</v>
      </c>
      <c r="C198" s="135">
        <v>0</v>
      </c>
      <c r="D198" s="135">
        <v>0</v>
      </c>
      <c r="E198" s="135">
        <v>0</v>
      </c>
      <c r="F198" s="135">
        <v>0</v>
      </c>
      <c r="G198" s="135">
        <v>0</v>
      </c>
      <c r="H198" s="135">
        <v>0</v>
      </c>
      <c r="I198" s="135">
        <v>0</v>
      </c>
      <c r="J198" s="135">
        <v>0</v>
      </c>
      <c r="K198" s="135">
        <v>0</v>
      </c>
      <c r="L198" s="135">
        <v>0</v>
      </c>
      <c r="M198" s="135">
        <v>0</v>
      </c>
      <c r="N198" s="135">
        <v>0</v>
      </c>
      <c r="O198" s="135">
        <v>0</v>
      </c>
      <c r="P198" s="135">
        <v>0</v>
      </c>
      <c r="Q198" s="135">
        <v>0</v>
      </c>
      <c r="R198" s="135">
        <v>0</v>
      </c>
      <c r="S198" s="135">
        <v>0</v>
      </c>
      <c r="T198" s="135">
        <v>0</v>
      </c>
      <c r="U198" s="135">
        <v>0</v>
      </c>
      <c r="V198" s="135">
        <v>0</v>
      </c>
      <c r="W198" s="135">
        <v>0</v>
      </c>
    </row>
    <row r="199" spans="1:23" hidden="1">
      <c r="A199" s="135">
        <v>0</v>
      </c>
      <c r="B199" s="135">
        <v>0</v>
      </c>
      <c r="C199" s="135">
        <v>0</v>
      </c>
      <c r="D199" s="135">
        <v>0</v>
      </c>
      <c r="E199" s="135">
        <v>0</v>
      </c>
      <c r="F199" s="135">
        <v>0</v>
      </c>
      <c r="G199" s="135">
        <v>0</v>
      </c>
      <c r="H199" s="135">
        <v>0</v>
      </c>
      <c r="I199" s="135">
        <v>0</v>
      </c>
      <c r="J199" s="135">
        <v>0</v>
      </c>
      <c r="K199" s="135">
        <v>0</v>
      </c>
      <c r="L199" s="135">
        <v>0</v>
      </c>
      <c r="M199" s="135">
        <v>0</v>
      </c>
      <c r="N199" s="135">
        <v>0</v>
      </c>
      <c r="O199" s="135">
        <v>0</v>
      </c>
      <c r="P199" s="135">
        <v>0</v>
      </c>
      <c r="Q199" s="135">
        <v>0</v>
      </c>
      <c r="R199" s="135">
        <v>0</v>
      </c>
      <c r="S199" s="135">
        <v>0</v>
      </c>
      <c r="T199" s="135">
        <v>0</v>
      </c>
      <c r="U199" s="135">
        <v>0</v>
      </c>
      <c r="V199" s="135">
        <v>0</v>
      </c>
      <c r="W199" s="135">
        <v>0</v>
      </c>
    </row>
    <row r="200" spans="1:23" hidden="1">
      <c r="A200" s="135">
        <v>0</v>
      </c>
      <c r="B200" s="135">
        <v>0</v>
      </c>
      <c r="C200" s="135">
        <v>0</v>
      </c>
      <c r="D200" s="135">
        <v>0</v>
      </c>
      <c r="E200" s="135">
        <v>0</v>
      </c>
      <c r="F200" s="135">
        <v>0</v>
      </c>
      <c r="G200" s="135">
        <v>0</v>
      </c>
      <c r="H200" s="135">
        <v>0</v>
      </c>
      <c r="I200" s="135">
        <v>0</v>
      </c>
      <c r="J200" s="135">
        <v>0</v>
      </c>
      <c r="K200" s="135">
        <v>0</v>
      </c>
      <c r="L200" s="135">
        <v>0</v>
      </c>
      <c r="M200" s="135">
        <v>0</v>
      </c>
      <c r="N200" s="135">
        <v>0</v>
      </c>
      <c r="O200" s="135">
        <v>0</v>
      </c>
      <c r="P200" s="135">
        <v>0</v>
      </c>
      <c r="Q200" s="135">
        <v>0</v>
      </c>
      <c r="R200" s="135">
        <v>0</v>
      </c>
      <c r="S200" s="135">
        <v>0</v>
      </c>
      <c r="T200" s="135">
        <v>0</v>
      </c>
      <c r="U200" s="135">
        <v>0</v>
      </c>
      <c r="V200" s="135">
        <v>0</v>
      </c>
      <c r="W200" s="135">
        <v>0</v>
      </c>
    </row>
    <row r="201" spans="1:23">
      <c r="A201" s="135">
        <v>0</v>
      </c>
      <c r="B201" s="135">
        <v>0</v>
      </c>
      <c r="C201" s="135">
        <v>0</v>
      </c>
      <c r="D201" s="135">
        <v>0</v>
      </c>
      <c r="E201" s="135">
        <v>0</v>
      </c>
      <c r="F201" s="135">
        <v>0</v>
      </c>
      <c r="G201" s="135">
        <v>0</v>
      </c>
      <c r="H201" s="135">
        <v>0</v>
      </c>
      <c r="I201" s="135">
        <v>0</v>
      </c>
      <c r="J201" s="135">
        <v>0</v>
      </c>
      <c r="K201" s="135">
        <v>0</v>
      </c>
      <c r="L201" s="135">
        <v>0</v>
      </c>
      <c r="M201" s="135">
        <v>0</v>
      </c>
      <c r="N201" s="135">
        <v>0</v>
      </c>
      <c r="O201" s="135">
        <v>0</v>
      </c>
      <c r="P201" s="135">
        <v>0</v>
      </c>
      <c r="Q201" s="135">
        <v>0</v>
      </c>
      <c r="R201" s="135">
        <v>0</v>
      </c>
      <c r="S201" s="135">
        <v>0</v>
      </c>
      <c r="T201" s="135">
        <v>0</v>
      </c>
      <c r="U201" s="135">
        <v>0</v>
      </c>
      <c r="V201" s="135">
        <v>0</v>
      </c>
      <c r="W201" s="135">
        <v>0</v>
      </c>
    </row>
    <row r="202" spans="1:23" hidden="1">
      <c r="A202" s="135">
        <v>0</v>
      </c>
      <c r="B202" s="135">
        <v>0</v>
      </c>
      <c r="C202" s="135">
        <v>0</v>
      </c>
      <c r="D202" s="135">
        <v>0</v>
      </c>
      <c r="E202" s="135">
        <v>0</v>
      </c>
      <c r="F202" s="135">
        <v>0</v>
      </c>
      <c r="G202" s="135">
        <v>0</v>
      </c>
      <c r="H202" s="135">
        <v>0</v>
      </c>
      <c r="I202" s="135">
        <v>0</v>
      </c>
      <c r="J202" s="135">
        <v>0</v>
      </c>
      <c r="K202" s="135">
        <v>0</v>
      </c>
      <c r="L202" s="135">
        <v>0</v>
      </c>
      <c r="M202" s="135">
        <v>0</v>
      </c>
      <c r="N202" s="135">
        <v>0</v>
      </c>
      <c r="O202" s="135">
        <v>0</v>
      </c>
      <c r="P202" s="135">
        <v>0</v>
      </c>
      <c r="Q202" s="135">
        <v>0</v>
      </c>
      <c r="R202" s="135">
        <v>0</v>
      </c>
      <c r="S202" s="135">
        <v>0</v>
      </c>
      <c r="T202" s="135">
        <v>0</v>
      </c>
      <c r="U202" s="135">
        <v>0</v>
      </c>
      <c r="V202" s="135">
        <v>0</v>
      </c>
      <c r="W202" s="135">
        <v>0</v>
      </c>
    </row>
    <row r="203" spans="1:23">
      <c r="A203" s="135">
        <v>0</v>
      </c>
      <c r="B203" s="135">
        <v>0</v>
      </c>
      <c r="C203" s="135">
        <v>0</v>
      </c>
      <c r="D203" s="135">
        <v>0</v>
      </c>
      <c r="E203" s="135">
        <v>0</v>
      </c>
      <c r="F203" s="135">
        <v>0</v>
      </c>
      <c r="G203" s="135">
        <v>0</v>
      </c>
      <c r="H203" s="135">
        <v>0</v>
      </c>
      <c r="I203" s="135">
        <v>0</v>
      </c>
      <c r="J203" s="135">
        <v>0</v>
      </c>
      <c r="K203" s="135">
        <v>0</v>
      </c>
      <c r="L203" s="135">
        <v>0</v>
      </c>
      <c r="M203" s="135">
        <v>0</v>
      </c>
      <c r="N203" s="135">
        <v>0</v>
      </c>
      <c r="O203" s="135">
        <v>0</v>
      </c>
      <c r="P203" s="135">
        <v>0</v>
      </c>
      <c r="Q203" s="135">
        <v>0</v>
      </c>
      <c r="R203" s="135">
        <v>0</v>
      </c>
      <c r="S203" s="135">
        <v>0</v>
      </c>
      <c r="T203" s="135">
        <v>0</v>
      </c>
      <c r="U203" s="135">
        <v>0</v>
      </c>
      <c r="V203" s="135">
        <v>0</v>
      </c>
      <c r="W203" s="135">
        <v>0</v>
      </c>
    </row>
    <row r="204" spans="1:23" hidden="1">
      <c r="A204" s="135">
        <v>0</v>
      </c>
      <c r="B204" s="135">
        <v>0</v>
      </c>
      <c r="C204" s="135">
        <v>0</v>
      </c>
      <c r="D204" s="135">
        <v>0</v>
      </c>
      <c r="E204" s="135">
        <v>0</v>
      </c>
      <c r="F204" s="135">
        <v>0</v>
      </c>
      <c r="G204" s="135">
        <v>0</v>
      </c>
      <c r="H204" s="135">
        <v>0</v>
      </c>
      <c r="I204" s="135">
        <v>0</v>
      </c>
      <c r="J204" s="135">
        <v>0</v>
      </c>
      <c r="K204" s="135">
        <v>0</v>
      </c>
      <c r="L204" s="135">
        <v>0</v>
      </c>
      <c r="M204" s="135">
        <v>0</v>
      </c>
      <c r="N204" s="135">
        <v>0</v>
      </c>
      <c r="O204" s="135">
        <v>0</v>
      </c>
      <c r="P204" s="135">
        <v>0</v>
      </c>
      <c r="Q204" s="135">
        <v>0</v>
      </c>
      <c r="R204" s="135">
        <v>0</v>
      </c>
      <c r="S204" s="135">
        <v>0</v>
      </c>
      <c r="T204" s="135">
        <v>0</v>
      </c>
      <c r="U204" s="135">
        <v>0</v>
      </c>
      <c r="V204" s="135">
        <v>0</v>
      </c>
      <c r="W204" s="135">
        <v>0</v>
      </c>
    </row>
    <row r="205" spans="1:23" hidden="1">
      <c r="A205" s="135">
        <v>0</v>
      </c>
      <c r="B205" s="135">
        <v>0</v>
      </c>
      <c r="C205" s="135">
        <v>0</v>
      </c>
      <c r="D205" s="135">
        <v>0</v>
      </c>
      <c r="E205" s="135">
        <v>0</v>
      </c>
      <c r="F205" s="135">
        <v>0</v>
      </c>
      <c r="G205" s="135">
        <v>0</v>
      </c>
      <c r="H205" s="135">
        <v>0</v>
      </c>
      <c r="I205" s="135">
        <v>0</v>
      </c>
      <c r="J205" s="135">
        <v>0</v>
      </c>
      <c r="K205" s="135">
        <v>0</v>
      </c>
      <c r="L205" s="135">
        <v>0</v>
      </c>
      <c r="M205" s="135">
        <v>0</v>
      </c>
      <c r="N205" s="135">
        <v>0</v>
      </c>
      <c r="O205" s="135">
        <v>0</v>
      </c>
      <c r="P205" s="135">
        <v>0</v>
      </c>
      <c r="Q205" s="135">
        <v>0</v>
      </c>
      <c r="R205" s="135">
        <v>0</v>
      </c>
      <c r="S205" s="135">
        <v>0</v>
      </c>
      <c r="T205" s="135">
        <v>0</v>
      </c>
      <c r="U205" s="135">
        <v>0</v>
      </c>
      <c r="V205" s="135">
        <v>0</v>
      </c>
      <c r="W205" s="135">
        <v>0</v>
      </c>
    </row>
    <row r="206" spans="1:23">
      <c r="A206" s="135">
        <v>0</v>
      </c>
      <c r="B206" s="135">
        <v>0</v>
      </c>
      <c r="C206" s="135">
        <v>0</v>
      </c>
      <c r="D206" s="135">
        <v>0</v>
      </c>
      <c r="E206" s="135">
        <v>0</v>
      </c>
      <c r="F206" s="135">
        <v>0</v>
      </c>
      <c r="G206" s="135">
        <v>0</v>
      </c>
      <c r="H206" s="135">
        <v>0</v>
      </c>
      <c r="I206" s="135">
        <v>0</v>
      </c>
      <c r="J206" s="135">
        <v>0</v>
      </c>
      <c r="K206" s="135">
        <v>0</v>
      </c>
      <c r="L206" s="135">
        <v>0</v>
      </c>
      <c r="M206" s="135">
        <v>0</v>
      </c>
      <c r="N206" s="135">
        <v>0</v>
      </c>
      <c r="O206" s="135">
        <v>0</v>
      </c>
      <c r="P206" s="135">
        <v>0</v>
      </c>
      <c r="Q206" s="135">
        <v>0</v>
      </c>
      <c r="R206" s="135">
        <v>0</v>
      </c>
      <c r="S206" s="135">
        <v>0</v>
      </c>
      <c r="T206" s="135">
        <v>0</v>
      </c>
      <c r="U206" s="135">
        <v>0</v>
      </c>
      <c r="V206" s="135">
        <v>0</v>
      </c>
      <c r="W206" s="135">
        <v>0</v>
      </c>
    </row>
    <row r="207" spans="1:23">
      <c r="A207" s="135">
        <v>0</v>
      </c>
      <c r="B207" s="135">
        <v>0</v>
      </c>
      <c r="C207" s="135">
        <v>0</v>
      </c>
      <c r="D207" s="135">
        <v>0</v>
      </c>
      <c r="E207" s="135">
        <v>0</v>
      </c>
      <c r="F207" s="135">
        <v>0</v>
      </c>
      <c r="G207" s="135">
        <v>0</v>
      </c>
      <c r="H207" s="135">
        <v>0</v>
      </c>
      <c r="I207" s="135">
        <v>0</v>
      </c>
      <c r="J207" s="135">
        <v>0</v>
      </c>
      <c r="K207" s="135">
        <v>0</v>
      </c>
      <c r="L207" s="135">
        <v>0</v>
      </c>
      <c r="M207" s="135">
        <v>0</v>
      </c>
      <c r="N207" s="135">
        <v>0</v>
      </c>
      <c r="O207" s="135">
        <v>0</v>
      </c>
      <c r="P207" s="135">
        <v>0</v>
      </c>
      <c r="Q207" s="135">
        <v>0</v>
      </c>
      <c r="R207" s="135">
        <v>0</v>
      </c>
      <c r="S207" s="135">
        <v>0</v>
      </c>
      <c r="T207" s="135">
        <v>0</v>
      </c>
      <c r="U207" s="135">
        <v>0</v>
      </c>
      <c r="V207" s="135">
        <v>0</v>
      </c>
      <c r="W207" s="135">
        <v>0</v>
      </c>
    </row>
    <row r="208" spans="1:23" hidden="1">
      <c r="A208" s="135">
        <v>0</v>
      </c>
      <c r="B208" s="135">
        <v>0</v>
      </c>
      <c r="C208" s="135">
        <v>0</v>
      </c>
      <c r="D208" s="135">
        <v>0</v>
      </c>
      <c r="E208" s="135">
        <v>0</v>
      </c>
      <c r="F208" s="135">
        <v>0</v>
      </c>
      <c r="G208" s="135">
        <v>0</v>
      </c>
      <c r="H208" s="135">
        <v>0</v>
      </c>
      <c r="I208" s="135">
        <v>0</v>
      </c>
      <c r="J208" s="135">
        <v>0</v>
      </c>
      <c r="K208" s="135">
        <v>0</v>
      </c>
      <c r="L208" s="135">
        <v>0</v>
      </c>
      <c r="M208" s="135">
        <v>0</v>
      </c>
      <c r="N208" s="135">
        <v>0</v>
      </c>
      <c r="O208" s="135">
        <v>0</v>
      </c>
      <c r="P208" s="135">
        <v>0</v>
      </c>
      <c r="Q208" s="135">
        <v>0</v>
      </c>
      <c r="R208" s="135">
        <v>0</v>
      </c>
      <c r="S208" s="135">
        <v>0</v>
      </c>
      <c r="T208" s="135">
        <v>0</v>
      </c>
      <c r="U208" s="135">
        <v>0</v>
      </c>
      <c r="V208" s="135">
        <v>0</v>
      </c>
      <c r="W208" s="135">
        <v>0</v>
      </c>
    </row>
    <row r="209" spans="1:23" hidden="1">
      <c r="A209" s="135">
        <v>0</v>
      </c>
      <c r="B209" s="135">
        <v>0</v>
      </c>
      <c r="C209" s="135">
        <v>0</v>
      </c>
      <c r="D209" s="135">
        <v>0</v>
      </c>
      <c r="E209" s="135">
        <v>0</v>
      </c>
      <c r="F209" s="135">
        <v>0</v>
      </c>
      <c r="G209" s="135">
        <v>0</v>
      </c>
      <c r="H209" s="135">
        <v>0</v>
      </c>
      <c r="I209" s="135">
        <v>0</v>
      </c>
      <c r="J209" s="135">
        <v>0</v>
      </c>
      <c r="K209" s="135">
        <v>0</v>
      </c>
      <c r="L209" s="135">
        <v>0</v>
      </c>
      <c r="M209" s="135">
        <v>0</v>
      </c>
      <c r="N209" s="135">
        <v>0</v>
      </c>
      <c r="O209" s="135">
        <v>0</v>
      </c>
      <c r="P209" s="135">
        <v>0</v>
      </c>
      <c r="Q209" s="135">
        <v>0</v>
      </c>
      <c r="R209" s="135">
        <v>0</v>
      </c>
      <c r="S209" s="135">
        <v>0</v>
      </c>
      <c r="T209" s="135">
        <v>0</v>
      </c>
      <c r="U209" s="135">
        <v>0</v>
      </c>
      <c r="V209" s="135">
        <v>0</v>
      </c>
      <c r="W209" s="135">
        <v>0</v>
      </c>
    </row>
    <row r="210" spans="1:23" hidden="1">
      <c r="A210" s="135">
        <v>0</v>
      </c>
      <c r="B210" s="135">
        <v>0</v>
      </c>
      <c r="C210" s="135">
        <v>0</v>
      </c>
      <c r="D210" s="135">
        <v>0</v>
      </c>
      <c r="E210" s="135">
        <v>0</v>
      </c>
      <c r="F210" s="135">
        <v>0</v>
      </c>
      <c r="G210" s="135">
        <v>0</v>
      </c>
      <c r="H210" s="135">
        <v>0</v>
      </c>
      <c r="I210" s="135">
        <v>0</v>
      </c>
      <c r="J210" s="135">
        <v>0</v>
      </c>
      <c r="K210" s="135">
        <v>0</v>
      </c>
      <c r="L210" s="135">
        <v>0</v>
      </c>
      <c r="M210" s="135">
        <v>0</v>
      </c>
      <c r="N210" s="135">
        <v>0</v>
      </c>
      <c r="O210" s="135">
        <v>0</v>
      </c>
      <c r="P210" s="135">
        <v>0</v>
      </c>
      <c r="Q210" s="135">
        <v>0</v>
      </c>
      <c r="R210" s="135">
        <v>0</v>
      </c>
      <c r="S210" s="135">
        <v>0</v>
      </c>
      <c r="T210" s="135">
        <v>0</v>
      </c>
      <c r="U210" s="135">
        <v>0</v>
      </c>
      <c r="V210" s="135">
        <v>0</v>
      </c>
      <c r="W210" s="135">
        <v>0</v>
      </c>
    </row>
    <row r="211" spans="1:23" hidden="1">
      <c r="A211" s="135">
        <v>0</v>
      </c>
      <c r="B211" s="135">
        <v>0</v>
      </c>
      <c r="C211" s="135">
        <v>0</v>
      </c>
      <c r="D211" s="135">
        <v>0</v>
      </c>
      <c r="E211" s="135">
        <v>0</v>
      </c>
      <c r="F211" s="135">
        <v>0</v>
      </c>
      <c r="G211" s="135">
        <v>0</v>
      </c>
      <c r="H211" s="135">
        <v>0</v>
      </c>
      <c r="I211" s="135">
        <v>0</v>
      </c>
      <c r="J211" s="135">
        <v>0</v>
      </c>
      <c r="K211" s="135">
        <v>0</v>
      </c>
      <c r="L211" s="135">
        <v>0</v>
      </c>
      <c r="M211" s="135">
        <v>0</v>
      </c>
      <c r="N211" s="135">
        <v>0</v>
      </c>
      <c r="O211" s="135">
        <v>0</v>
      </c>
      <c r="P211" s="135">
        <v>0</v>
      </c>
      <c r="Q211" s="135">
        <v>0</v>
      </c>
      <c r="R211" s="135">
        <v>0</v>
      </c>
      <c r="S211" s="135">
        <v>0</v>
      </c>
      <c r="T211" s="135">
        <v>0</v>
      </c>
      <c r="U211" s="135">
        <v>0</v>
      </c>
      <c r="V211" s="135">
        <v>0</v>
      </c>
      <c r="W211" s="135">
        <v>0</v>
      </c>
    </row>
    <row r="212" spans="1:23" hidden="1">
      <c r="A212" s="135">
        <v>0</v>
      </c>
      <c r="B212" s="135">
        <v>0</v>
      </c>
      <c r="C212" s="135">
        <v>0</v>
      </c>
      <c r="D212" s="135">
        <v>0</v>
      </c>
      <c r="E212" s="135">
        <v>0</v>
      </c>
      <c r="F212" s="135">
        <v>0</v>
      </c>
      <c r="G212" s="135">
        <v>0</v>
      </c>
      <c r="H212" s="135">
        <v>0</v>
      </c>
      <c r="I212" s="135">
        <v>0</v>
      </c>
      <c r="J212" s="135">
        <v>0</v>
      </c>
      <c r="K212" s="135">
        <v>0</v>
      </c>
      <c r="L212" s="135">
        <v>0</v>
      </c>
      <c r="M212" s="135">
        <v>0</v>
      </c>
      <c r="N212" s="135">
        <v>0</v>
      </c>
      <c r="O212" s="135">
        <v>0</v>
      </c>
      <c r="P212" s="135">
        <v>0</v>
      </c>
      <c r="Q212" s="135">
        <v>0</v>
      </c>
      <c r="R212" s="135">
        <v>0</v>
      </c>
      <c r="S212" s="135">
        <v>0</v>
      </c>
      <c r="T212" s="135">
        <v>0</v>
      </c>
      <c r="U212" s="135">
        <v>0</v>
      </c>
      <c r="V212" s="135">
        <v>0</v>
      </c>
      <c r="W212" s="135">
        <v>0</v>
      </c>
    </row>
    <row r="213" spans="1:23" hidden="1">
      <c r="A213" s="135">
        <v>0</v>
      </c>
      <c r="B213" s="135">
        <v>0</v>
      </c>
      <c r="C213" s="135">
        <v>0</v>
      </c>
      <c r="D213" s="135">
        <v>0</v>
      </c>
      <c r="E213" s="135">
        <v>0</v>
      </c>
      <c r="F213" s="135">
        <v>0</v>
      </c>
      <c r="G213" s="135">
        <v>0</v>
      </c>
      <c r="H213" s="135">
        <v>0</v>
      </c>
      <c r="I213" s="135">
        <v>0</v>
      </c>
      <c r="J213" s="135">
        <v>0</v>
      </c>
      <c r="K213" s="135">
        <v>0</v>
      </c>
      <c r="L213" s="135">
        <v>0</v>
      </c>
      <c r="M213" s="135">
        <v>0</v>
      </c>
      <c r="N213" s="135">
        <v>0</v>
      </c>
      <c r="O213" s="135">
        <v>0</v>
      </c>
      <c r="P213" s="135">
        <v>0</v>
      </c>
      <c r="Q213" s="135">
        <v>0</v>
      </c>
      <c r="R213" s="135">
        <v>0</v>
      </c>
      <c r="S213" s="135">
        <v>0</v>
      </c>
      <c r="T213" s="135">
        <v>0</v>
      </c>
      <c r="U213" s="135">
        <v>0</v>
      </c>
      <c r="V213" s="135">
        <v>0</v>
      </c>
      <c r="W213" s="135">
        <v>0</v>
      </c>
    </row>
    <row r="214" spans="1:23" hidden="1">
      <c r="A214" s="135">
        <v>0</v>
      </c>
      <c r="B214" s="135">
        <v>0</v>
      </c>
      <c r="C214" s="135">
        <v>0</v>
      </c>
      <c r="D214" s="135">
        <v>0</v>
      </c>
      <c r="E214" s="135">
        <v>0</v>
      </c>
      <c r="F214" s="135">
        <v>0</v>
      </c>
      <c r="G214" s="135">
        <v>0</v>
      </c>
      <c r="H214" s="135">
        <v>0</v>
      </c>
      <c r="I214" s="135">
        <v>0</v>
      </c>
      <c r="J214" s="135">
        <v>0</v>
      </c>
      <c r="K214" s="135">
        <v>0</v>
      </c>
      <c r="L214" s="135">
        <v>0</v>
      </c>
      <c r="M214" s="135">
        <v>0</v>
      </c>
      <c r="N214" s="135">
        <v>0</v>
      </c>
      <c r="O214" s="135">
        <v>0</v>
      </c>
      <c r="P214" s="135">
        <v>0</v>
      </c>
      <c r="Q214" s="135">
        <v>0</v>
      </c>
      <c r="R214" s="135">
        <v>0</v>
      </c>
      <c r="S214" s="135">
        <v>0</v>
      </c>
      <c r="T214" s="135">
        <v>0</v>
      </c>
      <c r="U214" s="135">
        <v>0</v>
      </c>
      <c r="V214" s="135">
        <v>0</v>
      </c>
      <c r="W214" s="135">
        <v>0</v>
      </c>
    </row>
    <row r="215" spans="1:23" hidden="1">
      <c r="A215" s="135">
        <v>0</v>
      </c>
      <c r="B215" s="135">
        <v>0</v>
      </c>
      <c r="C215" s="135">
        <v>0</v>
      </c>
      <c r="D215" s="135">
        <v>0</v>
      </c>
      <c r="E215" s="135">
        <v>0</v>
      </c>
      <c r="F215" s="135">
        <v>0</v>
      </c>
      <c r="G215" s="135">
        <v>0</v>
      </c>
      <c r="H215" s="135">
        <v>0</v>
      </c>
      <c r="I215" s="135">
        <v>0</v>
      </c>
      <c r="J215" s="135">
        <v>0</v>
      </c>
      <c r="K215" s="135">
        <v>0</v>
      </c>
      <c r="L215" s="135">
        <v>0</v>
      </c>
      <c r="M215" s="135">
        <v>0</v>
      </c>
      <c r="N215" s="135">
        <v>0</v>
      </c>
      <c r="O215" s="135">
        <v>0</v>
      </c>
      <c r="P215" s="135">
        <v>0</v>
      </c>
      <c r="Q215" s="135">
        <v>0</v>
      </c>
      <c r="R215" s="135">
        <v>0</v>
      </c>
      <c r="S215" s="135">
        <v>0</v>
      </c>
      <c r="T215" s="135">
        <v>0</v>
      </c>
      <c r="U215" s="135">
        <v>0</v>
      </c>
      <c r="V215" s="135">
        <v>0</v>
      </c>
      <c r="W215" s="135">
        <v>0</v>
      </c>
    </row>
    <row r="216" spans="1:23" hidden="1">
      <c r="A216" s="135">
        <v>0</v>
      </c>
      <c r="B216" s="135">
        <v>0</v>
      </c>
      <c r="C216" s="135">
        <v>0</v>
      </c>
      <c r="D216" s="135">
        <v>0</v>
      </c>
      <c r="E216" s="135">
        <v>0</v>
      </c>
      <c r="F216" s="135">
        <v>0</v>
      </c>
      <c r="G216" s="135">
        <v>0</v>
      </c>
      <c r="H216" s="135">
        <v>0</v>
      </c>
      <c r="I216" s="135">
        <v>0</v>
      </c>
      <c r="J216" s="135">
        <v>0</v>
      </c>
      <c r="K216" s="135">
        <v>0</v>
      </c>
      <c r="L216" s="135">
        <v>0</v>
      </c>
      <c r="M216" s="135">
        <v>0</v>
      </c>
      <c r="N216" s="135">
        <v>0</v>
      </c>
      <c r="O216" s="135">
        <v>0</v>
      </c>
      <c r="P216" s="135">
        <v>0</v>
      </c>
      <c r="Q216" s="135">
        <v>0</v>
      </c>
      <c r="R216" s="135">
        <v>0</v>
      </c>
      <c r="S216" s="135">
        <v>0</v>
      </c>
      <c r="T216" s="135">
        <v>0</v>
      </c>
      <c r="U216" s="135">
        <v>0</v>
      </c>
      <c r="V216" s="135">
        <v>0</v>
      </c>
      <c r="W216" s="135">
        <v>0</v>
      </c>
    </row>
    <row r="217" spans="1:23" hidden="1">
      <c r="A217" s="135">
        <v>0</v>
      </c>
      <c r="B217" s="135">
        <v>0</v>
      </c>
      <c r="C217" s="135">
        <v>0</v>
      </c>
      <c r="D217" s="135">
        <v>0</v>
      </c>
      <c r="E217" s="135">
        <v>0</v>
      </c>
      <c r="F217" s="135">
        <v>0</v>
      </c>
      <c r="G217" s="135">
        <v>0</v>
      </c>
      <c r="H217" s="135">
        <v>0</v>
      </c>
      <c r="I217" s="135">
        <v>0</v>
      </c>
      <c r="J217" s="135">
        <v>0</v>
      </c>
      <c r="K217" s="135">
        <v>0</v>
      </c>
      <c r="L217" s="135">
        <v>0</v>
      </c>
      <c r="M217" s="135">
        <v>0</v>
      </c>
      <c r="N217" s="135">
        <v>0</v>
      </c>
      <c r="O217" s="135">
        <v>0</v>
      </c>
      <c r="P217" s="135">
        <v>0</v>
      </c>
      <c r="Q217" s="135">
        <v>0</v>
      </c>
      <c r="R217" s="135">
        <v>0</v>
      </c>
      <c r="S217" s="135">
        <v>0</v>
      </c>
      <c r="T217" s="135">
        <v>0</v>
      </c>
      <c r="U217" s="135">
        <v>0</v>
      </c>
      <c r="V217" s="135">
        <v>0</v>
      </c>
      <c r="W217" s="135">
        <v>0</v>
      </c>
    </row>
    <row r="218" spans="1:23" hidden="1">
      <c r="A218" s="135">
        <v>0</v>
      </c>
      <c r="B218" s="135">
        <v>0</v>
      </c>
      <c r="C218" s="135">
        <v>0</v>
      </c>
      <c r="D218" s="135">
        <v>0</v>
      </c>
      <c r="E218" s="135">
        <v>0</v>
      </c>
      <c r="F218" s="135">
        <v>0</v>
      </c>
      <c r="G218" s="135">
        <v>0</v>
      </c>
      <c r="H218" s="135">
        <v>0</v>
      </c>
      <c r="I218" s="135">
        <v>0</v>
      </c>
      <c r="J218" s="135">
        <v>0</v>
      </c>
      <c r="K218" s="135">
        <v>0</v>
      </c>
      <c r="L218" s="135">
        <v>0</v>
      </c>
      <c r="M218" s="135">
        <v>0</v>
      </c>
      <c r="N218" s="135">
        <v>0</v>
      </c>
      <c r="O218" s="135">
        <v>0</v>
      </c>
      <c r="P218" s="135">
        <v>0</v>
      </c>
      <c r="Q218" s="135">
        <v>0</v>
      </c>
      <c r="R218" s="135">
        <v>0</v>
      </c>
      <c r="S218" s="135">
        <v>0</v>
      </c>
      <c r="T218" s="135">
        <v>0</v>
      </c>
      <c r="U218" s="135">
        <v>0</v>
      </c>
      <c r="V218" s="135">
        <v>0</v>
      </c>
      <c r="W218" s="135">
        <v>0</v>
      </c>
    </row>
    <row r="219" spans="1:23" hidden="1">
      <c r="A219" s="135">
        <v>0</v>
      </c>
      <c r="B219" s="135">
        <v>0</v>
      </c>
      <c r="C219" s="135">
        <v>0</v>
      </c>
      <c r="D219" s="135">
        <v>0</v>
      </c>
      <c r="E219" s="135">
        <v>0</v>
      </c>
      <c r="F219" s="135">
        <v>0</v>
      </c>
      <c r="G219" s="135">
        <v>0</v>
      </c>
      <c r="H219" s="135">
        <v>0</v>
      </c>
      <c r="I219" s="135">
        <v>0</v>
      </c>
      <c r="J219" s="135">
        <v>0</v>
      </c>
      <c r="K219" s="135">
        <v>0</v>
      </c>
      <c r="L219" s="135">
        <v>0</v>
      </c>
      <c r="M219" s="135">
        <v>0</v>
      </c>
      <c r="N219" s="135">
        <v>0</v>
      </c>
      <c r="O219" s="135">
        <v>0</v>
      </c>
      <c r="P219" s="135">
        <v>0</v>
      </c>
      <c r="Q219" s="135">
        <v>0</v>
      </c>
      <c r="R219" s="135">
        <v>0</v>
      </c>
      <c r="S219" s="135">
        <v>0</v>
      </c>
      <c r="T219" s="135">
        <v>0</v>
      </c>
      <c r="U219" s="135">
        <v>0</v>
      </c>
      <c r="V219" s="135">
        <v>0</v>
      </c>
      <c r="W219" s="135">
        <v>0</v>
      </c>
    </row>
    <row r="220" spans="1:23" hidden="1">
      <c r="A220" s="135">
        <v>0</v>
      </c>
      <c r="B220" s="135">
        <v>0</v>
      </c>
      <c r="C220" s="135">
        <v>0</v>
      </c>
      <c r="D220" s="135">
        <v>0</v>
      </c>
      <c r="E220" s="135">
        <v>0</v>
      </c>
      <c r="F220" s="135">
        <v>0</v>
      </c>
      <c r="G220" s="135">
        <v>0</v>
      </c>
      <c r="H220" s="135">
        <v>0</v>
      </c>
      <c r="I220" s="135">
        <v>0</v>
      </c>
      <c r="J220" s="135">
        <v>0</v>
      </c>
      <c r="K220" s="135">
        <v>0</v>
      </c>
      <c r="L220" s="135">
        <v>0</v>
      </c>
      <c r="M220" s="135">
        <v>0</v>
      </c>
      <c r="N220" s="135">
        <v>0</v>
      </c>
      <c r="O220" s="135">
        <v>0</v>
      </c>
      <c r="P220" s="135">
        <v>0</v>
      </c>
      <c r="Q220" s="135">
        <v>0</v>
      </c>
      <c r="R220" s="135">
        <v>0</v>
      </c>
      <c r="S220" s="135">
        <v>0</v>
      </c>
      <c r="T220" s="135">
        <v>0</v>
      </c>
      <c r="U220" s="135">
        <v>0</v>
      </c>
      <c r="V220" s="135">
        <v>0</v>
      </c>
      <c r="W220" s="135">
        <v>0</v>
      </c>
    </row>
    <row r="221" spans="1:23" hidden="1">
      <c r="A221" s="135">
        <v>0</v>
      </c>
      <c r="B221" s="135">
        <v>0</v>
      </c>
      <c r="C221" s="135">
        <v>0</v>
      </c>
      <c r="D221" s="135">
        <v>0</v>
      </c>
      <c r="E221" s="135">
        <v>0</v>
      </c>
      <c r="F221" s="135">
        <v>0</v>
      </c>
      <c r="G221" s="135">
        <v>0</v>
      </c>
      <c r="H221" s="135">
        <v>0</v>
      </c>
      <c r="I221" s="135">
        <v>0</v>
      </c>
      <c r="J221" s="135">
        <v>0</v>
      </c>
      <c r="K221" s="135">
        <v>0</v>
      </c>
      <c r="L221" s="135">
        <v>0</v>
      </c>
      <c r="M221" s="135">
        <v>0</v>
      </c>
      <c r="N221" s="135">
        <v>0</v>
      </c>
      <c r="O221" s="135">
        <v>0</v>
      </c>
      <c r="P221" s="135">
        <v>0</v>
      </c>
      <c r="Q221" s="135">
        <v>0</v>
      </c>
      <c r="R221" s="135">
        <v>0</v>
      </c>
      <c r="S221" s="135">
        <v>0</v>
      </c>
      <c r="T221" s="135">
        <v>0</v>
      </c>
      <c r="U221" s="135">
        <v>0</v>
      </c>
      <c r="V221" s="135">
        <v>0</v>
      </c>
      <c r="W221" s="135">
        <v>0</v>
      </c>
    </row>
    <row r="222" spans="1:23">
      <c r="A222" s="135">
        <v>0</v>
      </c>
      <c r="B222" s="135">
        <v>0</v>
      </c>
      <c r="C222" s="135">
        <v>0</v>
      </c>
      <c r="D222" s="135">
        <v>0</v>
      </c>
      <c r="E222" s="135">
        <v>0</v>
      </c>
      <c r="F222" s="135">
        <v>0</v>
      </c>
      <c r="G222" s="135">
        <v>0</v>
      </c>
      <c r="H222" s="135">
        <v>0</v>
      </c>
      <c r="I222" s="135">
        <v>0</v>
      </c>
      <c r="J222" s="135">
        <v>0</v>
      </c>
      <c r="K222" s="135">
        <v>0</v>
      </c>
      <c r="L222" s="135">
        <v>0</v>
      </c>
      <c r="M222" s="135">
        <v>0</v>
      </c>
      <c r="N222" s="135">
        <v>0</v>
      </c>
      <c r="O222" s="135">
        <v>0</v>
      </c>
      <c r="P222" s="135">
        <v>0</v>
      </c>
      <c r="Q222" s="135">
        <v>0</v>
      </c>
      <c r="R222" s="135">
        <v>0</v>
      </c>
      <c r="S222" s="135">
        <v>0</v>
      </c>
      <c r="T222" s="135">
        <v>0</v>
      </c>
      <c r="U222" s="135">
        <v>0</v>
      </c>
      <c r="V222" s="135">
        <v>0</v>
      </c>
      <c r="W222" s="135">
        <v>0</v>
      </c>
    </row>
    <row r="223" spans="1:23" hidden="1">
      <c r="A223" s="135">
        <v>0</v>
      </c>
      <c r="B223" s="135">
        <v>0</v>
      </c>
      <c r="C223" s="135">
        <v>0</v>
      </c>
      <c r="D223" s="135">
        <v>0</v>
      </c>
      <c r="E223" s="135">
        <v>0</v>
      </c>
      <c r="F223" s="135">
        <v>0</v>
      </c>
      <c r="G223" s="135">
        <v>0</v>
      </c>
      <c r="H223" s="135">
        <v>0</v>
      </c>
      <c r="I223" s="135">
        <v>0</v>
      </c>
      <c r="J223" s="135">
        <v>0</v>
      </c>
      <c r="K223" s="135">
        <v>0</v>
      </c>
      <c r="L223" s="135">
        <v>0</v>
      </c>
      <c r="M223" s="135">
        <v>0</v>
      </c>
      <c r="N223" s="135">
        <v>0</v>
      </c>
      <c r="O223" s="135">
        <v>0</v>
      </c>
      <c r="P223" s="135">
        <v>0</v>
      </c>
      <c r="Q223" s="135">
        <v>0</v>
      </c>
      <c r="R223" s="135">
        <v>0</v>
      </c>
      <c r="S223" s="135">
        <v>0</v>
      </c>
      <c r="T223" s="135">
        <v>0</v>
      </c>
      <c r="U223" s="135">
        <v>0</v>
      </c>
      <c r="V223" s="135">
        <v>0</v>
      </c>
      <c r="W223" s="135">
        <v>0</v>
      </c>
    </row>
    <row r="224" spans="1:23">
      <c r="A224" s="135">
        <v>0</v>
      </c>
      <c r="B224" s="135">
        <v>0</v>
      </c>
      <c r="C224" s="135">
        <v>0</v>
      </c>
      <c r="D224" s="135">
        <v>0</v>
      </c>
      <c r="E224" s="135">
        <v>0</v>
      </c>
      <c r="F224" s="135">
        <v>0</v>
      </c>
      <c r="G224" s="135">
        <v>0</v>
      </c>
      <c r="H224" s="135">
        <v>0</v>
      </c>
      <c r="I224" s="135">
        <v>0</v>
      </c>
      <c r="J224" s="135">
        <v>0</v>
      </c>
      <c r="K224" s="135">
        <v>0</v>
      </c>
      <c r="L224" s="135">
        <v>0</v>
      </c>
      <c r="M224" s="135">
        <v>0</v>
      </c>
      <c r="N224" s="135">
        <v>0</v>
      </c>
      <c r="O224" s="135">
        <v>0</v>
      </c>
      <c r="P224" s="135">
        <v>0</v>
      </c>
      <c r="Q224" s="135">
        <v>0</v>
      </c>
      <c r="R224" s="135">
        <v>0</v>
      </c>
      <c r="S224" s="135">
        <v>0</v>
      </c>
      <c r="T224" s="135">
        <v>0</v>
      </c>
      <c r="U224" s="135">
        <v>0</v>
      </c>
      <c r="V224" s="135">
        <v>0</v>
      </c>
      <c r="W224" s="135">
        <v>0</v>
      </c>
    </row>
    <row r="225" spans="1:23" hidden="1">
      <c r="A225" s="135">
        <v>0</v>
      </c>
      <c r="B225" s="135">
        <v>0</v>
      </c>
      <c r="C225" s="135">
        <v>0</v>
      </c>
      <c r="D225" s="135">
        <v>0</v>
      </c>
      <c r="E225" s="135">
        <v>0</v>
      </c>
      <c r="F225" s="135">
        <v>0</v>
      </c>
      <c r="G225" s="135">
        <v>0</v>
      </c>
      <c r="H225" s="135">
        <v>0</v>
      </c>
      <c r="I225" s="135">
        <v>0</v>
      </c>
      <c r="J225" s="135">
        <v>0</v>
      </c>
      <c r="K225" s="135">
        <v>0</v>
      </c>
      <c r="L225" s="135">
        <v>0</v>
      </c>
      <c r="M225" s="135">
        <v>0</v>
      </c>
      <c r="N225" s="135">
        <v>0</v>
      </c>
      <c r="O225" s="135">
        <v>0</v>
      </c>
      <c r="P225" s="135">
        <v>0</v>
      </c>
      <c r="Q225" s="135">
        <v>0</v>
      </c>
      <c r="R225" s="135">
        <v>0</v>
      </c>
      <c r="S225" s="135">
        <v>0</v>
      </c>
      <c r="T225" s="135">
        <v>0</v>
      </c>
      <c r="U225" s="135">
        <v>0</v>
      </c>
      <c r="V225" s="135">
        <v>0</v>
      </c>
      <c r="W225" s="135">
        <v>0</v>
      </c>
    </row>
    <row r="226" spans="1:23">
      <c r="A226" s="135">
        <v>0</v>
      </c>
      <c r="B226" s="135">
        <v>0</v>
      </c>
      <c r="C226" s="135">
        <v>0</v>
      </c>
      <c r="D226" s="135">
        <v>0</v>
      </c>
      <c r="E226" s="135">
        <v>0</v>
      </c>
      <c r="F226" s="135">
        <v>0</v>
      </c>
      <c r="G226" s="135">
        <v>0</v>
      </c>
      <c r="H226" s="135">
        <v>0</v>
      </c>
      <c r="I226" s="135">
        <v>0</v>
      </c>
      <c r="J226" s="135">
        <v>0</v>
      </c>
      <c r="K226" s="135">
        <v>0</v>
      </c>
      <c r="L226" s="135">
        <v>0</v>
      </c>
      <c r="M226" s="135">
        <v>0</v>
      </c>
      <c r="N226" s="135">
        <v>0</v>
      </c>
      <c r="O226" s="135">
        <v>0</v>
      </c>
      <c r="P226" s="135">
        <v>0</v>
      </c>
      <c r="Q226" s="135">
        <v>0</v>
      </c>
      <c r="R226" s="135">
        <v>0</v>
      </c>
      <c r="S226" s="135">
        <v>0</v>
      </c>
      <c r="T226" s="135">
        <v>0</v>
      </c>
      <c r="U226" s="135">
        <v>0</v>
      </c>
      <c r="V226" s="135">
        <v>0</v>
      </c>
      <c r="W226" s="135">
        <v>0</v>
      </c>
    </row>
    <row r="227" spans="1:23" hidden="1">
      <c r="A227" s="135">
        <v>0</v>
      </c>
      <c r="B227" s="135">
        <v>0</v>
      </c>
      <c r="C227" s="135">
        <v>0</v>
      </c>
      <c r="D227" s="135">
        <v>0</v>
      </c>
      <c r="E227" s="135">
        <v>0</v>
      </c>
      <c r="F227" s="135">
        <v>0</v>
      </c>
      <c r="G227" s="135">
        <v>0</v>
      </c>
      <c r="H227" s="135">
        <v>0</v>
      </c>
      <c r="I227" s="135">
        <v>0</v>
      </c>
      <c r="J227" s="135">
        <v>0</v>
      </c>
      <c r="K227" s="135">
        <v>0</v>
      </c>
      <c r="L227" s="135">
        <v>0</v>
      </c>
      <c r="M227" s="135">
        <v>0</v>
      </c>
      <c r="N227" s="135">
        <v>0</v>
      </c>
      <c r="O227" s="135">
        <v>0</v>
      </c>
      <c r="P227" s="135">
        <v>0</v>
      </c>
      <c r="Q227" s="135">
        <v>0</v>
      </c>
      <c r="R227" s="135">
        <v>0</v>
      </c>
      <c r="S227" s="135">
        <v>0</v>
      </c>
      <c r="T227" s="135">
        <v>0</v>
      </c>
      <c r="U227" s="135">
        <v>0</v>
      </c>
      <c r="V227" s="135">
        <v>0</v>
      </c>
      <c r="W227" s="135">
        <v>0</v>
      </c>
    </row>
    <row r="228" spans="1:23">
      <c r="A228" s="135">
        <v>0</v>
      </c>
      <c r="B228" s="135">
        <v>0</v>
      </c>
      <c r="C228" s="135">
        <v>0</v>
      </c>
      <c r="D228" s="135">
        <v>0</v>
      </c>
      <c r="E228" s="135">
        <v>0</v>
      </c>
      <c r="F228" s="135">
        <v>0</v>
      </c>
      <c r="G228" s="135">
        <v>0</v>
      </c>
      <c r="H228" s="135">
        <v>0</v>
      </c>
      <c r="I228" s="135">
        <v>0</v>
      </c>
      <c r="J228" s="135">
        <v>0</v>
      </c>
      <c r="K228" s="135">
        <v>0</v>
      </c>
      <c r="L228" s="135">
        <v>0</v>
      </c>
      <c r="M228" s="135">
        <v>0</v>
      </c>
      <c r="N228" s="135">
        <v>0</v>
      </c>
      <c r="O228" s="135">
        <v>0</v>
      </c>
      <c r="P228" s="135">
        <v>0</v>
      </c>
      <c r="Q228" s="135">
        <v>0</v>
      </c>
      <c r="R228" s="135">
        <v>0</v>
      </c>
      <c r="S228" s="135">
        <v>0</v>
      </c>
      <c r="T228" s="135">
        <v>0</v>
      </c>
      <c r="U228" s="135">
        <v>0</v>
      </c>
      <c r="V228" s="135">
        <v>0</v>
      </c>
      <c r="W228" s="135">
        <v>0</v>
      </c>
    </row>
    <row r="229" spans="1:23" hidden="1">
      <c r="A229" s="135">
        <v>0</v>
      </c>
      <c r="B229" s="135">
        <v>0</v>
      </c>
      <c r="C229" s="135">
        <v>0</v>
      </c>
      <c r="D229" s="135">
        <v>0</v>
      </c>
      <c r="E229" s="135">
        <v>0</v>
      </c>
      <c r="F229" s="135">
        <v>0</v>
      </c>
      <c r="G229" s="135">
        <v>0</v>
      </c>
      <c r="H229" s="135">
        <v>0</v>
      </c>
      <c r="I229" s="135">
        <v>0</v>
      </c>
      <c r="J229" s="135">
        <v>0</v>
      </c>
      <c r="K229" s="135">
        <v>0</v>
      </c>
      <c r="L229" s="135">
        <v>0</v>
      </c>
      <c r="M229" s="135">
        <v>0</v>
      </c>
      <c r="N229" s="135">
        <v>0</v>
      </c>
      <c r="O229" s="135">
        <v>0</v>
      </c>
      <c r="P229" s="135">
        <v>0</v>
      </c>
      <c r="Q229" s="135">
        <v>0</v>
      </c>
      <c r="R229" s="135">
        <v>0</v>
      </c>
      <c r="S229" s="135">
        <v>0</v>
      </c>
      <c r="T229" s="135">
        <v>0</v>
      </c>
      <c r="U229" s="135">
        <v>0</v>
      </c>
      <c r="V229" s="135">
        <v>0</v>
      </c>
      <c r="W229" s="135">
        <v>0</v>
      </c>
    </row>
    <row r="230" spans="1:23" hidden="1">
      <c r="A230" s="135">
        <v>0</v>
      </c>
      <c r="B230" s="135">
        <v>0</v>
      </c>
      <c r="C230" s="135">
        <v>0</v>
      </c>
      <c r="D230" s="135">
        <v>0</v>
      </c>
      <c r="E230" s="135">
        <v>0</v>
      </c>
      <c r="F230" s="135">
        <v>0</v>
      </c>
      <c r="G230" s="135">
        <v>0</v>
      </c>
      <c r="H230" s="135">
        <v>0</v>
      </c>
      <c r="I230" s="135">
        <v>0</v>
      </c>
      <c r="J230" s="135">
        <v>0</v>
      </c>
      <c r="K230" s="135">
        <v>0</v>
      </c>
      <c r="L230" s="135">
        <v>0</v>
      </c>
      <c r="M230" s="135">
        <v>0</v>
      </c>
      <c r="N230" s="135">
        <v>0</v>
      </c>
      <c r="O230" s="135">
        <v>0</v>
      </c>
      <c r="P230" s="135">
        <v>0</v>
      </c>
      <c r="Q230" s="135">
        <v>0</v>
      </c>
      <c r="R230" s="135">
        <v>0</v>
      </c>
      <c r="S230" s="135">
        <v>0</v>
      </c>
      <c r="T230" s="135">
        <v>0</v>
      </c>
      <c r="U230" s="135">
        <v>0</v>
      </c>
      <c r="V230" s="135">
        <v>0</v>
      </c>
      <c r="W230" s="135">
        <v>0</v>
      </c>
    </row>
    <row r="231" spans="1:23">
      <c r="A231" s="135">
        <v>0</v>
      </c>
      <c r="B231" s="135">
        <v>0</v>
      </c>
      <c r="C231" s="135">
        <v>0</v>
      </c>
      <c r="D231" s="135">
        <v>0</v>
      </c>
      <c r="E231" s="135">
        <v>0</v>
      </c>
      <c r="F231" s="135">
        <v>0</v>
      </c>
      <c r="G231" s="135">
        <v>0</v>
      </c>
      <c r="H231" s="135">
        <v>0</v>
      </c>
      <c r="I231" s="135">
        <v>0</v>
      </c>
      <c r="J231" s="135">
        <v>0</v>
      </c>
      <c r="K231" s="135">
        <v>0</v>
      </c>
      <c r="L231" s="135">
        <v>0</v>
      </c>
      <c r="M231" s="135">
        <v>0</v>
      </c>
      <c r="N231" s="135">
        <v>0</v>
      </c>
      <c r="O231" s="135">
        <v>0</v>
      </c>
      <c r="P231" s="135">
        <v>0</v>
      </c>
      <c r="Q231" s="135">
        <v>0</v>
      </c>
      <c r="R231" s="135">
        <v>0</v>
      </c>
      <c r="S231" s="135">
        <v>0</v>
      </c>
      <c r="T231" s="135">
        <v>0</v>
      </c>
      <c r="U231" s="135">
        <v>0</v>
      </c>
      <c r="V231" s="135">
        <v>0</v>
      </c>
      <c r="W231" s="135">
        <v>0</v>
      </c>
    </row>
    <row r="232" spans="1:23" hidden="1">
      <c r="A232" s="135">
        <v>0</v>
      </c>
      <c r="B232" s="135">
        <v>0</v>
      </c>
      <c r="C232" s="135">
        <v>0</v>
      </c>
      <c r="D232" s="135">
        <v>0</v>
      </c>
      <c r="E232" s="135">
        <v>0</v>
      </c>
      <c r="F232" s="135">
        <v>0</v>
      </c>
      <c r="G232" s="135">
        <v>0</v>
      </c>
      <c r="H232" s="135">
        <v>0</v>
      </c>
      <c r="I232" s="135">
        <v>0</v>
      </c>
      <c r="J232" s="135">
        <v>0</v>
      </c>
      <c r="K232" s="135">
        <v>0</v>
      </c>
      <c r="L232" s="135">
        <v>0</v>
      </c>
      <c r="M232" s="135">
        <v>0</v>
      </c>
      <c r="N232" s="135">
        <v>0</v>
      </c>
      <c r="O232" s="135">
        <v>0</v>
      </c>
      <c r="P232" s="135">
        <v>0</v>
      </c>
      <c r="Q232" s="135">
        <v>0</v>
      </c>
      <c r="R232" s="135">
        <v>0</v>
      </c>
      <c r="S232" s="135">
        <v>0</v>
      </c>
      <c r="T232" s="135">
        <v>0</v>
      </c>
      <c r="U232" s="135">
        <v>0</v>
      </c>
      <c r="V232" s="135">
        <v>0</v>
      </c>
      <c r="W232" s="135">
        <v>0</v>
      </c>
    </row>
    <row r="233" spans="1:23" hidden="1">
      <c r="A233" s="135">
        <v>0</v>
      </c>
      <c r="B233" s="135">
        <v>0</v>
      </c>
      <c r="C233" s="135">
        <v>0</v>
      </c>
      <c r="D233" s="135">
        <v>0</v>
      </c>
      <c r="E233" s="135">
        <v>0</v>
      </c>
      <c r="F233" s="135">
        <v>0</v>
      </c>
      <c r="G233" s="135">
        <v>0</v>
      </c>
      <c r="H233" s="135">
        <v>0</v>
      </c>
      <c r="I233" s="135">
        <v>0</v>
      </c>
      <c r="J233" s="135">
        <v>0</v>
      </c>
      <c r="K233" s="135">
        <v>0</v>
      </c>
      <c r="L233" s="135">
        <v>0</v>
      </c>
      <c r="M233" s="135">
        <v>0</v>
      </c>
      <c r="N233" s="135">
        <v>0</v>
      </c>
      <c r="O233" s="135">
        <v>0</v>
      </c>
      <c r="P233" s="135">
        <v>0</v>
      </c>
      <c r="Q233" s="135">
        <v>0</v>
      </c>
      <c r="R233" s="135">
        <v>0</v>
      </c>
      <c r="S233" s="135">
        <v>0</v>
      </c>
      <c r="T233" s="135">
        <v>0</v>
      </c>
      <c r="U233" s="135">
        <v>0</v>
      </c>
      <c r="V233" s="135">
        <v>0</v>
      </c>
      <c r="W233" s="135">
        <v>0</v>
      </c>
    </row>
    <row r="234" spans="1:23" hidden="1">
      <c r="A234" s="135">
        <v>0</v>
      </c>
      <c r="B234" s="135">
        <v>0</v>
      </c>
      <c r="C234" s="135">
        <v>0</v>
      </c>
      <c r="D234" s="135">
        <v>0</v>
      </c>
      <c r="E234" s="135">
        <v>0</v>
      </c>
      <c r="F234" s="135">
        <v>0</v>
      </c>
      <c r="G234" s="135">
        <v>0</v>
      </c>
      <c r="H234" s="135">
        <v>0</v>
      </c>
      <c r="I234" s="135">
        <v>0</v>
      </c>
      <c r="J234" s="135">
        <v>0</v>
      </c>
      <c r="K234" s="135">
        <v>0</v>
      </c>
      <c r="L234" s="135">
        <v>0</v>
      </c>
      <c r="M234" s="135">
        <v>0</v>
      </c>
      <c r="N234" s="135">
        <v>0</v>
      </c>
      <c r="O234" s="135">
        <v>0</v>
      </c>
      <c r="P234" s="135">
        <v>0</v>
      </c>
      <c r="Q234" s="135">
        <v>0</v>
      </c>
      <c r="R234" s="135">
        <v>0</v>
      </c>
      <c r="S234" s="135">
        <v>0</v>
      </c>
      <c r="T234" s="135">
        <v>0</v>
      </c>
      <c r="U234" s="135">
        <v>0</v>
      </c>
      <c r="V234" s="135">
        <v>0</v>
      </c>
      <c r="W234" s="135">
        <v>0</v>
      </c>
    </row>
    <row r="235" spans="1:23" hidden="1">
      <c r="A235" s="135">
        <v>0</v>
      </c>
      <c r="B235" s="135">
        <v>0</v>
      </c>
      <c r="C235" s="135">
        <v>0</v>
      </c>
      <c r="D235" s="135">
        <v>0</v>
      </c>
      <c r="E235" s="135">
        <v>0</v>
      </c>
      <c r="F235" s="135">
        <v>0</v>
      </c>
      <c r="G235" s="135">
        <v>0</v>
      </c>
      <c r="H235" s="135">
        <v>0</v>
      </c>
      <c r="I235" s="135">
        <v>0</v>
      </c>
      <c r="J235" s="135">
        <v>0</v>
      </c>
      <c r="K235" s="135">
        <v>0</v>
      </c>
      <c r="L235" s="135">
        <v>0</v>
      </c>
      <c r="M235" s="135">
        <v>0</v>
      </c>
      <c r="N235" s="135">
        <v>0</v>
      </c>
      <c r="O235" s="135">
        <v>0</v>
      </c>
      <c r="P235" s="135">
        <v>0</v>
      </c>
      <c r="Q235" s="135">
        <v>0</v>
      </c>
      <c r="R235" s="135">
        <v>0</v>
      </c>
      <c r="S235" s="135">
        <v>0</v>
      </c>
      <c r="T235" s="135">
        <v>0</v>
      </c>
      <c r="U235" s="135">
        <v>0</v>
      </c>
      <c r="V235" s="135">
        <v>0</v>
      </c>
      <c r="W235" s="135">
        <v>0</v>
      </c>
    </row>
    <row r="236" spans="1:23" hidden="1">
      <c r="A236" s="135">
        <v>0</v>
      </c>
      <c r="B236" s="135">
        <v>0</v>
      </c>
      <c r="C236" s="135">
        <v>0</v>
      </c>
      <c r="D236" s="135">
        <v>0</v>
      </c>
      <c r="E236" s="135">
        <v>0</v>
      </c>
      <c r="F236" s="135">
        <v>0</v>
      </c>
      <c r="G236" s="135">
        <v>0</v>
      </c>
      <c r="H236" s="135">
        <v>0</v>
      </c>
      <c r="I236" s="135">
        <v>0</v>
      </c>
      <c r="J236" s="135">
        <v>0</v>
      </c>
      <c r="K236" s="135">
        <v>0</v>
      </c>
      <c r="L236" s="135">
        <v>0</v>
      </c>
      <c r="M236" s="135">
        <v>0</v>
      </c>
      <c r="N236" s="135">
        <v>0</v>
      </c>
      <c r="O236" s="135">
        <v>0</v>
      </c>
      <c r="P236" s="135">
        <v>0</v>
      </c>
      <c r="Q236" s="135">
        <v>0</v>
      </c>
      <c r="R236" s="135">
        <v>0</v>
      </c>
      <c r="S236" s="135">
        <v>0</v>
      </c>
      <c r="T236" s="135">
        <v>0</v>
      </c>
      <c r="U236" s="135">
        <v>0</v>
      </c>
      <c r="V236" s="135">
        <v>0</v>
      </c>
      <c r="W236" s="135">
        <v>0</v>
      </c>
    </row>
    <row r="237" spans="1:23" hidden="1">
      <c r="A237" s="135">
        <v>0</v>
      </c>
      <c r="B237" s="135">
        <v>0</v>
      </c>
      <c r="C237" s="135">
        <v>0</v>
      </c>
      <c r="D237" s="135">
        <v>0</v>
      </c>
      <c r="E237" s="135">
        <v>0</v>
      </c>
      <c r="F237" s="135">
        <v>0</v>
      </c>
      <c r="G237" s="135">
        <v>0</v>
      </c>
      <c r="H237" s="135">
        <v>0</v>
      </c>
      <c r="I237" s="135">
        <v>0</v>
      </c>
      <c r="J237" s="135">
        <v>0</v>
      </c>
      <c r="K237" s="135">
        <v>0</v>
      </c>
      <c r="L237" s="135">
        <v>0</v>
      </c>
      <c r="M237" s="135">
        <v>0</v>
      </c>
      <c r="N237" s="135">
        <v>0</v>
      </c>
      <c r="O237" s="135">
        <v>0</v>
      </c>
      <c r="P237" s="135">
        <v>0</v>
      </c>
      <c r="Q237" s="135">
        <v>0</v>
      </c>
      <c r="R237" s="135">
        <v>0</v>
      </c>
      <c r="S237" s="135">
        <v>0</v>
      </c>
      <c r="T237" s="135">
        <v>0</v>
      </c>
      <c r="U237" s="135">
        <v>0</v>
      </c>
      <c r="V237" s="135">
        <v>0</v>
      </c>
      <c r="W237" s="135">
        <v>0</v>
      </c>
    </row>
    <row r="238" spans="1:23">
      <c r="A238" s="135">
        <v>0</v>
      </c>
      <c r="B238" s="135">
        <v>0</v>
      </c>
      <c r="C238" s="135">
        <v>0</v>
      </c>
      <c r="D238" s="135">
        <v>0</v>
      </c>
      <c r="E238" s="135">
        <v>0</v>
      </c>
      <c r="F238" s="135">
        <v>0</v>
      </c>
      <c r="G238" s="135">
        <v>0</v>
      </c>
      <c r="H238" s="135">
        <v>0</v>
      </c>
      <c r="I238" s="135">
        <v>0</v>
      </c>
      <c r="J238" s="135">
        <v>0</v>
      </c>
      <c r="K238" s="135">
        <v>0</v>
      </c>
      <c r="L238" s="135">
        <v>0</v>
      </c>
      <c r="M238" s="135">
        <v>0</v>
      </c>
      <c r="N238" s="135">
        <v>0</v>
      </c>
      <c r="O238" s="135">
        <v>0</v>
      </c>
      <c r="P238" s="135">
        <v>0</v>
      </c>
      <c r="Q238" s="135">
        <v>0</v>
      </c>
      <c r="R238" s="135">
        <v>0</v>
      </c>
      <c r="S238" s="135">
        <v>0</v>
      </c>
      <c r="T238" s="135">
        <v>0</v>
      </c>
      <c r="U238" s="135">
        <v>0</v>
      </c>
      <c r="V238" s="135">
        <v>0</v>
      </c>
      <c r="W238" s="135">
        <v>0</v>
      </c>
    </row>
    <row r="239" spans="1:23" hidden="1">
      <c r="A239" s="135">
        <v>0</v>
      </c>
      <c r="B239" s="135">
        <v>0</v>
      </c>
      <c r="C239" s="135">
        <v>0</v>
      </c>
      <c r="D239" s="135">
        <v>0</v>
      </c>
      <c r="E239" s="135">
        <v>0</v>
      </c>
      <c r="F239" s="135">
        <v>0</v>
      </c>
      <c r="G239" s="135">
        <v>0</v>
      </c>
      <c r="H239" s="135">
        <v>0</v>
      </c>
      <c r="I239" s="135">
        <v>0</v>
      </c>
      <c r="J239" s="135">
        <v>0</v>
      </c>
      <c r="K239" s="135">
        <v>0</v>
      </c>
      <c r="L239" s="135">
        <v>0</v>
      </c>
      <c r="M239" s="135">
        <v>0</v>
      </c>
      <c r="N239" s="135">
        <v>0</v>
      </c>
      <c r="O239" s="135">
        <v>0</v>
      </c>
      <c r="P239" s="135">
        <v>0</v>
      </c>
      <c r="Q239" s="135">
        <v>0</v>
      </c>
      <c r="R239" s="135">
        <v>0</v>
      </c>
      <c r="S239" s="135">
        <v>0</v>
      </c>
      <c r="T239" s="135">
        <v>0</v>
      </c>
      <c r="U239" s="135">
        <v>0</v>
      </c>
      <c r="V239" s="135">
        <v>0</v>
      </c>
      <c r="W239" s="135">
        <v>0</v>
      </c>
    </row>
    <row r="240" spans="1:23" hidden="1">
      <c r="A240" s="135">
        <v>0</v>
      </c>
      <c r="B240" s="135">
        <v>0</v>
      </c>
      <c r="C240" s="135">
        <v>0</v>
      </c>
      <c r="D240" s="135">
        <v>0</v>
      </c>
      <c r="E240" s="135">
        <v>0</v>
      </c>
      <c r="F240" s="135">
        <v>0</v>
      </c>
      <c r="G240" s="135">
        <v>0</v>
      </c>
      <c r="H240" s="135">
        <v>0</v>
      </c>
      <c r="I240" s="135">
        <v>0</v>
      </c>
      <c r="J240" s="135">
        <v>0</v>
      </c>
      <c r="K240" s="135">
        <v>0</v>
      </c>
      <c r="L240" s="135">
        <v>0</v>
      </c>
      <c r="M240" s="135">
        <v>0</v>
      </c>
      <c r="N240" s="135">
        <v>0</v>
      </c>
      <c r="O240" s="135">
        <v>0</v>
      </c>
      <c r="P240" s="135">
        <v>0</v>
      </c>
      <c r="Q240" s="135">
        <v>0</v>
      </c>
      <c r="R240" s="135">
        <v>0</v>
      </c>
      <c r="S240" s="135">
        <v>0</v>
      </c>
      <c r="T240" s="135">
        <v>0</v>
      </c>
      <c r="U240" s="135">
        <v>0</v>
      </c>
      <c r="V240" s="135">
        <v>0</v>
      </c>
      <c r="W240" s="135">
        <v>0</v>
      </c>
    </row>
    <row r="241" spans="1:23" hidden="1">
      <c r="A241" s="135">
        <v>0</v>
      </c>
      <c r="B241" s="135">
        <v>0</v>
      </c>
      <c r="C241" s="135">
        <v>0</v>
      </c>
      <c r="D241" s="135">
        <v>0</v>
      </c>
      <c r="E241" s="135">
        <v>0</v>
      </c>
      <c r="F241" s="135">
        <v>0</v>
      </c>
      <c r="G241" s="135">
        <v>0</v>
      </c>
      <c r="H241" s="135">
        <v>0</v>
      </c>
      <c r="I241" s="135">
        <v>0</v>
      </c>
      <c r="J241" s="135">
        <v>0</v>
      </c>
      <c r="K241" s="135">
        <v>0</v>
      </c>
      <c r="L241" s="135">
        <v>0</v>
      </c>
      <c r="M241" s="135">
        <v>0</v>
      </c>
      <c r="N241" s="135">
        <v>0</v>
      </c>
      <c r="O241" s="135">
        <v>0</v>
      </c>
      <c r="P241" s="135">
        <v>0</v>
      </c>
      <c r="Q241" s="135">
        <v>0</v>
      </c>
      <c r="R241" s="135">
        <v>0</v>
      </c>
      <c r="S241" s="135">
        <v>0</v>
      </c>
      <c r="T241" s="135">
        <v>0</v>
      </c>
      <c r="U241" s="135">
        <v>0</v>
      </c>
      <c r="V241" s="135">
        <v>0</v>
      </c>
      <c r="W241" s="135">
        <v>0</v>
      </c>
    </row>
    <row r="242" spans="1:23" hidden="1">
      <c r="A242" s="135">
        <v>0</v>
      </c>
      <c r="B242" s="135">
        <v>0</v>
      </c>
      <c r="C242" s="135">
        <v>0</v>
      </c>
      <c r="D242" s="135">
        <v>0</v>
      </c>
      <c r="E242" s="135">
        <v>0</v>
      </c>
      <c r="F242" s="135">
        <v>0</v>
      </c>
      <c r="G242" s="135">
        <v>0</v>
      </c>
      <c r="H242" s="135">
        <v>0</v>
      </c>
      <c r="I242" s="135">
        <v>0</v>
      </c>
      <c r="J242" s="135">
        <v>0</v>
      </c>
      <c r="K242" s="135">
        <v>0</v>
      </c>
      <c r="L242" s="135">
        <v>0</v>
      </c>
      <c r="M242" s="135">
        <v>0</v>
      </c>
      <c r="N242" s="135">
        <v>0</v>
      </c>
      <c r="O242" s="135">
        <v>0</v>
      </c>
      <c r="P242" s="135">
        <v>0</v>
      </c>
      <c r="Q242" s="135">
        <v>0</v>
      </c>
      <c r="R242" s="135">
        <v>0</v>
      </c>
      <c r="S242" s="135">
        <v>0</v>
      </c>
      <c r="T242" s="135">
        <v>0</v>
      </c>
      <c r="U242" s="135">
        <v>0</v>
      </c>
      <c r="V242" s="135">
        <v>0</v>
      </c>
      <c r="W242" s="135">
        <v>0</v>
      </c>
    </row>
    <row r="243" spans="1:23" hidden="1">
      <c r="A243" s="135">
        <v>0</v>
      </c>
      <c r="B243" s="135">
        <v>0</v>
      </c>
      <c r="C243" s="135">
        <v>0</v>
      </c>
      <c r="D243" s="135">
        <v>0</v>
      </c>
      <c r="E243" s="135">
        <v>0</v>
      </c>
      <c r="F243" s="135">
        <v>0</v>
      </c>
      <c r="G243" s="135">
        <v>0</v>
      </c>
      <c r="H243" s="135">
        <v>0</v>
      </c>
      <c r="I243" s="135">
        <v>0</v>
      </c>
      <c r="J243" s="135">
        <v>0</v>
      </c>
      <c r="K243" s="135">
        <v>0</v>
      </c>
      <c r="L243" s="135">
        <v>0</v>
      </c>
      <c r="M243" s="135">
        <v>0</v>
      </c>
      <c r="N243" s="135">
        <v>0</v>
      </c>
      <c r="O243" s="135">
        <v>0</v>
      </c>
      <c r="P243" s="135">
        <v>0</v>
      </c>
      <c r="Q243" s="135">
        <v>0</v>
      </c>
      <c r="R243" s="135">
        <v>0</v>
      </c>
      <c r="S243" s="135">
        <v>0</v>
      </c>
      <c r="T243" s="135">
        <v>0</v>
      </c>
      <c r="U243" s="135">
        <v>0</v>
      </c>
      <c r="V243" s="135">
        <v>0</v>
      </c>
      <c r="W243" s="135">
        <v>0</v>
      </c>
    </row>
    <row r="244" spans="1:23" hidden="1">
      <c r="A244" s="135">
        <v>0</v>
      </c>
      <c r="B244" s="135">
        <v>0</v>
      </c>
      <c r="C244" s="135">
        <v>0</v>
      </c>
      <c r="D244" s="135">
        <v>0</v>
      </c>
      <c r="E244" s="135">
        <v>0</v>
      </c>
      <c r="F244" s="135">
        <v>0</v>
      </c>
      <c r="G244" s="135">
        <v>0</v>
      </c>
      <c r="H244" s="135">
        <v>0</v>
      </c>
      <c r="I244" s="135">
        <v>0</v>
      </c>
      <c r="J244" s="135">
        <v>0</v>
      </c>
      <c r="K244" s="135">
        <v>0</v>
      </c>
      <c r="L244" s="135">
        <v>0</v>
      </c>
      <c r="M244" s="135">
        <v>0</v>
      </c>
      <c r="N244" s="135">
        <v>0</v>
      </c>
      <c r="O244" s="135">
        <v>0</v>
      </c>
      <c r="P244" s="135">
        <v>0</v>
      </c>
      <c r="Q244" s="135">
        <v>0</v>
      </c>
      <c r="R244" s="135">
        <v>0</v>
      </c>
      <c r="S244" s="135">
        <v>0</v>
      </c>
      <c r="T244" s="135">
        <v>0</v>
      </c>
      <c r="U244" s="135">
        <v>0</v>
      </c>
      <c r="V244" s="135">
        <v>0</v>
      </c>
      <c r="W244" s="135">
        <v>0</v>
      </c>
    </row>
    <row r="245" spans="1:23" hidden="1">
      <c r="A245" s="135">
        <v>0</v>
      </c>
      <c r="B245" s="135">
        <v>0</v>
      </c>
      <c r="C245" s="135">
        <v>0</v>
      </c>
      <c r="D245" s="135">
        <v>0</v>
      </c>
      <c r="E245" s="135">
        <v>0</v>
      </c>
      <c r="F245" s="135">
        <v>0</v>
      </c>
      <c r="G245" s="135">
        <v>0</v>
      </c>
      <c r="H245" s="135">
        <v>0</v>
      </c>
      <c r="I245" s="135">
        <v>0</v>
      </c>
      <c r="J245" s="135">
        <v>0</v>
      </c>
      <c r="K245" s="135">
        <v>0</v>
      </c>
      <c r="L245" s="135">
        <v>0</v>
      </c>
      <c r="M245" s="135">
        <v>0</v>
      </c>
      <c r="N245" s="135">
        <v>0</v>
      </c>
      <c r="O245" s="135">
        <v>0</v>
      </c>
      <c r="P245" s="135">
        <v>0</v>
      </c>
      <c r="Q245" s="135">
        <v>0</v>
      </c>
      <c r="R245" s="135">
        <v>0</v>
      </c>
      <c r="S245" s="135">
        <v>0</v>
      </c>
      <c r="T245" s="135">
        <v>0</v>
      </c>
      <c r="U245" s="135">
        <v>0</v>
      </c>
      <c r="V245" s="135">
        <v>0</v>
      </c>
      <c r="W245" s="135">
        <v>0</v>
      </c>
    </row>
    <row r="246" spans="1:23" hidden="1">
      <c r="A246" s="135">
        <v>0</v>
      </c>
      <c r="B246" s="135">
        <v>0</v>
      </c>
      <c r="C246" s="135">
        <v>0</v>
      </c>
      <c r="D246" s="135">
        <v>0</v>
      </c>
      <c r="E246" s="135">
        <v>0</v>
      </c>
      <c r="F246" s="135">
        <v>0</v>
      </c>
      <c r="G246" s="135">
        <v>0</v>
      </c>
      <c r="H246" s="135">
        <v>0</v>
      </c>
      <c r="I246" s="135">
        <v>0</v>
      </c>
      <c r="J246" s="135">
        <v>0</v>
      </c>
      <c r="K246" s="135">
        <v>0</v>
      </c>
      <c r="L246" s="135">
        <v>0</v>
      </c>
      <c r="M246" s="135">
        <v>0</v>
      </c>
      <c r="N246" s="135">
        <v>0</v>
      </c>
      <c r="O246" s="135">
        <v>0</v>
      </c>
      <c r="P246" s="135">
        <v>0</v>
      </c>
      <c r="Q246" s="135">
        <v>0</v>
      </c>
      <c r="R246" s="135">
        <v>0</v>
      </c>
      <c r="S246" s="135">
        <v>0</v>
      </c>
      <c r="T246" s="135">
        <v>0</v>
      </c>
      <c r="U246" s="135">
        <v>0</v>
      </c>
      <c r="V246" s="135">
        <v>0</v>
      </c>
      <c r="W246" s="135">
        <v>0</v>
      </c>
    </row>
    <row r="247" spans="1:23" hidden="1">
      <c r="A247" s="135">
        <v>0</v>
      </c>
      <c r="B247" s="135">
        <v>0</v>
      </c>
      <c r="C247" s="135">
        <v>0</v>
      </c>
      <c r="D247" s="135">
        <v>0</v>
      </c>
      <c r="E247" s="135">
        <v>0</v>
      </c>
      <c r="F247" s="135">
        <v>0</v>
      </c>
      <c r="G247" s="135">
        <v>0</v>
      </c>
      <c r="H247" s="135">
        <v>0</v>
      </c>
      <c r="I247" s="135">
        <v>0</v>
      </c>
      <c r="J247" s="135">
        <v>0</v>
      </c>
      <c r="K247" s="135">
        <v>0</v>
      </c>
      <c r="L247" s="135">
        <v>0</v>
      </c>
      <c r="M247" s="135">
        <v>0</v>
      </c>
      <c r="N247" s="135">
        <v>0</v>
      </c>
      <c r="O247" s="135">
        <v>0</v>
      </c>
      <c r="P247" s="135">
        <v>0</v>
      </c>
      <c r="Q247" s="135">
        <v>0</v>
      </c>
      <c r="R247" s="135">
        <v>0</v>
      </c>
      <c r="S247" s="135">
        <v>0</v>
      </c>
      <c r="T247" s="135">
        <v>0</v>
      </c>
      <c r="U247" s="135">
        <v>0</v>
      </c>
      <c r="V247" s="135">
        <v>0</v>
      </c>
      <c r="W247" s="135">
        <v>0</v>
      </c>
    </row>
    <row r="248" spans="1:23" hidden="1">
      <c r="A248" s="135">
        <v>0</v>
      </c>
      <c r="B248" s="135">
        <v>0</v>
      </c>
      <c r="C248" s="135">
        <v>0</v>
      </c>
      <c r="D248" s="135">
        <v>0</v>
      </c>
      <c r="E248" s="135">
        <v>0</v>
      </c>
      <c r="F248" s="135">
        <v>0</v>
      </c>
      <c r="G248" s="135">
        <v>0</v>
      </c>
      <c r="H248" s="135">
        <v>0</v>
      </c>
      <c r="I248" s="135">
        <v>0</v>
      </c>
      <c r="J248" s="135">
        <v>0</v>
      </c>
      <c r="K248" s="135">
        <v>0</v>
      </c>
      <c r="L248" s="135">
        <v>0</v>
      </c>
      <c r="M248" s="135">
        <v>0</v>
      </c>
      <c r="N248" s="135">
        <v>0</v>
      </c>
      <c r="O248" s="135">
        <v>0</v>
      </c>
      <c r="P248" s="135">
        <v>0</v>
      </c>
      <c r="Q248" s="135">
        <v>0</v>
      </c>
      <c r="R248" s="135">
        <v>0</v>
      </c>
      <c r="S248" s="135">
        <v>0</v>
      </c>
      <c r="T248" s="135">
        <v>0</v>
      </c>
      <c r="U248" s="135">
        <v>0</v>
      </c>
      <c r="V248" s="135">
        <v>0</v>
      </c>
      <c r="W248" s="135">
        <v>0</v>
      </c>
    </row>
    <row r="249" spans="1:23" hidden="1">
      <c r="A249" s="135">
        <v>0</v>
      </c>
      <c r="B249" s="135">
        <v>0</v>
      </c>
      <c r="C249" s="135">
        <v>0</v>
      </c>
      <c r="D249" s="135">
        <v>0</v>
      </c>
      <c r="E249" s="135">
        <v>0</v>
      </c>
      <c r="F249" s="135">
        <v>0</v>
      </c>
      <c r="G249" s="135">
        <v>0</v>
      </c>
      <c r="H249" s="135">
        <v>0</v>
      </c>
      <c r="I249" s="135">
        <v>0</v>
      </c>
      <c r="J249" s="135">
        <v>0</v>
      </c>
      <c r="K249" s="135">
        <v>0</v>
      </c>
      <c r="L249" s="135">
        <v>0</v>
      </c>
      <c r="M249" s="135">
        <v>0</v>
      </c>
      <c r="N249" s="135">
        <v>0</v>
      </c>
      <c r="O249" s="135">
        <v>0</v>
      </c>
      <c r="P249" s="135">
        <v>0</v>
      </c>
      <c r="Q249" s="135">
        <v>0</v>
      </c>
      <c r="R249" s="135">
        <v>0</v>
      </c>
      <c r="S249" s="135">
        <v>0</v>
      </c>
      <c r="T249" s="135">
        <v>0</v>
      </c>
      <c r="U249" s="135">
        <v>0</v>
      </c>
      <c r="V249" s="135">
        <v>0</v>
      </c>
      <c r="W249" s="135">
        <v>0</v>
      </c>
    </row>
    <row r="250" spans="1:23" hidden="1">
      <c r="A250" s="135">
        <v>0</v>
      </c>
      <c r="B250" s="135">
        <v>0</v>
      </c>
      <c r="C250" s="135">
        <v>0</v>
      </c>
      <c r="D250" s="135">
        <v>0</v>
      </c>
      <c r="E250" s="135">
        <v>0</v>
      </c>
      <c r="F250" s="135">
        <v>0</v>
      </c>
      <c r="G250" s="135">
        <v>0</v>
      </c>
      <c r="H250" s="135">
        <v>0</v>
      </c>
      <c r="I250" s="135">
        <v>0</v>
      </c>
      <c r="J250" s="135">
        <v>0</v>
      </c>
      <c r="K250" s="135">
        <v>0</v>
      </c>
      <c r="L250" s="135">
        <v>0</v>
      </c>
      <c r="M250" s="135">
        <v>0</v>
      </c>
      <c r="N250" s="135">
        <v>0</v>
      </c>
      <c r="O250" s="135">
        <v>0</v>
      </c>
      <c r="P250" s="135">
        <v>0</v>
      </c>
      <c r="Q250" s="135">
        <v>0</v>
      </c>
      <c r="R250" s="135">
        <v>0</v>
      </c>
      <c r="S250" s="135">
        <v>0</v>
      </c>
      <c r="T250" s="135">
        <v>0</v>
      </c>
      <c r="U250" s="135">
        <v>0</v>
      </c>
      <c r="V250" s="135">
        <v>0</v>
      </c>
      <c r="W250" s="135">
        <v>0</v>
      </c>
    </row>
    <row r="251" spans="1:23" hidden="1">
      <c r="A251" s="135">
        <v>0</v>
      </c>
      <c r="B251" s="135">
        <v>0</v>
      </c>
      <c r="C251" s="135">
        <v>0</v>
      </c>
      <c r="D251" s="135">
        <v>0</v>
      </c>
      <c r="E251" s="135">
        <v>0</v>
      </c>
      <c r="F251" s="135">
        <v>0</v>
      </c>
      <c r="G251" s="135">
        <v>0</v>
      </c>
      <c r="H251" s="135">
        <v>0</v>
      </c>
      <c r="I251" s="135">
        <v>0</v>
      </c>
      <c r="J251" s="135">
        <v>0</v>
      </c>
      <c r="K251" s="135">
        <v>0</v>
      </c>
      <c r="L251" s="135">
        <v>0</v>
      </c>
      <c r="M251" s="135">
        <v>0</v>
      </c>
      <c r="N251" s="135">
        <v>0</v>
      </c>
      <c r="O251" s="135">
        <v>0</v>
      </c>
      <c r="P251" s="135">
        <v>0</v>
      </c>
      <c r="Q251" s="135">
        <v>0</v>
      </c>
      <c r="R251" s="135">
        <v>0</v>
      </c>
      <c r="S251" s="135">
        <v>0</v>
      </c>
      <c r="T251" s="135">
        <v>0</v>
      </c>
      <c r="U251" s="135">
        <v>0</v>
      </c>
      <c r="V251" s="135">
        <v>0</v>
      </c>
      <c r="W251" s="135">
        <v>0</v>
      </c>
    </row>
    <row r="252" spans="1:23">
      <c r="A252" s="135">
        <v>0</v>
      </c>
      <c r="B252" s="135">
        <v>0</v>
      </c>
      <c r="C252" s="135">
        <v>0</v>
      </c>
      <c r="D252" s="135">
        <v>0</v>
      </c>
      <c r="E252" s="135">
        <v>0</v>
      </c>
      <c r="F252" s="135">
        <v>0</v>
      </c>
      <c r="G252" s="135">
        <v>0</v>
      </c>
      <c r="H252" s="135">
        <v>0</v>
      </c>
      <c r="I252" s="135">
        <v>0</v>
      </c>
      <c r="J252" s="135">
        <v>0</v>
      </c>
      <c r="K252" s="135">
        <v>0</v>
      </c>
      <c r="L252" s="135">
        <v>0</v>
      </c>
      <c r="M252" s="135">
        <v>0</v>
      </c>
      <c r="N252" s="135">
        <v>0</v>
      </c>
      <c r="O252" s="135">
        <v>0</v>
      </c>
      <c r="P252" s="135">
        <v>0</v>
      </c>
      <c r="Q252" s="135">
        <v>0</v>
      </c>
      <c r="R252" s="135">
        <v>0</v>
      </c>
      <c r="S252" s="135">
        <v>0</v>
      </c>
      <c r="T252" s="135">
        <v>0</v>
      </c>
      <c r="U252" s="135">
        <v>0</v>
      </c>
      <c r="V252" s="135">
        <v>0</v>
      </c>
      <c r="W252" s="135">
        <v>0</v>
      </c>
    </row>
    <row r="253" spans="1:23" hidden="1">
      <c r="A253" s="135">
        <v>0</v>
      </c>
      <c r="B253" s="135">
        <v>0</v>
      </c>
      <c r="C253" s="135">
        <v>0</v>
      </c>
      <c r="D253" s="135">
        <v>0</v>
      </c>
      <c r="E253" s="135">
        <v>0</v>
      </c>
      <c r="F253" s="135">
        <v>0</v>
      </c>
      <c r="G253" s="135">
        <v>0</v>
      </c>
      <c r="H253" s="135">
        <v>0</v>
      </c>
      <c r="I253" s="135">
        <v>0</v>
      </c>
      <c r="J253" s="135">
        <v>0</v>
      </c>
      <c r="K253" s="135">
        <v>0</v>
      </c>
      <c r="L253" s="135">
        <v>0</v>
      </c>
      <c r="M253" s="135">
        <v>0</v>
      </c>
      <c r="N253" s="135">
        <v>0</v>
      </c>
      <c r="O253" s="135">
        <v>0</v>
      </c>
      <c r="P253" s="135">
        <v>0</v>
      </c>
      <c r="Q253" s="135">
        <v>0</v>
      </c>
      <c r="R253" s="135">
        <v>0</v>
      </c>
      <c r="S253" s="135">
        <v>0</v>
      </c>
      <c r="T253" s="135">
        <v>0</v>
      </c>
      <c r="U253" s="135">
        <v>0</v>
      </c>
      <c r="V253" s="135">
        <v>0</v>
      </c>
      <c r="W253" s="135">
        <v>0</v>
      </c>
    </row>
    <row r="254" spans="1:23">
      <c r="A254" s="135">
        <v>0</v>
      </c>
      <c r="B254" s="135">
        <v>0</v>
      </c>
      <c r="C254" s="135">
        <v>0</v>
      </c>
      <c r="D254" s="135">
        <v>0</v>
      </c>
      <c r="E254" s="135">
        <v>0</v>
      </c>
      <c r="F254" s="135">
        <v>0</v>
      </c>
      <c r="G254" s="135">
        <v>0</v>
      </c>
      <c r="H254" s="135">
        <v>0</v>
      </c>
      <c r="I254" s="135">
        <v>0</v>
      </c>
      <c r="J254" s="135">
        <v>0</v>
      </c>
      <c r="K254" s="135">
        <v>0</v>
      </c>
      <c r="L254" s="135">
        <v>0</v>
      </c>
      <c r="M254" s="135">
        <v>0</v>
      </c>
      <c r="N254" s="135">
        <v>0</v>
      </c>
      <c r="O254" s="135">
        <v>0</v>
      </c>
      <c r="P254" s="135">
        <v>0</v>
      </c>
      <c r="Q254" s="135">
        <v>0</v>
      </c>
      <c r="R254" s="135">
        <v>0</v>
      </c>
      <c r="S254" s="135">
        <v>0</v>
      </c>
      <c r="T254" s="135">
        <v>0</v>
      </c>
      <c r="U254" s="135">
        <v>0</v>
      </c>
      <c r="V254" s="135">
        <v>0</v>
      </c>
      <c r="W254" s="135">
        <v>0</v>
      </c>
    </row>
    <row r="255" spans="1:23">
      <c r="A255" s="135">
        <v>0</v>
      </c>
      <c r="B255" s="135">
        <v>0</v>
      </c>
      <c r="C255" s="135">
        <v>0</v>
      </c>
      <c r="D255" s="135">
        <v>0</v>
      </c>
      <c r="E255" s="135">
        <v>0</v>
      </c>
      <c r="F255" s="135">
        <v>0</v>
      </c>
      <c r="G255" s="135">
        <v>0</v>
      </c>
      <c r="H255" s="135">
        <v>0</v>
      </c>
      <c r="I255" s="135">
        <v>0</v>
      </c>
      <c r="J255" s="135">
        <v>0</v>
      </c>
      <c r="K255" s="135">
        <v>0</v>
      </c>
      <c r="L255" s="135">
        <v>0</v>
      </c>
      <c r="M255" s="135">
        <v>0</v>
      </c>
      <c r="N255" s="135">
        <v>0</v>
      </c>
      <c r="O255" s="135">
        <v>0</v>
      </c>
      <c r="P255" s="135">
        <v>0</v>
      </c>
      <c r="Q255" s="135">
        <v>0</v>
      </c>
      <c r="R255" s="135">
        <v>0</v>
      </c>
      <c r="S255" s="135">
        <v>0</v>
      </c>
      <c r="T255" s="135">
        <v>0</v>
      </c>
      <c r="U255" s="135">
        <v>0</v>
      </c>
      <c r="V255" s="135">
        <v>0</v>
      </c>
      <c r="W255" s="135">
        <v>0</v>
      </c>
    </row>
    <row r="256" spans="1:23">
      <c r="A256" s="135">
        <v>0</v>
      </c>
      <c r="B256" s="135">
        <v>0</v>
      </c>
      <c r="C256" s="135">
        <v>0</v>
      </c>
      <c r="D256" s="135">
        <v>0</v>
      </c>
      <c r="E256" s="135">
        <v>0</v>
      </c>
      <c r="F256" s="135">
        <v>0</v>
      </c>
      <c r="G256" s="135">
        <v>0</v>
      </c>
      <c r="H256" s="135">
        <v>0</v>
      </c>
      <c r="I256" s="135">
        <v>0</v>
      </c>
      <c r="J256" s="135">
        <v>0</v>
      </c>
      <c r="K256" s="135">
        <v>0</v>
      </c>
      <c r="L256" s="135">
        <v>0</v>
      </c>
      <c r="M256" s="135">
        <v>0</v>
      </c>
      <c r="N256" s="135">
        <v>0</v>
      </c>
      <c r="O256" s="135">
        <v>0</v>
      </c>
      <c r="P256" s="135">
        <v>0</v>
      </c>
      <c r="Q256" s="135">
        <v>0</v>
      </c>
      <c r="R256" s="135">
        <v>0</v>
      </c>
      <c r="S256" s="135">
        <v>0</v>
      </c>
      <c r="T256" s="135">
        <v>0</v>
      </c>
      <c r="U256" s="135">
        <v>0</v>
      </c>
      <c r="V256" s="135">
        <v>0</v>
      </c>
      <c r="W256" s="135">
        <v>0</v>
      </c>
    </row>
    <row r="257" spans="1:23" hidden="1">
      <c r="A257" s="135">
        <v>0</v>
      </c>
      <c r="B257" s="135">
        <v>0</v>
      </c>
      <c r="C257" s="135">
        <v>0</v>
      </c>
      <c r="D257" s="135">
        <v>0</v>
      </c>
      <c r="E257" s="135">
        <v>0</v>
      </c>
      <c r="F257" s="135">
        <v>0</v>
      </c>
      <c r="G257" s="135">
        <v>0</v>
      </c>
      <c r="H257" s="135">
        <v>0</v>
      </c>
      <c r="I257" s="135">
        <v>0</v>
      </c>
      <c r="J257" s="135">
        <v>0</v>
      </c>
      <c r="K257" s="135">
        <v>0</v>
      </c>
      <c r="L257" s="135">
        <v>0</v>
      </c>
      <c r="M257" s="135">
        <v>0</v>
      </c>
      <c r="N257" s="135">
        <v>0</v>
      </c>
      <c r="O257" s="135">
        <v>0</v>
      </c>
      <c r="P257" s="135">
        <v>0</v>
      </c>
      <c r="Q257" s="135">
        <v>0</v>
      </c>
      <c r="R257" s="135">
        <v>0</v>
      </c>
      <c r="S257" s="135">
        <v>0</v>
      </c>
      <c r="T257" s="135">
        <v>0</v>
      </c>
      <c r="U257" s="135">
        <v>0</v>
      </c>
      <c r="V257" s="135">
        <v>0</v>
      </c>
      <c r="W257" s="135">
        <v>0</v>
      </c>
    </row>
    <row r="258" spans="1:23" hidden="1">
      <c r="A258" s="135">
        <v>0</v>
      </c>
      <c r="B258" s="135">
        <v>0</v>
      </c>
      <c r="C258" s="135">
        <v>0</v>
      </c>
      <c r="D258" s="135">
        <v>0</v>
      </c>
      <c r="E258" s="135">
        <v>0</v>
      </c>
      <c r="F258" s="135">
        <v>0</v>
      </c>
      <c r="G258" s="135">
        <v>0</v>
      </c>
      <c r="H258" s="135">
        <v>0</v>
      </c>
      <c r="I258" s="135">
        <v>0</v>
      </c>
      <c r="J258" s="135">
        <v>0</v>
      </c>
      <c r="K258" s="135">
        <v>0</v>
      </c>
      <c r="L258" s="135">
        <v>0</v>
      </c>
      <c r="M258" s="135">
        <v>0</v>
      </c>
      <c r="N258" s="135">
        <v>0</v>
      </c>
      <c r="O258" s="135">
        <v>0</v>
      </c>
      <c r="P258" s="135">
        <v>0</v>
      </c>
      <c r="Q258" s="135">
        <v>0</v>
      </c>
      <c r="R258" s="135">
        <v>0</v>
      </c>
      <c r="S258" s="135">
        <v>0</v>
      </c>
      <c r="T258" s="135">
        <v>0</v>
      </c>
      <c r="U258" s="135">
        <v>0</v>
      </c>
      <c r="V258" s="135">
        <v>0</v>
      </c>
      <c r="W258" s="135">
        <v>0</v>
      </c>
    </row>
    <row r="259" spans="1:23">
      <c r="A259" s="135">
        <v>0</v>
      </c>
      <c r="B259" s="135">
        <v>0</v>
      </c>
      <c r="C259" s="135">
        <v>0</v>
      </c>
      <c r="D259" s="135">
        <v>0</v>
      </c>
      <c r="E259" s="135">
        <v>0</v>
      </c>
      <c r="F259" s="135">
        <v>0</v>
      </c>
      <c r="G259" s="135">
        <v>0</v>
      </c>
      <c r="H259" s="135">
        <v>0</v>
      </c>
      <c r="I259" s="135">
        <v>0</v>
      </c>
      <c r="J259" s="135">
        <v>0</v>
      </c>
      <c r="K259" s="135">
        <v>0</v>
      </c>
      <c r="L259" s="135">
        <v>0</v>
      </c>
      <c r="M259" s="135">
        <v>0</v>
      </c>
      <c r="N259" s="135">
        <v>0</v>
      </c>
      <c r="O259" s="135">
        <v>0</v>
      </c>
      <c r="P259" s="135">
        <v>0</v>
      </c>
      <c r="Q259" s="135">
        <v>0</v>
      </c>
      <c r="R259" s="135">
        <v>0</v>
      </c>
      <c r="S259" s="135">
        <v>0</v>
      </c>
      <c r="T259" s="135">
        <v>0</v>
      </c>
      <c r="U259" s="135">
        <v>0</v>
      </c>
      <c r="V259" s="135">
        <v>0</v>
      </c>
      <c r="W259" s="135">
        <v>0</v>
      </c>
    </row>
    <row r="260" spans="1:23">
      <c r="A260" s="135">
        <v>0</v>
      </c>
      <c r="B260" s="135">
        <v>0</v>
      </c>
      <c r="C260" s="135">
        <v>0</v>
      </c>
      <c r="D260" s="135">
        <v>0</v>
      </c>
      <c r="E260" s="135">
        <v>0</v>
      </c>
      <c r="F260" s="135">
        <v>0</v>
      </c>
      <c r="G260" s="135">
        <v>0</v>
      </c>
      <c r="H260" s="135">
        <v>0</v>
      </c>
      <c r="I260" s="135">
        <v>0</v>
      </c>
      <c r="J260" s="135">
        <v>0</v>
      </c>
      <c r="K260" s="135">
        <v>0</v>
      </c>
      <c r="L260" s="135">
        <v>0</v>
      </c>
      <c r="M260" s="135">
        <v>0</v>
      </c>
      <c r="N260" s="135">
        <v>0</v>
      </c>
      <c r="O260" s="135">
        <v>0</v>
      </c>
      <c r="P260" s="135">
        <v>0</v>
      </c>
      <c r="Q260" s="135">
        <v>0</v>
      </c>
      <c r="R260" s="135">
        <v>0</v>
      </c>
      <c r="S260" s="135">
        <v>0</v>
      </c>
      <c r="T260" s="135">
        <v>0</v>
      </c>
      <c r="U260" s="135">
        <v>0</v>
      </c>
      <c r="V260" s="135">
        <v>0</v>
      </c>
      <c r="W260" s="135">
        <v>0</v>
      </c>
    </row>
    <row r="261" spans="1:23" hidden="1">
      <c r="A261" s="135">
        <v>0</v>
      </c>
      <c r="B261" s="135">
        <v>0</v>
      </c>
      <c r="C261" s="135">
        <v>0</v>
      </c>
      <c r="D261" s="135">
        <v>0</v>
      </c>
      <c r="E261" s="135">
        <v>0</v>
      </c>
      <c r="F261" s="135">
        <v>0</v>
      </c>
      <c r="G261" s="135">
        <v>0</v>
      </c>
      <c r="H261" s="135">
        <v>0</v>
      </c>
      <c r="I261" s="135">
        <v>0</v>
      </c>
      <c r="J261" s="135">
        <v>0</v>
      </c>
      <c r="K261" s="135">
        <v>0</v>
      </c>
      <c r="L261" s="135">
        <v>0</v>
      </c>
      <c r="M261" s="135">
        <v>0</v>
      </c>
      <c r="N261" s="135">
        <v>0</v>
      </c>
      <c r="O261" s="135">
        <v>0</v>
      </c>
      <c r="P261" s="135">
        <v>0</v>
      </c>
      <c r="Q261" s="135">
        <v>0</v>
      </c>
      <c r="R261" s="135">
        <v>0</v>
      </c>
      <c r="S261" s="135">
        <v>0</v>
      </c>
      <c r="T261" s="135">
        <v>0</v>
      </c>
      <c r="U261" s="135">
        <v>0</v>
      </c>
      <c r="V261" s="135">
        <v>0</v>
      </c>
      <c r="W261" s="135">
        <v>0</v>
      </c>
    </row>
    <row r="262" spans="1:23">
      <c r="A262" s="135">
        <v>0</v>
      </c>
      <c r="B262" s="135">
        <v>0</v>
      </c>
      <c r="C262" s="135">
        <v>0</v>
      </c>
      <c r="D262" s="135">
        <v>0</v>
      </c>
      <c r="E262" s="135">
        <v>0</v>
      </c>
      <c r="F262" s="135">
        <v>0</v>
      </c>
      <c r="G262" s="135">
        <v>0</v>
      </c>
      <c r="H262" s="135">
        <v>0</v>
      </c>
      <c r="I262" s="135">
        <v>0</v>
      </c>
      <c r="J262" s="135">
        <v>0</v>
      </c>
      <c r="K262" s="135">
        <v>0</v>
      </c>
      <c r="L262" s="135">
        <v>0</v>
      </c>
      <c r="M262" s="135">
        <v>0</v>
      </c>
      <c r="N262" s="135">
        <v>0</v>
      </c>
      <c r="O262" s="135">
        <v>0</v>
      </c>
      <c r="P262" s="135">
        <v>0</v>
      </c>
      <c r="Q262" s="135">
        <v>0</v>
      </c>
      <c r="R262" s="135">
        <v>0</v>
      </c>
      <c r="S262" s="135">
        <v>0</v>
      </c>
      <c r="T262" s="135">
        <v>0</v>
      </c>
      <c r="U262" s="135">
        <v>0</v>
      </c>
      <c r="V262" s="135">
        <v>0</v>
      </c>
      <c r="W262" s="135">
        <v>0</v>
      </c>
    </row>
    <row r="263" spans="1:23" hidden="1">
      <c r="A263" s="135">
        <v>0</v>
      </c>
      <c r="B263" s="135">
        <v>0</v>
      </c>
      <c r="C263" s="135">
        <v>0</v>
      </c>
      <c r="D263" s="135">
        <v>0</v>
      </c>
      <c r="E263" s="135">
        <v>0</v>
      </c>
      <c r="F263" s="135">
        <v>0</v>
      </c>
      <c r="G263" s="135">
        <v>0</v>
      </c>
      <c r="H263" s="135">
        <v>0</v>
      </c>
      <c r="I263" s="135">
        <v>0</v>
      </c>
      <c r="J263" s="135">
        <v>0</v>
      </c>
      <c r="K263" s="135">
        <v>0</v>
      </c>
      <c r="L263" s="135">
        <v>0</v>
      </c>
      <c r="M263" s="135">
        <v>0</v>
      </c>
      <c r="N263" s="135">
        <v>0</v>
      </c>
      <c r="O263" s="135">
        <v>0</v>
      </c>
      <c r="P263" s="135">
        <v>0</v>
      </c>
      <c r="Q263" s="135">
        <v>0</v>
      </c>
      <c r="R263" s="135">
        <v>0</v>
      </c>
      <c r="S263" s="135">
        <v>0</v>
      </c>
      <c r="T263" s="135">
        <v>0</v>
      </c>
      <c r="U263" s="135">
        <v>0</v>
      </c>
      <c r="V263" s="135">
        <v>0</v>
      </c>
      <c r="W263" s="135">
        <v>0</v>
      </c>
    </row>
    <row r="264" spans="1:23" hidden="1">
      <c r="A264" s="135">
        <v>0</v>
      </c>
      <c r="B264" s="135">
        <v>0</v>
      </c>
      <c r="C264" s="135">
        <v>0</v>
      </c>
      <c r="D264" s="135">
        <v>0</v>
      </c>
      <c r="E264" s="135">
        <v>0</v>
      </c>
      <c r="F264" s="135">
        <v>0</v>
      </c>
      <c r="G264" s="135">
        <v>0</v>
      </c>
      <c r="H264" s="135">
        <v>0</v>
      </c>
      <c r="I264" s="135">
        <v>0</v>
      </c>
      <c r="J264" s="135">
        <v>0</v>
      </c>
      <c r="K264" s="135">
        <v>0</v>
      </c>
      <c r="L264" s="135">
        <v>0</v>
      </c>
      <c r="M264" s="135">
        <v>0</v>
      </c>
      <c r="N264" s="135">
        <v>0</v>
      </c>
      <c r="O264" s="135">
        <v>0</v>
      </c>
      <c r="P264" s="135">
        <v>0</v>
      </c>
      <c r="Q264" s="135">
        <v>0</v>
      </c>
      <c r="R264" s="135">
        <v>0</v>
      </c>
      <c r="S264" s="135">
        <v>0</v>
      </c>
      <c r="T264" s="135">
        <v>0</v>
      </c>
      <c r="U264" s="135">
        <v>0</v>
      </c>
      <c r="V264" s="135">
        <v>0</v>
      </c>
      <c r="W264" s="135">
        <v>0</v>
      </c>
    </row>
    <row r="265" spans="1:23">
      <c r="A265" s="135">
        <v>0</v>
      </c>
      <c r="B265" s="135">
        <v>0</v>
      </c>
      <c r="C265" s="135">
        <v>0</v>
      </c>
      <c r="D265" s="135">
        <v>0</v>
      </c>
      <c r="E265" s="135">
        <v>0</v>
      </c>
      <c r="F265" s="135">
        <v>0</v>
      </c>
      <c r="G265" s="135">
        <v>0</v>
      </c>
      <c r="H265" s="135">
        <v>0</v>
      </c>
      <c r="I265" s="135">
        <v>0</v>
      </c>
      <c r="J265" s="135">
        <v>0</v>
      </c>
      <c r="K265" s="135">
        <v>0</v>
      </c>
      <c r="L265" s="135">
        <v>0</v>
      </c>
      <c r="M265" s="135">
        <v>0</v>
      </c>
      <c r="N265" s="135">
        <v>0</v>
      </c>
      <c r="O265" s="135">
        <v>0</v>
      </c>
      <c r="P265" s="135">
        <v>0</v>
      </c>
      <c r="Q265" s="135">
        <v>0</v>
      </c>
      <c r="R265" s="135">
        <v>0</v>
      </c>
      <c r="S265" s="135">
        <v>0</v>
      </c>
      <c r="T265" s="135">
        <v>0</v>
      </c>
      <c r="U265" s="135">
        <v>0</v>
      </c>
      <c r="V265" s="135">
        <v>0</v>
      </c>
      <c r="W265" s="135">
        <v>0</v>
      </c>
    </row>
    <row r="266" spans="1:23">
      <c r="A266" s="135">
        <v>0</v>
      </c>
      <c r="B266" s="135">
        <v>0</v>
      </c>
      <c r="C266" s="135">
        <v>0</v>
      </c>
      <c r="D266" s="135">
        <v>0</v>
      </c>
      <c r="E266" s="135">
        <v>0</v>
      </c>
      <c r="F266" s="135">
        <v>0</v>
      </c>
      <c r="G266" s="135">
        <v>0</v>
      </c>
      <c r="H266" s="135">
        <v>0</v>
      </c>
      <c r="I266" s="135">
        <v>0</v>
      </c>
      <c r="J266" s="135">
        <v>0</v>
      </c>
      <c r="K266" s="135">
        <v>0</v>
      </c>
      <c r="L266" s="135">
        <v>0</v>
      </c>
      <c r="M266" s="135">
        <v>0</v>
      </c>
      <c r="N266" s="135">
        <v>0</v>
      </c>
      <c r="O266" s="135">
        <v>0</v>
      </c>
      <c r="P266" s="135">
        <v>0</v>
      </c>
      <c r="Q266" s="135">
        <v>0</v>
      </c>
      <c r="R266" s="135">
        <v>0</v>
      </c>
      <c r="S266" s="135">
        <v>0</v>
      </c>
      <c r="T266" s="135">
        <v>0</v>
      </c>
      <c r="U266" s="135">
        <v>0</v>
      </c>
      <c r="V266" s="135">
        <v>0</v>
      </c>
      <c r="W266" s="135">
        <v>0</v>
      </c>
    </row>
    <row r="267" spans="1:23">
      <c r="A267" s="135">
        <v>0</v>
      </c>
      <c r="B267" s="135">
        <v>0</v>
      </c>
      <c r="C267" s="135">
        <v>0</v>
      </c>
      <c r="D267" s="135">
        <v>0</v>
      </c>
      <c r="E267" s="135">
        <v>0</v>
      </c>
      <c r="F267" s="135">
        <v>0</v>
      </c>
      <c r="G267" s="135">
        <v>0</v>
      </c>
      <c r="H267" s="135">
        <v>0</v>
      </c>
      <c r="I267" s="135">
        <v>0</v>
      </c>
      <c r="J267" s="135">
        <v>0</v>
      </c>
      <c r="K267" s="135">
        <v>0</v>
      </c>
      <c r="L267" s="135">
        <v>0</v>
      </c>
      <c r="M267" s="135">
        <v>0</v>
      </c>
      <c r="N267" s="135">
        <v>0</v>
      </c>
      <c r="O267" s="135">
        <v>0</v>
      </c>
      <c r="P267" s="135">
        <v>0</v>
      </c>
      <c r="Q267" s="135">
        <v>0</v>
      </c>
      <c r="R267" s="135">
        <v>0</v>
      </c>
      <c r="S267" s="135">
        <v>0</v>
      </c>
      <c r="T267" s="135">
        <v>0</v>
      </c>
      <c r="U267" s="135">
        <v>0</v>
      </c>
      <c r="V267" s="135">
        <v>0</v>
      </c>
      <c r="W267" s="135">
        <v>0</v>
      </c>
    </row>
    <row r="268" spans="1:23" hidden="1">
      <c r="A268" s="135">
        <v>0</v>
      </c>
      <c r="B268" s="135">
        <v>0</v>
      </c>
      <c r="C268" s="135">
        <v>0</v>
      </c>
      <c r="D268" s="135">
        <v>0</v>
      </c>
      <c r="E268" s="135">
        <v>0</v>
      </c>
      <c r="F268" s="135">
        <v>0</v>
      </c>
      <c r="G268" s="135">
        <v>0</v>
      </c>
      <c r="H268" s="135">
        <v>0</v>
      </c>
      <c r="I268" s="135">
        <v>0</v>
      </c>
      <c r="J268" s="135">
        <v>0</v>
      </c>
      <c r="K268" s="135">
        <v>0</v>
      </c>
      <c r="L268" s="135">
        <v>0</v>
      </c>
      <c r="M268" s="135">
        <v>0</v>
      </c>
      <c r="N268" s="135">
        <v>0</v>
      </c>
      <c r="O268" s="135">
        <v>0</v>
      </c>
      <c r="P268" s="135">
        <v>0</v>
      </c>
      <c r="Q268" s="135">
        <v>0</v>
      </c>
      <c r="R268" s="135">
        <v>0</v>
      </c>
      <c r="S268" s="135">
        <v>0</v>
      </c>
      <c r="T268" s="135">
        <v>0</v>
      </c>
      <c r="U268" s="135">
        <v>0</v>
      </c>
      <c r="V268" s="135">
        <v>0</v>
      </c>
      <c r="W268" s="135">
        <v>0</v>
      </c>
    </row>
    <row r="269" spans="1:23" hidden="1">
      <c r="A269" s="135">
        <v>0</v>
      </c>
      <c r="B269" s="135">
        <v>0</v>
      </c>
      <c r="C269" s="135">
        <v>0</v>
      </c>
      <c r="D269" s="135">
        <v>0</v>
      </c>
      <c r="E269" s="135">
        <v>0</v>
      </c>
      <c r="F269" s="135">
        <v>0</v>
      </c>
      <c r="G269" s="135">
        <v>0</v>
      </c>
      <c r="H269" s="135">
        <v>0</v>
      </c>
      <c r="I269" s="135">
        <v>0</v>
      </c>
      <c r="J269" s="135">
        <v>0</v>
      </c>
      <c r="K269" s="135">
        <v>0</v>
      </c>
      <c r="L269" s="135">
        <v>0</v>
      </c>
      <c r="M269" s="135">
        <v>0</v>
      </c>
      <c r="N269" s="135">
        <v>0</v>
      </c>
      <c r="O269" s="135">
        <v>0</v>
      </c>
      <c r="P269" s="135">
        <v>0</v>
      </c>
      <c r="Q269" s="135">
        <v>0</v>
      </c>
      <c r="R269" s="135">
        <v>0</v>
      </c>
      <c r="S269" s="135">
        <v>0</v>
      </c>
      <c r="T269" s="135">
        <v>0</v>
      </c>
      <c r="U269" s="135">
        <v>0</v>
      </c>
      <c r="V269" s="135">
        <v>0</v>
      </c>
      <c r="W269" s="135">
        <v>0</v>
      </c>
    </row>
    <row r="270" spans="1:23" hidden="1">
      <c r="A270" s="135">
        <v>0</v>
      </c>
      <c r="B270" s="135">
        <v>0</v>
      </c>
      <c r="C270" s="135">
        <v>0</v>
      </c>
      <c r="D270" s="135">
        <v>0</v>
      </c>
      <c r="E270" s="135">
        <v>0</v>
      </c>
      <c r="F270" s="135">
        <v>0</v>
      </c>
      <c r="G270" s="135">
        <v>0</v>
      </c>
      <c r="H270" s="135">
        <v>0</v>
      </c>
      <c r="I270" s="135">
        <v>0</v>
      </c>
      <c r="J270" s="135">
        <v>0</v>
      </c>
      <c r="K270" s="135">
        <v>0</v>
      </c>
      <c r="L270" s="135">
        <v>0</v>
      </c>
      <c r="M270" s="135">
        <v>0</v>
      </c>
      <c r="N270" s="135">
        <v>0</v>
      </c>
      <c r="O270" s="135">
        <v>0</v>
      </c>
      <c r="P270" s="135">
        <v>0</v>
      </c>
      <c r="Q270" s="135">
        <v>0</v>
      </c>
      <c r="R270" s="135">
        <v>0</v>
      </c>
      <c r="S270" s="135">
        <v>0</v>
      </c>
      <c r="T270" s="135">
        <v>0</v>
      </c>
      <c r="U270" s="135">
        <v>0</v>
      </c>
      <c r="V270" s="135">
        <v>0</v>
      </c>
      <c r="W270" s="135">
        <v>0</v>
      </c>
    </row>
    <row r="271" spans="1:23">
      <c r="A271" s="135">
        <v>0</v>
      </c>
      <c r="B271" s="135">
        <v>0</v>
      </c>
      <c r="C271" s="135">
        <v>0</v>
      </c>
      <c r="D271" s="135">
        <v>0</v>
      </c>
      <c r="E271" s="135">
        <v>0</v>
      </c>
      <c r="F271" s="135">
        <v>0</v>
      </c>
      <c r="G271" s="135">
        <v>0</v>
      </c>
      <c r="H271" s="135">
        <v>0</v>
      </c>
      <c r="I271" s="135">
        <v>0</v>
      </c>
      <c r="J271" s="135">
        <v>0</v>
      </c>
      <c r="K271" s="135">
        <v>0</v>
      </c>
      <c r="L271" s="135">
        <v>0</v>
      </c>
      <c r="M271" s="135">
        <v>0</v>
      </c>
      <c r="N271" s="135">
        <v>0</v>
      </c>
      <c r="O271" s="135">
        <v>0</v>
      </c>
      <c r="P271" s="135">
        <v>0</v>
      </c>
      <c r="Q271" s="135">
        <v>0</v>
      </c>
      <c r="R271" s="135">
        <v>0</v>
      </c>
      <c r="S271" s="135">
        <v>0</v>
      </c>
      <c r="T271" s="135">
        <v>0</v>
      </c>
      <c r="U271" s="135">
        <v>0</v>
      </c>
      <c r="V271" s="135">
        <v>0</v>
      </c>
      <c r="W271" s="135">
        <v>0</v>
      </c>
    </row>
    <row r="272" spans="1:23" hidden="1">
      <c r="A272" s="135">
        <v>0</v>
      </c>
      <c r="B272" s="135">
        <v>0</v>
      </c>
      <c r="C272" s="135">
        <v>0</v>
      </c>
      <c r="D272" s="135">
        <v>0</v>
      </c>
      <c r="E272" s="135">
        <v>0</v>
      </c>
      <c r="F272" s="135">
        <v>0</v>
      </c>
      <c r="G272" s="135">
        <v>0</v>
      </c>
      <c r="H272" s="135">
        <v>0</v>
      </c>
      <c r="I272" s="135">
        <v>0</v>
      </c>
      <c r="J272" s="135">
        <v>0</v>
      </c>
      <c r="K272" s="135">
        <v>0</v>
      </c>
      <c r="L272" s="135">
        <v>0</v>
      </c>
      <c r="M272" s="135">
        <v>0</v>
      </c>
      <c r="N272" s="135">
        <v>0</v>
      </c>
      <c r="O272" s="135">
        <v>0</v>
      </c>
      <c r="P272" s="135">
        <v>0</v>
      </c>
      <c r="Q272" s="135">
        <v>0</v>
      </c>
      <c r="R272" s="135">
        <v>0</v>
      </c>
      <c r="S272" s="135">
        <v>0</v>
      </c>
      <c r="T272" s="135">
        <v>0</v>
      </c>
      <c r="U272" s="135">
        <v>0</v>
      </c>
      <c r="V272" s="135">
        <v>0</v>
      </c>
      <c r="W272" s="135">
        <v>0</v>
      </c>
    </row>
    <row r="273" spans="1:23">
      <c r="A273" s="135">
        <v>0</v>
      </c>
      <c r="B273" s="135">
        <v>0</v>
      </c>
      <c r="C273" s="135">
        <v>0</v>
      </c>
      <c r="D273" s="135">
        <v>0</v>
      </c>
      <c r="E273" s="135">
        <v>0</v>
      </c>
      <c r="F273" s="135">
        <v>0</v>
      </c>
      <c r="G273" s="135">
        <v>0</v>
      </c>
      <c r="H273" s="135">
        <v>0</v>
      </c>
      <c r="I273" s="135">
        <v>0</v>
      </c>
      <c r="J273" s="135">
        <v>0</v>
      </c>
      <c r="K273" s="135">
        <v>0</v>
      </c>
      <c r="L273" s="135">
        <v>0</v>
      </c>
      <c r="M273" s="135">
        <v>0</v>
      </c>
      <c r="N273" s="135">
        <v>0</v>
      </c>
      <c r="O273" s="135">
        <v>0</v>
      </c>
      <c r="P273" s="135">
        <v>0</v>
      </c>
      <c r="Q273" s="135">
        <v>0</v>
      </c>
      <c r="R273" s="135">
        <v>0</v>
      </c>
      <c r="S273" s="135">
        <v>0</v>
      </c>
      <c r="T273" s="135">
        <v>0</v>
      </c>
      <c r="U273" s="135">
        <v>0</v>
      </c>
      <c r="V273" s="135">
        <v>0</v>
      </c>
      <c r="W273" s="135">
        <v>0</v>
      </c>
    </row>
    <row r="274" spans="1:23" hidden="1">
      <c r="A274" s="135">
        <v>0</v>
      </c>
      <c r="B274" s="135">
        <v>0</v>
      </c>
      <c r="C274" s="135">
        <v>0</v>
      </c>
      <c r="D274" s="135">
        <v>0</v>
      </c>
      <c r="E274" s="135">
        <v>0</v>
      </c>
      <c r="F274" s="135">
        <v>0</v>
      </c>
      <c r="G274" s="135">
        <v>0</v>
      </c>
      <c r="H274" s="135">
        <v>0</v>
      </c>
      <c r="I274" s="135">
        <v>0</v>
      </c>
      <c r="J274" s="135">
        <v>0</v>
      </c>
      <c r="K274" s="135">
        <v>0</v>
      </c>
      <c r="L274" s="135">
        <v>0</v>
      </c>
      <c r="M274" s="135">
        <v>0</v>
      </c>
      <c r="N274" s="135">
        <v>0</v>
      </c>
      <c r="O274" s="135">
        <v>0</v>
      </c>
      <c r="P274" s="135">
        <v>0</v>
      </c>
      <c r="Q274" s="135">
        <v>0</v>
      </c>
      <c r="R274" s="135">
        <v>0</v>
      </c>
      <c r="S274" s="135">
        <v>0</v>
      </c>
      <c r="T274" s="135">
        <v>0</v>
      </c>
      <c r="U274" s="135">
        <v>0</v>
      </c>
      <c r="V274" s="135">
        <v>0</v>
      </c>
      <c r="W274" s="135">
        <v>0</v>
      </c>
    </row>
    <row r="275" spans="1:23">
      <c r="A275" s="135">
        <v>0</v>
      </c>
      <c r="B275" s="135">
        <v>0</v>
      </c>
      <c r="C275" s="135">
        <v>0</v>
      </c>
      <c r="D275" s="135">
        <v>0</v>
      </c>
      <c r="E275" s="135">
        <v>0</v>
      </c>
      <c r="F275" s="135">
        <v>0</v>
      </c>
      <c r="G275" s="135">
        <v>0</v>
      </c>
      <c r="H275" s="135">
        <v>0</v>
      </c>
      <c r="I275" s="135">
        <v>0</v>
      </c>
      <c r="J275" s="135">
        <v>0</v>
      </c>
      <c r="K275" s="135">
        <v>0</v>
      </c>
      <c r="L275" s="135">
        <v>0</v>
      </c>
      <c r="M275" s="135">
        <v>0</v>
      </c>
      <c r="N275" s="135">
        <v>0</v>
      </c>
      <c r="O275" s="135">
        <v>0</v>
      </c>
      <c r="P275" s="135">
        <v>0</v>
      </c>
      <c r="Q275" s="135">
        <v>0</v>
      </c>
      <c r="R275" s="135">
        <v>0</v>
      </c>
      <c r="S275" s="135">
        <v>0</v>
      </c>
      <c r="T275" s="135">
        <v>0</v>
      </c>
      <c r="U275" s="135">
        <v>0</v>
      </c>
      <c r="V275" s="135">
        <v>0</v>
      </c>
      <c r="W275" s="135">
        <v>0</v>
      </c>
    </row>
    <row r="276" spans="1:23" hidden="1">
      <c r="A276" s="135">
        <v>0</v>
      </c>
      <c r="B276" s="135">
        <v>0</v>
      </c>
      <c r="C276" s="135">
        <v>0</v>
      </c>
      <c r="D276" s="135">
        <v>0</v>
      </c>
      <c r="E276" s="135">
        <v>0</v>
      </c>
      <c r="F276" s="135">
        <v>0</v>
      </c>
      <c r="G276" s="135">
        <v>0</v>
      </c>
      <c r="H276" s="135">
        <v>0</v>
      </c>
      <c r="I276" s="135">
        <v>0</v>
      </c>
      <c r="J276" s="135">
        <v>0</v>
      </c>
      <c r="K276" s="135">
        <v>0</v>
      </c>
      <c r="L276" s="135">
        <v>0</v>
      </c>
      <c r="M276" s="135">
        <v>0</v>
      </c>
      <c r="N276" s="135">
        <v>0</v>
      </c>
      <c r="O276" s="135">
        <v>0</v>
      </c>
      <c r="P276" s="135">
        <v>0</v>
      </c>
      <c r="Q276" s="135">
        <v>0</v>
      </c>
      <c r="R276" s="135">
        <v>0</v>
      </c>
      <c r="S276" s="135">
        <v>0</v>
      </c>
      <c r="T276" s="135">
        <v>0</v>
      </c>
      <c r="U276" s="135">
        <v>0</v>
      </c>
      <c r="V276" s="135">
        <v>0</v>
      </c>
      <c r="W276" s="135">
        <v>0</v>
      </c>
    </row>
    <row r="277" spans="1:23">
      <c r="A277" s="135">
        <v>0</v>
      </c>
      <c r="B277" s="135">
        <v>0</v>
      </c>
      <c r="C277" s="135">
        <v>0</v>
      </c>
      <c r="D277" s="135">
        <v>0</v>
      </c>
      <c r="E277" s="135">
        <v>0</v>
      </c>
      <c r="F277" s="135">
        <v>0</v>
      </c>
      <c r="G277" s="135">
        <v>0</v>
      </c>
      <c r="H277" s="135">
        <v>0</v>
      </c>
      <c r="I277" s="135">
        <v>0</v>
      </c>
      <c r="J277" s="135">
        <v>0</v>
      </c>
      <c r="K277" s="135">
        <v>0</v>
      </c>
      <c r="L277" s="135">
        <v>0</v>
      </c>
      <c r="M277" s="135">
        <v>0</v>
      </c>
      <c r="N277" s="135">
        <v>0</v>
      </c>
      <c r="O277" s="135">
        <v>0</v>
      </c>
      <c r="P277" s="135">
        <v>0</v>
      </c>
      <c r="Q277" s="135">
        <v>0</v>
      </c>
      <c r="R277" s="135">
        <v>0</v>
      </c>
      <c r="S277" s="135">
        <v>0</v>
      </c>
      <c r="T277" s="135">
        <v>0</v>
      </c>
      <c r="U277" s="135">
        <v>0</v>
      </c>
      <c r="V277" s="135">
        <v>0</v>
      </c>
      <c r="W277" s="135">
        <v>0</v>
      </c>
    </row>
    <row r="278" spans="1:23">
      <c r="A278" s="135">
        <v>0</v>
      </c>
      <c r="B278" s="135">
        <v>0</v>
      </c>
      <c r="C278" s="135">
        <v>0</v>
      </c>
      <c r="D278" s="135">
        <v>0</v>
      </c>
      <c r="E278" s="135">
        <v>0</v>
      </c>
      <c r="F278" s="135">
        <v>0</v>
      </c>
      <c r="G278" s="135">
        <v>0</v>
      </c>
      <c r="H278" s="135">
        <v>0</v>
      </c>
      <c r="I278" s="135">
        <v>0</v>
      </c>
      <c r="J278" s="135">
        <v>0</v>
      </c>
      <c r="K278" s="135">
        <v>0</v>
      </c>
      <c r="L278" s="135">
        <v>0</v>
      </c>
      <c r="M278" s="135">
        <v>0</v>
      </c>
      <c r="N278" s="135">
        <v>0</v>
      </c>
      <c r="O278" s="135">
        <v>0</v>
      </c>
      <c r="P278" s="135">
        <v>0</v>
      </c>
      <c r="Q278" s="135">
        <v>0</v>
      </c>
      <c r="R278" s="135">
        <v>0</v>
      </c>
      <c r="S278" s="135">
        <v>0</v>
      </c>
      <c r="T278" s="135">
        <v>0</v>
      </c>
      <c r="U278" s="135">
        <v>0</v>
      </c>
      <c r="V278" s="135">
        <v>0</v>
      </c>
      <c r="W278" s="135">
        <v>0</v>
      </c>
    </row>
    <row r="279" spans="1:23">
      <c r="A279" s="135">
        <v>0</v>
      </c>
      <c r="B279" s="135">
        <v>0</v>
      </c>
      <c r="C279" s="135">
        <v>0</v>
      </c>
      <c r="D279" s="135">
        <v>0</v>
      </c>
      <c r="E279" s="135">
        <v>0</v>
      </c>
      <c r="F279" s="135">
        <v>0</v>
      </c>
      <c r="G279" s="135">
        <v>0</v>
      </c>
      <c r="H279" s="135">
        <v>0</v>
      </c>
      <c r="I279" s="135">
        <v>0</v>
      </c>
      <c r="J279" s="135">
        <v>0</v>
      </c>
      <c r="K279" s="135">
        <v>0</v>
      </c>
      <c r="L279" s="135">
        <v>0</v>
      </c>
      <c r="M279" s="135">
        <v>0</v>
      </c>
      <c r="N279" s="135">
        <v>0</v>
      </c>
      <c r="O279" s="135">
        <v>0</v>
      </c>
      <c r="P279" s="135">
        <v>0</v>
      </c>
      <c r="Q279" s="135">
        <v>0</v>
      </c>
      <c r="R279" s="135">
        <v>0</v>
      </c>
      <c r="S279" s="135">
        <v>0</v>
      </c>
      <c r="T279" s="135">
        <v>0</v>
      </c>
      <c r="U279" s="135">
        <v>0</v>
      </c>
      <c r="V279" s="135">
        <v>0</v>
      </c>
      <c r="W279" s="135">
        <v>0</v>
      </c>
    </row>
    <row r="280" spans="1:23" hidden="1">
      <c r="A280" s="135">
        <v>0</v>
      </c>
      <c r="B280" s="135">
        <v>0</v>
      </c>
      <c r="C280" s="135">
        <v>0</v>
      </c>
      <c r="D280" s="135">
        <v>0</v>
      </c>
      <c r="E280" s="135">
        <v>0</v>
      </c>
      <c r="F280" s="135">
        <v>0</v>
      </c>
      <c r="G280" s="135">
        <v>0</v>
      </c>
      <c r="H280" s="135">
        <v>0</v>
      </c>
      <c r="I280" s="135">
        <v>0</v>
      </c>
      <c r="J280" s="135">
        <v>0</v>
      </c>
      <c r="K280" s="135">
        <v>0</v>
      </c>
      <c r="L280" s="135">
        <v>0</v>
      </c>
      <c r="M280" s="135">
        <v>0</v>
      </c>
      <c r="N280" s="135">
        <v>0</v>
      </c>
      <c r="O280" s="135">
        <v>0</v>
      </c>
      <c r="P280" s="135">
        <v>0</v>
      </c>
      <c r="Q280" s="135">
        <v>0</v>
      </c>
      <c r="R280" s="135">
        <v>0</v>
      </c>
      <c r="S280" s="135">
        <v>0</v>
      </c>
      <c r="T280" s="135">
        <v>0</v>
      </c>
      <c r="U280" s="135">
        <v>0</v>
      </c>
      <c r="V280" s="135">
        <v>0</v>
      </c>
      <c r="W280" s="135">
        <v>0</v>
      </c>
    </row>
    <row r="281" spans="1:23" hidden="1">
      <c r="A281" s="135">
        <v>0</v>
      </c>
      <c r="B281" s="135">
        <v>0</v>
      </c>
      <c r="C281" s="135">
        <v>0</v>
      </c>
      <c r="D281" s="135">
        <v>0</v>
      </c>
      <c r="E281" s="135">
        <v>0</v>
      </c>
      <c r="F281" s="135">
        <v>0</v>
      </c>
      <c r="G281" s="135">
        <v>0</v>
      </c>
      <c r="H281" s="135">
        <v>0</v>
      </c>
      <c r="I281" s="135">
        <v>0</v>
      </c>
      <c r="J281" s="135">
        <v>0</v>
      </c>
      <c r="K281" s="135">
        <v>0</v>
      </c>
      <c r="L281" s="135">
        <v>0</v>
      </c>
      <c r="M281" s="135">
        <v>0</v>
      </c>
      <c r="N281" s="135">
        <v>0</v>
      </c>
      <c r="O281" s="135">
        <v>0</v>
      </c>
      <c r="P281" s="135">
        <v>0</v>
      </c>
      <c r="Q281" s="135">
        <v>0</v>
      </c>
      <c r="R281" s="135">
        <v>0</v>
      </c>
      <c r="S281" s="135">
        <v>0</v>
      </c>
      <c r="T281" s="135">
        <v>0</v>
      </c>
      <c r="U281" s="135">
        <v>0</v>
      </c>
      <c r="V281" s="135">
        <v>0</v>
      </c>
      <c r="W281" s="135">
        <v>0</v>
      </c>
    </row>
    <row r="282" spans="1:23" hidden="1">
      <c r="A282" s="135">
        <v>0</v>
      </c>
      <c r="B282" s="135">
        <v>0</v>
      </c>
      <c r="C282" s="135">
        <v>0</v>
      </c>
      <c r="D282" s="135">
        <v>0</v>
      </c>
      <c r="E282" s="135">
        <v>0</v>
      </c>
      <c r="F282" s="135">
        <v>0</v>
      </c>
      <c r="G282" s="135">
        <v>0</v>
      </c>
      <c r="H282" s="135">
        <v>0</v>
      </c>
      <c r="I282" s="135">
        <v>0</v>
      </c>
      <c r="J282" s="135">
        <v>0</v>
      </c>
      <c r="K282" s="135">
        <v>0</v>
      </c>
      <c r="L282" s="135">
        <v>0</v>
      </c>
      <c r="M282" s="135">
        <v>0</v>
      </c>
      <c r="N282" s="135">
        <v>0</v>
      </c>
      <c r="O282" s="135">
        <v>0</v>
      </c>
      <c r="P282" s="135">
        <v>0</v>
      </c>
      <c r="Q282" s="135">
        <v>0</v>
      </c>
      <c r="R282" s="135">
        <v>0</v>
      </c>
      <c r="S282" s="135">
        <v>0</v>
      </c>
      <c r="T282" s="135">
        <v>0</v>
      </c>
      <c r="U282" s="135">
        <v>0</v>
      </c>
      <c r="V282" s="135">
        <v>0</v>
      </c>
      <c r="W282" s="135">
        <v>0</v>
      </c>
    </row>
    <row r="283" spans="1:23">
      <c r="A283" s="135">
        <v>0</v>
      </c>
      <c r="B283" s="135">
        <v>0</v>
      </c>
      <c r="C283" s="135">
        <v>0</v>
      </c>
      <c r="D283" s="135">
        <v>0</v>
      </c>
      <c r="E283" s="135">
        <v>0</v>
      </c>
      <c r="F283" s="135">
        <v>0</v>
      </c>
      <c r="G283" s="135">
        <v>0</v>
      </c>
      <c r="H283" s="135">
        <v>0</v>
      </c>
      <c r="I283" s="135">
        <v>0</v>
      </c>
      <c r="J283" s="135">
        <v>0</v>
      </c>
      <c r="K283" s="135">
        <v>0</v>
      </c>
      <c r="L283" s="135">
        <v>0</v>
      </c>
      <c r="M283" s="135">
        <v>0</v>
      </c>
      <c r="N283" s="135">
        <v>0</v>
      </c>
      <c r="O283" s="135">
        <v>0</v>
      </c>
      <c r="P283" s="135">
        <v>0</v>
      </c>
      <c r="Q283" s="135">
        <v>0</v>
      </c>
      <c r="R283" s="135">
        <v>0</v>
      </c>
      <c r="S283" s="135">
        <v>0</v>
      </c>
      <c r="T283" s="135">
        <v>0</v>
      </c>
      <c r="U283" s="135">
        <v>0</v>
      </c>
      <c r="V283" s="135">
        <v>0</v>
      </c>
      <c r="W283" s="135">
        <v>0</v>
      </c>
    </row>
    <row r="284" spans="1:23" hidden="1">
      <c r="A284" s="135">
        <v>0</v>
      </c>
      <c r="B284" s="135">
        <v>0</v>
      </c>
      <c r="C284" s="135">
        <v>0</v>
      </c>
      <c r="D284" s="135">
        <v>0</v>
      </c>
      <c r="E284" s="135">
        <v>0</v>
      </c>
      <c r="F284" s="135">
        <v>0</v>
      </c>
      <c r="G284" s="135">
        <v>0</v>
      </c>
      <c r="H284" s="135">
        <v>0</v>
      </c>
      <c r="I284" s="135">
        <v>0</v>
      </c>
      <c r="J284" s="135">
        <v>0</v>
      </c>
      <c r="K284" s="135">
        <v>0</v>
      </c>
      <c r="L284" s="135">
        <v>0</v>
      </c>
      <c r="M284" s="135">
        <v>0</v>
      </c>
      <c r="N284" s="135">
        <v>0</v>
      </c>
      <c r="O284" s="135">
        <v>0</v>
      </c>
      <c r="P284" s="135">
        <v>0</v>
      </c>
      <c r="Q284" s="135">
        <v>0</v>
      </c>
      <c r="R284" s="135">
        <v>0</v>
      </c>
      <c r="S284" s="135">
        <v>0</v>
      </c>
      <c r="T284" s="135">
        <v>0</v>
      </c>
      <c r="U284" s="135">
        <v>0</v>
      </c>
      <c r="V284" s="135">
        <v>0</v>
      </c>
      <c r="W284" s="135">
        <v>0</v>
      </c>
    </row>
    <row r="285" spans="1:23" hidden="1">
      <c r="A285" s="135">
        <v>0</v>
      </c>
      <c r="B285" s="135">
        <v>0</v>
      </c>
      <c r="C285" s="135">
        <v>0</v>
      </c>
      <c r="D285" s="135">
        <v>0</v>
      </c>
      <c r="E285" s="135">
        <v>0</v>
      </c>
      <c r="F285" s="135">
        <v>0</v>
      </c>
      <c r="G285" s="135">
        <v>0</v>
      </c>
      <c r="H285" s="135">
        <v>0</v>
      </c>
      <c r="I285" s="135">
        <v>0</v>
      </c>
      <c r="J285" s="135">
        <v>0</v>
      </c>
      <c r="K285" s="135">
        <v>0</v>
      </c>
      <c r="L285" s="135">
        <v>0</v>
      </c>
      <c r="M285" s="135">
        <v>0</v>
      </c>
      <c r="N285" s="135">
        <v>0</v>
      </c>
      <c r="O285" s="135">
        <v>0</v>
      </c>
      <c r="P285" s="135">
        <v>0</v>
      </c>
      <c r="Q285" s="135">
        <v>0</v>
      </c>
      <c r="R285" s="135">
        <v>0</v>
      </c>
      <c r="S285" s="135">
        <v>0</v>
      </c>
      <c r="T285" s="135">
        <v>0</v>
      </c>
      <c r="U285" s="135">
        <v>0</v>
      </c>
      <c r="V285" s="135">
        <v>0</v>
      </c>
      <c r="W285" s="135">
        <v>0</v>
      </c>
    </row>
    <row r="286" spans="1:23" hidden="1">
      <c r="A286" s="135">
        <v>0</v>
      </c>
      <c r="B286" s="135">
        <v>0</v>
      </c>
      <c r="C286" s="135">
        <v>0</v>
      </c>
      <c r="D286" s="135">
        <v>0</v>
      </c>
      <c r="E286" s="135">
        <v>0</v>
      </c>
      <c r="F286" s="135">
        <v>0</v>
      </c>
      <c r="G286" s="135">
        <v>0</v>
      </c>
      <c r="H286" s="135">
        <v>0</v>
      </c>
      <c r="I286" s="135">
        <v>0</v>
      </c>
      <c r="J286" s="135">
        <v>0</v>
      </c>
      <c r="K286" s="135">
        <v>0</v>
      </c>
      <c r="L286" s="135">
        <v>0</v>
      </c>
      <c r="M286" s="135">
        <v>0</v>
      </c>
      <c r="N286" s="135">
        <v>0</v>
      </c>
      <c r="O286" s="135">
        <v>0</v>
      </c>
      <c r="P286" s="135">
        <v>0</v>
      </c>
      <c r="Q286" s="135">
        <v>0</v>
      </c>
      <c r="R286" s="135">
        <v>0</v>
      </c>
      <c r="S286" s="135">
        <v>0</v>
      </c>
      <c r="T286" s="135">
        <v>0</v>
      </c>
      <c r="U286" s="135">
        <v>0</v>
      </c>
      <c r="V286" s="135">
        <v>0</v>
      </c>
      <c r="W286" s="135">
        <v>0</v>
      </c>
    </row>
    <row r="287" spans="1:23">
      <c r="A287" s="135">
        <v>0</v>
      </c>
      <c r="B287" s="135">
        <v>0</v>
      </c>
      <c r="C287" s="135">
        <v>0</v>
      </c>
      <c r="D287" s="135">
        <v>0</v>
      </c>
      <c r="E287" s="135">
        <v>0</v>
      </c>
      <c r="F287" s="135">
        <v>0</v>
      </c>
      <c r="G287" s="135">
        <v>0</v>
      </c>
      <c r="H287" s="135">
        <v>0</v>
      </c>
      <c r="I287" s="135">
        <v>0</v>
      </c>
      <c r="J287" s="135">
        <v>0</v>
      </c>
      <c r="K287" s="135">
        <v>0</v>
      </c>
      <c r="L287" s="135">
        <v>0</v>
      </c>
      <c r="M287" s="135">
        <v>0</v>
      </c>
      <c r="N287" s="135">
        <v>0</v>
      </c>
      <c r="O287" s="135">
        <v>0</v>
      </c>
      <c r="P287" s="135">
        <v>0</v>
      </c>
      <c r="Q287" s="135">
        <v>0</v>
      </c>
      <c r="R287" s="135">
        <v>0</v>
      </c>
      <c r="S287" s="135">
        <v>0</v>
      </c>
      <c r="T287" s="135">
        <v>0</v>
      </c>
      <c r="U287" s="135">
        <v>0</v>
      </c>
      <c r="V287" s="135">
        <v>0</v>
      </c>
      <c r="W287" s="135">
        <v>0</v>
      </c>
    </row>
    <row r="288" spans="1:23" hidden="1">
      <c r="A288" s="135">
        <v>0</v>
      </c>
      <c r="B288" s="135">
        <v>0</v>
      </c>
      <c r="C288" s="135">
        <v>0</v>
      </c>
      <c r="D288" s="135">
        <v>0</v>
      </c>
      <c r="E288" s="135">
        <v>0</v>
      </c>
      <c r="F288" s="135">
        <v>0</v>
      </c>
      <c r="G288" s="135">
        <v>0</v>
      </c>
      <c r="H288" s="135">
        <v>0</v>
      </c>
      <c r="I288" s="135">
        <v>0</v>
      </c>
      <c r="J288" s="135">
        <v>0</v>
      </c>
      <c r="K288" s="135">
        <v>0</v>
      </c>
      <c r="L288" s="135">
        <v>0</v>
      </c>
      <c r="M288" s="135">
        <v>0</v>
      </c>
      <c r="N288" s="135">
        <v>0</v>
      </c>
      <c r="O288" s="135">
        <v>0</v>
      </c>
      <c r="P288" s="135">
        <v>0</v>
      </c>
      <c r="Q288" s="135">
        <v>0</v>
      </c>
      <c r="R288" s="135">
        <v>0</v>
      </c>
      <c r="S288" s="135">
        <v>0</v>
      </c>
      <c r="T288" s="135">
        <v>0</v>
      </c>
      <c r="U288" s="135">
        <v>0</v>
      </c>
      <c r="V288" s="135">
        <v>0</v>
      </c>
      <c r="W288" s="135">
        <v>0</v>
      </c>
    </row>
    <row r="289" spans="1:23">
      <c r="A289" s="135">
        <v>0</v>
      </c>
      <c r="B289" s="135">
        <v>0</v>
      </c>
      <c r="C289" s="135">
        <v>0</v>
      </c>
      <c r="D289" s="135">
        <v>0</v>
      </c>
      <c r="E289" s="135">
        <v>0</v>
      </c>
      <c r="F289" s="135">
        <v>0</v>
      </c>
      <c r="G289" s="135">
        <v>0</v>
      </c>
      <c r="H289" s="135">
        <v>0</v>
      </c>
      <c r="I289" s="135">
        <v>0</v>
      </c>
      <c r="J289" s="135">
        <v>0</v>
      </c>
      <c r="K289" s="135">
        <v>0</v>
      </c>
      <c r="L289" s="135">
        <v>0</v>
      </c>
      <c r="M289" s="135">
        <v>0</v>
      </c>
      <c r="N289" s="135">
        <v>0</v>
      </c>
      <c r="O289" s="135">
        <v>0</v>
      </c>
      <c r="P289" s="135">
        <v>0</v>
      </c>
      <c r="Q289" s="135">
        <v>0</v>
      </c>
      <c r="R289" s="135">
        <v>0</v>
      </c>
      <c r="S289" s="135">
        <v>0</v>
      </c>
      <c r="T289" s="135">
        <v>0</v>
      </c>
      <c r="U289" s="135">
        <v>0</v>
      </c>
      <c r="V289" s="135">
        <v>0</v>
      </c>
      <c r="W289" s="135">
        <v>0</v>
      </c>
    </row>
    <row r="290" spans="1:23">
      <c r="A290" s="135">
        <v>0</v>
      </c>
      <c r="B290" s="135">
        <v>0</v>
      </c>
      <c r="C290" s="135">
        <v>0</v>
      </c>
      <c r="D290" s="135">
        <v>0</v>
      </c>
      <c r="E290" s="135">
        <v>0</v>
      </c>
      <c r="F290" s="135">
        <v>0</v>
      </c>
      <c r="G290" s="135">
        <v>0</v>
      </c>
      <c r="H290" s="135">
        <v>0</v>
      </c>
      <c r="I290" s="135">
        <v>0</v>
      </c>
      <c r="J290" s="135">
        <v>0</v>
      </c>
      <c r="K290" s="135">
        <v>0</v>
      </c>
      <c r="L290" s="135">
        <v>0</v>
      </c>
      <c r="M290" s="135">
        <v>0</v>
      </c>
      <c r="N290" s="135">
        <v>0</v>
      </c>
      <c r="O290" s="135">
        <v>0</v>
      </c>
      <c r="P290" s="135">
        <v>0</v>
      </c>
      <c r="Q290" s="135">
        <v>0</v>
      </c>
      <c r="R290" s="135">
        <v>0</v>
      </c>
      <c r="S290" s="135">
        <v>0</v>
      </c>
      <c r="T290" s="135">
        <v>0</v>
      </c>
      <c r="U290" s="135">
        <v>0</v>
      </c>
      <c r="V290" s="135">
        <v>0</v>
      </c>
      <c r="W290" s="135">
        <v>0</v>
      </c>
    </row>
    <row r="291" spans="1:23" hidden="1">
      <c r="A291" s="135">
        <v>0</v>
      </c>
      <c r="B291" s="135">
        <v>0</v>
      </c>
      <c r="C291" s="135">
        <v>0</v>
      </c>
      <c r="D291" s="135">
        <v>0</v>
      </c>
      <c r="E291" s="135">
        <v>0</v>
      </c>
      <c r="F291" s="135">
        <v>0</v>
      </c>
      <c r="G291" s="135">
        <v>0</v>
      </c>
      <c r="H291" s="135">
        <v>0</v>
      </c>
      <c r="I291" s="135">
        <v>0</v>
      </c>
      <c r="J291" s="135">
        <v>0</v>
      </c>
      <c r="K291" s="135">
        <v>0</v>
      </c>
      <c r="L291" s="135">
        <v>0</v>
      </c>
      <c r="M291" s="135">
        <v>0</v>
      </c>
      <c r="N291" s="135">
        <v>0</v>
      </c>
      <c r="O291" s="135">
        <v>0</v>
      </c>
      <c r="P291" s="135">
        <v>0</v>
      </c>
      <c r="Q291" s="135">
        <v>0</v>
      </c>
      <c r="R291" s="135">
        <v>0</v>
      </c>
      <c r="S291" s="135">
        <v>0</v>
      </c>
      <c r="T291" s="135">
        <v>0</v>
      </c>
      <c r="U291" s="135">
        <v>0</v>
      </c>
      <c r="V291" s="135">
        <v>0</v>
      </c>
      <c r="W291" s="135">
        <v>0</v>
      </c>
    </row>
    <row r="292" spans="1:23" hidden="1">
      <c r="A292" s="135">
        <v>0</v>
      </c>
      <c r="B292" s="135">
        <v>0</v>
      </c>
      <c r="C292" s="135">
        <v>0</v>
      </c>
      <c r="D292" s="135">
        <v>0</v>
      </c>
      <c r="E292" s="135">
        <v>0</v>
      </c>
      <c r="F292" s="135">
        <v>0</v>
      </c>
      <c r="G292" s="135">
        <v>0</v>
      </c>
      <c r="H292" s="135">
        <v>0</v>
      </c>
      <c r="I292" s="135">
        <v>0</v>
      </c>
      <c r="J292" s="135">
        <v>0</v>
      </c>
      <c r="K292" s="135">
        <v>0</v>
      </c>
      <c r="L292" s="135">
        <v>0</v>
      </c>
      <c r="M292" s="135">
        <v>0</v>
      </c>
      <c r="N292" s="135">
        <v>0</v>
      </c>
      <c r="O292" s="135">
        <v>0</v>
      </c>
      <c r="P292" s="135">
        <v>0</v>
      </c>
      <c r="Q292" s="135">
        <v>0</v>
      </c>
      <c r="R292" s="135">
        <v>0</v>
      </c>
      <c r="S292" s="135">
        <v>0</v>
      </c>
      <c r="T292" s="135">
        <v>0</v>
      </c>
      <c r="U292" s="135">
        <v>0</v>
      </c>
      <c r="V292" s="135">
        <v>0</v>
      </c>
      <c r="W292" s="135">
        <v>0</v>
      </c>
    </row>
    <row r="293" spans="1:23" hidden="1">
      <c r="A293" s="135">
        <v>0</v>
      </c>
      <c r="B293" s="135">
        <v>0</v>
      </c>
      <c r="C293" s="135">
        <v>0</v>
      </c>
      <c r="D293" s="135">
        <v>0</v>
      </c>
      <c r="E293" s="135">
        <v>0</v>
      </c>
      <c r="F293" s="135">
        <v>0</v>
      </c>
      <c r="G293" s="135">
        <v>0</v>
      </c>
      <c r="H293" s="135">
        <v>0</v>
      </c>
      <c r="I293" s="135">
        <v>0</v>
      </c>
      <c r="J293" s="135">
        <v>0</v>
      </c>
      <c r="K293" s="135">
        <v>0</v>
      </c>
      <c r="L293" s="135">
        <v>0</v>
      </c>
      <c r="M293" s="135">
        <v>0</v>
      </c>
      <c r="N293" s="135">
        <v>0</v>
      </c>
      <c r="O293" s="135">
        <v>0</v>
      </c>
      <c r="P293" s="135">
        <v>0</v>
      </c>
      <c r="Q293" s="135">
        <v>0</v>
      </c>
      <c r="R293" s="135">
        <v>0</v>
      </c>
      <c r="S293" s="135">
        <v>0</v>
      </c>
      <c r="T293" s="135">
        <v>0</v>
      </c>
      <c r="U293" s="135">
        <v>0</v>
      </c>
      <c r="V293" s="135">
        <v>0</v>
      </c>
      <c r="W293" s="135">
        <v>0</v>
      </c>
    </row>
    <row r="294" spans="1:23" hidden="1">
      <c r="A294" s="135">
        <v>0</v>
      </c>
      <c r="B294" s="135">
        <v>0</v>
      </c>
      <c r="C294" s="135">
        <v>0</v>
      </c>
      <c r="D294" s="135">
        <v>0</v>
      </c>
      <c r="E294" s="135">
        <v>0</v>
      </c>
      <c r="F294" s="135">
        <v>0</v>
      </c>
      <c r="G294" s="135">
        <v>0</v>
      </c>
      <c r="H294" s="135">
        <v>0</v>
      </c>
      <c r="I294" s="135">
        <v>0</v>
      </c>
      <c r="J294" s="135">
        <v>0</v>
      </c>
      <c r="K294" s="135">
        <v>0</v>
      </c>
      <c r="L294" s="135">
        <v>0</v>
      </c>
      <c r="M294" s="135">
        <v>0</v>
      </c>
      <c r="N294" s="135">
        <v>0</v>
      </c>
      <c r="O294" s="135">
        <v>0</v>
      </c>
      <c r="P294" s="135">
        <v>0</v>
      </c>
      <c r="Q294" s="135">
        <v>0</v>
      </c>
      <c r="R294" s="135">
        <v>0</v>
      </c>
      <c r="S294" s="135">
        <v>0</v>
      </c>
      <c r="T294" s="135">
        <v>0</v>
      </c>
      <c r="U294" s="135">
        <v>0</v>
      </c>
      <c r="V294" s="135">
        <v>0</v>
      </c>
      <c r="W294" s="135">
        <v>0</v>
      </c>
    </row>
    <row r="295" spans="1:23" hidden="1">
      <c r="A295" s="135">
        <v>0</v>
      </c>
      <c r="B295" s="135">
        <v>0</v>
      </c>
      <c r="C295" s="135">
        <v>0</v>
      </c>
      <c r="D295" s="135">
        <v>0</v>
      </c>
      <c r="E295" s="135">
        <v>0</v>
      </c>
      <c r="F295" s="135">
        <v>0</v>
      </c>
      <c r="G295" s="135">
        <v>0</v>
      </c>
      <c r="H295" s="135">
        <v>0</v>
      </c>
      <c r="I295" s="135">
        <v>0</v>
      </c>
      <c r="J295" s="135">
        <v>0</v>
      </c>
      <c r="K295" s="135">
        <v>0</v>
      </c>
      <c r="L295" s="135">
        <v>0</v>
      </c>
      <c r="M295" s="135">
        <v>0</v>
      </c>
      <c r="N295" s="135">
        <v>0</v>
      </c>
      <c r="O295" s="135">
        <v>0</v>
      </c>
      <c r="P295" s="135">
        <v>0</v>
      </c>
      <c r="Q295" s="135">
        <v>0</v>
      </c>
      <c r="R295" s="135">
        <v>0</v>
      </c>
      <c r="S295" s="135">
        <v>0</v>
      </c>
      <c r="T295" s="135">
        <v>0</v>
      </c>
      <c r="U295" s="135">
        <v>0</v>
      </c>
      <c r="V295" s="135">
        <v>0</v>
      </c>
      <c r="W295" s="135">
        <v>0</v>
      </c>
    </row>
    <row r="296" spans="1:23">
      <c r="A296" s="135">
        <v>0</v>
      </c>
      <c r="B296" s="135">
        <v>0</v>
      </c>
      <c r="C296" s="135">
        <v>0</v>
      </c>
      <c r="D296" s="135">
        <v>0</v>
      </c>
      <c r="E296" s="135">
        <v>0</v>
      </c>
      <c r="F296" s="135">
        <v>0</v>
      </c>
      <c r="G296" s="135">
        <v>0</v>
      </c>
      <c r="H296" s="135">
        <v>0</v>
      </c>
      <c r="I296" s="135">
        <v>0</v>
      </c>
      <c r="J296" s="135">
        <v>0</v>
      </c>
      <c r="K296" s="135">
        <v>0</v>
      </c>
      <c r="L296" s="135">
        <v>0</v>
      </c>
      <c r="M296" s="135">
        <v>0</v>
      </c>
      <c r="N296" s="135">
        <v>0</v>
      </c>
      <c r="O296" s="135">
        <v>0</v>
      </c>
      <c r="P296" s="135">
        <v>0</v>
      </c>
      <c r="Q296" s="135">
        <v>0</v>
      </c>
      <c r="R296" s="135">
        <v>0</v>
      </c>
      <c r="S296" s="135">
        <v>0</v>
      </c>
      <c r="T296" s="135">
        <v>0</v>
      </c>
      <c r="U296" s="135">
        <v>0</v>
      </c>
      <c r="V296" s="135">
        <v>0</v>
      </c>
      <c r="W296" s="135">
        <v>0</v>
      </c>
    </row>
    <row r="297" spans="1:23" hidden="1">
      <c r="A297" s="135">
        <v>0</v>
      </c>
      <c r="B297" s="135">
        <v>0</v>
      </c>
      <c r="C297" s="135">
        <v>0</v>
      </c>
      <c r="D297" s="135">
        <v>0</v>
      </c>
      <c r="E297" s="135">
        <v>0</v>
      </c>
      <c r="F297" s="135">
        <v>0</v>
      </c>
      <c r="G297" s="135">
        <v>0</v>
      </c>
      <c r="H297" s="135">
        <v>0</v>
      </c>
      <c r="I297" s="135">
        <v>0</v>
      </c>
      <c r="J297" s="135">
        <v>0</v>
      </c>
      <c r="K297" s="135">
        <v>0</v>
      </c>
      <c r="L297" s="135">
        <v>0</v>
      </c>
      <c r="M297" s="135">
        <v>0</v>
      </c>
      <c r="N297" s="135">
        <v>0</v>
      </c>
      <c r="O297" s="135">
        <v>0</v>
      </c>
      <c r="P297" s="135">
        <v>0</v>
      </c>
      <c r="Q297" s="135">
        <v>0</v>
      </c>
      <c r="R297" s="135">
        <v>0</v>
      </c>
      <c r="S297" s="135">
        <v>0</v>
      </c>
      <c r="T297" s="135">
        <v>0</v>
      </c>
      <c r="U297" s="135">
        <v>0</v>
      </c>
      <c r="V297" s="135">
        <v>0</v>
      </c>
      <c r="W297" s="135">
        <v>0</v>
      </c>
    </row>
    <row r="298" spans="1:23" hidden="1">
      <c r="A298" s="135">
        <v>0</v>
      </c>
      <c r="B298" s="135">
        <v>0</v>
      </c>
      <c r="C298" s="135">
        <v>0</v>
      </c>
      <c r="D298" s="135">
        <v>0</v>
      </c>
      <c r="E298" s="135">
        <v>0</v>
      </c>
      <c r="F298" s="135">
        <v>0</v>
      </c>
      <c r="G298" s="135">
        <v>0</v>
      </c>
      <c r="H298" s="135">
        <v>0</v>
      </c>
      <c r="I298" s="135">
        <v>0</v>
      </c>
      <c r="J298" s="135">
        <v>0</v>
      </c>
      <c r="K298" s="135">
        <v>0</v>
      </c>
      <c r="L298" s="135">
        <v>0</v>
      </c>
      <c r="M298" s="135">
        <v>0</v>
      </c>
      <c r="N298" s="135">
        <v>0</v>
      </c>
      <c r="O298" s="135">
        <v>0</v>
      </c>
      <c r="P298" s="135">
        <v>0</v>
      </c>
      <c r="Q298" s="135">
        <v>0</v>
      </c>
      <c r="R298" s="135">
        <v>0</v>
      </c>
      <c r="S298" s="135">
        <v>0</v>
      </c>
      <c r="T298" s="135">
        <v>0</v>
      </c>
      <c r="U298" s="135">
        <v>0</v>
      </c>
      <c r="V298" s="135">
        <v>0</v>
      </c>
      <c r="W298" s="135">
        <v>0</v>
      </c>
    </row>
    <row r="299" spans="1:23" hidden="1">
      <c r="A299" s="135">
        <v>0</v>
      </c>
      <c r="B299" s="135">
        <v>0</v>
      </c>
      <c r="C299" s="135">
        <v>0</v>
      </c>
      <c r="D299" s="135">
        <v>0</v>
      </c>
      <c r="E299" s="135">
        <v>0</v>
      </c>
      <c r="F299" s="135">
        <v>0</v>
      </c>
      <c r="G299" s="135">
        <v>0</v>
      </c>
      <c r="H299" s="135">
        <v>0</v>
      </c>
      <c r="I299" s="135">
        <v>0</v>
      </c>
      <c r="J299" s="135">
        <v>0</v>
      </c>
      <c r="K299" s="135">
        <v>0</v>
      </c>
      <c r="L299" s="135">
        <v>0</v>
      </c>
      <c r="M299" s="135">
        <v>0</v>
      </c>
      <c r="N299" s="135">
        <v>0</v>
      </c>
      <c r="O299" s="135">
        <v>0</v>
      </c>
      <c r="P299" s="135">
        <v>0</v>
      </c>
      <c r="Q299" s="135">
        <v>0</v>
      </c>
      <c r="R299" s="135">
        <v>0</v>
      </c>
      <c r="S299" s="135">
        <v>0</v>
      </c>
      <c r="T299" s="135">
        <v>0</v>
      </c>
      <c r="U299" s="135">
        <v>0</v>
      </c>
      <c r="V299" s="135">
        <v>0</v>
      </c>
      <c r="W299" s="135">
        <v>0</v>
      </c>
    </row>
    <row r="300" spans="1:23" hidden="1">
      <c r="A300" s="135">
        <v>0</v>
      </c>
      <c r="B300" s="135">
        <v>0</v>
      </c>
      <c r="C300" s="135">
        <v>0</v>
      </c>
      <c r="D300" s="135">
        <v>0</v>
      </c>
      <c r="E300" s="135">
        <v>0</v>
      </c>
      <c r="F300" s="135">
        <v>0</v>
      </c>
      <c r="G300" s="135">
        <v>0</v>
      </c>
      <c r="H300" s="135">
        <v>0</v>
      </c>
      <c r="I300" s="135">
        <v>0</v>
      </c>
      <c r="J300" s="135">
        <v>0</v>
      </c>
      <c r="K300" s="135">
        <v>0</v>
      </c>
      <c r="L300" s="135">
        <v>0</v>
      </c>
      <c r="M300" s="135">
        <v>0</v>
      </c>
      <c r="N300" s="135">
        <v>0</v>
      </c>
      <c r="O300" s="135">
        <v>0</v>
      </c>
      <c r="P300" s="135">
        <v>0</v>
      </c>
      <c r="Q300" s="135">
        <v>0</v>
      </c>
      <c r="R300" s="135">
        <v>0</v>
      </c>
      <c r="S300" s="135">
        <v>0</v>
      </c>
      <c r="T300" s="135">
        <v>0</v>
      </c>
      <c r="U300" s="135">
        <v>0</v>
      </c>
      <c r="V300" s="135">
        <v>0</v>
      </c>
      <c r="W300" s="135">
        <v>0</v>
      </c>
    </row>
    <row r="301" spans="1:23">
      <c r="A301" s="135">
        <v>0</v>
      </c>
      <c r="B301" s="135">
        <v>0</v>
      </c>
      <c r="C301" s="135">
        <v>0</v>
      </c>
      <c r="D301" s="135">
        <v>0</v>
      </c>
      <c r="E301" s="135">
        <v>0</v>
      </c>
      <c r="F301" s="135">
        <v>0</v>
      </c>
      <c r="G301" s="135">
        <v>0</v>
      </c>
      <c r="H301" s="135">
        <v>0</v>
      </c>
      <c r="I301" s="135">
        <v>0</v>
      </c>
      <c r="J301" s="135">
        <v>0</v>
      </c>
      <c r="K301" s="135">
        <v>0</v>
      </c>
      <c r="L301" s="135">
        <v>0</v>
      </c>
      <c r="M301" s="135">
        <v>0</v>
      </c>
      <c r="N301" s="135">
        <v>0</v>
      </c>
      <c r="O301" s="135">
        <v>0</v>
      </c>
      <c r="P301" s="135">
        <v>0</v>
      </c>
      <c r="Q301" s="135">
        <v>0</v>
      </c>
      <c r="R301" s="135">
        <v>0</v>
      </c>
      <c r="S301" s="135">
        <v>0</v>
      </c>
      <c r="T301" s="135">
        <v>0</v>
      </c>
      <c r="U301" s="135">
        <v>0</v>
      </c>
      <c r="V301" s="135">
        <v>0</v>
      </c>
      <c r="W301" s="135">
        <v>0</v>
      </c>
    </row>
    <row r="302" spans="1:23" hidden="1">
      <c r="A302" s="135">
        <v>0</v>
      </c>
      <c r="B302" s="135">
        <v>0</v>
      </c>
      <c r="C302" s="135">
        <v>0</v>
      </c>
      <c r="D302" s="135">
        <v>0</v>
      </c>
      <c r="E302" s="135">
        <v>0</v>
      </c>
      <c r="F302" s="135">
        <v>0</v>
      </c>
      <c r="G302" s="135">
        <v>0</v>
      </c>
      <c r="H302" s="135">
        <v>0</v>
      </c>
      <c r="I302" s="135">
        <v>0</v>
      </c>
      <c r="J302" s="135">
        <v>0</v>
      </c>
      <c r="K302" s="135">
        <v>0</v>
      </c>
      <c r="L302" s="135">
        <v>0</v>
      </c>
      <c r="M302" s="135">
        <v>0</v>
      </c>
      <c r="N302" s="135">
        <v>0</v>
      </c>
      <c r="O302" s="135">
        <v>0</v>
      </c>
      <c r="P302" s="135">
        <v>0</v>
      </c>
      <c r="Q302" s="135">
        <v>0</v>
      </c>
      <c r="R302" s="135">
        <v>0</v>
      </c>
      <c r="S302" s="135">
        <v>0</v>
      </c>
      <c r="T302" s="135">
        <v>0</v>
      </c>
      <c r="U302" s="135">
        <v>0</v>
      </c>
      <c r="V302" s="135">
        <v>0</v>
      </c>
      <c r="W302" s="135">
        <v>0</v>
      </c>
    </row>
    <row r="303" spans="1:23">
      <c r="A303" s="135">
        <v>0</v>
      </c>
      <c r="B303" s="135">
        <v>0</v>
      </c>
      <c r="C303" s="135">
        <v>0</v>
      </c>
      <c r="D303" s="135">
        <v>0</v>
      </c>
      <c r="E303" s="135">
        <v>0</v>
      </c>
      <c r="F303" s="135">
        <v>0</v>
      </c>
      <c r="G303" s="135">
        <v>0</v>
      </c>
      <c r="H303" s="135">
        <v>0</v>
      </c>
      <c r="I303" s="135">
        <v>0</v>
      </c>
      <c r="J303" s="135">
        <v>0</v>
      </c>
      <c r="K303" s="135">
        <v>0</v>
      </c>
      <c r="L303" s="135">
        <v>0</v>
      </c>
      <c r="M303" s="135">
        <v>0</v>
      </c>
      <c r="N303" s="135">
        <v>0</v>
      </c>
      <c r="O303" s="135">
        <v>0</v>
      </c>
      <c r="P303" s="135">
        <v>0</v>
      </c>
      <c r="Q303" s="135">
        <v>0</v>
      </c>
      <c r="R303" s="135">
        <v>0</v>
      </c>
      <c r="S303" s="135">
        <v>0</v>
      </c>
      <c r="T303" s="135">
        <v>0</v>
      </c>
      <c r="U303" s="135">
        <v>0</v>
      </c>
      <c r="V303" s="135">
        <v>0</v>
      </c>
      <c r="W303" s="135">
        <v>0</v>
      </c>
    </row>
    <row r="304" spans="1:23" hidden="1">
      <c r="A304" s="135">
        <v>0</v>
      </c>
      <c r="B304" s="135">
        <v>0</v>
      </c>
      <c r="C304" s="135">
        <v>0</v>
      </c>
      <c r="D304" s="135">
        <v>0</v>
      </c>
      <c r="E304" s="135">
        <v>0</v>
      </c>
      <c r="F304" s="135">
        <v>0</v>
      </c>
      <c r="G304" s="135">
        <v>0</v>
      </c>
      <c r="H304" s="135">
        <v>0</v>
      </c>
      <c r="I304" s="135">
        <v>0</v>
      </c>
      <c r="J304" s="135">
        <v>0</v>
      </c>
      <c r="K304" s="135">
        <v>0</v>
      </c>
      <c r="L304" s="135">
        <v>0</v>
      </c>
      <c r="M304" s="135">
        <v>0</v>
      </c>
      <c r="N304" s="135">
        <v>0</v>
      </c>
      <c r="O304" s="135">
        <v>0</v>
      </c>
      <c r="P304" s="135">
        <v>0</v>
      </c>
      <c r="Q304" s="135">
        <v>0</v>
      </c>
      <c r="R304" s="135">
        <v>0</v>
      </c>
      <c r="S304" s="135">
        <v>0</v>
      </c>
      <c r="T304" s="135">
        <v>0</v>
      </c>
      <c r="U304" s="135">
        <v>0</v>
      </c>
      <c r="V304" s="135">
        <v>0</v>
      </c>
      <c r="W304" s="135">
        <v>0</v>
      </c>
    </row>
    <row r="305" spans="1:23">
      <c r="A305" s="135">
        <v>0</v>
      </c>
      <c r="B305" s="135">
        <v>0</v>
      </c>
      <c r="C305" s="135">
        <v>0</v>
      </c>
      <c r="D305" s="135">
        <v>0</v>
      </c>
      <c r="E305" s="135">
        <v>0</v>
      </c>
      <c r="F305" s="135">
        <v>0</v>
      </c>
      <c r="G305" s="135">
        <v>0</v>
      </c>
      <c r="H305" s="135">
        <v>0</v>
      </c>
      <c r="I305" s="135">
        <v>0</v>
      </c>
      <c r="J305" s="135">
        <v>0</v>
      </c>
      <c r="K305" s="135">
        <v>0</v>
      </c>
      <c r="L305" s="135">
        <v>0</v>
      </c>
      <c r="M305" s="135">
        <v>0</v>
      </c>
      <c r="N305" s="135">
        <v>0</v>
      </c>
      <c r="O305" s="135">
        <v>0</v>
      </c>
      <c r="P305" s="135">
        <v>0</v>
      </c>
      <c r="Q305" s="135">
        <v>0</v>
      </c>
      <c r="R305" s="135">
        <v>0</v>
      </c>
      <c r="S305" s="135">
        <v>0</v>
      </c>
      <c r="T305" s="135">
        <v>0</v>
      </c>
      <c r="U305" s="135">
        <v>0</v>
      </c>
      <c r="V305" s="135">
        <v>0</v>
      </c>
      <c r="W305" s="135">
        <v>0</v>
      </c>
    </row>
    <row r="306" spans="1:23" hidden="1">
      <c r="A306" s="135">
        <v>0</v>
      </c>
      <c r="B306" s="135">
        <v>0</v>
      </c>
      <c r="C306" s="135">
        <v>0</v>
      </c>
      <c r="D306" s="135">
        <v>0</v>
      </c>
      <c r="E306" s="135">
        <v>0</v>
      </c>
      <c r="F306" s="135">
        <v>0</v>
      </c>
      <c r="G306" s="135">
        <v>0</v>
      </c>
      <c r="H306" s="135">
        <v>0</v>
      </c>
      <c r="I306" s="135">
        <v>0</v>
      </c>
      <c r="J306" s="135">
        <v>0</v>
      </c>
      <c r="K306" s="135">
        <v>0</v>
      </c>
      <c r="L306" s="135">
        <v>0</v>
      </c>
      <c r="M306" s="135">
        <v>0</v>
      </c>
      <c r="N306" s="135">
        <v>0</v>
      </c>
      <c r="O306" s="135">
        <v>0</v>
      </c>
      <c r="P306" s="135">
        <v>0</v>
      </c>
      <c r="Q306" s="135">
        <v>0</v>
      </c>
      <c r="R306" s="135">
        <v>0</v>
      </c>
      <c r="S306" s="135">
        <v>0</v>
      </c>
      <c r="T306" s="135">
        <v>0</v>
      </c>
      <c r="U306" s="135">
        <v>0</v>
      </c>
      <c r="V306" s="135">
        <v>0</v>
      </c>
      <c r="W306" s="135">
        <v>0</v>
      </c>
    </row>
    <row r="307" spans="1:23" hidden="1">
      <c r="A307" s="135">
        <v>0</v>
      </c>
      <c r="B307" s="135">
        <v>0</v>
      </c>
      <c r="C307" s="135">
        <v>0</v>
      </c>
      <c r="D307" s="135">
        <v>0</v>
      </c>
      <c r="E307" s="135">
        <v>0</v>
      </c>
      <c r="F307" s="135">
        <v>0</v>
      </c>
      <c r="G307" s="135">
        <v>0</v>
      </c>
      <c r="H307" s="135">
        <v>0</v>
      </c>
      <c r="I307" s="135">
        <v>0</v>
      </c>
      <c r="J307" s="135">
        <v>0</v>
      </c>
      <c r="K307" s="135">
        <v>0</v>
      </c>
      <c r="L307" s="135">
        <v>0</v>
      </c>
      <c r="M307" s="135">
        <v>0</v>
      </c>
      <c r="N307" s="135">
        <v>0</v>
      </c>
      <c r="O307" s="135">
        <v>0</v>
      </c>
      <c r="P307" s="135">
        <v>0</v>
      </c>
      <c r="Q307" s="135">
        <v>0</v>
      </c>
      <c r="R307" s="135">
        <v>0</v>
      </c>
      <c r="S307" s="135">
        <v>0</v>
      </c>
      <c r="T307" s="135">
        <v>0</v>
      </c>
      <c r="U307" s="135">
        <v>0</v>
      </c>
      <c r="V307" s="135">
        <v>0</v>
      </c>
      <c r="W307" s="135">
        <v>0</v>
      </c>
    </row>
    <row r="308" spans="1:23">
      <c r="A308" s="135">
        <v>0</v>
      </c>
      <c r="B308" s="135">
        <v>0</v>
      </c>
      <c r="C308" s="135">
        <v>0</v>
      </c>
      <c r="D308" s="135">
        <v>0</v>
      </c>
      <c r="E308" s="135">
        <v>0</v>
      </c>
      <c r="F308" s="135">
        <v>0</v>
      </c>
      <c r="G308" s="135">
        <v>0</v>
      </c>
      <c r="H308" s="135">
        <v>0</v>
      </c>
      <c r="I308" s="135">
        <v>0</v>
      </c>
      <c r="J308" s="135">
        <v>0</v>
      </c>
      <c r="K308" s="135">
        <v>0</v>
      </c>
      <c r="L308" s="135">
        <v>0</v>
      </c>
      <c r="M308" s="135">
        <v>0</v>
      </c>
      <c r="N308" s="135">
        <v>0</v>
      </c>
      <c r="O308" s="135">
        <v>0</v>
      </c>
      <c r="P308" s="135">
        <v>0</v>
      </c>
      <c r="Q308" s="135">
        <v>0</v>
      </c>
      <c r="R308" s="135">
        <v>0</v>
      </c>
      <c r="S308" s="135">
        <v>0</v>
      </c>
      <c r="T308" s="135">
        <v>0</v>
      </c>
      <c r="U308" s="135">
        <v>0</v>
      </c>
      <c r="V308" s="135">
        <v>0</v>
      </c>
      <c r="W308" s="135">
        <v>0</v>
      </c>
    </row>
    <row r="309" spans="1:23" hidden="1">
      <c r="A309" s="135">
        <v>0</v>
      </c>
      <c r="B309" s="135">
        <v>0</v>
      </c>
      <c r="C309" s="135">
        <v>0</v>
      </c>
      <c r="D309" s="135">
        <v>0</v>
      </c>
      <c r="E309" s="135">
        <v>0</v>
      </c>
      <c r="F309" s="135">
        <v>0</v>
      </c>
      <c r="G309" s="135">
        <v>0</v>
      </c>
      <c r="H309" s="135">
        <v>0</v>
      </c>
      <c r="I309" s="135">
        <v>0</v>
      </c>
      <c r="J309" s="135">
        <v>0</v>
      </c>
      <c r="K309" s="135">
        <v>0</v>
      </c>
      <c r="L309" s="135">
        <v>0</v>
      </c>
      <c r="M309" s="135">
        <v>0</v>
      </c>
      <c r="N309" s="135">
        <v>0</v>
      </c>
      <c r="O309" s="135">
        <v>0</v>
      </c>
      <c r="P309" s="135">
        <v>0</v>
      </c>
      <c r="Q309" s="135">
        <v>0</v>
      </c>
      <c r="R309" s="135">
        <v>0</v>
      </c>
      <c r="S309" s="135">
        <v>0</v>
      </c>
      <c r="T309" s="135">
        <v>0</v>
      </c>
      <c r="U309" s="135">
        <v>0</v>
      </c>
      <c r="V309" s="135">
        <v>0</v>
      </c>
      <c r="W309" s="135">
        <v>0</v>
      </c>
    </row>
    <row r="310" spans="1:23" hidden="1">
      <c r="A310" s="135">
        <v>0</v>
      </c>
      <c r="B310" s="135">
        <v>0</v>
      </c>
      <c r="C310" s="135">
        <v>0</v>
      </c>
      <c r="D310" s="135">
        <v>0</v>
      </c>
      <c r="E310" s="135">
        <v>0</v>
      </c>
      <c r="F310" s="135">
        <v>0</v>
      </c>
      <c r="G310" s="135">
        <v>0</v>
      </c>
      <c r="H310" s="135">
        <v>0</v>
      </c>
      <c r="I310" s="135">
        <v>0</v>
      </c>
      <c r="J310" s="135">
        <v>0</v>
      </c>
      <c r="K310" s="135">
        <v>0</v>
      </c>
      <c r="L310" s="135">
        <v>0</v>
      </c>
      <c r="M310" s="135">
        <v>0</v>
      </c>
      <c r="N310" s="135">
        <v>0</v>
      </c>
      <c r="O310" s="135">
        <v>0</v>
      </c>
      <c r="P310" s="135">
        <v>0</v>
      </c>
      <c r="Q310" s="135">
        <v>0</v>
      </c>
      <c r="R310" s="135">
        <v>0</v>
      </c>
      <c r="S310" s="135">
        <v>0</v>
      </c>
      <c r="T310" s="135">
        <v>0</v>
      </c>
      <c r="U310" s="135">
        <v>0</v>
      </c>
      <c r="V310" s="135">
        <v>0</v>
      </c>
      <c r="W310" s="135">
        <v>0</v>
      </c>
    </row>
    <row r="311" spans="1:23" hidden="1">
      <c r="A311" s="135">
        <v>0</v>
      </c>
      <c r="B311" s="135">
        <v>0</v>
      </c>
      <c r="C311" s="135">
        <v>0</v>
      </c>
      <c r="D311" s="135">
        <v>0</v>
      </c>
      <c r="E311" s="135">
        <v>0</v>
      </c>
      <c r="F311" s="135">
        <v>0</v>
      </c>
      <c r="G311" s="135">
        <v>0</v>
      </c>
      <c r="H311" s="135">
        <v>0</v>
      </c>
      <c r="I311" s="135">
        <v>0</v>
      </c>
      <c r="J311" s="135">
        <v>0</v>
      </c>
      <c r="K311" s="135">
        <v>0</v>
      </c>
      <c r="L311" s="135">
        <v>0</v>
      </c>
      <c r="M311" s="135">
        <v>0</v>
      </c>
      <c r="N311" s="135">
        <v>0</v>
      </c>
      <c r="O311" s="135">
        <v>0</v>
      </c>
      <c r="P311" s="135">
        <v>0</v>
      </c>
      <c r="Q311" s="135">
        <v>0</v>
      </c>
      <c r="R311" s="135">
        <v>0</v>
      </c>
      <c r="S311" s="135">
        <v>0</v>
      </c>
      <c r="T311" s="135">
        <v>0</v>
      </c>
      <c r="U311" s="135">
        <v>0</v>
      </c>
      <c r="V311" s="135">
        <v>0</v>
      </c>
      <c r="W311" s="135">
        <v>0</v>
      </c>
    </row>
    <row r="312" spans="1:23">
      <c r="A312" s="135">
        <v>0</v>
      </c>
      <c r="B312" s="135">
        <v>0</v>
      </c>
      <c r="C312" s="135">
        <v>0</v>
      </c>
      <c r="D312" s="135">
        <v>0</v>
      </c>
      <c r="E312" s="135">
        <v>0</v>
      </c>
      <c r="F312" s="135">
        <v>0</v>
      </c>
      <c r="G312" s="135">
        <v>0</v>
      </c>
      <c r="H312" s="135">
        <v>0</v>
      </c>
      <c r="I312" s="135">
        <v>0</v>
      </c>
      <c r="J312" s="135">
        <v>0</v>
      </c>
      <c r="K312" s="135">
        <v>0</v>
      </c>
      <c r="L312" s="135">
        <v>0</v>
      </c>
      <c r="M312" s="135">
        <v>0</v>
      </c>
      <c r="N312" s="135">
        <v>0</v>
      </c>
      <c r="O312" s="135">
        <v>0</v>
      </c>
      <c r="P312" s="135">
        <v>0</v>
      </c>
      <c r="Q312" s="135">
        <v>0</v>
      </c>
      <c r="R312" s="135">
        <v>0</v>
      </c>
      <c r="S312" s="135">
        <v>0</v>
      </c>
      <c r="T312" s="135">
        <v>0</v>
      </c>
      <c r="U312" s="135">
        <v>0</v>
      </c>
      <c r="V312" s="135">
        <v>0</v>
      </c>
      <c r="W312" s="135">
        <v>0</v>
      </c>
    </row>
    <row r="313" spans="1:23" hidden="1">
      <c r="A313" s="135">
        <v>0</v>
      </c>
      <c r="B313" s="135">
        <v>0</v>
      </c>
      <c r="C313" s="135">
        <v>0</v>
      </c>
      <c r="D313" s="135">
        <v>0</v>
      </c>
      <c r="E313" s="135">
        <v>0</v>
      </c>
      <c r="F313" s="135">
        <v>0</v>
      </c>
      <c r="G313" s="135">
        <v>0</v>
      </c>
      <c r="H313" s="135">
        <v>0</v>
      </c>
      <c r="I313" s="135">
        <v>0</v>
      </c>
      <c r="J313" s="135">
        <v>0</v>
      </c>
      <c r="K313" s="135">
        <v>0</v>
      </c>
      <c r="L313" s="135">
        <v>0</v>
      </c>
      <c r="M313" s="135">
        <v>0</v>
      </c>
      <c r="N313" s="135">
        <v>0</v>
      </c>
      <c r="O313" s="135">
        <v>0</v>
      </c>
      <c r="P313" s="135">
        <v>0</v>
      </c>
      <c r="Q313" s="135">
        <v>0</v>
      </c>
      <c r="R313" s="135">
        <v>0</v>
      </c>
      <c r="S313" s="135">
        <v>0</v>
      </c>
      <c r="T313" s="135">
        <v>0</v>
      </c>
      <c r="U313" s="135">
        <v>0</v>
      </c>
      <c r="V313" s="135">
        <v>0</v>
      </c>
      <c r="W313" s="135">
        <v>0</v>
      </c>
    </row>
    <row r="314" spans="1:23">
      <c r="A314" s="135">
        <v>0</v>
      </c>
      <c r="B314" s="135">
        <v>0</v>
      </c>
      <c r="C314" s="135">
        <v>0</v>
      </c>
      <c r="D314" s="135">
        <v>0</v>
      </c>
      <c r="E314" s="135">
        <v>0</v>
      </c>
      <c r="F314" s="135">
        <v>0</v>
      </c>
      <c r="G314" s="135">
        <v>0</v>
      </c>
      <c r="H314" s="135">
        <v>0</v>
      </c>
      <c r="I314" s="135">
        <v>0</v>
      </c>
      <c r="J314" s="135">
        <v>0</v>
      </c>
      <c r="K314" s="135">
        <v>0</v>
      </c>
      <c r="L314" s="135">
        <v>0</v>
      </c>
      <c r="M314" s="135">
        <v>0</v>
      </c>
      <c r="N314" s="135">
        <v>0</v>
      </c>
      <c r="O314" s="135">
        <v>0</v>
      </c>
      <c r="P314" s="135">
        <v>0</v>
      </c>
      <c r="Q314" s="135">
        <v>0</v>
      </c>
      <c r="R314" s="135">
        <v>0</v>
      </c>
      <c r="S314" s="135">
        <v>0</v>
      </c>
      <c r="T314" s="135">
        <v>0</v>
      </c>
      <c r="U314" s="135">
        <v>0</v>
      </c>
      <c r="V314" s="135">
        <v>0</v>
      </c>
      <c r="W314" s="135">
        <v>0</v>
      </c>
    </row>
    <row r="315" spans="1:23">
      <c r="A315" s="135">
        <v>0</v>
      </c>
      <c r="B315" s="135">
        <v>0</v>
      </c>
      <c r="C315" s="135">
        <v>0</v>
      </c>
      <c r="D315" s="135">
        <v>0</v>
      </c>
      <c r="E315" s="135">
        <v>0</v>
      </c>
      <c r="F315" s="135">
        <v>0</v>
      </c>
      <c r="G315" s="135">
        <v>0</v>
      </c>
      <c r="H315" s="135">
        <v>0</v>
      </c>
      <c r="I315" s="135">
        <v>0</v>
      </c>
      <c r="J315" s="135">
        <v>0</v>
      </c>
      <c r="K315" s="135">
        <v>0</v>
      </c>
      <c r="L315" s="135">
        <v>0</v>
      </c>
      <c r="M315" s="135">
        <v>0</v>
      </c>
      <c r="N315" s="135">
        <v>0</v>
      </c>
      <c r="O315" s="135">
        <v>0</v>
      </c>
      <c r="P315" s="135">
        <v>0</v>
      </c>
      <c r="Q315" s="135">
        <v>0</v>
      </c>
      <c r="R315" s="135">
        <v>0</v>
      </c>
      <c r="S315" s="135">
        <v>0</v>
      </c>
      <c r="T315" s="135">
        <v>0</v>
      </c>
      <c r="U315" s="135">
        <v>0</v>
      </c>
      <c r="V315" s="135">
        <v>0</v>
      </c>
      <c r="W315" s="135">
        <v>0</v>
      </c>
    </row>
    <row r="316" spans="1:23" hidden="1">
      <c r="A316" s="135">
        <v>0</v>
      </c>
      <c r="B316" s="135">
        <v>0</v>
      </c>
      <c r="C316" s="135">
        <v>0</v>
      </c>
      <c r="D316" s="135">
        <v>0</v>
      </c>
      <c r="E316" s="135">
        <v>0</v>
      </c>
      <c r="F316" s="135">
        <v>0</v>
      </c>
      <c r="G316" s="135">
        <v>0</v>
      </c>
      <c r="H316" s="135">
        <v>0</v>
      </c>
      <c r="I316" s="135">
        <v>0</v>
      </c>
      <c r="J316" s="135">
        <v>0</v>
      </c>
      <c r="K316" s="135">
        <v>0</v>
      </c>
      <c r="L316" s="135">
        <v>0</v>
      </c>
      <c r="M316" s="135">
        <v>0</v>
      </c>
      <c r="N316" s="135">
        <v>0</v>
      </c>
      <c r="O316" s="135">
        <v>0</v>
      </c>
      <c r="P316" s="135">
        <v>0</v>
      </c>
      <c r="Q316" s="135">
        <v>0</v>
      </c>
      <c r="R316" s="135">
        <v>0</v>
      </c>
      <c r="S316" s="135">
        <v>0</v>
      </c>
      <c r="T316" s="135">
        <v>0</v>
      </c>
      <c r="U316" s="135">
        <v>0</v>
      </c>
      <c r="V316" s="135">
        <v>0</v>
      </c>
      <c r="W316" s="135">
        <v>0</v>
      </c>
    </row>
    <row r="317" spans="1:23" hidden="1">
      <c r="A317" s="135">
        <v>0</v>
      </c>
      <c r="B317" s="135">
        <v>0</v>
      </c>
      <c r="C317" s="135">
        <v>0</v>
      </c>
      <c r="D317" s="135">
        <v>0</v>
      </c>
      <c r="E317" s="135">
        <v>0</v>
      </c>
      <c r="F317" s="135">
        <v>0</v>
      </c>
      <c r="G317" s="135">
        <v>0</v>
      </c>
      <c r="H317" s="135">
        <v>0</v>
      </c>
      <c r="I317" s="135">
        <v>0</v>
      </c>
      <c r="J317" s="135">
        <v>0</v>
      </c>
      <c r="K317" s="135">
        <v>0</v>
      </c>
      <c r="L317" s="135">
        <v>0</v>
      </c>
      <c r="M317" s="135">
        <v>0</v>
      </c>
      <c r="N317" s="135">
        <v>0</v>
      </c>
      <c r="O317" s="135">
        <v>0</v>
      </c>
      <c r="P317" s="135">
        <v>0</v>
      </c>
      <c r="Q317" s="135">
        <v>0</v>
      </c>
      <c r="R317" s="135">
        <v>0</v>
      </c>
      <c r="S317" s="135">
        <v>0</v>
      </c>
      <c r="T317" s="135">
        <v>0</v>
      </c>
      <c r="U317" s="135">
        <v>0</v>
      </c>
      <c r="V317" s="135">
        <v>0</v>
      </c>
      <c r="W317" s="135">
        <v>0</v>
      </c>
    </row>
    <row r="318" spans="1:23">
      <c r="A318" s="135">
        <v>0</v>
      </c>
      <c r="B318" s="135">
        <v>0</v>
      </c>
      <c r="C318" s="135">
        <v>0</v>
      </c>
      <c r="D318" s="135">
        <v>0</v>
      </c>
      <c r="E318" s="135">
        <v>0</v>
      </c>
      <c r="F318" s="135">
        <v>0</v>
      </c>
      <c r="G318" s="135">
        <v>0</v>
      </c>
      <c r="H318" s="135">
        <v>0</v>
      </c>
      <c r="I318" s="135">
        <v>0</v>
      </c>
      <c r="J318" s="135">
        <v>0</v>
      </c>
      <c r="K318" s="135">
        <v>0</v>
      </c>
      <c r="L318" s="135">
        <v>0</v>
      </c>
      <c r="M318" s="135">
        <v>0</v>
      </c>
      <c r="N318" s="135">
        <v>0</v>
      </c>
      <c r="O318" s="135">
        <v>0</v>
      </c>
      <c r="P318" s="135">
        <v>0</v>
      </c>
      <c r="Q318" s="135">
        <v>0</v>
      </c>
      <c r="R318" s="135">
        <v>0</v>
      </c>
      <c r="S318" s="135">
        <v>0</v>
      </c>
      <c r="T318" s="135">
        <v>0</v>
      </c>
      <c r="U318" s="135">
        <v>0</v>
      </c>
      <c r="V318" s="135">
        <v>0</v>
      </c>
      <c r="W318" s="135">
        <v>0</v>
      </c>
    </row>
    <row r="319" spans="1:23" hidden="1">
      <c r="A319" s="135">
        <v>0</v>
      </c>
      <c r="B319" s="135">
        <v>0</v>
      </c>
      <c r="C319" s="135">
        <v>0</v>
      </c>
      <c r="D319" s="135">
        <v>0</v>
      </c>
      <c r="E319" s="135">
        <v>0</v>
      </c>
      <c r="F319" s="135">
        <v>0</v>
      </c>
      <c r="G319" s="135">
        <v>0</v>
      </c>
      <c r="H319" s="135">
        <v>0</v>
      </c>
      <c r="I319" s="135">
        <v>0</v>
      </c>
      <c r="J319" s="135">
        <v>0</v>
      </c>
      <c r="K319" s="135">
        <v>0</v>
      </c>
      <c r="L319" s="135">
        <v>0</v>
      </c>
      <c r="M319" s="135">
        <v>0</v>
      </c>
      <c r="N319" s="135">
        <v>0</v>
      </c>
      <c r="O319" s="135">
        <v>0</v>
      </c>
      <c r="P319" s="135">
        <v>0</v>
      </c>
      <c r="Q319" s="135">
        <v>0</v>
      </c>
      <c r="R319" s="135">
        <v>0</v>
      </c>
      <c r="S319" s="135">
        <v>0</v>
      </c>
      <c r="T319" s="135">
        <v>0</v>
      </c>
      <c r="U319" s="135">
        <v>0</v>
      </c>
      <c r="V319" s="135">
        <v>0</v>
      </c>
      <c r="W319" s="135">
        <v>0</v>
      </c>
    </row>
    <row r="320" spans="1:23" hidden="1">
      <c r="A320" s="135">
        <v>0</v>
      </c>
      <c r="B320" s="135">
        <v>0</v>
      </c>
      <c r="C320" s="135">
        <v>0</v>
      </c>
      <c r="D320" s="135">
        <v>0</v>
      </c>
      <c r="E320" s="135">
        <v>0</v>
      </c>
      <c r="F320" s="135">
        <v>0</v>
      </c>
      <c r="G320" s="135">
        <v>0</v>
      </c>
      <c r="H320" s="135">
        <v>0</v>
      </c>
      <c r="I320" s="135">
        <v>0</v>
      </c>
      <c r="J320" s="135">
        <v>0</v>
      </c>
      <c r="K320" s="135">
        <v>0</v>
      </c>
      <c r="L320" s="135">
        <v>0</v>
      </c>
      <c r="M320" s="135">
        <v>0</v>
      </c>
      <c r="N320" s="135">
        <v>0</v>
      </c>
      <c r="O320" s="135">
        <v>0</v>
      </c>
      <c r="P320" s="135">
        <v>0</v>
      </c>
      <c r="Q320" s="135">
        <v>0</v>
      </c>
      <c r="R320" s="135">
        <v>0</v>
      </c>
      <c r="S320" s="135">
        <v>0</v>
      </c>
      <c r="T320" s="135">
        <v>0</v>
      </c>
      <c r="U320" s="135">
        <v>0</v>
      </c>
      <c r="V320" s="135">
        <v>0</v>
      </c>
      <c r="W320" s="135">
        <v>0</v>
      </c>
    </row>
    <row r="321" spans="1:23" hidden="1">
      <c r="A321" s="135">
        <v>0</v>
      </c>
      <c r="B321" s="135">
        <v>0</v>
      </c>
      <c r="C321" s="135">
        <v>0</v>
      </c>
      <c r="D321" s="135">
        <v>0</v>
      </c>
      <c r="E321" s="135">
        <v>0</v>
      </c>
      <c r="F321" s="135">
        <v>0</v>
      </c>
      <c r="G321" s="135">
        <v>0</v>
      </c>
      <c r="H321" s="135">
        <v>0</v>
      </c>
      <c r="I321" s="135">
        <v>0</v>
      </c>
      <c r="J321" s="135">
        <v>0</v>
      </c>
      <c r="K321" s="135">
        <v>0</v>
      </c>
      <c r="L321" s="135">
        <v>0</v>
      </c>
      <c r="M321" s="135">
        <v>0</v>
      </c>
      <c r="N321" s="135">
        <v>0</v>
      </c>
      <c r="O321" s="135">
        <v>0</v>
      </c>
      <c r="P321" s="135">
        <v>0</v>
      </c>
      <c r="Q321" s="135">
        <v>0</v>
      </c>
      <c r="R321" s="135">
        <v>0</v>
      </c>
      <c r="S321" s="135">
        <v>0</v>
      </c>
      <c r="T321" s="135">
        <v>0</v>
      </c>
      <c r="U321" s="135">
        <v>0</v>
      </c>
      <c r="V321" s="135">
        <v>0</v>
      </c>
      <c r="W321" s="135">
        <v>0</v>
      </c>
    </row>
    <row r="322" spans="1:23">
      <c r="A322" s="135">
        <v>0</v>
      </c>
      <c r="B322" s="135">
        <v>0</v>
      </c>
      <c r="C322" s="135">
        <v>0</v>
      </c>
      <c r="D322" s="135">
        <v>0</v>
      </c>
      <c r="E322" s="135">
        <v>0</v>
      </c>
      <c r="F322" s="135">
        <v>0</v>
      </c>
      <c r="G322" s="135">
        <v>0</v>
      </c>
      <c r="H322" s="135">
        <v>0</v>
      </c>
      <c r="I322" s="135">
        <v>0</v>
      </c>
      <c r="J322" s="135">
        <v>0</v>
      </c>
      <c r="K322" s="135">
        <v>0</v>
      </c>
      <c r="L322" s="135">
        <v>0</v>
      </c>
      <c r="M322" s="135">
        <v>0</v>
      </c>
      <c r="N322" s="135">
        <v>0</v>
      </c>
      <c r="O322" s="135">
        <v>0</v>
      </c>
      <c r="P322" s="135">
        <v>0</v>
      </c>
      <c r="Q322" s="135">
        <v>0</v>
      </c>
      <c r="R322" s="135">
        <v>0</v>
      </c>
      <c r="S322" s="135">
        <v>0</v>
      </c>
      <c r="T322" s="135">
        <v>0</v>
      </c>
      <c r="U322" s="135">
        <v>0</v>
      </c>
      <c r="V322" s="135">
        <v>0</v>
      </c>
      <c r="W322" s="135">
        <v>0</v>
      </c>
    </row>
    <row r="323" spans="1:23" hidden="1">
      <c r="A323" s="135">
        <v>0</v>
      </c>
      <c r="B323" s="135">
        <v>0</v>
      </c>
      <c r="C323" s="135">
        <v>0</v>
      </c>
      <c r="D323" s="135">
        <v>0</v>
      </c>
      <c r="E323" s="135">
        <v>0</v>
      </c>
      <c r="F323" s="135">
        <v>0</v>
      </c>
      <c r="G323" s="135">
        <v>0</v>
      </c>
      <c r="H323" s="135">
        <v>0</v>
      </c>
      <c r="I323" s="135">
        <v>0</v>
      </c>
      <c r="J323" s="135">
        <v>0</v>
      </c>
      <c r="K323" s="135">
        <v>0</v>
      </c>
      <c r="L323" s="135">
        <v>0</v>
      </c>
      <c r="M323" s="135">
        <v>0</v>
      </c>
      <c r="N323" s="135">
        <v>0</v>
      </c>
      <c r="O323" s="135">
        <v>0</v>
      </c>
      <c r="P323" s="135">
        <v>0</v>
      </c>
      <c r="Q323" s="135">
        <v>0</v>
      </c>
      <c r="R323" s="135">
        <v>0</v>
      </c>
      <c r="S323" s="135">
        <v>0</v>
      </c>
      <c r="T323" s="135">
        <v>0</v>
      </c>
      <c r="U323" s="135">
        <v>0</v>
      </c>
      <c r="V323" s="135">
        <v>0</v>
      </c>
      <c r="W323" s="135">
        <v>0</v>
      </c>
    </row>
    <row r="324" spans="1:23" hidden="1">
      <c r="A324" s="135">
        <v>0</v>
      </c>
      <c r="B324" s="135">
        <v>0</v>
      </c>
      <c r="C324" s="135">
        <v>0</v>
      </c>
      <c r="D324" s="135">
        <v>0</v>
      </c>
      <c r="E324" s="135">
        <v>0</v>
      </c>
      <c r="F324" s="135">
        <v>0</v>
      </c>
      <c r="G324" s="135">
        <v>0</v>
      </c>
      <c r="H324" s="135">
        <v>0</v>
      </c>
      <c r="I324" s="135">
        <v>0</v>
      </c>
      <c r="J324" s="135">
        <v>0</v>
      </c>
      <c r="K324" s="135">
        <v>0</v>
      </c>
      <c r="L324" s="135">
        <v>0</v>
      </c>
      <c r="M324" s="135">
        <v>0</v>
      </c>
      <c r="N324" s="135">
        <v>0</v>
      </c>
      <c r="O324" s="135">
        <v>0</v>
      </c>
      <c r="P324" s="135">
        <v>0</v>
      </c>
      <c r="Q324" s="135">
        <v>0</v>
      </c>
      <c r="R324" s="135">
        <v>0</v>
      </c>
      <c r="S324" s="135">
        <v>0</v>
      </c>
      <c r="T324" s="135">
        <v>0</v>
      </c>
      <c r="U324" s="135">
        <v>0</v>
      </c>
      <c r="V324" s="135">
        <v>0</v>
      </c>
      <c r="W324" s="135">
        <v>0</v>
      </c>
    </row>
    <row r="325" spans="1:23">
      <c r="A325" s="135">
        <v>0</v>
      </c>
      <c r="B325" s="135">
        <v>0</v>
      </c>
      <c r="C325" s="135">
        <v>0</v>
      </c>
      <c r="D325" s="135">
        <v>0</v>
      </c>
      <c r="E325" s="135">
        <v>0</v>
      </c>
      <c r="F325" s="135">
        <v>0</v>
      </c>
      <c r="G325" s="135">
        <v>0</v>
      </c>
      <c r="H325" s="135">
        <v>0</v>
      </c>
      <c r="I325" s="135">
        <v>0</v>
      </c>
      <c r="J325" s="135">
        <v>0</v>
      </c>
      <c r="K325" s="135">
        <v>0</v>
      </c>
      <c r="L325" s="135">
        <v>0</v>
      </c>
      <c r="M325" s="135">
        <v>0</v>
      </c>
      <c r="N325" s="135">
        <v>0</v>
      </c>
      <c r="O325" s="135">
        <v>0</v>
      </c>
      <c r="P325" s="135">
        <v>0</v>
      </c>
      <c r="Q325" s="135">
        <v>0</v>
      </c>
      <c r="R325" s="135">
        <v>0</v>
      </c>
      <c r="S325" s="135">
        <v>0</v>
      </c>
      <c r="T325" s="135">
        <v>0</v>
      </c>
      <c r="U325" s="135">
        <v>0</v>
      </c>
      <c r="V325" s="135">
        <v>0</v>
      </c>
      <c r="W325" s="135">
        <v>0</v>
      </c>
    </row>
    <row r="326" spans="1:23" hidden="1">
      <c r="A326" s="135">
        <v>0</v>
      </c>
      <c r="B326" s="135">
        <v>0</v>
      </c>
      <c r="C326" s="135">
        <v>0</v>
      </c>
      <c r="D326" s="135">
        <v>0</v>
      </c>
      <c r="E326" s="135">
        <v>0</v>
      </c>
      <c r="F326" s="135">
        <v>0</v>
      </c>
      <c r="G326" s="135">
        <v>0</v>
      </c>
      <c r="H326" s="135">
        <v>0</v>
      </c>
      <c r="I326" s="135">
        <v>0</v>
      </c>
      <c r="J326" s="135">
        <v>0</v>
      </c>
      <c r="K326" s="135">
        <v>0</v>
      </c>
      <c r="L326" s="135">
        <v>0</v>
      </c>
      <c r="M326" s="135">
        <v>0</v>
      </c>
      <c r="N326" s="135">
        <v>0</v>
      </c>
      <c r="O326" s="135">
        <v>0</v>
      </c>
      <c r="P326" s="135">
        <v>0</v>
      </c>
      <c r="Q326" s="135">
        <v>0</v>
      </c>
      <c r="R326" s="135">
        <v>0</v>
      </c>
      <c r="S326" s="135">
        <v>0</v>
      </c>
      <c r="T326" s="135">
        <v>0</v>
      </c>
      <c r="U326" s="135">
        <v>0</v>
      </c>
      <c r="V326" s="135">
        <v>0</v>
      </c>
      <c r="W326" s="135">
        <v>0</v>
      </c>
    </row>
    <row r="327" spans="1:23" hidden="1">
      <c r="A327" s="135">
        <v>0</v>
      </c>
      <c r="B327" s="135">
        <v>0</v>
      </c>
      <c r="C327" s="135">
        <v>0</v>
      </c>
      <c r="D327" s="135">
        <v>0</v>
      </c>
      <c r="E327" s="135">
        <v>0</v>
      </c>
      <c r="F327" s="135">
        <v>0</v>
      </c>
      <c r="G327" s="135">
        <v>0</v>
      </c>
      <c r="H327" s="135">
        <v>0</v>
      </c>
      <c r="I327" s="135">
        <v>0</v>
      </c>
      <c r="J327" s="135">
        <v>0</v>
      </c>
      <c r="K327" s="135">
        <v>0</v>
      </c>
      <c r="L327" s="135">
        <v>0</v>
      </c>
      <c r="M327" s="135">
        <v>0</v>
      </c>
      <c r="N327" s="135">
        <v>0</v>
      </c>
      <c r="O327" s="135">
        <v>0</v>
      </c>
      <c r="P327" s="135">
        <v>0</v>
      </c>
      <c r="Q327" s="135">
        <v>0</v>
      </c>
      <c r="R327" s="135">
        <v>0</v>
      </c>
      <c r="S327" s="135">
        <v>0</v>
      </c>
      <c r="T327" s="135">
        <v>0</v>
      </c>
      <c r="U327" s="135">
        <v>0</v>
      </c>
      <c r="V327" s="135">
        <v>0</v>
      </c>
      <c r="W327" s="135">
        <v>0</v>
      </c>
    </row>
    <row r="328" spans="1:23">
      <c r="A328" s="135">
        <v>0</v>
      </c>
      <c r="B328" s="135">
        <v>0</v>
      </c>
      <c r="C328" s="135">
        <v>0</v>
      </c>
      <c r="D328" s="135">
        <v>0</v>
      </c>
      <c r="E328" s="135">
        <v>0</v>
      </c>
      <c r="F328" s="135">
        <v>0</v>
      </c>
      <c r="G328" s="135">
        <v>0</v>
      </c>
      <c r="H328" s="135">
        <v>0</v>
      </c>
      <c r="I328" s="135">
        <v>0</v>
      </c>
      <c r="J328" s="135">
        <v>0</v>
      </c>
      <c r="K328" s="135">
        <v>0</v>
      </c>
      <c r="L328" s="135">
        <v>0</v>
      </c>
      <c r="M328" s="135">
        <v>0</v>
      </c>
      <c r="N328" s="135">
        <v>0</v>
      </c>
      <c r="O328" s="135">
        <v>0</v>
      </c>
      <c r="P328" s="135">
        <v>0</v>
      </c>
      <c r="Q328" s="135">
        <v>0</v>
      </c>
      <c r="R328" s="135">
        <v>0</v>
      </c>
      <c r="S328" s="135">
        <v>0</v>
      </c>
      <c r="T328" s="135">
        <v>0</v>
      </c>
      <c r="U328" s="135">
        <v>0</v>
      </c>
      <c r="V328" s="135">
        <v>0</v>
      </c>
      <c r="W328" s="135">
        <v>0</v>
      </c>
    </row>
    <row r="329" spans="1:23" hidden="1">
      <c r="A329" s="135">
        <v>0</v>
      </c>
      <c r="B329" s="135">
        <v>0</v>
      </c>
      <c r="C329" s="135">
        <v>0</v>
      </c>
      <c r="D329" s="135">
        <v>0</v>
      </c>
      <c r="E329" s="135">
        <v>0</v>
      </c>
      <c r="F329" s="135">
        <v>0</v>
      </c>
      <c r="G329" s="135">
        <v>0</v>
      </c>
      <c r="H329" s="135">
        <v>0</v>
      </c>
      <c r="I329" s="135">
        <v>0</v>
      </c>
      <c r="J329" s="135">
        <v>0</v>
      </c>
      <c r="K329" s="135">
        <v>0</v>
      </c>
      <c r="L329" s="135">
        <v>0</v>
      </c>
      <c r="M329" s="135">
        <v>0</v>
      </c>
      <c r="N329" s="135">
        <v>0</v>
      </c>
      <c r="O329" s="135">
        <v>0</v>
      </c>
      <c r="P329" s="135">
        <v>0</v>
      </c>
      <c r="Q329" s="135">
        <v>0</v>
      </c>
      <c r="R329" s="135">
        <v>0</v>
      </c>
      <c r="S329" s="135">
        <v>0</v>
      </c>
      <c r="T329" s="135">
        <v>0</v>
      </c>
      <c r="U329" s="135">
        <v>0</v>
      </c>
      <c r="V329" s="135">
        <v>0</v>
      </c>
      <c r="W329" s="135">
        <v>0</v>
      </c>
    </row>
    <row r="330" spans="1:23" hidden="1">
      <c r="A330" s="135">
        <v>0</v>
      </c>
      <c r="B330" s="135">
        <v>0</v>
      </c>
      <c r="C330" s="135">
        <v>0</v>
      </c>
      <c r="D330" s="135">
        <v>0</v>
      </c>
      <c r="E330" s="135">
        <v>0</v>
      </c>
      <c r="F330" s="135">
        <v>0</v>
      </c>
      <c r="G330" s="135">
        <v>0</v>
      </c>
      <c r="H330" s="135">
        <v>0</v>
      </c>
      <c r="I330" s="135">
        <v>0</v>
      </c>
      <c r="J330" s="135">
        <v>0</v>
      </c>
      <c r="K330" s="135">
        <v>0</v>
      </c>
      <c r="L330" s="135">
        <v>0</v>
      </c>
      <c r="M330" s="135">
        <v>0</v>
      </c>
      <c r="N330" s="135">
        <v>0</v>
      </c>
      <c r="O330" s="135">
        <v>0</v>
      </c>
      <c r="P330" s="135">
        <v>0</v>
      </c>
      <c r="Q330" s="135">
        <v>0</v>
      </c>
      <c r="R330" s="135">
        <v>0</v>
      </c>
      <c r="S330" s="135">
        <v>0</v>
      </c>
      <c r="T330" s="135">
        <v>0</v>
      </c>
      <c r="U330" s="135">
        <v>0</v>
      </c>
      <c r="V330" s="135">
        <v>0</v>
      </c>
      <c r="W330" s="135">
        <v>0</v>
      </c>
    </row>
    <row r="331" spans="1:23" hidden="1">
      <c r="A331" s="135">
        <v>0</v>
      </c>
      <c r="B331" s="135">
        <v>0</v>
      </c>
      <c r="C331" s="135">
        <v>0</v>
      </c>
      <c r="D331" s="135">
        <v>0</v>
      </c>
      <c r="E331" s="135">
        <v>0</v>
      </c>
      <c r="F331" s="135">
        <v>0</v>
      </c>
      <c r="G331" s="135">
        <v>0</v>
      </c>
      <c r="H331" s="135">
        <v>0</v>
      </c>
      <c r="I331" s="135">
        <v>0</v>
      </c>
      <c r="J331" s="135">
        <v>0</v>
      </c>
      <c r="K331" s="135">
        <v>0</v>
      </c>
      <c r="L331" s="135">
        <v>0</v>
      </c>
      <c r="M331" s="135">
        <v>0</v>
      </c>
      <c r="N331" s="135">
        <v>0</v>
      </c>
      <c r="O331" s="135">
        <v>0</v>
      </c>
      <c r="P331" s="135">
        <v>0</v>
      </c>
      <c r="Q331" s="135">
        <v>0</v>
      </c>
      <c r="R331" s="135">
        <v>0</v>
      </c>
      <c r="S331" s="135">
        <v>0</v>
      </c>
      <c r="T331" s="135">
        <v>0</v>
      </c>
      <c r="U331" s="135">
        <v>0</v>
      </c>
      <c r="V331" s="135">
        <v>0</v>
      </c>
      <c r="W331" s="135">
        <v>0</v>
      </c>
    </row>
    <row r="332" spans="1:23" hidden="1">
      <c r="A332" s="135">
        <v>0</v>
      </c>
      <c r="B332" s="135">
        <v>0</v>
      </c>
      <c r="C332" s="135">
        <v>0</v>
      </c>
      <c r="D332" s="135">
        <v>0</v>
      </c>
      <c r="E332" s="135">
        <v>0</v>
      </c>
      <c r="F332" s="135">
        <v>0</v>
      </c>
      <c r="G332" s="135">
        <v>0</v>
      </c>
      <c r="H332" s="135">
        <v>0</v>
      </c>
      <c r="I332" s="135">
        <v>0</v>
      </c>
      <c r="J332" s="135">
        <v>0</v>
      </c>
      <c r="K332" s="135">
        <v>0</v>
      </c>
      <c r="L332" s="135">
        <v>0</v>
      </c>
      <c r="M332" s="135">
        <v>0</v>
      </c>
      <c r="N332" s="135">
        <v>0</v>
      </c>
      <c r="O332" s="135">
        <v>0</v>
      </c>
      <c r="P332" s="135">
        <v>0</v>
      </c>
      <c r="Q332" s="135">
        <v>0</v>
      </c>
      <c r="R332" s="135">
        <v>0</v>
      </c>
      <c r="S332" s="135">
        <v>0</v>
      </c>
      <c r="T332" s="135">
        <v>0</v>
      </c>
      <c r="U332" s="135">
        <v>0</v>
      </c>
      <c r="V332" s="135">
        <v>0</v>
      </c>
      <c r="W332" s="135">
        <v>0</v>
      </c>
    </row>
    <row r="333" spans="1:23" hidden="1">
      <c r="A333" s="135">
        <v>0</v>
      </c>
      <c r="B333" s="135">
        <v>0</v>
      </c>
      <c r="C333" s="135">
        <v>0</v>
      </c>
      <c r="D333" s="135">
        <v>0</v>
      </c>
      <c r="E333" s="135">
        <v>0</v>
      </c>
      <c r="F333" s="135">
        <v>0</v>
      </c>
      <c r="G333" s="135">
        <v>0</v>
      </c>
      <c r="H333" s="135">
        <v>0</v>
      </c>
      <c r="I333" s="135">
        <v>0</v>
      </c>
      <c r="J333" s="135">
        <v>0</v>
      </c>
      <c r="K333" s="135">
        <v>0</v>
      </c>
      <c r="L333" s="135">
        <v>0</v>
      </c>
      <c r="M333" s="135">
        <v>0</v>
      </c>
      <c r="N333" s="135">
        <v>0</v>
      </c>
      <c r="O333" s="135">
        <v>0</v>
      </c>
      <c r="P333" s="135">
        <v>0</v>
      </c>
      <c r="Q333" s="135">
        <v>0</v>
      </c>
      <c r="R333" s="135">
        <v>0</v>
      </c>
      <c r="S333" s="135">
        <v>0</v>
      </c>
      <c r="T333" s="135">
        <v>0</v>
      </c>
      <c r="U333" s="135">
        <v>0</v>
      </c>
      <c r="V333" s="135">
        <v>0</v>
      </c>
      <c r="W333" s="135">
        <v>0</v>
      </c>
    </row>
    <row r="334" spans="1:23" hidden="1">
      <c r="A334" s="135">
        <v>0</v>
      </c>
      <c r="B334" s="135">
        <v>0</v>
      </c>
      <c r="C334" s="135">
        <v>0</v>
      </c>
      <c r="D334" s="135">
        <v>0</v>
      </c>
      <c r="E334" s="135">
        <v>0</v>
      </c>
      <c r="F334" s="135">
        <v>0</v>
      </c>
      <c r="G334" s="135">
        <v>0</v>
      </c>
      <c r="H334" s="135">
        <v>0</v>
      </c>
      <c r="I334" s="135">
        <v>0</v>
      </c>
      <c r="J334" s="135">
        <v>0</v>
      </c>
      <c r="K334" s="135">
        <v>0</v>
      </c>
      <c r="L334" s="135">
        <v>0</v>
      </c>
      <c r="M334" s="135">
        <v>0</v>
      </c>
      <c r="N334" s="135">
        <v>0</v>
      </c>
      <c r="O334" s="135">
        <v>0</v>
      </c>
      <c r="P334" s="135">
        <v>0</v>
      </c>
      <c r="Q334" s="135">
        <v>0</v>
      </c>
      <c r="R334" s="135">
        <v>0</v>
      </c>
      <c r="S334" s="135">
        <v>0</v>
      </c>
      <c r="T334" s="135">
        <v>0</v>
      </c>
      <c r="U334" s="135">
        <v>0</v>
      </c>
      <c r="V334" s="135">
        <v>0</v>
      </c>
      <c r="W334" s="135">
        <v>0</v>
      </c>
    </row>
    <row r="335" spans="1:23" hidden="1">
      <c r="A335" s="135">
        <v>0</v>
      </c>
      <c r="B335" s="135">
        <v>0</v>
      </c>
      <c r="C335" s="135">
        <v>0</v>
      </c>
      <c r="D335" s="135">
        <v>0</v>
      </c>
      <c r="E335" s="135">
        <v>0</v>
      </c>
      <c r="F335" s="135">
        <v>0</v>
      </c>
      <c r="G335" s="135">
        <v>0</v>
      </c>
      <c r="H335" s="135">
        <v>0</v>
      </c>
      <c r="I335" s="135">
        <v>0</v>
      </c>
      <c r="J335" s="135">
        <v>0</v>
      </c>
      <c r="K335" s="135">
        <v>0</v>
      </c>
      <c r="L335" s="135">
        <v>0</v>
      </c>
      <c r="M335" s="135">
        <v>0</v>
      </c>
      <c r="N335" s="135">
        <v>0</v>
      </c>
      <c r="O335" s="135">
        <v>0</v>
      </c>
      <c r="P335" s="135">
        <v>0</v>
      </c>
      <c r="Q335" s="135">
        <v>0</v>
      </c>
      <c r="R335" s="135">
        <v>0</v>
      </c>
      <c r="S335" s="135">
        <v>0</v>
      </c>
      <c r="T335" s="135">
        <v>0</v>
      </c>
      <c r="U335" s="135">
        <v>0</v>
      </c>
      <c r="V335" s="135">
        <v>0</v>
      </c>
      <c r="W335" s="135">
        <v>0</v>
      </c>
    </row>
    <row r="336" spans="1:23">
      <c r="A336" s="135">
        <v>0</v>
      </c>
      <c r="B336" s="135">
        <v>0</v>
      </c>
      <c r="C336" s="135">
        <v>0</v>
      </c>
      <c r="D336" s="135">
        <v>0</v>
      </c>
      <c r="E336" s="135">
        <v>0</v>
      </c>
      <c r="F336" s="135">
        <v>0</v>
      </c>
      <c r="G336" s="135">
        <v>0</v>
      </c>
      <c r="H336" s="135">
        <v>0</v>
      </c>
      <c r="I336" s="135">
        <v>0</v>
      </c>
      <c r="J336" s="135">
        <v>0</v>
      </c>
      <c r="K336" s="135">
        <v>0</v>
      </c>
      <c r="L336" s="135">
        <v>0</v>
      </c>
      <c r="M336" s="135">
        <v>0</v>
      </c>
      <c r="N336" s="135">
        <v>0</v>
      </c>
      <c r="O336" s="135">
        <v>0</v>
      </c>
      <c r="P336" s="135">
        <v>0</v>
      </c>
      <c r="Q336" s="135">
        <v>0</v>
      </c>
      <c r="R336" s="135">
        <v>0</v>
      </c>
      <c r="S336" s="135">
        <v>0</v>
      </c>
      <c r="T336" s="135">
        <v>0</v>
      </c>
      <c r="U336" s="135">
        <v>0</v>
      </c>
      <c r="V336" s="135">
        <v>0</v>
      </c>
      <c r="W336" s="135">
        <v>0</v>
      </c>
    </row>
    <row r="337" spans="1:23">
      <c r="A337" s="135">
        <v>0</v>
      </c>
      <c r="B337" s="135">
        <v>0</v>
      </c>
      <c r="C337" s="135">
        <v>0</v>
      </c>
      <c r="D337" s="135">
        <v>0</v>
      </c>
      <c r="E337" s="135">
        <v>0</v>
      </c>
      <c r="F337" s="135">
        <v>0</v>
      </c>
      <c r="G337" s="135">
        <v>0</v>
      </c>
      <c r="H337" s="135">
        <v>0</v>
      </c>
      <c r="I337" s="135">
        <v>0</v>
      </c>
      <c r="J337" s="135">
        <v>0</v>
      </c>
      <c r="K337" s="135">
        <v>0</v>
      </c>
      <c r="L337" s="135">
        <v>0</v>
      </c>
      <c r="M337" s="135">
        <v>0</v>
      </c>
      <c r="N337" s="135">
        <v>0</v>
      </c>
      <c r="O337" s="135">
        <v>0</v>
      </c>
      <c r="P337" s="135">
        <v>0</v>
      </c>
      <c r="Q337" s="135">
        <v>0</v>
      </c>
      <c r="R337" s="135">
        <v>0</v>
      </c>
      <c r="S337" s="135">
        <v>0</v>
      </c>
      <c r="T337" s="135">
        <v>0</v>
      </c>
      <c r="U337" s="135">
        <v>0</v>
      </c>
      <c r="V337" s="135">
        <v>0</v>
      </c>
      <c r="W337" s="135">
        <v>0</v>
      </c>
    </row>
    <row r="338" spans="1:23" hidden="1">
      <c r="A338" s="135">
        <v>0</v>
      </c>
      <c r="B338" s="135">
        <v>0</v>
      </c>
      <c r="C338" s="135">
        <v>0</v>
      </c>
      <c r="D338" s="135">
        <v>0</v>
      </c>
      <c r="E338" s="135">
        <v>0</v>
      </c>
      <c r="F338" s="135">
        <v>0</v>
      </c>
      <c r="G338" s="135">
        <v>0</v>
      </c>
      <c r="H338" s="135">
        <v>0</v>
      </c>
      <c r="I338" s="135">
        <v>0</v>
      </c>
      <c r="J338" s="135">
        <v>0</v>
      </c>
      <c r="K338" s="135">
        <v>0</v>
      </c>
      <c r="L338" s="135">
        <v>0</v>
      </c>
      <c r="M338" s="135">
        <v>0</v>
      </c>
      <c r="N338" s="135">
        <v>0</v>
      </c>
      <c r="O338" s="135">
        <v>0</v>
      </c>
      <c r="P338" s="135">
        <v>0</v>
      </c>
      <c r="Q338" s="135">
        <v>0</v>
      </c>
      <c r="R338" s="135">
        <v>0</v>
      </c>
      <c r="S338" s="135">
        <v>0</v>
      </c>
      <c r="T338" s="135">
        <v>0</v>
      </c>
      <c r="U338" s="135">
        <v>0</v>
      </c>
      <c r="V338" s="135">
        <v>0</v>
      </c>
      <c r="W338" s="135">
        <v>0</v>
      </c>
    </row>
    <row r="339" spans="1:23" hidden="1">
      <c r="A339" s="135">
        <v>0</v>
      </c>
      <c r="B339" s="135">
        <v>0</v>
      </c>
      <c r="C339" s="135">
        <v>0</v>
      </c>
      <c r="D339" s="135">
        <v>0</v>
      </c>
      <c r="E339" s="135">
        <v>0</v>
      </c>
      <c r="F339" s="135">
        <v>0</v>
      </c>
      <c r="G339" s="135">
        <v>0</v>
      </c>
      <c r="H339" s="135">
        <v>0</v>
      </c>
      <c r="I339" s="135">
        <v>0</v>
      </c>
      <c r="J339" s="135">
        <v>0</v>
      </c>
      <c r="K339" s="135">
        <v>0</v>
      </c>
      <c r="L339" s="135">
        <v>0</v>
      </c>
      <c r="M339" s="135">
        <v>0</v>
      </c>
      <c r="N339" s="135">
        <v>0</v>
      </c>
      <c r="O339" s="135">
        <v>0</v>
      </c>
      <c r="P339" s="135">
        <v>0</v>
      </c>
      <c r="Q339" s="135">
        <v>0</v>
      </c>
      <c r="R339" s="135">
        <v>0</v>
      </c>
      <c r="S339" s="135">
        <v>0</v>
      </c>
      <c r="T339" s="135">
        <v>0</v>
      </c>
      <c r="U339" s="135">
        <v>0</v>
      </c>
      <c r="V339" s="135">
        <v>0</v>
      </c>
      <c r="W339" s="135">
        <v>0</v>
      </c>
    </row>
    <row r="340" spans="1:23" hidden="1">
      <c r="A340" s="135">
        <v>0</v>
      </c>
      <c r="B340" s="135">
        <v>0</v>
      </c>
      <c r="C340" s="135">
        <v>0</v>
      </c>
      <c r="D340" s="135">
        <v>0</v>
      </c>
      <c r="E340" s="135">
        <v>0</v>
      </c>
      <c r="F340" s="135">
        <v>0</v>
      </c>
      <c r="G340" s="135">
        <v>0</v>
      </c>
      <c r="H340" s="135">
        <v>0</v>
      </c>
      <c r="I340" s="135">
        <v>0</v>
      </c>
      <c r="J340" s="135">
        <v>0</v>
      </c>
      <c r="K340" s="135">
        <v>0</v>
      </c>
      <c r="L340" s="135">
        <v>0</v>
      </c>
      <c r="M340" s="135">
        <v>0</v>
      </c>
      <c r="N340" s="135">
        <v>0</v>
      </c>
      <c r="O340" s="135">
        <v>0</v>
      </c>
      <c r="P340" s="135">
        <v>0</v>
      </c>
      <c r="Q340" s="135">
        <v>0</v>
      </c>
      <c r="R340" s="135">
        <v>0</v>
      </c>
      <c r="S340" s="135">
        <v>0</v>
      </c>
      <c r="T340" s="135">
        <v>0</v>
      </c>
      <c r="U340" s="135">
        <v>0</v>
      </c>
      <c r="V340" s="135">
        <v>0</v>
      </c>
      <c r="W340" s="135">
        <v>0</v>
      </c>
    </row>
    <row r="341" spans="1:23">
      <c r="A341" s="135">
        <v>0</v>
      </c>
      <c r="B341" s="135">
        <v>0</v>
      </c>
      <c r="C341" s="135">
        <v>0</v>
      </c>
      <c r="D341" s="135">
        <v>0</v>
      </c>
      <c r="E341" s="135">
        <v>0</v>
      </c>
      <c r="F341" s="135">
        <v>0</v>
      </c>
      <c r="G341" s="135">
        <v>0</v>
      </c>
      <c r="H341" s="135">
        <v>0</v>
      </c>
      <c r="I341" s="135">
        <v>0</v>
      </c>
      <c r="J341" s="135">
        <v>0</v>
      </c>
      <c r="K341" s="135">
        <v>0</v>
      </c>
      <c r="L341" s="135">
        <v>0</v>
      </c>
      <c r="M341" s="135">
        <v>0</v>
      </c>
      <c r="N341" s="135">
        <v>0</v>
      </c>
      <c r="O341" s="135">
        <v>0</v>
      </c>
      <c r="P341" s="135">
        <v>0</v>
      </c>
      <c r="Q341" s="135">
        <v>0</v>
      </c>
      <c r="R341" s="135">
        <v>0</v>
      </c>
      <c r="S341" s="135">
        <v>0</v>
      </c>
      <c r="T341" s="135">
        <v>0</v>
      </c>
      <c r="U341" s="135">
        <v>0</v>
      </c>
      <c r="V341" s="135">
        <v>0</v>
      </c>
      <c r="W341" s="135">
        <v>0</v>
      </c>
    </row>
    <row r="342" spans="1:23" hidden="1">
      <c r="A342" s="135">
        <v>0</v>
      </c>
      <c r="B342" s="135">
        <v>0</v>
      </c>
      <c r="C342" s="135">
        <v>0</v>
      </c>
      <c r="D342" s="135">
        <v>0</v>
      </c>
      <c r="E342" s="135">
        <v>0</v>
      </c>
      <c r="F342" s="135">
        <v>0</v>
      </c>
      <c r="G342" s="135">
        <v>0</v>
      </c>
      <c r="H342" s="135">
        <v>0</v>
      </c>
      <c r="I342" s="135">
        <v>0</v>
      </c>
      <c r="J342" s="135">
        <v>0</v>
      </c>
      <c r="K342" s="135">
        <v>0</v>
      </c>
      <c r="L342" s="135">
        <v>0</v>
      </c>
      <c r="M342" s="135">
        <v>0</v>
      </c>
      <c r="N342" s="135">
        <v>0</v>
      </c>
      <c r="O342" s="135">
        <v>0</v>
      </c>
      <c r="P342" s="135">
        <v>0</v>
      </c>
      <c r="Q342" s="135">
        <v>0</v>
      </c>
      <c r="R342" s="135">
        <v>0</v>
      </c>
      <c r="S342" s="135">
        <v>0</v>
      </c>
      <c r="T342" s="135">
        <v>0</v>
      </c>
      <c r="U342" s="135">
        <v>0</v>
      </c>
      <c r="V342" s="135">
        <v>0</v>
      </c>
      <c r="W342" s="135">
        <v>0</v>
      </c>
    </row>
    <row r="343" spans="1:23" hidden="1">
      <c r="A343" s="135">
        <v>0</v>
      </c>
      <c r="B343" s="135">
        <v>0</v>
      </c>
      <c r="C343" s="135">
        <v>0</v>
      </c>
      <c r="D343" s="135">
        <v>0</v>
      </c>
      <c r="E343" s="135">
        <v>0</v>
      </c>
      <c r="F343" s="135">
        <v>0</v>
      </c>
      <c r="G343" s="135">
        <v>0</v>
      </c>
      <c r="H343" s="135">
        <v>0</v>
      </c>
      <c r="I343" s="135">
        <v>0</v>
      </c>
      <c r="J343" s="135">
        <v>0</v>
      </c>
      <c r="K343" s="135">
        <v>0</v>
      </c>
      <c r="L343" s="135">
        <v>0</v>
      </c>
      <c r="M343" s="135">
        <v>0</v>
      </c>
      <c r="N343" s="135">
        <v>0</v>
      </c>
      <c r="O343" s="135">
        <v>0</v>
      </c>
      <c r="P343" s="135">
        <v>0</v>
      </c>
      <c r="Q343" s="135">
        <v>0</v>
      </c>
      <c r="R343" s="135">
        <v>0</v>
      </c>
      <c r="S343" s="135">
        <v>0</v>
      </c>
      <c r="T343" s="135">
        <v>0</v>
      </c>
      <c r="U343" s="135">
        <v>0</v>
      </c>
      <c r="V343" s="135">
        <v>0</v>
      </c>
      <c r="W343" s="135">
        <v>0</v>
      </c>
    </row>
    <row r="344" spans="1:23" hidden="1">
      <c r="A344" s="135">
        <v>0</v>
      </c>
      <c r="B344" s="135">
        <v>0</v>
      </c>
      <c r="C344" s="135">
        <v>0</v>
      </c>
      <c r="D344" s="135">
        <v>0</v>
      </c>
      <c r="E344" s="135">
        <v>0</v>
      </c>
      <c r="F344" s="135">
        <v>0</v>
      </c>
      <c r="G344" s="135">
        <v>0</v>
      </c>
      <c r="H344" s="135">
        <v>0</v>
      </c>
      <c r="I344" s="135">
        <v>0</v>
      </c>
      <c r="J344" s="135">
        <v>0</v>
      </c>
      <c r="K344" s="135">
        <v>0</v>
      </c>
      <c r="L344" s="135">
        <v>0</v>
      </c>
      <c r="M344" s="135">
        <v>0</v>
      </c>
      <c r="N344" s="135">
        <v>0</v>
      </c>
      <c r="O344" s="135">
        <v>0</v>
      </c>
      <c r="P344" s="135">
        <v>0</v>
      </c>
      <c r="Q344" s="135">
        <v>0</v>
      </c>
      <c r="R344" s="135">
        <v>0</v>
      </c>
      <c r="S344" s="135">
        <v>0</v>
      </c>
      <c r="T344" s="135">
        <v>0</v>
      </c>
      <c r="U344" s="135">
        <v>0</v>
      </c>
      <c r="V344" s="135">
        <v>0</v>
      </c>
      <c r="W344" s="135">
        <v>0</v>
      </c>
    </row>
    <row r="345" spans="1:23" hidden="1">
      <c r="A345" s="135">
        <v>0</v>
      </c>
      <c r="B345" s="135">
        <v>0</v>
      </c>
      <c r="C345" s="135">
        <v>0</v>
      </c>
      <c r="D345" s="135">
        <v>0</v>
      </c>
      <c r="E345" s="135">
        <v>0</v>
      </c>
      <c r="F345" s="135">
        <v>0</v>
      </c>
      <c r="G345" s="135">
        <v>0</v>
      </c>
      <c r="H345" s="135">
        <v>0</v>
      </c>
      <c r="I345" s="135">
        <v>0</v>
      </c>
      <c r="J345" s="135">
        <v>0</v>
      </c>
      <c r="K345" s="135">
        <v>0</v>
      </c>
      <c r="L345" s="135">
        <v>0</v>
      </c>
      <c r="M345" s="135">
        <v>0</v>
      </c>
      <c r="N345" s="135">
        <v>0</v>
      </c>
      <c r="O345" s="135">
        <v>0</v>
      </c>
      <c r="P345" s="135">
        <v>0</v>
      </c>
      <c r="Q345" s="135">
        <v>0</v>
      </c>
      <c r="R345" s="135">
        <v>0</v>
      </c>
      <c r="S345" s="135">
        <v>0</v>
      </c>
      <c r="T345" s="135">
        <v>0</v>
      </c>
      <c r="U345" s="135">
        <v>0</v>
      </c>
      <c r="V345" s="135">
        <v>0</v>
      </c>
      <c r="W345" s="135">
        <v>0</v>
      </c>
    </row>
    <row r="346" spans="1:23" hidden="1">
      <c r="A346" s="135">
        <v>0</v>
      </c>
      <c r="B346" s="135">
        <v>0</v>
      </c>
      <c r="C346" s="135">
        <v>0</v>
      </c>
      <c r="D346" s="135">
        <v>0</v>
      </c>
      <c r="E346" s="135">
        <v>0</v>
      </c>
      <c r="F346" s="135">
        <v>0</v>
      </c>
      <c r="G346" s="135">
        <v>0</v>
      </c>
      <c r="H346" s="135">
        <v>0</v>
      </c>
      <c r="I346" s="135">
        <v>0</v>
      </c>
      <c r="J346" s="135">
        <v>0</v>
      </c>
      <c r="K346" s="135">
        <v>0</v>
      </c>
      <c r="L346" s="135">
        <v>0</v>
      </c>
      <c r="M346" s="135">
        <v>0</v>
      </c>
      <c r="N346" s="135">
        <v>0</v>
      </c>
      <c r="O346" s="135">
        <v>0</v>
      </c>
      <c r="P346" s="135">
        <v>0</v>
      </c>
      <c r="Q346" s="135">
        <v>0</v>
      </c>
      <c r="R346" s="135">
        <v>0</v>
      </c>
      <c r="S346" s="135">
        <v>0</v>
      </c>
      <c r="T346" s="135">
        <v>0</v>
      </c>
      <c r="U346" s="135">
        <v>0</v>
      </c>
      <c r="V346" s="135">
        <v>0</v>
      </c>
      <c r="W346" s="135">
        <v>0</v>
      </c>
    </row>
    <row r="347" spans="1:23" hidden="1">
      <c r="A347" s="135">
        <v>0</v>
      </c>
      <c r="B347" s="135">
        <v>0</v>
      </c>
      <c r="C347" s="135">
        <v>0</v>
      </c>
      <c r="D347" s="135">
        <v>0</v>
      </c>
      <c r="E347" s="135">
        <v>0</v>
      </c>
      <c r="F347" s="135">
        <v>0</v>
      </c>
      <c r="G347" s="135">
        <v>0</v>
      </c>
      <c r="H347" s="135">
        <v>0</v>
      </c>
      <c r="I347" s="135">
        <v>0</v>
      </c>
      <c r="J347" s="135">
        <v>0</v>
      </c>
      <c r="K347" s="135">
        <v>0</v>
      </c>
      <c r="L347" s="135">
        <v>0</v>
      </c>
      <c r="M347" s="135">
        <v>0</v>
      </c>
      <c r="N347" s="135">
        <v>0</v>
      </c>
      <c r="O347" s="135">
        <v>0</v>
      </c>
      <c r="P347" s="135">
        <v>0</v>
      </c>
      <c r="Q347" s="135">
        <v>0</v>
      </c>
      <c r="R347" s="135">
        <v>0</v>
      </c>
      <c r="S347" s="135">
        <v>0</v>
      </c>
      <c r="T347" s="135">
        <v>0</v>
      </c>
      <c r="U347" s="135">
        <v>0</v>
      </c>
      <c r="V347" s="135">
        <v>0</v>
      </c>
      <c r="W347" s="135">
        <v>0</v>
      </c>
    </row>
    <row r="348" spans="1:23" hidden="1">
      <c r="A348" s="135">
        <v>0</v>
      </c>
      <c r="B348" s="135">
        <v>0</v>
      </c>
      <c r="C348" s="135">
        <v>0</v>
      </c>
      <c r="D348" s="135">
        <v>0</v>
      </c>
      <c r="E348" s="135">
        <v>0</v>
      </c>
      <c r="F348" s="135">
        <v>0</v>
      </c>
      <c r="G348" s="135">
        <v>0</v>
      </c>
      <c r="H348" s="135">
        <v>0</v>
      </c>
      <c r="I348" s="135">
        <v>0</v>
      </c>
      <c r="J348" s="135">
        <v>0</v>
      </c>
      <c r="K348" s="135">
        <v>0</v>
      </c>
      <c r="L348" s="135">
        <v>0</v>
      </c>
      <c r="M348" s="135">
        <v>0</v>
      </c>
      <c r="N348" s="135">
        <v>0</v>
      </c>
      <c r="O348" s="135">
        <v>0</v>
      </c>
      <c r="P348" s="135">
        <v>0</v>
      </c>
      <c r="Q348" s="135">
        <v>0</v>
      </c>
      <c r="R348" s="135">
        <v>0</v>
      </c>
      <c r="S348" s="135">
        <v>0</v>
      </c>
      <c r="T348" s="135">
        <v>0</v>
      </c>
      <c r="U348" s="135">
        <v>0</v>
      </c>
      <c r="V348" s="135">
        <v>0</v>
      </c>
      <c r="W348" s="135">
        <v>0</v>
      </c>
    </row>
    <row r="349" spans="1:23" hidden="1">
      <c r="A349" s="135">
        <v>0</v>
      </c>
      <c r="B349" s="135">
        <v>0</v>
      </c>
      <c r="C349" s="135">
        <v>0</v>
      </c>
      <c r="D349" s="135">
        <v>0</v>
      </c>
      <c r="E349" s="135">
        <v>0</v>
      </c>
      <c r="F349" s="135">
        <v>0</v>
      </c>
      <c r="G349" s="135">
        <v>0</v>
      </c>
      <c r="H349" s="135">
        <v>0</v>
      </c>
      <c r="I349" s="135">
        <v>0</v>
      </c>
      <c r="J349" s="135">
        <v>0</v>
      </c>
      <c r="K349" s="135">
        <v>0</v>
      </c>
      <c r="L349" s="135">
        <v>0</v>
      </c>
      <c r="M349" s="135">
        <v>0</v>
      </c>
      <c r="N349" s="135">
        <v>0</v>
      </c>
      <c r="O349" s="135">
        <v>0</v>
      </c>
      <c r="P349" s="135">
        <v>0</v>
      </c>
      <c r="Q349" s="135">
        <v>0</v>
      </c>
      <c r="R349" s="135">
        <v>0</v>
      </c>
      <c r="S349" s="135">
        <v>0</v>
      </c>
      <c r="T349" s="135">
        <v>0</v>
      </c>
      <c r="U349" s="135">
        <v>0</v>
      </c>
      <c r="V349" s="135">
        <v>0</v>
      </c>
      <c r="W349" s="135">
        <v>0</v>
      </c>
    </row>
    <row r="350" spans="1:23">
      <c r="A350" s="135">
        <v>0</v>
      </c>
      <c r="B350" s="135">
        <v>0</v>
      </c>
      <c r="C350" s="135">
        <v>0</v>
      </c>
      <c r="D350" s="135">
        <v>0</v>
      </c>
      <c r="E350" s="135">
        <v>0</v>
      </c>
      <c r="F350" s="135">
        <v>0</v>
      </c>
      <c r="G350" s="135">
        <v>0</v>
      </c>
      <c r="H350" s="135">
        <v>0</v>
      </c>
      <c r="I350" s="135">
        <v>0</v>
      </c>
      <c r="J350" s="135">
        <v>0</v>
      </c>
      <c r="K350" s="135">
        <v>0</v>
      </c>
      <c r="L350" s="135">
        <v>0</v>
      </c>
      <c r="M350" s="135">
        <v>0</v>
      </c>
      <c r="N350" s="135">
        <v>0</v>
      </c>
      <c r="O350" s="135">
        <v>0</v>
      </c>
      <c r="P350" s="135">
        <v>0</v>
      </c>
      <c r="Q350" s="135">
        <v>0</v>
      </c>
      <c r="R350" s="135">
        <v>0</v>
      </c>
      <c r="S350" s="135">
        <v>0</v>
      </c>
      <c r="T350" s="135">
        <v>0</v>
      </c>
      <c r="U350" s="135">
        <v>0</v>
      </c>
      <c r="V350" s="135">
        <v>0</v>
      </c>
      <c r="W350" s="135">
        <v>0</v>
      </c>
    </row>
    <row r="351" spans="1:23" hidden="1">
      <c r="A351" s="135">
        <v>0</v>
      </c>
      <c r="B351" s="135">
        <v>0</v>
      </c>
      <c r="C351" s="135">
        <v>0</v>
      </c>
      <c r="D351" s="135">
        <v>0</v>
      </c>
      <c r="E351" s="135">
        <v>0</v>
      </c>
      <c r="F351" s="135">
        <v>0</v>
      </c>
      <c r="G351" s="135">
        <v>0</v>
      </c>
      <c r="H351" s="135">
        <v>0</v>
      </c>
      <c r="I351" s="135">
        <v>0</v>
      </c>
      <c r="J351" s="135">
        <v>0</v>
      </c>
      <c r="K351" s="135">
        <v>0</v>
      </c>
      <c r="L351" s="135">
        <v>0</v>
      </c>
      <c r="M351" s="135">
        <v>0</v>
      </c>
      <c r="N351" s="135">
        <v>0</v>
      </c>
      <c r="O351" s="135">
        <v>0</v>
      </c>
      <c r="P351" s="135">
        <v>0</v>
      </c>
      <c r="Q351" s="135">
        <v>0</v>
      </c>
      <c r="R351" s="135">
        <v>0</v>
      </c>
      <c r="S351" s="135">
        <v>0</v>
      </c>
      <c r="T351" s="135">
        <v>0</v>
      </c>
      <c r="U351" s="135">
        <v>0</v>
      </c>
      <c r="V351" s="135">
        <v>0</v>
      </c>
      <c r="W351" s="135">
        <v>0</v>
      </c>
    </row>
    <row r="352" spans="1:23">
      <c r="A352" s="135">
        <v>0</v>
      </c>
      <c r="B352" s="135">
        <v>0</v>
      </c>
      <c r="C352" s="135">
        <v>0</v>
      </c>
      <c r="D352" s="135">
        <v>0</v>
      </c>
      <c r="E352" s="135">
        <v>0</v>
      </c>
      <c r="F352" s="135">
        <v>0</v>
      </c>
      <c r="G352" s="135">
        <v>0</v>
      </c>
      <c r="H352" s="135">
        <v>0</v>
      </c>
      <c r="I352" s="135">
        <v>0</v>
      </c>
      <c r="J352" s="135">
        <v>0</v>
      </c>
      <c r="K352" s="135">
        <v>0</v>
      </c>
      <c r="L352" s="135">
        <v>0</v>
      </c>
      <c r="M352" s="135">
        <v>0</v>
      </c>
      <c r="N352" s="135">
        <v>0</v>
      </c>
      <c r="O352" s="135">
        <v>0</v>
      </c>
      <c r="P352" s="135">
        <v>0</v>
      </c>
      <c r="Q352" s="135">
        <v>0</v>
      </c>
      <c r="R352" s="135">
        <v>0</v>
      </c>
      <c r="S352" s="135">
        <v>0</v>
      </c>
      <c r="T352" s="135">
        <v>0</v>
      </c>
      <c r="U352" s="135">
        <v>0</v>
      </c>
      <c r="V352" s="135">
        <v>0</v>
      </c>
      <c r="W352" s="135">
        <v>0</v>
      </c>
    </row>
    <row r="353" spans="1:23">
      <c r="A353" s="135">
        <v>0</v>
      </c>
      <c r="B353" s="135">
        <v>0</v>
      </c>
      <c r="C353" s="135">
        <v>0</v>
      </c>
      <c r="D353" s="135">
        <v>0</v>
      </c>
      <c r="E353" s="135">
        <v>0</v>
      </c>
      <c r="F353" s="135">
        <v>0</v>
      </c>
      <c r="G353" s="135">
        <v>0</v>
      </c>
      <c r="H353" s="135">
        <v>0</v>
      </c>
      <c r="I353" s="135">
        <v>0</v>
      </c>
      <c r="J353" s="135">
        <v>0</v>
      </c>
      <c r="K353" s="135">
        <v>0</v>
      </c>
      <c r="L353" s="135">
        <v>0</v>
      </c>
      <c r="M353" s="135">
        <v>0</v>
      </c>
      <c r="N353" s="135">
        <v>0</v>
      </c>
      <c r="O353" s="135">
        <v>0</v>
      </c>
      <c r="P353" s="135">
        <v>0</v>
      </c>
      <c r="Q353" s="135">
        <v>0</v>
      </c>
      <c r="R353" s="135">
        <v>0</v>
      </c>
      <c r="S353" s="135">
        <v>0</v>
      </c>
      <c r="T353" s="135">
        <v>0</v>
      </c>
      <c r="U353" s="135">
        <v>0</v>
      </c>
      <c r="V353" s="135">
        <v>0</v>
      </c>
      <c r="W353" s="135">
        <v>0</v>
      </c>
    </row>
    <row r="354" spans="1:23" hidden="1">
      <c r="A354" s="135">
        <v>0</v>
      </c>
      <c r="B354" s="135">
        <v>0</v>
      </c>
      <c r="C354" s="135">
        <v>0</v>
      </c>
      <c r="D354" s="135">
        <v>0</v>
      </c>
      <c r="E354" s="135">
        <v>0</v>
      </c>
      <c r="F354" s="135">
        <v>0</v>
      </c>
      <c r="G354" s="135">
        <v>0</v>
      </c>
      <c r="H354" s="135">
        <v>0</v>
      </c>
      <c r="I354" s="135">
        <v>0</v>
      </c>
      <c r="J354" s="135">
        <v>0</v>
      </c>
      <c r="K354" s="135">
        <v>0</v>
      </c>
      <c r="L354" s="135">
        <v>0</v>
      </c>
      <c r="M354" s="135">
        <v>0</v>
      </c>
      <c r="N354" s="135">
        <v>0</v>
      </c>
      <c r="O354" s="135">
        <v>0</v>
      </c>
      <c r="P354" s="135">
        <v>0</v>
      </c>
      <c r="Q354" s="135">
        <v>0</v>
      </c>
      <c r="R354" s="135">
        <v>0</v>
      </c>
      <c r="S354" s="135">
        <v>0</v>
      </c>
      <c r="T354" s="135">
        <v>0</v>
      </c>
      <c r="U354" s="135">
        <v>0</v>
      </c>
      <c r="V354" s="135">
        <v>0</v>
      </c>
      <c r="W354" s="135">
        <v>0</v>
      </c>
    </row>
    <row r="355" spans="1:23">
      <c r="A355" s="135">
        <v>0</v>
      </c>
      <c r="B355" s="135">
        <v>0</v>
      </c>
      <c r="C355" s="135">
        <v>0</v>
      </c>
      <c r="D355" s="135">
        <v>0</v>
      </c>
      <c r="E355" s="135">
        <v>0</v>
      </c>
      <c r="F355" s="135">
        <v>0</v>
      </c>
      <c r="G355" s="135">
        <v>0</v>
      </c>
      <c r="H355" s="135">
        <v>0</v>
      </c>
      <c r="I355" s="135">
        <v>0</v>
      </c>
      <c r="J355" s="135">
        <v>0</v>
      </c>
      <c r="K355" s="135">
        <v>0</v>
      </c>
      <c r="L355" s="135">
        <v>0</v>
      </c>
      <c r="M355" s="135">
        <v>0</v>
      </c>
      <c r="N355" s="135">
        <v>0</v>
      </c>
      <c r="O355" s="135">
        <v>0</v>
      </c>
      <c r="P355" s="135">
        <v>0</v>
      </c>
      <c r="Q355" s="135">
        <v>0</v>
      </c>
      <c r="R355" s="135">
        <v>0</v>
      </c>
      <c r="S355" s="135">
        <v>0</v>
      </c>
      <c r="T355" s="135">
        <v>0</v>
      </c>
      <c r="U355" s="135">
        <v>0</v>
      </c>
      <c r="V355" s="135">
        <v>0</v>
      </c>
      <c r="W355" s="135">
        <v>0</v>
      </c>
    </row>
    <row r="356" spans="1:23" hidden="1">
      <c r="A356" s="135">
        <v>0</v>
      </c>
      <c r="B356" s="135">
        <v>0</v>
      </c>
      <c r="C356" s="135">
        <v>0</v>
      </c>
      <c r="D356" s="135">
        <v>0</v>
      </c>
      <c r="E356" s="135">
        <v>0</v>
      </c>
      <c r="F356" s="135">
        <v>0</v>
      </c>
      <c r="G356" s="135">
        <v>0</v>
      </c>
      <c r="H356" s="135">
        <v>0</v>
      </c>
      <c r="I356" s="135">
        <v>0</v>
      </c>
      <c r="J356" s="135">
        <v>0</v>
      </c>
      <c r="K356" s="135">
        <v>0</v>
      </c>
      <c r="L356" s="135">
        <v>0</v>
      </c>
      <c r="M356" s="135">
        <v>0</v>
      </c>
      <c r="N356" s="135">
        <v>0</v>
      </c>
      <c r="O356" s="135">
        <v>0</v>
      </c>
      <c r="P356" s="135">
        <v>0</v>
      </c>
      <c r="Q356" s="135">
        <v>0</v>
      </c>
      <c r="R356" s="135">
        <v>0</v>
      </c>
      <c r="S356" s="135">
        <v>0</v>
      </c>
      <c r="T356" s="135">
        <v>0</v>
      </c>
      <c r="U356" s="135">
        <v>0</v>
      </c>
      <c r="V356" s="135">
        <v>0</v>
      </c>
      <c r="W356" s="135">
        <v>0</v>
      </c>
    </row>
    <row r="357" spans="1:23">
      <c r="A357" s="135">
        <v>0</v>
      </c>
      <c r="B357" s="135">
        <v>0</v>
      </c>
      <c r="C357" s="135">
        <v>0</v>
      </c>
      <c r="D357" s="135">
        <v>0</v>
      </c>
      <c r="E357" s="135">
        <v>0</v>
      </c>
      <c r="F357" s="135">
        <v>0</v>
      </c>
      <c r="G357" s="135">
        <v>0</v>
      </c>
      <c r="H357" s="135">
        <v>0</v>
      </c>
      <c r="I357" s="135">
        <v>0</v>
      </c>
      <c r="J357" s="135">
        <v>0</v>
      </c>
      <c r="K357" s="135">
        <v>0</v>
      </c>
      <c r="L357" s="135">
        <v>0</v>
      </c>
      <c r="M357" s="135">
        <v>0</v>
      </c>
      <c r="N357" s="135">
        <v>0</v>
      </c>
      <c r="O357" s="135">
        <v>0</v>
      </c>
      <c r="P357" s="135">
        <v>0</v>
      </c>
      <c r="Q357" s="135">
        <v>0</v>
      </c>
      <c r="R357" s="135">
        <v>0</v>
      </c>
      <c r="S357" s="135">
        <v>0</v>
      </c>
      <c r="T357" s="135">
        <v>0</v>
      </c>
      <c r="U357" s="135">
        <v>0</v>
      </c>
      <c r="V357" s="135">
        <v>0</v>
      </c>
      <c r="W357" s="135">
        <v>0</v>
      </c>
    </row>
    <row r="358" spans="1:23" hidden="1">
      <c r="A358" s="135">
        <v>0</v>
      </c>
      <c r="B358" s="135">
        <v>0</v>
      </c>
      <c r="C358" s="135">
        <v>0</v>
      </c>
      <c r="D358" s="135">
        <v>0</v>
      </c>
      <c r="E358" s="135">
        <v>0</v>
      </c>
      <c r="F358" s="135">
        <v>0</v>
      </c>
      <c r="G358" s="135">
        <v>0</v>
      </c>
      <c r="H358" s="135">
        <v>0</v>
      </c>
      <c r="I358" s="135">
        <v>0</v>
      </c>
      <c r="J358" s="135">
        <v>0</v>
      </c>
      <c r="K358" s="135">
        <v>0</v>
      </c>
      <c r="L358" s="135">
        <v>0</v>
      </c>
      <c r="M358" s="135">
        <v>0</v>
      </c>
      <c r="N358" s="135">
        <v>0</v>
      </c>
      <c r="O358" s="135">
        <v>0</v>
      </c>
      <c r="P358" s="135">
        <v>0</v>
      </c>
      <c r="Q358" s="135">
        <v>0</v>
      </c>
      <c r="R358" s="135">
        <v>0</v>
      </c>
      <c r="S358" s="135">
        <v>0</v>
      </c>
      <c r="T358" s="135">
        <v>0</v>
      </c>
      <c r="U358" s="135">
        <v>0</v>
      </c>
      <c r="V358" s="135">
        <v>0</v>
      </c>
      <c r="W358" s="135">
        <v>0</v>
      </c>
    </row>
    <row r="359" spans="1:23" hidden="1">
      <c r="A359" s="135">
        <v>0</v>
      </c>
      <c r="B359" s="135">
        <v>0</v>
      </c>
      <c r="C359" s="135">
        <v>0</v>
      </c>
      <c r="D359" s="135">
        <v>0</v>
      </c>
      <c r="E359" s="135">
        <v>0</v>
      </c>
      <c r="F359" s="135">
        <v>0</v>
      </c>
      <c r="G359" s="135">
        <v>0</v>
      </c>
      <c r="H359" s="135">
        <v>0</v>
      </c>
      <c r="I359" s="135">
        <v>0</v>
      </c>
      <c r="J359" s="135">
        <v>0</v>
      </c>
      <c r="K359" s="135">
        <v>0</v>
      </c>
      <c r="L359" s="135">
        <v>0</v>
      </c>
      <c r="M359" s="135">
        <v>0</v>
      </c>
      <c r="N359" s="135">
        <v>0</v>
      </c>
      <c r="O359" s="135">
        <v>0</v>
      </c>
      <c r="P359" s="135">
        <v>0</v>
      </c>
      <c r="Q359" s="135">
        <v>0</v>
      </c>
      <c r="R359" s="135">
        <v>0</v>
      </c>
      <c r="S359" s="135">
        <v>0</v>
      </c>
      <c r="T359" s="135">
        <v>0</v>
      </c>
      <c r="U359" s="135">
        <v>0</v>
      </c>
      <c r="V359" s="135">
        <v>0</v>
      </c>
      <c r="W359" s="135">
        <v>0</v>
      </c>
    </row>
    <row r="360" spans="1:23" hidden="1">
      <c r="A360" s="135">
        <v>0</v>
      </c>
      <c r="B360" s="135">
        <v>0</v>
      </c>
      <c r="C360" s="135">
        <v>0</v>
      </c>
      <c r="D360" s="135">
        <v>0</v>
      </c>
      <c r="E360" s="135">
        <v>0</v>
      </c>
      <c r="F360" s="135">
        <v>0</v>
      </c>
      <c r="G360" s="135">
        <v>0</v>
      </c>
      <c r="H360" s="135">
        <v>0</v>
      </c>
      <c r="I360" s="135">
        <v>0</v>
      </c>
      <c r="J360" s="135">
        <v>0</v>
      </c>
      <c r="K360" s="135">
        <v>0</v>
      </c>
      <c r="L360" s="135">
        <v>0</v>
      </c>
      <c r="M360" s="135">
        <v>0</v>
      </c>
      <c r="N360" s="135">
        <v>0</v>
      </c>
      <c r="O360" s="135">
        <v>0</v>
      </c>
      <c r="P360" s="135">
        <v>0</v>
      </c>
      <c r="Q360" s="135">
        <v>0</v>
      </c>
      <c r="R360" s="135">
        <v>0</v>
      </c>
      <c r="S360" s="135">
        <v>0</v>
      </c>
      <c r="T360" s="135">
        <v>0</v>
      </c>
      <c r="U360" s="135">
        <v>0</v>
      </c>
      <c r="V360" s="135">
        <v>0</v>
      </c>
      <c r="W360" s="135">
        <v>0</v>
      </c>
    </row>
    <row r="361" spans="1:23" hidden="1">
      <c r="A361" s="135">
        <v>0</v>
      </c>
      <c r="B361" s="135">
        <v>0</v>
      </c>
      <c r="C361" s="135">
        <v>0</v>
      </c>
      <c r="D361" s="135">
        <v>0</v>
      </c>
      <c r="E361" s="135">
        <v>0</v>
      </c>
      <c r="F361" s="135">
        <v>0</v>
      </c>
      <c r="G361" s="135">
        <v>0</v>
      </c>
      <c r="H361" s="135">
        <v>0</v>
      </c>
      <c r="I361" s="135">
        <v>0</v>
      </c>
      <c r="J361" s="135">
        <v>0</v>
      </c>
      <c r="K361" s="135">
        <v>0</v>
      </c>
      <c r="L361" s="135">
        <v>0</v>
      </c>
      <c r="M361" s="135">
        <v>0</v>
      </c>
      <c r="N361" s="135">
        <v>0</v>
      </c>
      <c r="O361" s="135">
        <v>0</v>
      </c>
      <c r="P361" s="135">
        <v>0</v>
      </c>
      <c r="Q361" s="135">
        <v>0</v>
      </c>
      <c r="R361" s="135">
        <v>0</v>
      </c>
      <c r="S361" s="135">
        <v>0</v>
      </c>
      <c r="T361" s="135">
        <v>0</v>
      </c>
      <c r="U361" s="135">
        <v>0</v>
      </c>
      <c r="V361" s="135">
        <v>0</v>
      </c>
      <c r="W361" s="135">
        <v>0</v>
      </c>
    </row>
    <row r="362" spans="1:23" hidden="1">
      <c r="A362" s="135">
        <v>0</v>
      </c>
      <c r="B362" s="135">
        <v>0</v>
      </c>
      <c r="C362" s="135">
        <v>0</v>
      </c>
      <c r="D362" s="135">
        <v>0</v>
      </c>
      <c r="E362" s="135">
        <v>0</v>
      </c>
      <c r="F362" s="135">
        <v>0</v>
      </c>
      <c r="G362" s="135">
        <v>0</v>
      </c>
      <c r="H362" s="135">
        <v>0</v>
      </c>
      <c r="I362" s="135">
        <v>0</v>
      </c>
      <c r="J362" s="135">
        <v>0</v>
      </c>
      <c r="K362" s="135">
        <v>0</v>
      </c>
      <c r="L362" s="135">
        <v>0</v>
      </c>
      <c r="M362" s="135">
        <v>0</v>
      </c>
      <c r="N362" s="135">
        <v>0</v>
      </c>
      <c r="O362" s="135">
        <v>0</v>
      </c>
      <c r="P362" s="135">
        <v>0</v>
      </c>
      <c r="Q362" s="135">
        <v>0</v>
      </c>
      <c r="R362" s="135">
        <v>0</v>
      </c>
      <c r="S362" s="135">
        <v>0</v>
      </c>
      <c r="T362" s="135">
        <v>0</v>
      </c>
      <c r="U362" s="135">
        <v>0</v>
      </c>
      <c r="V362" s="135">
        <v>0</v>
      </c>
      <c r="W362" s="135">
        <v>0</v>
      </c>
    </row>
    <row r="363" spans="1:23" hidden="1">
      <c r="A363" s="135">
        <v>0</v>
      </c>
      <c r="B363" s="135">
        <v>0</v>
      </c>
      <c r="C363" s="135">
        <v>0</v>
      </c>
      <c r="D363" s="135">
        <v>0</v>
      </c>
      <c r="E363" s="135">
        <v>0</v>
      </c>
      <c r="F363" s="135">
        <v>0</v>
      </c>
      <c r="G363" s="135">
        <v>0</v>
      </c>
      <c r="H363" s="135">
        <v>0</v>
      </c>
      <c r="I363" s="135">
        <v>0</v>
      </c>
      <c r="J363" s="135">
        <v>0</v>
      </c>
      <c r="K363" s="135">
        <v>0</v>
      </c>
      <c r="L363" s="135">
        <v>0</v>
      </c>
      <c r="M363" s="135">
        <v>0</v>
      </c>
      <c r="N363" s="135">
        <v>0</v>
      </c>
      <c r="O363" s="135">
        <v>0</v>
      </c>
      <c r="P363" s="135">
        <v>0</v>
      </c>
      <c r="Q363" s="135">
        <v>0</v>
      </c>
      <c r="R363" s="135">
        <v>0</v>
      </c>
      <c r="S363" s="135">
        <v>0</v>
      </c>
      <c r="T363" s="135">
        <v>0</v>
      </c>
      <c r="U363" s="135">
        <v>0</v>
      </c>
      <c r="V363" s="135">
        <v>0</v>
      </c>
      <c r="W363" s="135">
        <v>0</v>
      </c>
    </row>
    <row r="364" spans="1:23" hidden="1">
      <c r="A364" s="135">
        <v>0</v>
      </c>
      <c r="B364" s="135">
        <v>0</v>
      </c>
      <c r="C364" s="135">
        <v>0</v>
      </c>
      <c r="D364" s="135">
        <v>0</v>
      </c>
      <c r="E364" s="135">
        <v>0</v>
      </c>
      <c r="F364" s="135">
        <v>0</v>
      </c>
      <c r="G364" s="135">
        <v>0</v>
      </c>
      <c r="H364" s="135">
        <v>0</v>
      </c>
      <c r="I364" s="135">
        <v>0</v>
      </c>
      <c r="J364" s="135">
        <v>0</v>
      </c>
      <c r="K364" s="135">
        <v>0</v>
      </c>
      <c r="L364" s="135">
        <v>0</v>
      </c>
      <c r="M364" s="135">
        <v>0</v>
      </c>
      <c r="N364" s="135">
        <v>0</v>
      </c>
      <c r="O364" s="135">
        <v>0</v>
      </c>
      <c r="P364" s="135">
        <v>0</v>
      </c>
      <c r="Q364" s="135">
        <v>0</v>
      </c>
      <c r="R364" s="135">
        <v>0</v>
      </c>
      <c r="S364" s="135">
        <v>0</v>
      </c>
      <c r="T364" s="135">
        <v>0</v>
      </c>
      <c r="U364" s="135">
        <v>0</v>
      </c>
      <c r="V364" s="135">
        <v>0</v>
      </c>
      <c r="W364" s="135">
        <v>0</v>
      </c>
    </row>
    <row r="365" spans="1:23">
      <c r="A365" s="135">
        <v>0</v>
      </c>
      <c r="B365" s="135">
        <v>0</v>
      </c>
      <c r="C365" s="135">
        <v>0</v>
      </c>
      <c r="D365" s="135">
        <v>0</v>
      </c>
      <c r="E365" s="135">
        <v>0</v>
      </c>
      <c r="F365" s="135">
        <v>0</v>
      </c>
      <c r="G365" s="135">
        <v>0</v>
      </c>
      <c r="H365" s="135">
        <v>0</v>
      </c>
      <c r="I365" s="135">
        <v>0</v>
      </c>
      <c r="J365" s="135">
        <v>0</v>
      </c>
      <c r="K365" s="135">
        <v>0</v>
      </c>
      <c r="L365" s="135">
        <v>0</v>
      </c>
      <c r="M365" s="135">
        <v>0</v>
      </c>
      <c r="N365" s="135">
        <v>0</v>
      </c>
      <c r="O365" s="135">
        <v>0</v>
      </c>
      <c r="P365" s="135">
        <v>0</v>
      </c>
      <c r="Q365" s="135">
        <v>0</v>
      </c>
      <c r="R365" s="135">
        <v>0</v>
      </c>
      <c r="S365" s="135">
        <v>0</v>
      </c>
      <c r="T365" s="135">
        <v>0</v>
      </c>
      <c r="U365" s="135">
        <v>0</v>
      </c>
      <c r="V365" s="135">
        <v>0</v>
      </c>
      <c r="W365" s="135">
        <v>0</v>
      </c>
    </row>
    <row r="366" spans="1:23" hidden="1">
      <c r="A366" s="135">
        <v>0</v>
      </c>
      <c r="B366" s="135">
        <v>0</v>
      </c>
      <c r="C366" s="135">
        <v>0</v>
      </c>
      <c r="D366" s="135">
        <v>0</v>
      </c>
      <c r="E366" s="135">
        <v>0</v>
      </c>
      <c r="F366" s="135">
        <v>0</v>
      </c>
      <c r="G366" s="135">
        <v>0</v>
      </c>
      <c r="H366" s="135">
        <v>0</v>
      </c>
      <c r="I366" s="135">
        <v>0</v>
      </c>
      <c r="J366" s="135">
        <v>0</v>
      </c>
      <c r="K366" s="135">
        <v>0</v>
      </c>
      <c r="L366" s="135">
        <v>0</v>
      </c>
      <c r="M366" s="135">
        <v>0</v>
      </c>
      <c r="N366" s="135">
        <v>0</v>
      </c>
      <c r="O366" s="135">
        <v>0</v>
      </c>
      <c r="P366" s="135">
        <v>0</v>
      </c>
      <c r="Q366" s="135">
        <v>0</v>
      </c>
      <c r="R366" s="135">
        <v>0</v>
      </c>
      <c r="S366" s="135">
        <v>0</v>
      </c>
      <c r="T366" s="135">
        <v>0</v>
      </c>
      <c r="U366" s="135">
        <v>0</v>
      </c>
      <c r="V366" s="135">
        <v>0</v>
      </c>
      <c r="W366" s="135">
        <v>0</v>
      </c>
    </row>
    <row r="367" spans="1:23">
      <c r="A367" s="135">
        <v>0</v>
      </c>
      <c r="B367" s="135">
        <v>0</v>
      </c>
      <c r="C367" s="135">
        <v>0</v>
      </c>
      <c r="D367" s="135">
        <v>0</v>
      </c>
      <c r="E367" s="135">
        <v>0</v>
      </c>
      <c r="F367" s="135">
        <v>0</v>
      </c>
      <c r="G367" s="135">
        <v>0</v>
      </c>
      <c r="H367" s="135">
        <v>0</v>
      </c>
      <c r="I367" s="135">
        <v>0</v>
      </c>
      <c r="J367" s="135">
        <v>0</v>
      </c>
      <c r="K367" s="135">
        <v>0</v>
      </c>
      <c r="L367" s="135">
        <v>0</v>
      </c>
      <c r="M367" s="135">
        <v>0</v>
      </c>
      <c r="N367" s="135">
        <v>0</v>
      </c>
      <c r="O367" s="135">
        <v>0</v>
      </c>
      <c r="P367" s="135">
        <v>0</v>
      </c>
      <c r="Q367" s="135">
        <v>0</v>
      </c>
      <c r="R367" s="135">
        <v>0</v>
      </c>
      <c r="S367" s="135">
        <v>0</v>
      </c>
      <c r="T367" s="135">
        <v>0</v>
      </c>
      <c r="U367" s="135">
        <v>0</v>
      </c>
      <c r="V367" s="135">
        <v>0</v>
      </c>
      <c r="W367" s="135">
        <v>0</v>
      </c>
    </row>
    <row r="368" spans="1:23">
      <c r="A368" s="135">
        <v>0</v>
      </c>
      <c r="B368" s="135">
        <v>0</v>
      </c>
      <c r="C368" s="135">
        <v>0</v>
      </c>
      <c r="D368" s="135">
        <v>0</v>
      </c>
      <c r="E368" s="135">
        <v>0</v>
      </c>
      <c r="F368" s="135">
        <v>0</v>
      </c>
      <c r="G368" s="135">
        <v>0</v>
      </c>
      <c r="H368" s="135">
        <v>0</v>
      </c>
      <c r="I368" s="135">
        <v>0</v>
      </c>
      <c r="J368" s="135">
        <v>0</v>
      </c>
      <c r="K368" s="135">
        <v>0</v>
      </c>
      <c r="L368" s="135">
        <v>0</v>
      </c>
      <c r="M368" s="135">
        <v>0</v>
      </c>
      <c r="N368" s="135">
        <v>0</v>
      </c>
      <c r="O368" s="135">
        <v>0</v>
      </c>
      <c r="P368" s="135">
        <v>0</v>
      </c>
      <c r="Q368" s="135">
        <v>0</v>
      </c>
      <c r="R368" s="135">
        <v>0</v>
      </c>
      <c r="S368" s="135">
        <v>0</v>
      </c>
      <c r="T368" s="135">
        <v>0</v>
      </c>
      <c r="U368" s="135">
        <v>0</v>
      </c>
      <c r="V368" s="135">
        <v>0</v>
      </c>
      <c r="W368" s="135">
        <v>0</v>
      </c>
    </row>
    <row r="369" spans="1:23" hidden="1">
      <c r="A369" s="135">
        <v>0</v>
      </c>
      <c r="B369" s="135">
        <v>0</v>
      </c>
      <c r="C369" s="135">
        <v>0</v>
      </c>
      <c r="D369" s="135">
        <v>0</v>
      </c>
      <c r="E369" s="135">
        <v>0</v>
      </c>
      <c r="F369" s="135">
        <v>0</v>
      </c>
      <c r="G369" s="135">
        <v>0</v>
      </c>
      <c r="H369" s="135">
        <v>0</v>
      </c>
      <c r="I369" s="135">
        <v>0</v>
      </c>
      <c r="J369" s="135">
        <v>0</v>
      </c>
      <c r="K369" s="135">
        <v>0</v>
      </c>
      <c r="L369" s="135">
        <v>0</v>
      </c>
      <c r="M369" s="135">
        <v>0</v>
      </c>
      <c r="N369" s="135">
        <v>0</v>
      </c>
      <c r="O369" s="135">
        <v>0</v>
      </c>
      <c r="P369" s="135">
        <v>0</v>
      </c>
      <c r="Q369" s="135">
        <v>0</v>
      </c>
      <c r="R369" s="135">
        <v>0</v>
      </c>
      <c r="S369" s="135">
        <v>0</v>
      </c>
      <c r="T369" s="135">
        <v>0</v>
      </c>
      <c r="U369" s="135">
        <v>0</v>
      </c>
      <c r="V369" s="135">
        <v>0</v>
      </c>
      <c r="W369" s="135">
        <v>0</v>
      </c>
    </row>
    <row r="370" spans="1:23" hidden="1">
      <c r="A370" s="135">
        <v>0</v>
      </c>
      <c r="B370" s="135">
        <v>0</v>
      </c>
      <c r="C370" s="135">
        <v>0</v>
      </c>
      <c r="D370" s="135">
        <v>0</v>
      </c>
      <c r="E370" s="135">
        <v>0</v>
      </c>
      <c r="F370" s="135">
        <v>0</v>
      </c>
      <c r="G370" s="135">
        <v>0</v>
      </c>
      <c r="H370" s="135">
        <v>0</v>
      </c>
      <c r="I370" s="135">
        <v>0</v>
      </c>
      <c r="J370" s="135">
        <v>0</v>
      </c>
      <c r="K370" s="135">
        <v>0</v>
      </c>
      <c r="L370" s="135">
        <v>0</v>
      </c>
      <c r="M370" s="135">
        <v>0</v>
      </c>
      <c r="N370" s="135">
        <v>0</v>
      </c>
      <c r="O370" s="135">
        <v>0</v>
      </c>
      <c r="P370" s="135">
        <v>0</v>
      </c>
      <c r="Q370" s="135">
        <v>0</v>
      </c>
      <c r="R370" s="135">
        <v>0</v>
      </c>
      <c r="S370" s="135">
        <v>0</v>
      </c>
      <c r="T370" s="135">
        <v>0</v>
      </c>
      <c r="U370" s="135">
        <v>0</v>
      </c>
      <c r="V370" s="135">
        <v>0</v>
      </c>
      <c r="W370" s="135">
        <v>0</v>
      </c>
    </row>
    <row r="371" spans="1:23">
      <c r="A371" s="135">
        <v>0</v>
      </c>
      <c r="B371" s="135">
        <v>0</v>
      </c>
      <c r="C371" s="135">
        <v>0</v>
      </c>
      <c r="D371" s="135">
        <v>0</v>
      </c>
      <c r="E371" s="135">
        <v>0</v>
      </c>
      <c r="F371" s="135">
        <v>0</v>
      </c>
      <c r="G371" s="135">
        <v>0</v>
      </c>
      <c r="H371" s="135">
        <v>0</v>
      </c>
      <c r="I371" s="135">
        <v>0</v>
      </c>
      <c r="J371" s="135">
        <v>0</v>
      </c>
      <c r="K371" s="135">
        <v>0</v>
      </c>
      <c r="L371" s="135">
        <v>0</v>
      </c>
      <c r="M371" s="135">
        <v>0</v>
      </c>
      <c r="N371" s="135">
        <v>0</v>
      </c>
      <c r="O371" s="135">
        <v>0</v>
      </c>
      <c r="P371" s="135">
        <v>0</v>
      </c>
      <c r="Q371" s="135">
        <v>0</v>
      </c>
      <c r="R371" s="135">
        <v>0</v>
      </c>
      <c r="S371" s="135">
        <v>0</v>
      </c>
      <c r="T371" s="135">
        <v>0</v>
      </c>
      <c r="U371" s="135">
        <v>0</v>
      </c>
      <c r="V371" s="135">
        <v>0</v>
      </c>
      <c r="W371" s="135">
        <v>0</v>
      </c>
    </row>
    <row r="372" spans="1:23">
      <c r="A372" s="135">
        <v>0</v>
      </c>
      <c r="B372" s="135">
        <v>0</v>
      </c>
      <c r="C372" s="135">
        <v>0</v>
      </c>
      <c r="D372" s="135">
        <v>0</v>
      </c>
      <c r="E372" s="135">
        <v>0</v>
      </c>
      <c r="F372" s="135">
        <v>0</v>
      </c>
      <c r="G372" s="135">
        <v>0</v>
      </c>
      <c r="H372" s="135">
        <v>0</v>
      </c>
      <c r="I372" s="135">
        <v>0</v>
      </c>
      <c r="J372" s="135">
        <v>0</v>
      </c>
      <c r="K372" s="135">
        <v>0</v>
      </c>
      <c r="L372" s="135">
        <v>0</v>
      </c>
      <c r="M372" s="135">
        <v>0</v>
      </c>
      <c r="N372" s="135">
        <v>0</v>
      </c>
      <c r="O372" s="135">
        <v>0</v>
      </c>
      <c r="P372" s="135">
        <v>0</v>
      </c>
      <c r="Q372" s="135">
        <v>0</v>
      </c>
      <c r="R372" s="135">
        <v>0</v>
      </c>
      <c r="S372" s="135">
        <v>0</v>
      </c>
      <c r="T372" s="135">
        <v>0</v>
      </c>
      <c r="U372" s="135">
        <v>0</v>
      </c>
      <c r="V372" s="135">
        <v>0</v>
      </c>
      <c r="W372" s="135">
        <v>0</v>
      </c>
    </row>
    <row r="373" spans="1:23" hidden="1">
      <c r="A373" s="135">
        <v>0</v>
      </c>
      <c r="B373" s="135">
        <v>0</v>
      </c>
      <c r="C373" s="135">
        <v>0</v>
      </c>
      <c r="D373" s="135">
        <v>0</v>
      </c>
      <c r="E373" s="135">
        <v>0</v>
      </c>
      <c r="F373" s="135">
        <v>0</v>
      </c>
      <c r="G373" s="135">
        <v>0</v>
      </c>
      <c r="H373" s="135">
        <v>0</v>
      </c>
      <c r="I373" s="135">
        <v>0</v>
      </c>
      <c r="J373" s="135">
        <v>0</v>
      </c>
      <c r="K373" s="135">
        <v>0</v>
      </c>
      <c r="L373" s="135">
        <v>0</v>
      </c>
      <c r="M373" s="135">
        <v>0</v>
      </c>
      <c r="N373" s="135">
        <v>0</v>
      </c>
      <c r="O373" s="135">
        <v>0</v>
      </c>
      <c r="P373" s="135">
        <v>0</v>
      </c>
      <c r="Q373" s="135">
        <v>0</v>
      </c>
      <c r="R373" s="135">
        <v>0</v>
      </c>
      <c r="S373" s="135">
        <v>0</v>
      </c>
      <c r="T373" s="135">
        <v>0</v>
      </c>
      <c r="U373" s="135">
        <v>0</v>
      </c>
      <c r="V373" s="135">
        <v>0</v>
      </c>
      <c r="W373" s="135">
        <v>0</v>
      </c>
    </row>
    <row r="374" spans="1:23" hidden="1">
      <c r="A374" s="135">
        <v>0</v>
      </c>
      <c r="B374" s="135">
        <v>0</v>
      </c>
      <c r="C374" s="135">
        <v>0</v>
      </c>
      <c r="D374" s="135">
        <v>0</v>
      </c>
      <c r="E374" s="135">
        <v>0</v>
      </c>
      <c r="F374" s="135">
        <v>0</v>
      </c>
      <c r="G374" s="135">
        <v>0</v>
      </c>
      <c r="H374" s="135">
        <v>0</v>
      </c>
      <c r="I374" s="135">
        <v>0</v>
      </c>
      <c r="J374" s="135">
        <v>0</v>
      </c>
      <c r="K374" s="135">
        <v>0</v>
      </c>
      <c r="L374" s="135">
        <v>0</v>
      </c>
      <c r="M374" s="135">
        <v>0</v>
      </c>
      <c r="N374" s="135">
        <v>0</v>
      </c>
      <c r="O374" s="135">
        <v>0</v>
      </c>
      <c r="P374" s="135">
        <v>0</v>
      </c>
      <c r="Q374" s="135">
        <v>0</v>
      </c>
      <c r="R374" s="135">
        <v>0</v>
      </c>
      <c r="S374" s="135">
        <v>0</v>
      </c>
      <c r="T374" s="135">
        <v>0</v>
      </c>
      <c r="U374" s="135">
        <v>0</v>
      </c>
      <c r="V374" s="135">
        <v>0</v>
      </c>
      <c r="W374" s="135">
        <v>0</v>
      </c>
    </row>
    <row r="375" spans="1:23">
      <c r="A375" s="135">
        <v>0</v>
      </c>
      <c r="B375" s="135">
        <v>0</v>
      </c>
      <c r="C375" s="135">
        <v>0</v>
      </c>
      <c r="D375" s="135">
        <v>0</v>
      </c>
      <c r="E375" s="135">
        <v>0</v>
      </c>
      <c r="F375" s="135">
        <v>0</v>
      </c>
      <c r="G375" s="135">
        <v>0</v>
      </c>
      <c r="H375" s="135">
        <v>0</v>
      </c>
      <c r="I375" s="135">
        <v>0</v>
      </c>
      <c r="J375" s="135">
        <v>0</v>
      </c>
      <c r="K375" s="135">
        <v>0</v>
      </c>
      <c r="L375" s="135">
        <v>0</v>
      </c>
      <c r="M375" s="135">
        <v>0</v>
      </c>
      <c r="N375" s="135">
        <v>0</v>
      </c>
      <c r="O375" s="135">
        <v>0</v>
      </c>
      <c r="P375" s="135">
        <v>0</v>
      </c>
      <c r="Q375" s="135">
        <v>0</v>
      </c>
      <c r="R375" s="135">
        <v>0</v>
      </c>
      <c r="S375" s="135">
        <v>0</v>
      </c>
      <c r="T375" s="135">
        <v>0</v>
      </c>
      <c r="U375" s="135">
        <v>0</v>
      </c>
      <c r="V375" s="135">
        <v>0</v>
      </c>
      <c r="W375" s="135">
        <v>0</v>
      </c>
    </row>
    <row r="376" spans="1:23">
      <c r="A376" s="135">
        <v>0</v>
      </c>
      <c r="B376" s="135">
        <v>0</v>
      </c>
      <c r="C376" s="135">
        <v>0</v>
      </c>
      <c r="D376" s="135">
        <v>0</v>
      </c>
      <c r="E376" s="135">
        <v>0</v>
      </c>
      <c r="F376" s="135">
        <v>0</v>
      </c>
      <c r="G376" s="135">
        <v>0</v>
      </c>
      <c r="H376" s="135">
        <v>0</v>
      </c>
      <c r="I376" s="135">
        <v>0</v>
      </c>
      <c r="J376" s="135">
        <v>0</v>
      </c>
      <c r="K376" s="135">
        <v>0</v>
      </c>
      <c r="L376" s="135">
        <v>0</v>
      </c>
      <c r="M376" s="135">
        <v>0</v>
      </c>
      <c r="N376" s="135">
        <v>0</v>
      </c>
      <c r="O376" s="135">
        <v>0</v>
      </c>
      <c r="P376" s="135">
        <v>0</v>
      </c>
      <c r="Q376" s="135">
        <v>0</v>
      </c>
      <c r="R376" s="135">
        <v>0</v>
      </c>
      <c r="S376" s="135">
        <v>0</v>
      </c>
      <c r="T376" s="135">
        <v>0</v>
      </c>
      <c r="U376" s="135">
        <v>0</v>
      </c>
      <c r="V376" s="135">
        <v>0</v>
      </c>
      <c r="W376" s="135">
        <v>0</v>
      </c>
    </row>
    <row r="377" spans="1:23" hidden="1">
      <c r="A377" s="135">
        <v>0</v>
      </c>
      <c r="B377" s="135">
        <v>0</v>
      </c>
      <c r="C377" s="135">
        <v>0</v>
      </c>
      <c r="D377" s="135">
        <v>0</v>
      </c>
      <c r="E377" s="135">
        <v>0</v>
      </c>
      <c r="F377" s="135">
        <v>0</v>
      </c>
      <c r="G377" s="135">
        <v>0</v>
      </c>
      <c r="H377" s="135">
        <v>0</v>
      </c>
      <c r="I377" s="135">
        <v>0</v>
      </c>
      <c r="J377" s="135">
        <v>0</v>
      </c>
      <c r="K377" s="135">
        <v>0</v>
      </c>
      <c r="L377" s="135">
        <v>0</v>
      </c>
      <c r="M377" s="135">
        <v>0</v>
      </c>
      <c r="N377" s="135">
        <v>0</v>
      </c>
      <c r="O377" s="135">
        <v>0</v>
      </c>
      <c r="P377" s="135">
        <v>0</v>
      </c>
      <c r="Q377" s="135">
        <v>0</v>
      </c>
      <c r="R377" s="135">
        <v>0</v>
      </c>
      <c r="S377" s="135">
        <v>0</v>
      </c>
      <c r="T377" s="135">
        <v>0</v>
      </c>
      <c r="U377" s="135">
        <v>0</v>
      </c>
      <c r="V377" s="135">
        <v>0</v>
      </c>
      <c r="W377" s="135">
        <v>0</v>
      </c>
    </row>
    <row r="378" spans="1:23">
      <c r="A378" s="135">
        <v>0</v>
      </c>
      <c r="B378" s="135">
        <v>0</v>
      </c>
      <c r="C378" s="135">
        <v>0</v>
      </c>
      <c r="D378" s="135">
        <v>0</v>
      </c>
      <c r="E378" s="135">
        <v>0</v>
      </c>
      <c r="F378" s="135">
        <v>0</v>
      </c>
      <c r="G378" s="135">
        <v>0</v>
      </c>
      <c r="H378" s="135">
        <v>0</v>
      </c>
      <c r="I378" s="135">
        <v>0</v>
      </c>
      <c r="J378" s="135">
        <v>0</v>
      </c>
      <c r="K378" s="135">
        <v>0</v>
      </c>
      <c r="L378" s="135">
        <v>0</v>
      </c>
      <c r="M378" s="135">
        <v>0</v>
      </c>
      <c r="N378" s="135">
        <v>0</v>
      </c>
      <c r="O378" s="135">
        <v>0</v>
      </c>
      <c r="P378" s="135">
        <v>0</v>
      </c>
      <c r="Q378" s="135">
        <v>0</v>
      </c>
      <c r="R378" s="135">
        <v>0</v>
      </c>
      <c r="S378" s="135">
        <v>0</v>
      </c>
      <c r="T378" s="135">
        <v>0</v>
      </c>
      <c r="U378" s="135">
        <v>0</v>
      </c>
      <c r="V378" s="135">
        <v>0</v>
      </c>
      <c r="W378" s="135">
        <v>0</v>
      </c>
    </row>
    <row r="379" spans="1:23" hidden="1">
      <c r="A379" s="135">
        <v>0</v>
      </c>
      <c r="B379" s="135">
        <v>0</v>
      </c>
      <c r="C379" s="135">
        <v>0</v>
      </c>
      <c r="D379" s="135">
        <v>0</v>
      </c>
      <c r="E379" s="135">
        <v>0</v>
      </c>
      <c r="F379" s="135">
        <v>0</v>
      </c>
      <c r="G379" s="135">
        <v>0</v>
      </c>
      <c r="H379" s="135">
        <v>0</v>
      </c>
      <c r="I379" s="135">
        <v>0</v>
      </c>
      <c r="J379" s="135">
        <v>0</v>
      </c>
      <c r="K379" s="135">
        <v>0</v>
      </c>
      <c r="L379" s="135">
        <v>0</v>
      </c>
      <c r="M379" s="135">
        <v>0</v>
      </c>
      <c r="N379" s="135">
        <v>0</v>
      </c>
      <c r="O379" s="135">
        <v>0</v>
      </c>
      <c r="P379" s="135">
        <v>0</v>
      </c>
      <c r="Q379" s="135">
        <v>0</v>
      </c>
      <c r="R379" s="135">
        <v>0</v>
      </c>
      <c r="S379" s="135">
        <v>0</v>
      </c>
      <c r="T379" s="135">
        <v>0</v>
      </c>
      <c r="U379" s="135">
        <v>0</v>
      </c>
      <c r="V379" s="135">
        <v>0</v>
      </c>
      <c r="W379" s="135">
        <v>0</v>
      </c>
    </row>
    <row r="380" spans="1:23">
      <c r="A380" s="135">
        <v>0</v>
      </c>
      <c r="B380" s="135">
        <v>0</v>
      </c>
      <c r="C380" s="135">
        <v>0</v>
      </c>
      <c r="D380" s="135">
        <v>0</v>
      </c>
      <c r="E380" s="135">
        <v>0</v>
      </c>
      <c r="F380" s="135">
        <v>0</v>
      </c>
      <c r="G380" s="135">
        <v>0</v>
      </c>
      <c r="H380" s="135">
        <v>0</v>
      </c>
      <c r="I380" s="135">
        <v>0</v>
      </c>
      <c r="J380" s="135">
        <v>0</v>
      </c>
      <c r="K380" s="135">
        <v>0</v>
      </c>
      <c r="L380" s="135">
        <v>0</v>
      </c>
      <c r="M380" s="135">
        <v>0</v>
      </c>
      <c r="N380" s="135">
        <v>0</v>
      </c>
      <c r="O380" s="135">
        <v>0</v>
      </c>
      <c r="P380" s="135">
        <v>0</v>
      </c>
      <c r="Q380" s="135">
        <v>0</v>
      </c>
      <c r="R380" s="135">
        <v>0</v>
      </c>
      <c r="S380" s="135">
        <v>0</v>
      </c>
      <c r="T380" s="135">
        <v>0</v>
      </c>
      <c r="U380" s="135">
        <v>0</v>
      </c>
      <c r="V380" s="135">
        <v>0</v>
      </c>
      <c r="W380" s="135">
        <v>0</v>
      </c>
    </row>
    <row r="381" spans="1:23" hidden="1">
      <c r="A381" s="135">
        <v>0</v>
      </c>
      <c r="B381" s="135">
        <v>0</v>
      </c>
      <c r="C381" s="135">
        <v>0</v>
      </c>
      <c r="D381" s="135">
        <v>0</v>
      </c>
      <c r="E381" s="135">
        <v>0</v>
      </c>
      <c r="F381" s="135">
        <v>0</v>
      </c>
      <c r="G381" s="135">
        <v>0</v>
      </c>
      <c r="H381" s="135">
        <v>0</v>
      </c>
      <c r="I381" s="135">
        <v>0</v>
      </c>
      <c r="J381" s="135">
        <v>0</v>
      </c>
      <c r="K381" s="135">
        <v>0</v>
      </c>
      <c r="L381" s="135">
        <v>0</v>
      </c>
      <c r="M381" s="135">
        <v>0</v>
      </c>
      <c r="N381" s="135">
        <v>0</v>
      </c>
      <c r="O381" s="135">
        <v>0</v>
      </c>
      <c r="P381" s="135">
        <v>0</v>
      </c>
      <c r="Q381" s="135">
        <v>0</v>
      </c>
      <c r="R381" s="135">
        <v>0</v>
      </c>
      <c r="S381" s="135">
        <v>0</v>
      </c>
      <c r="T381" s="135">
        <v>0</v>
      </c>
      <c r="U381" s="135">
        <v>0</v>
      </c>
      <c r="V381" s="135">
        <v>0</v>
      </c>
      <c r="W381" s="135">
        <v>0</v>
      </c>
    </row>
    <row r="382" spans="1:23" hidden="1">
      <c r="A382" s="135">
        <v>0</v>
      </c>
      <c r="B382" s="135">
        <v>0</v>
      </c>
      <c r="C382" s="135">
        <v>0</v>
      </c>
      <c r="D382" s="135">
        <v>0</v>
      </c>
      <c r="E382" s="135">
        <v>0</v>
      </c>
      <c r="F382" s="135">
        <v>0</v>
      </c>
      <c r="G382" s="135">
        <v>0</v>
      </c>
      <c r="H382" s="135">
        <v>0</v>
      </c>
      <c r="I382" s="135">
        <v>0</v>
      </c>
      <c r="J382" s="135">
        <v>0</v>
      </c>
      <c r="K382" s="135">
        <v>0</v>
      </c>
      <c r="L382" s="135">
        <v>0</v>
      </c>
      <c r="M382" s="135">
        <v>0</v>
      </c>
      <c r="N382" s="135">
        <v>0</v>
      </c>
      <c r="O382" s="135">
        <v>0</v>
      </c>
      <c r="P382" s="135">
        <v>0</v>
      </c>
      <c r="Q382" s="135">
        <v>0</v>
      </c>
      <c r="R382" s="135">
        <v>0</v>
      </c>
      <c r="S382" s="135">
        <v>0</v>
      </c>
      <c r="T382" s="135">
        <v>0</v>
      </c>
      <c r="U382" s="135">
        <v>0</v>
      </c>
      <c r="V382" s="135">
        <v>0</v>
      </c>
      <c r="W382" s="135">
        <v>0</v>
      </c>
    </row>
    <row r="383" spans="1:23">
      <c r="A383" s="135">
        <v>0</v>
      </c>
      <c r="B383" s="135">
        <v>0</v>
      </c>
      <c r="C383" s="135">
        <v>0</v>
      </c>
      <c r="D383" s="135">
        <v>0</v>
      </c>
      <c r="E383" s="135">
        <v>0</v>
      </c>
      <c r="F383" s="135">
        <v>0</v>
      </c>
      <c r="G383" s="135">
        <v>0</v>
      </c>
      <c r="H383" s="135">
        <v>0</v>
      </c>
      <c r="I383" s="135">
        <v>0</v>
      </c>
      <c r="J383" s="135">
        <v>0</v>
      </c>
      <c r="K383" s="135">
        <v>0</v>
      </c>
      <c r="L383" s="135">
        <v>0</v>
      </c>
      <c r="M383" s="135">
        <v>0</v>
      </c>
      <c r="N383" s="135">
        <v>0</v>
      </c>
      <c r="O383" s="135">
        <v>0</v>
      </c>
      <c r="P383" s="135">
        <v>0</v>
      </c>
      <c r="Q383" s="135">
        <v>0</v>
      </c>
      <c r="R383" s="135">
        <v>0</v>
      </c>
      <c r="S383" s="135">
        <v>0</v>
      </c>
      <c r="T383" s="135">
        <v>0</v>
      </c>
      <c r="U383" s="135">
        <v>0</v>
      </c>
      <c r="V383" s="135">
        <v>0</v>
      </c>
      <c r="W383" s="135">
        <v>0</v>
      </c>
    </row>
    <row r="384" spans="1:23" hidden="1">
      <c r="A384" s="135">
        <v>0</v>
      </c>
      <c r="B384" s="135">
        <v>0</v>
      </c>
      <c r="C384" s="135">
        <v>0</v>
      </c>
      <c r="D384" s="135">
        <v>0</v>
      </c>
      <c r="E384" s="135">
        <v>0</v>
      </c>
      <c r="F384" s="135">
        <v>0</v>
      </c>
      <c r="G384" s="135">
        <v>0</v>
      </c>
      <c r="H384" s="135">
        <v>0</v>
      </c>
      <c r="I384" s="135">
        <v>0</v>
      </c>
      <c r="J384" s="135">
        <v>0</v>
      </c>
      <c r="K384" s="135">
        <v>0</v>
      </c>
      <c r="L384" s="135">
        <v>0</v>
      </c>
      <c r="M384" s="135">
        <v>0</v>
      </c>
      <c r="N384" s="135">
        <v>0</v>
      </c>
      <c r="O384" s="135">
        <v>0</v>
      </c>
      <c r="P384" s="135">
        <v>0</v>
      </c>
      <c r="Q384" s="135">
        <v>0</v>
      </c>
      <c r="R384" s="135">
        <v>0</v>
      </c>
      <c r="S384" s="135">
        <v>0</v>
      </c>
      <c r="T384" s="135">
        <v>0</v>
      </c>
      <c r="U384" s="135">
        <v>0</v>
      </c>
      <c r="V384" s="135">
        <v>0</v>
      </c>
      <c r="W384" s="135">
        <v>0</v>
      </c>
    </row>
    <row r="385" spans="1:23">
      <c r="A385" s="135">
        <v>0</v>
      </c>
      <c r="B385" s="135">
        <v>0</v>
      </c>
      <c r="C385" s="135">
        <v>0</v>
      </c>
      <c r="D385" s="135">
        <v>0</v>
      </c>
      <c r="E385" s="135">
        <v>0</v>
      </c>
      <c r="F385" s="135">
        <v>0</v>
      </c>
      <c r="G385" s="135">
        <v>0</v>
      </c>
      <c r="H385" s="135">
        <v>0</v>
      </c>
      <c r="I385" s="135">
        <v>0</v>
      </c>
      <c r="J385" s="135">
        <v>0</v>
      </c>
      <c r="K385" s="135">
        <v>0</v>
      </c>
      <c r="L385" s="135">
        <v>0</v>
      </c>
      <c r="M385" s="135">
        <v>0</v>
      </c>
      <c r="N385" s="135">
        <v>0</v>
      </c>
      <c r="O385" s="135">
        <v>0</v>
      </c>
      <c r="P385" s="135">
        <v>0</v>
      </c>
      <c r="Q385" s="135">
        <v>0</v>
      </c>
      <c r="R385" s="135">
        <v>0</v>
      </c>
      <c r="S385" s="135">
        <v>0</v>
      </c>
      <c r="T385" s="135">
        <v>0</v>
      </c>
      <c r="U385" s="135">
        <v>0</v>
      </c>
      <c r="V385" s="135">
        <v>0</v>
      </c>
      <c r="W385" s="135">
        <v>0</v>
      </c>
    </row>
    <row r="386" spans="1:23">
      <c r="A386" s="135">
        <v>0</v>
      </c>
      <c r="B386" s="135">
        <v>0</v>
      </c>
      <c r="C386" s="135">
        <v>0</v>
      </c>
      <c r="D386" s="135">
        <v>0</v>
      </c>
      <c r="E386" s="135">
        <v>0</v>
      </c>
      <c r="F386" s="135">
        <v>0</v>
      </c>
      <c r="G386" s="135">
        <v>0</v>
      </c>
      <c r="H386" s="135">
        <v>0</v>
      </c>
      <c r="I386" s="135">
        <v>0</v>
      </c>
      <c r="J386" s="135">
        <v>0</v>
      </c>
      <c r="K386" s="135">
        <v>0</v>
      </c>
      <c r="L386" s="135">
        <v>0</v>
      </c>
      <c r="M386" s="135">
        <v>0</v>
      </c>
      <c r="N386" s="135">
        <v>0</v>
      </c>
      <c r="O386" s="135">
        <v>0</v>
      </c>
      <c r="P386" s="135">
        <v>0</v>
      </c>
      <c r="Q386" s="135">
        <v>0</v>
      </c>
      <c r="R386" s="135">
        <v>0</v>
      </c>
      <c r="S386" s="135">
        <v>0</v>
      </c>
      <c r="T386" s="135">
        <v>0</v>
      </c>
      <c r="U386" s="135">
        <v>0</v>
      </c>
      <c r="V386" s="135">
        <v>0</v>
      </c>
      <c r="W386" s="135">
        <v>0</v>
      </c>
    </row>
    <row r="387" spans="1:23">
      <c r="A387" s="135">
        <v>0</v>
      </c>
      <c r="B387" s="135">
        <v>0</v>
      </c>
      <c r="C387" s="135">
        <v>0</v>
      </c>
      <c r="D387" s="135">
        <v>0</v>
      </c>
      <c r="E387" s="135">
        <v>0</v>
      </c>
      <c r="F387" s="135">
        <v>0</v>
      </c>
      <c r="G387" s="135">
        <v>0</v>
      </c>
      <c r="H387" s="135">
        <v>0</v>
      </c>
      <c r="I387" s="135">
        <v>0</v>
      </c>
      <c r="J387" s="135">
        <v>0</v>
      </c>
      <c r="K387" s="135">
        <v>0</v>
      </c>
      <c r="L387" s="135">
        <v>0</v>
      </c>
      <c r="M387" s="135">
        <v>0</v>
      </c>
      <c r="N387" s="135">
        <v>0</v>
      </c>
      <c r="O387" s="135">
        <v>0</v>
      </c>
      <c r="P387" s="135">
        <v>0</v>
      </c>
      <c r="Q387" s="135">
        <v>0</v>
      </c>
      <c r="R387" s="135">
        <v>0</v>
      </c>
      <c r="S387" s="135">
        <v>0</v>
      </c>
      <c r="T387" s="135">
        <v>0</v>
      </c>
      <c r="U387" s="135">
        <v>0</v>
      </c>
      <c r="V387" s="135">
        <v>0</v>
      </c>
      <c r="W387" s="135">
        <v>0</v>
      </c>
    </row>
    <row r="388" spans="1:23" hidden="1">
      <c r="A388" s="135">
        <v>0</v>
      </c>
      <c r="B388" s="135">
        <v>0</v>
      </c>
      <c r="C388" s="135">
        <v>0</v>
      </c>
      <c r="D388" s="135">
        <v>0</v>
      </c>
      <c r="E388" s="135">
        <v>0</v>
      </c>
      <c r="F388" s="135">
        <v>0</v>
      </c>
      <c r="G388" s="135">
        <v>0</v>
      </c>
      <c r="H388" s="135">
        <v>0</v>
      </c>
      <c r="I388" s="135">
        <v>0</v>
      </c>
      <c r="J388" s="135">
        <v>0</v>
      </c>
      <c r="K388" s="135">
        <v>0</v>
      </c>
      <c r="L388" s="135">
        <v>0</v>
      </c>
      <c r="M388" s="135">
        <v>0</v>
      </c>
      <c r="N388" s="135">
        <v>0</v>
      </c>
      <c r="O388" s="135">
        <v>0</v>
      </c>
      <c r="P388" s="135">
        <v>0</v>
      </c>
      <c r="Q388" s="135">
        <v>0</v>
      </c>
      <c r="R388" s="135">
        <v>0</v>
      </c>
      <c r="S388" s="135">
        <v>0</v>
      </c>
      <c r="T388" s="135">
        <v>0</v>
      </c>
      <c r="U388" s="135">
        <v>0</v>
      </c>
      <c r="V388" s="135">
        <v>0</v>
      </c>
      <c r="W388" s="135">
        <v>0</v>
      </c>
    </row>
    <row r="389" spans="1:23" hidden="1">
      <c r="A389" s="135">
        <v>0</v>
      </c>
      <c r="B389" s="135">
        <v>0</v>
      </c>
      <c r="C389" s="135">
        <v>0</v>
      </c>
      <c r="D389" s="135">
        <v>0</v>
      </c>
      <c r="E389" s="135">
        <v>0</v>
      </c>
      <c r="F389" s="135">
        <v>0</v>
      </c>
      <c r="G389" s="135">
        <v>0</v>
      </c>
      <c r="H389" s="135">
        <v>0</v>
      </c>
      <c r="I389" s="135">
        <v>0</v>
      </c>
      <c r="J389" s="135">
        <v>0</v>
      </c>
      <c r="K389" s="135">
        <v>0</v>
      </c>
      <c r="L389" s="135">
        <v>0</v>
      </c>
      <c r="M389" s="135">
        <v>0</v>
      </c>
      <c r="N389" s="135">
        <v>0</v>
      </c>
      <c r="O389" s="135">
        <v>0</v>
      </c>
      <c r="P389" s="135">
        <v>0</v>
      </c>
      <c r="Q389" s="135">
        <v>0</v>
      </c>
      <c r="R389" s="135">
        <v>0</v>
      </c>
      <c r="S389" s="135">
        <v>0</v>
      </c>
      <c r="T389" s="135">
        <v>0</v>
      </c>
      <c r="U389" s="135">
        <v>0</v>
      </c>
      <c r="V389" s="135">
        <v>0</v>
      </c>
      <c r="W389" s="135">
        <v>0</v>
      </c>
    </row>
    <row r="390" spans="1:23" hidden="1">
      <c r="A390" s="135">
        <v>0</v>
      </c>
      <c r="B390" s="135">
        <v>0</v>
      </c>
      <c r="C390" s="135">
        <v>0</v>
      </c>
      <c r="D390" s="135">
        <v>0</v>
      </c>
      <c r="E390" s="135">
        <v>0</v>
      </c>
      <c r="F390" s="135">
        <v>0</v>
      </c>
      <c r="G390" s="135">
        <v>0</v>
      </c>
      <c r="H390" s="135">
        <v>0</v>
      </c>
      <c r="I390" s="135">
        <v>0</v>
      </c>
      <c r="J390" s="135">
        <v>0</v>
      </c>
      <c r="K390" s="135">
        <v>0</v>
      </c>
      <c r="L390" s="135">
        <v>0</v>
      </c>
      <c r="M390" s="135">
        <v>0</v>
      </c>
      <c r="N390" s="135">
        <v>0</v>
      </c>
      <c r="O390" s="135">
        <v>0</v>
      </c>
      <c r="P390" s="135">
        <v>0</v>
      </c>
      <c r="Q390" s="135">
        <v>0</v>
      </c>
      <c r="R390" s="135">
        <v>0</v>
      </c>
      <c r="S390" s="135">
        <v>0</v>
      </c>
      <c r="T390" s="135">
        <v>0</v>
      </c>
      <c r="U390" s="135">
        <v>0</v>
      </c>
      <c r="V390" s="135">
        <v>0</v>
      </c>
      <c r="W390" s="135">
        <v>0</v>
      </c>
    </row>
    <row r="391" spans="1:23">
      <c r="A391" s="135">
        <v>0</v>
      </c>
      <c r="B391" s="135">
        <v>0</v>
      </c>
      <c r="C391" s="135">
        <v>0</v>
      </c>
      <c r="D391" s="135">
        <v>0</v>
      </c>
      <c r="E391" s="135">
        <v>0</v>
      </c>
      <c r="F391" s="135">
        <v>0</v>
      </c>
      <c r="G391" s="135">
        <v>0</v>
      </c>
      <c r="H391" s="135">
        <v>0</v>
      </c>
      <c r="I391" s="135">
        <v>0</v>
      </c>
      <c r="J391" s="135">
        <v>0</v>
      </c>
      <c r="K391" s="135">
        <v>0</v>
      </c>
      <c r="L391" s="135">
        <v>0</v>
      </c>
      <c r="M391" s="135">
        <v>0</v>
      </c>
      <c r="N391" s="135">
        <v>0</v>
      </c>
      <c r="O391" s="135">
        <v>0</v>
      </c>
      <c r="P391" s="135">
        <v>0</v>
      </c>
      <c r="Q391" s="135">
        <v>0</v>
      </c>
      <c r="R391" s="135">
        <v>0</v>
      </c>
      <c r="S391" s="135">
        <v>0</v>
      </c>
      <c r="T391" s="135">
        <v>0</v>
      </c>
      <c r="U391" s="135">
        <v>0</v>
      </c>
      <c r="V391" s="135">
        <v>0</v>
      </c>
      <c r="W391" s="135">
        <v>0</v>
      </c>
    </row>
    <row r="392" spans="1:23" hidden="1">
      <c r="A392" s="135">
        <v>0</v>
      </c>
      <c r="B392" s="135">
        <v>0</v>
      </c>
      <c r="C392" s="135">
        <v>0</v>
      </c>
      <c r="D392" s="135">
        <v>0</v>
      </c>
      <c r="E392" s="135">
        <v>0</v>
      </c>
      <c r="F392" s="135">
        <v>0</v>
      </c>
      <c r="G392" s="135">
        <v>0</v>
      </c>
      <c r="H392" s="135">
        <v>0</v>
      </c>
      <c r="I392" s="135">
        <v>0</v>
      </c>
      <c r="J392" s="135">
        <v>0</v>
      </c>
      <c r="K392" s="135">
        <v>0</v>
      </c>
      <c r="L392" s="135">
        <v>0</v>
      </c>
      <c r="M392" s="135">
        <v>0</v>
      </c>
      <c r="N392" s="135">
        <v>0</v>
      </c>
      <c r="O392" s="135">
        <v>0</v>
      </c>
      <c r="P392" s="135">
        <v>0</v>
      </c>
      <c r="Q392" s="135">
        <v>0</v>
      </c>
      <c r="R392" s="135">
        <v>0</v>
      </c>
      <c r="S392" s="135">
        <v>0</v>
      </c>
      <c r="T392" s="135">
        <v>0</v>
      </c>
      <c r="U392" s="135">
        <v>0</v>
      </c>
      <c r="V392" s="135">
        <v>0</v>
      </c>
      <c r="W392" s="135">
        <v>0</v>
      </c>
    </row>
    <row r="393" spans="1:23" hidden="1">
      <c r="A393" s="135">
        <v>0</v>
      </c>
      <c r="B393" s="135">
        <v>0</v>
      </c>
      <c r="C393" s="135">
        <v>0</v>
      </c>
      <c r="D393" s="135">
        <v>0</v>
      </c>
      <c r="E393" s="135">
        <v>0</v>
      </c>
      <c r="F393" s="135">
        <v>0</v>
      </c>
      <c r="G393" s="135">
        <v>0</v>
      </c>
      <c r="H393" s="135">
        <v>0</v>
      </c>
      <c r="I393" s="135">
        <v>0</v>
      </c>
      <c r="J393" s="135">
        <v>0</v>
      </c>
      <c r="K393" s="135">
        <v>0</v>
      </c>
      <c r="L393" s="135">
        <v>0</v>
      </c>
      <c r="M393" s="135">
        <v>0</v>
      </c>
      <c r="N393" s="135">
        <v>0</v>
      </c>
      <c r="O393" s="135">
        <v>0</v>
      </c>
      <c r="P393" s="135">
        <v>0</v>
      </c>
      <c r="Q393" s="135">
        <v>0</v>
      </c>
      <c r="R393" s="135">
        <v>0</v>
      </c>
      <c r="S393" s="135">
        <v>0</v>
      </c>
      <c r="T393" s="135">
        <v>0</v>
      </c>
      <c r="U393" s="135">
        <v>0</v>
      </c>
      <c r="V393" s="135">
        <v>0</v>
      </c>
      <c r="W393" s="135">
        <v>0</v>
      </c>
    </row>
    <row r="394" spans="1:23" hidden="1">
      <c r="A394" s="135">
        <v>0</v>
      </c>
      <c r="B394" s="135">
        <v>0</v>
      </c>
      <c r="C394" s="135">
        <v>0</v>
      </c>
      <c r="D394" s="135">
        <v>0</v>
      </c>
      <c r="E394" s="135">
        <v>0</v>
      </c>
      <c r="F394" s="135">
        <v>0</v>
      </c>
      <c r="G394" s="135">
        <v>0</v>
      </c>
      <c r="H394" s="135">
        <v>0</v>
      </c>
      <c r="I394" s="135">
        <v>0</v>
      </c>
      <c r="J394" s="135">
        <v>0</v>
      </c>
      <c r="K394" s="135">
        <v>0</v>
      </c>
      <c r="L394" s="135">
        <v>0</v>
      </c>
      <c r="M394" s="135">
        <v>0</v>
      </c>
      <c r="N394" s="135">
        <v>0</v>
      </c>
      <c r="O394" s="135">
        <v>0</v>
      </c>
      <c r="P394" s="135">
        <v>0</v>
      </c>
      <c r="Q394" s="135">
        <v>0</v>
      </c>
      <c r="R394" s="135">
        <v>0</v>
      </c>
      <c r="S394" s="135">
        <v>0</v>
      </c>
      <c r="T394" s="135">
        <v>0</v>
      </c>
      <c r="U394" s="135">
        <v>0</v>
      </c>
      <c r="V394" s="135">
        <v>0</v>
      </c>
      <c r="W394" s="135">
        <v>0</v>
      </c>
    </row>
    <row r="395" spans="1:23">
      <c r="A395" s="135">
        <v>0</v>
      </c>
      <c r="B395" s="135">
        <v>0</v>
      </c>
      <c r="C395" s="135">
        <v>0</v>
      </c>
      <c r="D395" s="135">
        <v>0</v>
      </c>
      <c r="E395" s="135">
        <v>0</v>
      </c>
      <c r="F395" s="135">
        <v>0</v>
      </c>
      <c r="G395" s="135">
        <v>0</v>
      </c>
      <c r="H395" s="135">
        <v>0</v>
      </c>
      <c r="I395" s="135">
        <v>0</v>
      </c>
      <c r="J395" s="135">
        <v>0</v>
      </c>
      <c r="K395" s="135">
        <v>0</v>
      </c>
      <c r="L395" s="135">
        <v>0</v>
      </c>
      <c r="M395" s="135">
        <v>0</v>
      </c>
      <c r="N395" s="135">
        <v>0</v>
      </c>
      <c r="O395" s="135">
        <v>0</v>
      </c>
      <c r="P395" s="135">
        <v>0</v>
      </c>
      <c r="Q395" s="135">
        <v>0</v>
      </c>
      <c r="R395" s="135">
        <v>0</v>
      </c>
      <c r="S395" s="135">
        <v>0</v>
      </c>
      <c r="T395" s="135">
        <v>0</v>
      </c>
      <c r="U395" s="135">
        <v>0</v>
      </c>
      <c r="V395" s="135">
        <v>0</v>
      </c>
      <c r="W395" s="135">
        <v>0</v>
      </c>
    </row>
    <row r="396" spans="1:23" hidden="1">
      <c r="A396" s="135">
        <v>0</v>
      </c>
      <c r="B396" s="135">
        <v>0</v>
      </c>
      <c r="C396" s="135">
        <v>0</v>
      </c>
      <c r="D396" s="135">
        <v>0</v>
      </c>
      <c r="E396" s="135">
        <v>0</v>
      </c>
      <c r="F396" s="135">
        <v>0</v>
      </c>
      <c r="G396" s="135">
        <v>0</v>
      </c>
      <c r="H396" s="135">
        <v>0</v>
      </c>
      <c r="I396" s="135">
        <v>0</v>
      </c>
      <c r="J396" s="135">
        <v>0</v>
      </c>
      <c r="K396" s="135">
        <v>0</v>
      </c>
      <c r="L396" s="135">
        <v>0</v>
      </c>
      <c r="M396" s="135">
        <v>0</v>
      </c>
      <c r="N396" s="135">
        <v>0</v>
      </c>
      <c r="O396" s="135">
        <v>0</v>
      </c>
      <c r="P396" s="135">
        <v>0</v>
      </c>
      <c r="Q396" s="135">
        <v>0</v>
      </c>
      <c r="R396" s="135">
        <v>0</v>
      </c>
      <c r="S396" s="135">
        <v>0</v>
      </c>
      <c r="T396" s="135">
        <v>0</v>
      </c>
      <c r="U396" s="135">
        <v>0</v>
      </c>
      <c r="V396" s="135">
        <v>0</v>
      </c>
      <c r="W396" s="135">
        <v>0</v>
      </c>
    </row>
    <row r="397" spans="1:23" hidden="1">
      <c r="A397" s="135">
        <v>0</v>
      </c>
      <c r="B397" s="135">
        <v>0</v>
      </c>
      <c r="C397" s="135">
        <v>0</v>
      </c>
      <c r="D397" s="135">
        <v>0</v>
      </c>
      <c r="E397" s="135">
        <v>0</v>
      </c>
      <c r="F397" s="135">
        <v>0</v>
      </c>
      <c r="G397" s="135">
        <v>0</v>
      </c>
      <c r="H397" s="135">
        <v>0</v>
      </c>
      <c r="I397" s="135">
        <v>0</v>
      </c>
      <c r="J397" s="135">
        <v>0</v>
      </c>
      <c r="K397" s="135">
        <v>0</v>
      </c>
      <c r="L397" s="135">
        <v>0</v>
      </c>
      <c r="M397" s="135">
        <v>0</v>
      </c>
      <c r="N397" s="135">
        <v>0</v>
      </c>
      <c r="O397" s="135">
        <v>0</v>
      </c>
      <c r="P397" s="135">
        <v>0</v>
      </c>
      <c r="Q397" s="135">
        <v>0</v>
      </c>
      <c r="R397" s="135">
        <v>0</v>
      </c>
      <c r="S397" s="135">
        <v>0</v>
      </c>
      <c r="T397" s="135">
        <v>0</v>
      </c>
      <c r="U397" s="135">
        <v>0</v>
      </c>
      <c r="V397" s="135">
        <v>0</v>
      </c>
      <c r="W397" s="135">
        <v>0</v>
      </c>
    </row>
    <row r="398" spans="1:23" hidden="1">
      <c r="A398" s="135">
        <v>0</v>
      </c>
      <c r="B398" s="135">
        <v>0</v>
      </c>
      <c r="C398" s="135">
        <v>0</v>
      </c>
      <c r="D398" s="135">
        <v>0</v>
      </c>
      <c r="E398" s="135">
        <v>0</v>
      </c>
      <c r="F398" s="135">
        <v>0</v>
      </c>
      <c r="G398" s="135">
        <v>0</v>
      </c>
      <c r="H398" s="135">
        <v>0</v>
      </c>
      <c r="I398" s="135">
        <v>0</v>
      </c>
      <c r="J398" s="135">
        <v>0</v>
      </c>
      <c r="K398" s="135">
        <v>0</v>
      </c>
      <c r="L398" s="135">
        <v>0</v>
      </c>
      <c r="M398" s="135">
        <v>0</v>
      </c>
      <c r="N398" s="135">
        <v>0</v>
      </c>
      <c r="O398" s="135">
        <v>0</v>
      </c>
      <c r="P398" s="135">
        <v>0</v>
      </c>
      <c r="Q398" s="135">
        <v>0</v>
      </c>
      <c r="R398" s="135">
        <v>0</v>
      </c>
      <c r="S398" s="135">
        <v>0</v>
      </c>
      <c r="T398" s="135">
        <v>0</v>
      </c>
      <c r="U398" s="135">
        <v>0</v>
      </c>
      <c r="V398" s="135">
        <v>0</v>
      </c>
      <c r="W398" s="135">
        <v>0</v>
      </c>
    </row>
    <row r="399" spans="1:23" hidden="1">
      <c r="A399" s="135">
        <v>0</v>
      </c>
      <c r="B399" s="135">
        <v>0</v>
      </c>
      <c r="C399" s="135">
        <v>0</v>
      </c>
      <c r="D399" s="135">
        <v>0</v>
      </c>
      <c r="E399" s="135">
        <v>0</v>
      </c>
      <c r="F399" s="135">
        <v>0</v>
      </c>
      <c r="G399" s="135">
        <v>0</v>
      </c>
      <c r="H399" s="135">
        <v>0</v>
      </c>
      <c r="I399" s="135">
        <v>0</v>
      </c>
      <c r="J399" s="135">
        <v>0</v>
      </c>
      <c r="K399" s="135">
        <v>0</v>
      </c>
      <c r="L399" s="135">
        <v>0</v>
      </c>
      <c r="M399" s="135">
        <v>0</v>
      </c>
      <c r="N399" s="135">
        <v>0</v>
      </c>
      <c r="O399" s="135">
        <v>0</v>
      </c>
      <c r="P399" s="135">
        <v>0</v>
      </c>
      <c r="Q399" s="135">
        <v>0</v>
      </c>
      <c r="R399" s="135">
        <v>0</v>
      </c>
      <c r="S399" s="135">
        <v>0</v>
      </c>
      <c r="T399" s="135">
        <v>0</v>
      </c>
      <c r="U399" s="135">
        <v>0</v>
      </c>
      <c r="V399" s="135">
        <v>0</v>
      </c>
      <c r="W399" s="135">
        <v>0</v>
      </c>
    </row>
    <row r="400" spans="1:23" hidden="1">
      <c r="A400" s="135">
        <v>0</v>
      </c>
      <c r="B400" s="135">
        <v>0</v>
      </c>
      <c r="C400" s="135">
        <v>0</v>
      </c>
      <c r="D400" s="135">
        <v>0</v>
      </c>
      <c r="E400" s="135">
        <v>0</v>
      </c>
      <c r="F400" s="135">
        <v>0</v>
      </c>
      <c r="G400" s="135">
        <v>0</v>
      </c>
      <c r="H400" s="135">
        <v>0</v>
      </c>
      <c r="I400" s="135">
        <v>0</v>
      </c>
      <c r="J400" s="135">
        <v>0</v>
      </c>
      <c r="K400" s="135">
        <v>0</v>
      </c>
      <c r="L400" s="135">
        <v>0</v>
      </c>
      <c r="M400" s="135">
        <v>0</v>
      </c>
      <c r="N400" s="135">
        <v>0</v>
      </c>
      <c r="O400" s="135">
        <v>0</v>
      </c>
      <c r="P400" s="135">
        <v>0</v>
      </c>
      <c r="Q400" s="135">
        <v>0</v>
      </c>
      <c r="R400" s="135">
        <v>0</v>
      </c>
      <c r="S400" s="135">
        <v>0</v>
      </c>
      <c r="T400" s="135">
        <v>0</v>
      </c>
      <c r="U400" s="135">
        <v>0</v>
      </c>
      <c r="V400" s="135">
        <v>0</v>
      </c>
      <c r="W400" s="135">
        <v>0</v>
      </c>
    </row>
    <row r="401" spans="1:23" hidden="1">
      <c r="A401" s="135">
        <v>0</v>
      </c>
      <c r="B401" s="135">
        <v>0</v>
      </c>
      <c r="C401" s="135">
        <v>0</v>
      </c>
      <c r="D401" s="135">
        <v>0</v>
      </c>
      <c r="E401" s="135">
        <v>0</v>
      </c>
      <c r="F401" s="135">
        <v>0</v>
      </c>
      <c r="G401" s="135">
        <v>0</v>
      </c>
      <c r="H401" s="135">
        <v>0</v>
      </c>
      <c r="I401" s="135">
        <v>0</v>
      </c>
      <c r="J401" s="135">
        <v>0</v>
      </c>
      <c r="K401" s="135">
        <v>0</v>
      </c>
      <c r="L401" s="135">
        <v>0</v>
      </c>
      <c r="M401" s="135">
        <v>0</v>
      </c>
      <c r="N401" s="135">
        <v>0</v>
      </c>
      <c r="O401" s="135">
        <v>0</v>
      </c>
      <c r="P401" s="135">
        <v>0</v>
      </c>
      <c r="Q401" s="135">
        <v>0</v>
      </c>
      <c r="R401" s="135">
        <v>0</v>
      </c>
      <c r="S401" s="135">
        <v>0</v>
      </c>
      <c r="T401" s="135">
        <v>0</v>
      </c>
      <c r="U401" s="135">
        <v>0</v>
      </c>
      <c r="V401" s="135">
        <v>0</v>
      </c>
      <c r="W401" s="135">
        <v>0</v>
      </c>
    </row>
    <row r="402" spans="1:23" hidden="1">
      <c r="A402" s="135">
        <v>0</v>
      </c>
      <c r="B402" s="135">
        <v>0</v>
      </c>
      <c r="C402" s="135">
        <v>0</v>
      </c>
      <c r="D402" s="135">
        <v>0</v>
      </c>
      <c r="E402" s="135">
        <v>0</v>
      </c>
      <c r="F402" s="135">
        <v>0</v>
      </c>
      <c r="G402" s="135">
        <v>0</v>
      </c>
      <c r="H402" s="135">
        <v>0</v>
      </c>
      <c r="I402" s="135">
        <v>0</v>
      </c>
      <c r="J402" s="135">
        <v>0</v>
      </c>
      <c r="K402" s="135">
        <v>0</v>
      </c>
      <c r="L402" s="135">
        <v>0</v>
      </c>
      <c r="M402" s="135">
        <v>0</v>
      </c>
      <c r="N402" s="135">
        <v>0</v>
      </c>
      <c r="O402" s="135">
        <v>0</v>
      </c>
      <c r="P402" s="135">
        <v>0</v>
      </c>
      <c r="Q402" s="135">
        <v>0</v>
      </c>
      <c r="R402" s="135">
        <v>0</v>
      </c>
      <c r="S402" s="135">
        <v>0</v>
      </c>
      <c r="T402" s="135">
        <v>0</v>
      </c>
      <c r="U402" s="135">
        <v>0</v>
      </c>
      <c r="V402" s="135">
        <v>0</v>
      </c>
      <c r="W402" s="135">
        <v>0</v>
      </c>
    </row>
    <row r="403" spans="1:23">
      <c r="A403" s="135">
        <v>0</v>
      </c>
      <c r="B403" s="135">
        <v>0</v>
      </c>
      <c r="C403" s="135">
        <v>0</v>
      </c>
      <c r="D403" s="135">
        <v>0</v>
      </c>
      <c r="E403" s="135">
        <v>0</v>
      </c>
      <c r="F403" s="135">
        <v>0</v>
      </c>
      <c r="G403" s="135">
        <v>0</v>
      </c>
      <c r="H403" s="135">
        <v>0</v>
      </c>
      <c r="I403" s="135">
        <v>0</v>
      </c>
      <c r="J403" s="135">
        <v>0</v>
      </c>
      <c r="K403" s="135">
        <v>0</v>
      </c>
      <c r="L403" s="135">
        <v>0</v>
      </c>
      <c r="M403" s="135">
        <v>0</v>
      </c>
      <c r="N403" s="135">
        <v>0</v>
      </c>
      <c r="O403" s="135">
        <v>0</v>
      </c>
      <c r="P403" s="135">
        <v>0</v>
      </c>
      <c r="Q403" s="135">
        <v>0</v>
      </c>
      <c r="R403" s="135">
        <v>0</v>
      </c>
      <c r="S403" s="135">
        <v>0</v>
      </c>
      <c r="T403" s="135">
        <v>0</v>
      </c>
      <c r="U403" s="135">
        <v>0</v>
      </c>
      <c r="V403" s="135">
        <v>0</v>
      </c>
      <c r="W403" s="135">
        <v>0</v>
      </c>
    </row>
    <row r="404" spans="1:23" hidden="1">
      <c r="A404" s="135">
        <v>0</v>
      </c>
      <c r="B404" s="135">
        <v>0</v>
      </c>
      <c r="C404" s="135">
        <v>0</v>
      </c>
      <c r="D404" s="135">
        <v>0</v>
      </c>
      <c r="E404" s="135">
        <v>0</v>
      </c>
      <c r="F404" s="135">
        <v>0</v>
      </c>
      <c r="G404" s="135">
        <v>0</v>
      </c>
      <c r="H404" s="135">
        <v>0</v>
      </c>
      <c r="I404" s="135">
        <v>0</v>
      </c>
      <c r="J404" s="135">
        <v>0</v>
      </c>
      <c r="K404" s="135">
        <v>0</v>
      </c>
      <c r="L404" s="135">
        <v>0</v>
      </c>
      <c r="M404" s="135">
        <v>0</v>
      </c>
      <c r="N404" s="135">
        <v>0</v>
      </c>
      <c r="O404" s="135">
        <v>0</v>
      </c>
      <c r="P404" s="135">
        <v>0</v>
      </c>
      <c r="Q404" s="135">
        <v>0</v>
      </c>
      <c r="R404" s="135">
        <v>0</v>
      </c>
      <c r="S404" s="135">
        <v>0</v>
      </c>
      <c r="T404" s="135">
        <v>0</v>
      </c>
      <c r="U404" s="135">
        <v>0</v>
      </c>
      <c r="V404" s="135">
        <v>0</v>
      </c>
      <c r="W404" s="135">
        <v>0</v>
      </c>
    </row>
    <row r="405" spans="1:23" hidden="1">
      <c r="A405" s="135">
        <v>0</v>
      </c>
      <c r="B405" s="135">
        <v>0</v>
      </c>
      <c r="C405" s="135">
        <v>0</v>
      </c>
      <c r="D405" s="135">
        <v>0</v>
      </c>
      <c r="E405" s="135">
        <v>0</v>
      </c>
      <c r="F405" s="135">
        <v>0</v>
      </c>
      <c r="G405" s="135">
        <v>0</v>
      </c>
      <c r="H405" s="135">
        <v>0</v>
      </c>
      <c r="I405" s="135">
        <v>0</v>
      </c>
      <c r="J405" s="135">
        <v>0</v>
      </c>
      <c r="K405" s="135">
        <v>0</v>
      </c>
      <c r="L405" s="135">
        <v>0</v>
      </c>
      <c r="M405" s="135">
        <v>0</v>
      </c>
      <c r="N405" s="135">
        <v>0</v>
      </c>
      <c r="O405" s="135">
        <v>0</v>
      </c>
      <c r="P405" s="135">
        <v>0</v>
      </c>
      <c r="Q405" s="135">
        <v>0</v>
      </c>
      <c r="R405" s="135">
        <v>0</v>
      </c>
      <c r="S405" s="135">
        <v>0</v>
      </c>
      <c r="T405" s="135">
        <v>0</v>
      </c>
      <c r="U405" s="135">
        <v>0</v>
      </c>
      <c r="V405" s="135">
        <v>0</v>
      </c>
      <c r="W405" s="135">
        <v>0</v>
      </c>
    </row>
    <row r="406" spans="1:23" hidden="1">
      <c r="A406" s="135">
        <v>0</v>
      </c>
      <c r="B406" s="135">
        <v>0</v>
      </c>
      <c r="C406" s="135">
        <v>0</v>
      </c>
      <c r="D406" s="135">
        <v>0</v>
      </c>
      <c r="E406" s="135">
        <v>0</v>
      </c>
      <c r="F406" s="135">
        <v>0</v>
      </c>
      <c r="G406" s="135">
        <v>0</v>
      </c>
      <c r="H406" s="135">
        <v>0</v>
      </c>
      <c r="I406" s="135">
        <v>0</v>
      </c>
      <c r="J406" s="135">
        <v>0</v>
      </c>
      <c r="K406" s="135">
        <v>0</v>
      </c>
      <c r="L406" s="135">
        <v>0</v>
      </c>
      <c r="M406" s="135">
        <v>0</v>
      </c>
      <c r="N406" s="135">
        <v>0</v>
      </c>
      <c r="O406" s="135">
        <v>0</v>
      </c>
      <c r="P406" s="135">
        <v>0</v>
      </c>
      <c r="Q406" s="135">
        <v>0</v>
      </c>
      <c r="R406" s="135">
        <v>0</v>
      </c>
      <c r="S406" s="135">
        <v>0</v>
      </c>
      <c r="T406" s="135">
        <v>0</v>
      </c>
      <c r="U406" s="135">
        <v>0</v>
      </c>
      <c r="V406" s="135">
        <v>0</v>
      </c>
      <c r="W406" s="135">
        <v>0</v>
      </c>
    </row>
    <row r="407" spans="1:23">
      <c r="A407" s="135">
        <v>0</v>
      </c>
      <c r="B407" s="135">
        <v>0</v>
      </c>
      <c r="C407" s="135">
        <v>0</v>
      </c>
      <c r="D407" s="135">
        <v>0</v>
      </c>
      <c r="E407" s="135">
        <v>0</v>
      </c>
      <c r="F407" s="135">
        <v>0</v>
      </c>
      <c r="G407" s="135">
        <v>0</v>
      </c>
      <c r="H407" s="135">
        <v>0</v>
      </c>
      <c r="I407" s="135">
        <v>0</v>
      </c>
      <c r="J407" s="135">
        <v>0</v>
      </c>
      <c r="K407" s="135">
        <v>0</v>
      </c>
      <c r="L407" s="135">
        <v>0</v>
      </c>
      <c r="M407" s="135">
        <v>0</v>
      </c>
      <c r="N407" s="135">
        <v>0</v>
      </c>
      <c r="O407" s="135">
        <v>0</v>
      </c>
      <c r="P407" s="135">
        <v>0</v>
      </c>
      <c r="Q407" s="135">
        <v>0</v>
      </c>
      <c r="R407" s="135">
        <v>0</v>
      </c>
      <c r="S407" s="135">
        <v>0</v>
      </c>
      <c r="T407" s="135">
        <v>0</v>
      </c>
      <c r="U407" s="135">
        <v>0</v>
      </c>
      <c r="V407" s="135">
        <v>0</v>
      </c>
      <c r="W407" s="135">
        <v>0</v>
      </c>
    </row>
    <row r="408" spans="1:23" hidden="1">
      <c r="A408" s="135">
        <v>0</v>
      </c>
      <c r="B408" s="135">
        <v>0</v>
      </c>
      <c r="C408" s="135">
        <v>0</v>
      </c>
      <c r="D408" s="135">
        <v>0</v>
      </c>
      <c r="E408" s="135">
        <v>0</v>
      </c>
      <c r="F408" s="135">
        <v>0</v>
      </c>
      <c r="G408" s="135">
        <v>0</v>
      </c>
      <c r="H408" s="135">
        <v>0</v>
      </c>
      <c r="I408" s="135">
        <v>0</v>
      </c>
      <c r="J408" s="135">
        <v>0</v>
      </c>
      <c r="K408" s="135">
        <v>0</v>
      </c>
      <c r="L408" s="135">
        <v>0</v>
      </c>
      <c r="M408" s="135">
        <v>0</v>
      </c>
      <c r="N408" s="135">
        <v>0</v>
      </c>
      <c r="O408" s="135">
        <v>0</v>
      </c>
      <c r="P408" s="135">
        <v>0</v>
      </c>
      <c r="Q408" s="135">
        <v>0</v>
      </c>
      <c r="R408" s="135">
        <v>0</v>
      </c>
      <c r="S408" s="135">
        <v>0</v>
      </c>
      <c r="T408" s="135">
        <v>0</v>
      </c>
      <c r="U408" s="135">
        <v>0</v>
      </c>
      <c r="V408" s="135">
        <v>0</v>
      </c>
      <c r="W408" s="135">
        <v>0</v>
      </c>
    </row>
    <row r="409" spans="1:23" hidden="1">
      <c r="A409" s="135">
        <v>0</v>
      </c>
      <c r="B409" s="135">
        <v>0</v>
      </c>
      <c r="C409" s="135">
        <v>0</v>
      </c>
      <c r="D409" s="135">
        <v>0</v>
      </c>
      <c r="E409" s="135">
        <v>0</v>
      </c>
      <c r="F409" s="135">
        <v>0</v>
      </c>
      <c r="G409" s="135">
        <v>0</v>
      </c>
      <c r="H409" s="135">
        <v>0</v>
      </c>
      <c r="I409" s="135">
        <v>0</v>
      </c>
      <c r="J409" s="135">
        <v>0</v>
      </c>
      <c r="K409" s="135">
        <v>0</v>
      </c>
      <c r="L409" s="135">
        <v>0</v>
      </c>
      <c r="M409" s="135">
        <v>0</v>
      </c>
      <c r="N409" s="135">
        <v>0</v>
      </c>
      <c r="O409" s="135">
        <v>0</v>
      </c>
      <c r="P409" s="135">
        <v>0</v>
      </c>
      <c r="Q409" s="135">
        <v>0</v>
      </c>
      <c r="R409" s="135">
        <v>0</v>
      </c>
      <c r="S409" s="135">
        <v>0</v>
      </c>
      <c r="T409" s="135">
        <v>0</v>
      </c>
      <c r="U409" s="135">
        <v>0</v>
      </c>
      <c r="V409" s="135">
        <v>0</v>
      </c>
      <c r="W409" s="135">
        <v>0</v>
      </c>
    </row>
    <row r="410" spans="1:23" hidden="1">
      <c r="A410" s="135">
        <v>0</v>
      </c>
      <c r="B410" s="135">
        <v>0</v>
      </c>
      <c r="C410" s="135">
        <v>0</v>
      </c>
      <c r="D410" s="135">
        <v>0</v>
      </c>
      <c r="E410" s="135">
        <v>0</v>
      </c>
      <c r="F410" s="135">
        <v>0</v>
      </c>
      <c r="G410" s="135">
        <v>0</v>
      </c>
      <c r="H410" s="135">
        <v>0</v>
      </c>
      <c r="I410" s="135">
        <v>0</v>
      </c>
      <c r="J410" s="135">
        <v>0</v>
      </c>
      <c r="K410" s="135">
        <v>0</v>
      </c>
      <c r="L410" s="135">
        <v>0</v>
      </c>
      <c r="M410" s="135">
        <v>0</v>
      </c>
      <c r="N410" s="135">
        <v>0</v>
      </c>
      <c r="O410" s="135">
        <v>0</v>
      </c>
      <c r="P410" s="135">
        <v>0</v>
      </c>
      <c r="Q410" s="135">
        <v>0</v>
      </c>
      <c r="R410" s="135">
        <v>0</v>
      </c>
      <c r="S410" s="135">
        <v>0</v>
      </c>
      <c r="T410" s="135">
        <v>0</v>
      </c>
      <c r="U410" s="135">
        <v>0</v>
      </c>
      <c r="V410" s="135">
        <v>0</v>
      </c>
      <c r="W410" s="135">
        <v>0</v>
      </c>
    </row>
    <row r="411" spans="1:23" hidden="1">
      <c r="A411" s="135">
        <v>0</v>
      </c>
      <c r="B411" s="135">
        <v>0</v>
      </c>
      <c r="C411" s="135">
        <v>0</v>
      </c>
      <c r="D411" s="135">
        <v>0</v>
      </c>
      <c r="E411" s="135">
        <v>0</v>
      </c>
      <c r="F411" s="135">
        <v>0</v>
      </c>
      <c r="G411" s="135">
        <v>0</v>
      </c>
      <c r="H411" s="135">
        <v>0</v>
      </c>
      <c r="I411" s="135">
        <v>0</v>
      </c>
      <c r="J411" s="135">
        <v>0</v>
      </c>
      <c r="K411" s="135">
        <v>0</v>
      </c>
      <c r="L411" s="135">
        <v>0</v>
      </c>
      <c r="M411" s="135">
        <v>0</v>
      </c>
      <c r="N411" s="135">
        <v>0</v>
      </c>
      <c r="O411" s="135">
        <v>0</v>
      </c>
      <c r="P411" s="135">
        <v>0</v>
      </c>
      <c r="Q411" s="135">
        <v>0</v>
      </c>
      <c r="R411" s="135">
        <v>0</v>
      </c>
      <c r="S411" s="135">
        <v>0</v>
      </c>
      <c r="T411" s="135">
        <v>0</v>
      </c>
      <c r="U411" s="135">
        <v>0</v>
      </c>
      <c r="V411" s="135">
        <v>0</v>
      </c>
      <c r="W411" s="135">
        <v>0</v>
      </c>
    </row>
    <row r="412" spans="1:23" hidden="1">
      <c r="A412" s="135">
        <v>0</v>
      </c>
      <c r="B412" s="135">
        <v>0</v>
      </c>
      <c r="C412" s="135">
        <v>0</v>
      </c>
      <c r="D412" s="135">
        <v>0</v>
      </c>
      <c r="E412" s="135">
        <v>0</v>
      </c>
      <c r="F412" s="135">
        <v>0</v>
      </c>
      <c r="G412" s="135">
        <v>0</v>
      </c>
      <c r="H412" s="135">
        <v>0</v>
      </c>
      <c r="I412" s="135">
        <v>0</v>
      </c>
      <c r="J412" s="135">
        <v>0</v>
      </c>
      <c r="K412" s="135">
        <v>0</v>
      </c>
      <c r="L412" s="135">
        <v>0</v>
      </c>
      <c r="M412" s="135">
        <v>0</v>
      </c>
      <c r="N412" s="135">
        <v>0</v>
      </c>
      <c r="O412" s="135">
        <v>0</v>
      </c>
      <c r="P412" s="135">
        <v>0</v>
      </c>
      <c r="Q412" s="135">
        <v>0</v>
      </c>
      <c r="R412" s="135">
        <v>0</v>
      </c>
      <c r="S412" s="135">
        <v>0</v>
      </c>
      <c r="T412" s="135">
        <v>0</v>
      </c>
      <c r="U412" s="135">
        <v>0</v>
      </c>
      <c r="V412" s="135">
        <v>0</v>
      </c>
      <c r="W412" s="135">
        <v>0</v>
      </c>
    </row>
    <row r="413" spans="1:23" hidden="1">
      <c r="A413" s="135">
        <v>0</v>
      </c>
      <c r="B413" s="135">
        <v>0</v>
      </c>
      <c r="C413" s="135">
        <v>0</v>
      </c>
      <c r="D413" s="135">
        <v>0</v>
      </c>
      <c r="E413" s="135">
        <v>0</v>
      </c>
      <c r="F413" s="135">
        <v>0</v>
      </c>
      <c r="G413" s="135">
        <v>0</v>
      </c>
      <c r="H413" s="135">
        <v>0</v>
      </c>
      <c r="I413" s="135">
        <v>0</v>
      </c>
      <c r="J413" s="135">
        <v>0</v>
      </c>
      <c r="K413" s="135">
        <v>0</v>
      </c>
      <c r="L413" s="135">
        <v>0</v>
      </c>
      <c r="M413" s="135">
        <v>0</v>
      </c>
      <c r="N413" s="135">
        <v>0</v>
      </c>
      <c r="O413" s="135">
        <v>0</v>
      </c>
      <c r="P413" s="135">
        <v>0</v>
      </c>
      <c r="Q413" s="135">
        <v>0</v>
      </c>
      <c r="R413" s="135">
        <v>0</v>
      </c>
      <c r="S413" s="135">
        <v>0</v>
      </c>
      <c r="T413" s="135">
        <v>0</v>
      </c>
      <c r="U413" s="135">
        <v>0</v>
      </c>
      <c r="V413" s="135">
        <v>0</v>
      </c>
      <c r="W413" s="135">
        <v>0</v>
      </c>
    </row>
    <row r="414" spans="1:23">
      <c r="A414" s="135">
        <v>0</v>
      </c>
      <c r="B414" s="135">
        <v>0</v>
      </c>
      <c r="C414" s="135">
        <v>0</v>
      </c>
      <c r="D414" s="135">
        <v>0</v>
      </c>
      <c r="E414" s="135">
        <v>0</v>
      </c>
      <c r="F414" s="135">
        <v>0</v>
      </c>
      <c r="G414" s="135">
        <v>0</v>
      </c>
      <c r="H414" s="135">
        <v>0</v>
      </c>
      <c r="I414" s="135">
        <v>0</v>
      </c>
      <c r="J414" s="135">
        <v>0</v>
      </c>
      <c r="K414" s="135">
        <v>0</v>
      </c>
      <c r="L414" s="135">
        <v>0</v>
      </c>
      <c r="M414" s="135">
        <v>0</v>
      </c>
      <c r="N414" s="135">
        <v>0</v>
      </c>
      <c r="O414" s="135">
        <v>0</v>
      </c>
      <c r="P414" s="135">
        <v>0</v>
      </c>
      <c r="Q414" s="135">
        <v>0</v>
      </c>
      <c r="R414" s="135">
        <v>0</v>
      </c>
      <c r="S414" s="135">
        <v>0</v>
      </c>
      <c r="T414" s="135">
        <v>0</v>
      </c>
      <c r="U414" s="135">
        <v>0</v>
      </c>
      <c r="V414" s="135">
        <v>0</v>
      </c>
      <c r="W414" s="135">
        <v>0</v>
      </c>
    </row>
    <row r="415" spans="1:23" hidden="1">
      <c r="A415" s="135">
        <v>0</v>
      </c>
      <c r="B415" s="135">
        <v>0</v>
      </c>
      <c r="C415" s="135">
        <v>0</v>
      </c>
      <c r="D415" s="135">
        <v>0</v>
      </c>
      <c r="E415" s="135">
        <v>0</v>
      </c>
      <c r="F415" s="135">
        <v>0</v>
      </c>
      <c r="G415" s="135">
        <v>0</v>
      </c>
      <c r="H415" s="135">
        <v>0</v>
      </c>
      <c r="I415" s="135">
        <v>0</v>
      </c>
      <c r="J415" s="135">
        <v>0</v>
      </c>
      <c r="K415" s="135">
        <v>0</v>
      </c>
      <c r="L415" s="135">
        <v>0</v>
      </c>
      <c r="M415" s="135">
        <v>0</v>
      </c>
      <c r="N415" s="135">
        <v>0</v>
      </c>
      <c r="O415" s="135">
        <v>0</v>
      </c>
      <c r="P415" s="135">
        <v>0</v>
      </c>
      <c r="Q415" s="135">
        <v>0</v>
      </c>
      <c r="R415" s="135">
        <v>0</v>
      </c>
      <c r="S415" s="135">
        <v>0</v>
      </c>
      <c r="T415" s="135">
        <v>0</v>
      </c>
      <c r="U415" s="135">
        <v>0</v>
      </c>
      <c r="V415" s="135">
        <v>0</v>
      </c>
      <c r="W415" s="135">
        <v>0</v>
      </c>
    </row>
    <row r="416" spans="1:23" hidden="1">
      <c r="A416" s="135">
        <v>0</v>
      </c>
      <c r="B416" s="135">
        <v>0</v>
      </c>
      <c r="C416" s="135">
        <v>0</v>
      </c>
      <c r="D416" s="135">
        <v>0</v>
      </c>
      <c r="E416" s="135">
        <v>0</v>
      </c>
      <c r="F416" s="135">
        <v>0</v>
      </c>
      <c r="G416" s="135">
        <v>0</v>
      </c>
      <c r="H416" s="135">
        <v>0</v>
      </c>
      <c r="I416" s="135">
        <v>0</v>
      </c>
      <c r="J416" s="135">
        <v>0</v>
      </c>
      <c r="K416" s="135">
        <v>0</v>
      </c>
      <c r="L416" s="135">
        <v>0</v>
      </c>
      <c r="M416" s="135">
        <v>0</v>
      </c>
      <c r="N416" s="135">
        <v>0</v>
      </c>
      <c r="O416" s="135">
        <v>0</v>
      </c>
      <c r="P416" s="135">
        <v>0</v>
      </c>
      <c r="Q416" s="135">
        <v>0</v>
      </c>
      <c r="R416" s="135">
        <v>0</v>
      </c>
      <c r="S416" s="135">
        <v>0</v>
      </c>
      <c r="T416" s="135">
        <v>0</v>
      </c>
      <c r="U416" s="135">
        <v>0</v>
      </c>
      <c r="V416" s="135">
        <v>0</v>
      </c>
      <c r="W416" s="135">
        <v>0</v>
      </c>
    </row>
    <row r="417" spans="1:23" hidden="1">
      <c r="A417" s="135">
        <v>0</v>
      </c>
      <c r="B417" s="135">
        <v>0</v>
      </c>
      <c r="C417" s="135">
        <v>0</v>
      </c>
      <c r="D417" s="135">
        <v>0</v>
      </c>
      <c r="E417" s="135">
        <v>0</v>
      </c>
      <c r="F417" s="135">
        <v>0</v>
      </c>
      <c r="G417" s="135">
        <v>0</v>
      </c>
      <c r="H417" s="135">
        <v>0</v>
      </c>
      <c r="I417" s="135">
        <v>0</v>
      </c>
      <c r="J417" s="135">
        <v>0</v>
      </c>
      <c r="K417" s="135">
        <v>0</v>
      </c>
      <c r="L417" s="135">
        <v>0</v>
      </c>
      <c r="M417" s="135">
        <v>0</v>
      </c>
      <c r="N417" s="135">
        <v>0</v>
      </c>
      <c r="O417" s="135">
        <v>0</v>
      </c>
      <c r="P417" s="135">
        <v>0</v>
      </c>
      <c r="Q417" s="135">
        <v>0</v>
      </c>
      <c r="R417" s="135">
        <v>0</v>
      </c>
      <c r="S417" s="135">
        <v>0</v>
      </c>
      <c r="T417" s="135">
        <v>0</v>
      </c>
      <c r="U417" s="135">
        <v>0</v>
      </c>
      <c r="V417" s="135">
        <v>0</v>
      </c>
      <c r="W417" s="135">
        <v>0</v>
      </c>
    </row>
    <row r="418" spans="1:23" hidden="1">
      <c r="A418" s="135">
        <v>0</v>
      </c>
      <c r="B418" s="135">
        <v>0</v>
      </c>
      <c r="C418" s="135">
        <v>0</v>
      </c>
      <c r="D418" s="135">
        <v>0</v>
      </c>
      <c r="E418" s="135">
        <v>0</v>
      </c>
      <c r="F418" s="135">
        <v>0</v>
      </c>
      <c r="G418" s="135">
        <v>0</v>
      </c>
      <c r="H418" s="135">
        <v>0</v>
      </c>
      <c r="I418" s="135">
        <v>0</v>
      </c>
      <c r="J418" s="135">
        <v>0</v>
      </c>
      <c r="K418" s="135">
        <v>0</v>
      </c>
      <c r="L418" s="135">
        <v>0</v>
      </c>
      <c r="M418" s="135">
        <v>0</v>
      </c>
      <c r="N418" s="135">
        <v>0</v>
      </c>
      <c r="O418" s="135">
        <v>0</v>
      </c>
      <c r="P418" s="135">
        <v>0</v>
      </c>
      <c r="Q418" s="135">
        <v>0</v>
      </c>
      <c r="R418" s="135">
        <v>0</v>
      </c>
      <c r="S418" s="135">
        <v>0</v>
      </c>
      <c r="T418" s="135">
        <v>0</v>
      </c>
      <c r="U418" s="135">
        <v>0</v>
      </c>
      <c r="V418" s="135">
        <v>0</v>
      </c>
      <c r="W418" s="135">
        <v>0</v>
      </c>
    </row>
    <row r="419" spans="1:23">
      <c r="A419" s="135">
        <v>0</v>
      </c>
      <c r="B419" s="135">
        <v>0</v>
      </c>
      <c r="C419" s="135">
        <v>0</v>
      </c>
      <c r="D419" s="135">
        <v>0</v>
      </c>
      <c r="E419" s="135">
        <v>0</v>
      </c>
      <c r="F419" s="135">
        <v>0</v>
      </c>
      <c r="G419" s="135">
        <v>0</v>
      </c>
      <c r="H419" s="135">
        <v>0</v>
      </c>
      <c r="I419" s="135">
        <v>0</v>
      </c>
      <c r="J419" s="135">
        <v>0</v>
      </c>
      <c r="K419" s="135">
        <v>0</v>
      </c>
      <c r="L419" s="135">
        <v>0</v>
      </c>
      <c r="M419" s="135">
        <v>0</v>
      </c>
      <c r="N419" s="135">
        <v>0</v>
      </c>
      <c r="O419" s="135">
        <v>0</v>
      </c>
      <c r="P419" s="135">
        <v>0</v>
      </c>
      <c r="Q419" s="135">
        <v>0</v>
      </c>
      <c r="R419" s="135">
        <v>0</v>
      </c>
      <c r="S419" s="135">
        <v>0</v>
      </c>
      <c r="T419" s="135">
        <v>0</v>
      </c>
      <c r="U419" s="135">
        <v>0</v>
      </c>
      <c r="V419" s="135">
        <v>0</v>
      </c>
      <c r="W419" s="135">
        <v>0</v>
      </c>
    </row>
    <row r="420" spans="1:23">
      <c r="A420" s="135">
        <v>0</v>
      </c>
      <c r="B420" s="135">
        <v>0</v>
      </c>
      <c r="C420" s="135">
        <v>0</v>
      </c>
      <c r="D420" s="135">
        <v>0</v>
      </c>
      <c r="E420" s="135">
        <v>0</v>
      </c>
      <c r="F420" s="135">
        <v>0</v>
      </c>
      <c r="G420" s="135">
        <v>0</v>
      </c>
      <c r="H420" s="135">
        <v>0</v>
      </c>
      <c r="I420" s="135">
        <v>0</v>
      </c>
      <c r="J420" s="135">
        <v>0</v>
      </c>
      <c r="K420" s="135">
        <v>0</v>
      </c>
      <c r="L420" s="135">
        <v>0</v>
      </c>
      <c r="M420" s="135">
        <v>0</v>
      </c>
      <c r="N420" s="135">
        <v>0</v>
      </c>
      <c r="O420" s="135">
        <v>0</v>
      </c>
      <c r="P420" s="135">
        <v>0</v>
      </c>
      <c r="Q420" s="135">
        <v>0</v>
      </c>
      <c r="R420" s="135">
        <v>0</v>
      </c>
      <c r="S420" s="135">
        <v>0</v>
      </c>
      <c r="T420" s="135">
        <v>0</v>
      </c>
      <c r="U420" s="135">
        <v>0</v>
      </c>
      <c r="V420" s="135">
        <v>0</v>
      </c>
      <c r="W420" s="135">
        <v>0</v>
      </c>
    </row>
    <row r="421" spans="1:23">
      <c r="A421" s="135">
        <v>0</v>
      </c>
      <c r="B421" s="135">
        <v>0</v>
      </c>
      <c r="C421" s="135">
        <v>0</v>
      </c>
      <c r="D421" s="135">
        <v>0</v>
      </c>
      <c r="E421" s="135">
        <v>0</v>
      </c>
      <c r="F421" s="135">
        <v>0</v>
      </c>
      <c r="G421" s="135">
        <v>0</v>
      </c>
      <c r="H421" s="135">
        <v>0</v>
      </c>
      <c r="I421" s="135">
        <v>0</v>
      </c>
      <c r="J421" s="135">
        <v>0</v>
      </c>
      <c r="K421" s="135">
        <v>0</v>
      </c>
      <c r="L421" s="135">
        <v>0</v>
      </c>
      <c r="M421" s="135">
        <v>0</v>
      </c>
      <c r="N421" s="135">
        <v>0</v>
      </c>
      <c r="O421" s="135">
        <v>0</v>
      </c>
      <c r="P421" s="135">
        <v>0</v>
      </c>
      <c r="Q421" s="135">
        <v>0</v>
      </c>
      <c r="R421" s="135">
        <v>0</v>
      </c>
      <c r="S421" s="135">
        <v>0</v>
      </c>
      <c r="T421" s="135">
        <v>0</v>
      </c>
      <c r="U421" s="135">
        <v>0</v>
      </c>
      <c r="V421" s="135">
        <v>0</v>
      </c>
      <c r="W421" s="135">
        <v>0</v>
      </c>
    </row>
    <row r="422" spans="1:23" hidden="1">
      <c r="A422" s="135">
        <v>0</v>
      </c>
      <c r="B422" s="135">
        <v>0</v>
      </c>
      <c r="C422" s="135">
        <v>0</v>
      </c>
      <c r="D422" s="135">
        <v>0</v>
      </c>
      <c r="E422" s="135">
        <v>0</v>
      </c>
      <c r="F422" s="135">
        <v>0</v>
      </c>
      <c r="G422" s="135">
        <v>0</v>
      </c>
      <c r="H422" s="135">
        <v>0</v>
      </c>
      <c r="I422" s="135">
        <v>0</v>
      </c>
      <c r="J422" s="135">
        <v>0</v>
      </c>
      <c r="K422" s="135">
        <v>0</v>
      </c>
      <c r="L422" s="135">
        <v>0</v>
      </c>
      <c r="M422" s="135">
        <v>0</v>
      </c>
      <c r="N422" s="135">
        <v>0</v>
      </c>
      <c r="O422" s="135">
        <v>0</v>
      </c>
      <c r="P422" s="135">
        <v>0</v>
      </c>
      <c r="Q422" s="135">
        <v>0</v>
      </c>
      <c r="R422" s="135">
        <v>0</v>
      </c>
      <c r="S422" s="135">
        <v>0</v>
      </c>
      <c r="T422" s="135">
        <v>0</v>
      </c>
      <c r="U422" s="135">
        <v>0</v>
      </c>
      <c r="V422" s="135">
        <v>0</v>
      </c>
      <c r="W422" s="135">
        <v>0</v>
      </c>
    </row>
    <row r="423" spans="1:23" hidden="1">
      <c r="A423" s="135">
        <v>0</v>
      </c>
      <c r="B423" s="135">
        <v>0</v>
      </c>
      <c r="C423" s="135">
        <v>0</v>
      </c>
      <c r="D423" s="135">
        <v>0</v>
      </c>
      <c r="E423" s="135">
        <v>0</v>
      </c>
      <c r="F423" s="135">
        <v>0</v>
      </c>
      <c r="G423" s="135">
        <v>0</v>
      </c>
      <c r="H423" s="135">
        <v>0</v>
      </c>
      <c r="I423" s="135">
        <v>0</v>
      </c>
      <c r="J423" s="135">
        <v>0</v>
      </c>
      <c r="K423" s="135">
        <v>0</v>
      </c>
      <c r="L423" s="135">
        <v>0</v>
      </c>
      <c r="M423" s="135">
        <v>0</v>
      </c>
      <c r="N423" s="135">
        <v>0</v>
      </c>
      <c r="O423" s="135">
        <v>0</v>
      </c>
      <c r="P423" s="135">
        <v>0</v>
      </c>
      <c r="Q423" s="135">
        <v>0</v>
      </c>
      <c r="R423" s="135">
        <v>0</v>
      </c>
      <c r="S423" s="135">
        <v>0</v>
      </c>
      <c r="T423" s="135">
        <v>0</v>
      </c>
      <c r="U423" s="135">
        <v>0</v>
      </c>
      <c r="V423" s="135">
        <v>0</v>
      </c>
      <c r="W423" s="135">
        <v>0</v>
      </c>
    </row>
    <row r="424" spans="1:23" hidden="1">
      <c r="A424" s="135">
        <v>0</v>
      </c>
      <c r="B424" s="135">
        <v>0</v>
      </c>
      <c r="C424" s="135">
        <v>0</v>
      </c>
      <c r="D424" s="135">
        <v>0</v>
      </c>
      <c r="E424" s="135">
        <v>0</v>
      </c>
      <c r="F424" s="135">
        <v>0</v>
      </c>
      <c r="G424" s="135">
        <v>0</v>
      </c>
      <c r="H424" s="135">
        <v>0</v>
      </c>
      <c r="I424" s="135">
        <v>0</v>
      </c>
      <c r="J424" s="135">
        <v>0</v>
      </c>
      <c r="K424" s="135">
        <v>0</v>
      </c>
      <c r="L424" s="135">
        <v>0</v>
      </c>
      <c r="M424" s="135">
        <v>0</v>
      </c>
      <c r="N424" s="135">
        <v>0</v>
      </c>
      <c r="O424" s="135">
        <v>0</v>
      </c>
      <c r="P424" s="135">
        <v>0</v>
      </c>
      <c r="Q424" s="135">
        <v>0</v>
      </c>
      <c r="R424" s="135">
        <v>0</v>
      </c>
      <c r="S424" s="135">
        <v>0</v>
      </c>
      <c r="T424" s="135">
        <v>0</v>
      </c>
      <c r="U424" s="135">
        <v>0</v>
      </c>
      <c r="V424" s="135">
        <v>0</v>
      </c>
      <c r="W424" s="135">
        <v>0</v>
      </c>
    </row>
    <row r="425" spans="1:23" hidden="1">
      <c r="A425" s="135">
        <v>0</v>
      </c>
      <c r="B425" s="135">
        <v>0</v>
      </c>
      <c r="C425" s="135">
        <v>0</v>
      </c>
      <c r="D425" s="135">
        <v>0</v>
      </c>
      <c r="E425" s="135">
        <v>0</v>
      </c>
      <c r="F425" s="135">
        <v>0</v>
      </c>
      <c r="G425" s="135">
        <v>0</v>
      </c>
      <c r="H425" s="135">
        <v>0</v>
      </c>
      <c r="I425" s="135">
        <v>0</v>
      </c>
      <c r="J425" s="135">
        <v>0</v>
      </c>
      <c r="K425" s="135">
        <v>0</v>
      </c>
      <c r="L425" s="135">
        <v>0</v>
      </c>
      <c r="M425" s="135">
        <v>0</v>
      </c>
      <c r="N425" s="135">
        <v>0</v>
      </c>
      <c r="O425" s="135">
        <v>0</v>
      </c>
      <c r="P425" s="135">
        <v>0</v>
      </c>
      <c r="Q425" s="135">
        <v>0</v>
      </c>
      <c r="R425" s="135">
        <v>0</v>
      </c>
      <c r="S425" s="135">
        <v>0</v>
      </c>
      <c r="T425" s="135">
        <v>0</v>
      </c>
      <c r="U425" s="135">
        <v>0</v>
      </c>
      <c r="V425" s="135">
        <v>0</v>
      </c>
      <c r="W425" s="135">
        <v>0</v>
      </c>
    </row>
    <row r="426" spans="1:23" hidden="1">
      <c r="A426" s="135">
        <v>0</v>
      </c>
      <c r="B426" s="135">
        <v>0</v>
      </c>
      <c r="C426" s="135">
        <v>0</v>
      </c>
      <c r="D426" s="135">
        <v>0</v>
      </c>
      <c r="E426" s="135">
        <v>0</v>
      </c>
      <c r="F426" s="135">
        <v>0</v>
      </c>
      <c r="G426" s="135">
        <v>0</v>
      </c>
      <c r="H426" s="135">
        <v>0</v>
      </c>
      <c r="I426" s="135">
        <v>0</v>
      </c>
      <c r="J426" s="135">
        <v>0</v>
      </c>
      <c r="K426" s="135">
        <v>0</v>
      </c>
      <c r="L426" s="135">
        <v>0</v>
      </c>
      <c r="M426" s="135">
        <v>0</v>
      </c>
      <c r="N426" s="135">
        <v>0</v>
      </c>
      <c r="O426" s="135">
        <v>0</v>
      </c>
      <c r="P426" s="135">
        <v>0</v>
      </c>
      <c r="Q426" s="135">
        <v>0</v>
      </c>
      <c r="R426" s="135">
        <v>0</v>
      </c>
      <c r="S426" s="135">
        <v>0</v>
      </c>
      <c r="T426" s="135">
        <v>0</v>
      </c>
      <c r="U426" s="135">
        <v>0</v>
      </c>
      <c r="V426" s="135">
        <v>0</v>
      </c>
      <c r="W426" s="135">
        <v>0</v>
      </c>
    </row>
    <row r="427" spans="1:23" hidden="1">
      <c r="A427" s="135">
        <v>0</v>
      </c>
      <c r="B427" s="135">
        <v>0</v>
      </c>
      <c r="C427" s="135">
        <v>0</v>
      </c>
      <c r="D427" s="135">
        <v>0</v>
      </c>
      <c r="E427" s="135">
        <v>0</v>
      </c>
      <c r="F427" s="135">
        <v>0</v>
      </c>
      <c r="G427" s="135">
        <v>0</v>
      </c>
      <c r="H427" s="135">
        <v>0</v>
      </c>
      <c r="I427" s="135">
        <v>0</v>
      </c>
      <c r="J427" s="135">
        <v>0</v>
      </c>
      <c r="K427" s="135">
        <v>0</v>
      </c>
      <c r="L427" s="135">
        <v>0</v>
      </c>
      <c r="M427" s="135">
        <v>0</v>
      </c>
      <c r="N427" s="135">
        <v>0</v>
      </c>
      <c r="O427" s="135">
        <v>0</v>
      </c>
      <c r="P427" s="135">
        <v>0</v>
      </c>
      <c r="Q427" s="135">
        <v>0</v>
      </c>
      <c r="R427" s="135">
        <v>0</v>
      </c>
      <c r="S427" s="135">
        <v>0</v>
      </c>
      <c r="T427" s="135">
        <v>0</v>
      </c>
      <c r="U427" s="135">
        <v>0</v>
      </c>
      <c r="V427" s="135">
        <v>0</v>
      </c>
      <c r="W427" s="135">
        <v>0</v>
      </c>
    </row>
    <row r="428" spans="1:23">
      <c r="A428" s="135">
        <v>0</v>
      </c>
      <c r="B428" s="135">
        <v>0</v>
      </c>
      <c r="C428" s="135">
        <v>0</v>
      </c>
      <c r="D428" s="135">
        <v>0</v>
      </c>
      <c r="E428" s="135">
        <v>0</v>
      </c>
      <c r="F428" s="135">
        <v>0</v>
      </c>
      <c r="G428" s="135">
        <v>0</v>
      </c>
      <c r="H428" s="135">
        <v>0</v>
      </c>
      <c r="I428" s="135">
        <v>0</v>
      </c>
      <c r="J428" s="135">
        <v>0</v>
      </c>
      <c r="K428" s="135">
        <v>0</v>
      </c>
      <c r="L428" s="135">
        <v>0</v>
      </c>
      <c r="M428" s="135">
        <v>0</v>
      </c>
      <c r="N428" s="135">
        <v>0</v>
      </c>
      <c r="O428" s="135">
        <v>0</v>
      </c>
      <c r="P428" s="135">
        <v>0</v>
      </c>
      <c r="Q428" s="135">
        <v>0</v>
      </c>
      <c r="R428" s="135">
        <v>0</v>
      </c>
      <c r="S428" s="135">
        <v>0</v>
      </c>
      <c r="T428" s="135">
        <v>0</v>
      </c>
      <c r="U428" s="135">
        <v>0</v>
      </c>
      <c r="V428" s="135">
        <v>0</v>
      </c>
      <c r="W428" s="135">
        <v>0</v>
      </c>
    </row>
    <row r="429" spans="1:23" hidden="1">
      <c r="A429" s="135">
        <v>0</v>
      </c>
      <c r="B429" s="135">
        <v>0</v>
      </c>
      <c r="C429" s="135">
        <v>0</v>
      </c>
      <c r="D429" s="135">
        <v>0</v>
      </c>
      <c r="E429" s="135">
        <v>0</v>
      </c>
      <c r="F429" s="135">
        <v>0</v>
      </c>
      <c r="G429" s="135">
        <v>0</v>
      </c>
      <c r="H429" s="135">
        <v>0</v>
      </c>
      <c r="I429" s="135">
        <v>0</v>
      </c>
      <c r="J429" s="135">
        <v>0</v>
      </c>
      <c r="K429" s="135">
        <v>0</v>
      </c>
      <c r="L429" s="135">
        <v>0</v>
      </c>
      <c r="M429" s="135">
        <v>0</v>
      </c>
      <c r="N429" s="135">
        <v>0</v>
      </c>
      <c r="O429" s="135">
        <v>0</v>
      </c>
      <c r="P429" s="135">
        <v>0</v>
      </c>
      <c r="Q429" s="135">
        <v>0</v>
      </c>
      <c r="R429" s="135">
        <v>0</v>
      </c>
      <c r="S429" s="135">
        <v>0</v>
      </c>
      <c r="T429" s="135">
        <v>0</v>
      </c>
      <c r="U429" s="135">
        <v>0</v>
      </c>
      <c r="V429" s="135">
        <v>0</v>
      </c>
      <c r="W429" s="135">
        <v>0</v>
      </c>
    </row>
    <row r="430" spans="1:23">
      <c r="A430" s="135">
        <v>0</v>
      </c>
      <c r="B430" s="135">
        <v>0</v>
      </c>
      <c r="C430" s="135">
        <v>0</v>
      </c>
      <c r="D430" s="135">
        <v>0</v>
      </c>
      <c r="E430" s="135">
        <v>0</v>
      </c>
      <c r="F430" s="135">
        <v>0</v>
      </c>
      <c r="G430" s="135">
        <v>0</v>
      </c>
      <c r="H430" s="135">
        <v>0</v>
      </c>
      <c r="I430" s="135">
        <v>0</v>
      </c>
      <c r="J430" s="135">
        <v>0</v>
      </c>
      <c r="K430" s="135">
        <v>0</v>
      </c>
      <c r="L430" s="135">
        <v>0</v>
      </c>
      <c r="M430" s="135">
        <v>0</v>
      </c>
      <c r="N430" s="135">
        <v>0</v>
      </c>
      <c r="O430" s="135">
        <v>0</v>
      </c>
      <c r="P430" s="135">
        <v>0</v>
      </c>
      <c r="Q430" s="135">
        <v>0</v>
      </c>
      <c r="R430" s="135">
        <v>0</v>
      </c>
      <c r="S430" s="135">
        <v>0</v>
      </c>
      <c r="T430" s="135">
        <v>0</v>
      </c>
      <c r="U430" s="135">
        <v>0</v>
      </c>
      <c r="V430" s="135">
        <v>0</v>
      </c>
      <c r="W430" s="135">
        <v>0</v>
      </c>
    </row>
    <row r="431" spans="1:23" hidden="1">
      <c r="A431" s="135">
        <v>0</v>
      </c>
      <c r="B431" s="135">
        <v>0</v>
      </c>
      <c r="C431" s="135">
        <v>0</v>
      </c>
      <c r="D431" s="135">
        <v>0</v>
      </c>
      <c r="E431" s="135">
        <v>0</v>
      </c>
      <c r="F431" s="135">
        <v>0</v>
      </c>
      <c r="G431" s="135">
        <v>0</v>
      </c>
      <c r="H431" s="135">
        <v>0</v>
      </c>
      <c r="I431" s="135">
        <v>0</v>
      </c>
      <c r="J431" s="135">
        <v>0</v>
      </c>
      <c r="K431" s="135">
        <v>0</v>
      </c>
      <c r="L431" s="135">
        <v>0</v>
      </c>
      <c r="M431" s="135">
        <v>0</v>
      </c>
      <c r="N431" s="135">
        <v>0</v>
      </c>
      <c r="O431" s="135">
        <v>0</v>
      </c>
      <c r="P431" s="135">
        <v>0</v>
      </c>
      <c r="Q431" s="135">
        <v>0</v>
      </c>
      <c r="R431" s="135">
        <v>0</v>
      </c>
      <c r="S431" s="135">
        <v>0</v>
      </c>
      <c r="T431" s="135">
        <v>0</v>
      </c>
      <c r="U431" s="135">
        <v>0</v>
      </c>
      <c r="V431" s="135">
        <v>0</v>
      </c>
      <c r="W431" s="135">
        <v>0</v>
      </c>
    </row>
    <row r="432" spans="1:23" hidden="1">
      <c r="A432" s="135">
        <v>0</v>
      </c>
      <c r="B432" s="135">
        <v>0</v>
      </c>
      <c r="C432" s="135">
        <v>0</v>
      </c>
      <c r="D432" s="135">
        <v>0</v>
      </c>
      <c r="E432" s="135">
        <v>0</v>
      </c>
      <c r="F432" s="135">
        <v>0</v>
      </c>
      <c r="G432" s="135">
        <v>0</v>
      </c>
      <c r="H432" s="135">
        <v>0</v>
      </c>
      <c r="I432" s="135">
        <v>0</v>
      </c>
      <c r="J432" s="135">
        <v>0</v>
      </c>
      <c r="K432" s="135">
        <v>0</v>
      </c>
      <c r="L432" s="135">
        <v>0</v>
      </c>
      <c r="M432" s="135">
        <v>0</v>
      </c>
      <c r="N432" s="135">
        <v>0</v>
      </c>
      <c r="O432" s="135">
        <v>0</v>
      </c>
      <c r="P432" s="135">
        <v>0</v>
      </c>
      <c r="Q432" s="135">
        <v>0</v>
      </c>
      <c r="R432" s="135">
        <v>0</v>
      </c>
      <c r="S432" s="135">
        <v>0</v>
      </c>
      <c r="T432" s="135">
        <v>0</v>
      </c>
      <c r="U432" s="135">
        <v>0</v>
      </c>
      <c r="V432" s="135">
        <v>0</v>
      </c>
      <c r="W432" s="135">
        <v>0</v>
      </c>
    </row>
    <row r="433" spans="1:23" hidden="1">
      <c r="A433" s="135">
        <v>0</v>
      </c>
      <c r="B433" s="135">
        <v>0</v>
      </c>
      <c r="C433" s="135">
        <v>0</v>
      </c>
      <c r="D433" s="135">
        <v>0</v>
      </c>
      <c r="E433" s="135">
        <v>0</v>
      </c>
      <c r="F433" s="135">
        <v>0</v>
      </c>
      <c r="G433" s="135">
        <v>0</v>
      </c>
      <c r="H433" s="135">
        <v>0</v>
      </c>
      <c r="I433" s="135">
        <v>0</v>
      </c>
      <c r="J433" s="135">
        <v>0</v>
      </c>
      <c r="K433" s="135">
        <v>0</v>
      </c>
      <c r="L433" s="135">
        <v>0</v>
      </c>
      <c r="M433" s="135">
        <v>0</v>
      </c>
      <c r="N433" s="135">
        <v>0</v>
      </c>
      <c r="O433" s="135">
        <v>0</v>
      </c>
      <c r="P433" s="135">
        <v>0</v>
      </c>
      <c r="Q433" s="135">
        <v>0</v>
      </c>
      <c r="R433" s="135">
        <v>0</v>
      </c>
      <c r="S433" s="135">
        <v>0</v>
      </c>
      <c r="T433" s="135">
        <v>0</v>
      </c>
      <c r="U433" s="135">
        <v>0</v>
      </c>
      <c r="V433" s="135">
        <v>0</v>
      </c>
      <c r="W433" s="135">
        <v>0</v>
      </c>
    </row>
    <row r="434" spans="1:23">
      <c r="A434" s="135">
        <v>0</v>
      </c>
      <c r="B434" s="135">
        <v>0</v>
      </c>
      <c r="C434" s="135">
        <v>0</v>
      </c>
      <c r="D434" s="135">
        <v>0</v>
      </c>
      <c r="E434" s="135">
        <v>0</v>
      </c>
      <c r="F434" s="135">
        <v>0</v>
      </c>
      <c r="G434" s="135">
        <v>0</v>
      </c>
      <c r="H434" s="135">
        <v>0</v>
      </c>
      <c r="I434" s="135">
        <v>0</v>
      </c>
      <c r="J434" s="135">
        <v>0</v>
      </c>
      <c r="K434" s="135">
        <v>0</v>
      </c>
      <c r="L434" s="135">
        <v>0</v>
      </c>
      <c r="M434" s="135">
        <v>0</v>
      </c>
      <c r="N434" s="135">
        <v>0</v>
      </c>
      <c r="O434" s="135">
        <v>0</v>
      </c>
      <c r="P434" s="135">
        <v>0</v>
      </c>
      <c r="Q434" s="135">
        <v>0</v>
      </c>
      <c r="R434" s="135">
        <v>0</v>
      </c>
      <c r="S434" s="135">
        <v>0</v>
      </c>
      <c r="T434" s="135">
        <v>0</v>
      </c>
      <c r="U434" s="135">
        <v>0</v>
      </c>
      <c r="V434" s="135">
        <v>0</v>
      </c>
      <c r="W434" s="135">
        <v>0</v>
      </c>
    </row>
    <row r="435" spans="1:23" hidden="1">
      <c r="A435" s="135">
        <v>0</v>
      </c>
      <c r="B435" s="135">
        <v>0</v>
      </c>
      <c r="C435" s="135">
        <v>0</v>
      </c>
      <c r="D435" s="135">
        <v>0</v>
      </c>
      <c r="E435" s="135">
        <v>0</v>
      </c>
      <c r="F435" s="135">
        <v>0</v>
      </c>
      <c r="G435" s="135">
        <v>0</v>
      </c>
      <c r="H435" s="135">
        <v>0</v>
      </c>
      <c r="I435" s="135">
        <v>0</v>
      </c>
      <c r="J435" s="135">
        <v>0</v>
      </c>
      <c r="K435" s="135">
        <v>0</v>
      </c>
      <c r="L435" s="135">
        <v>0</v>
      </c>
      <c r="M435" s="135">
        <v>0</v>
      </c>
      <c r="N435" s="135">
        <v>0</v>
      </c>
      <c r="O435" s="135">
        <v>0</v>
      </c>
      <c r="P435" s="135">
        <v>0</v>
      </c>
      <c r="Q435" s="135">
        <v>0</v>
      </c>
      <c r="R435" s="135">
        <v>0</v>
      </c>
      <c r="S435" s="135">
        <v>0</v>
      </c>
      <c r="T435" s="135">
        <v>0</v>
      </c>
      <c r="U435" s="135">
        <v>0</v>
      </c>
      <c r="V435" s="135">
        <v>0</v>
      </c>
      <c r="W435" s="135">
        <v>0</v>
      </c>
    </row>
    <row r="436" spans="1:23" hidden="1">
      <c r="A436" s="135">
        <v>0</v>
      </c>
      <c r="B436" s="135">
        <v>0</v>
      </c>
      <c r="C436" s="135">
        <v>0</v>
      </c>
      <c r="D436" s="135">
        <v>0</v>
      </c>
      <c r="E436" s="135">
        <v>0</v>
      </c>
      <c r="F436" s="135">
        <v>0</v>
      </c>
      <c r="G436" s="135">
        <v>0</v>
      </c>
      <c r="H436" s="135">
        <v>0</v>
      </c>
      <c r="I436" s="135">
        <v>0</v>
      </c>
      <c r="J436" s="135">
        <v>0</v>
      </c>
      <c r="K436" s="135">
        <v>0</v>
      </c>
      <c r="L436" s="135">
        <v>0</v>
      </c>
      <c r="M436" s="135">
        <v>0</v>
      </c>
      <c r="N436" s="135">
        <v>0</v>
      </c>
      <c r="O436" s="135">
        <v>0</v>
      </c>
      <c r="P436" s="135">
        <v>0</v>
      </c>
      <c r="Q436" s="135">
        <v>0</v>
      </c>
      <c r="R436" s="135">
        <v>0</v>
      </c>
      <c r="S436" s="135">
        <v>0</v>
      </c>
      <c r="T436" s="135">
        <v>0</v>
      </c>
      <c r="U436" s="135">
        <v>0</v>
      </c>
      <c r="V436" s="135">
        <v>0</v>
      </c>
      <c r="W436" s="135">
        <v>0</v>
      </c>
    </row>
    <row r="437" spans="1:23" hidden="1">
      <c r="A437" s="135">
        <v>0</v>
      </c>
      <c r="B437" s="135">
        <v>0</v>
      </c>
      <c r="C437" s="135">
        <v>0</v>
      </c>
      <c r="D437" s="135">
        <v>0</v>
      </c>
      <c r="E437" s="135">
        <v>0</v>
      </c>
      <c r="F437" s="135">
        <v>0</v>
      </c>
      <c r="G437" s="135">
        <v>0</v>
      </c>
      <c r="H437" s="135">
        <v>0</v>
      </c>
      <c r="I437" s="135">
        <v>0</v>
      </c>
      <c r="J437" s="135">
        <v>0</v>
      </c>
      <c r="K437" s="135">
        <v>0</v>
      </c>
      <c r="L437" s="135">
        <v>0</v>
      </c>
      <c r="M437" s="135">
        <v>0</v>
      </c>
      <c r="N437" s="135">
        <v>0</v>
      </c>
      <c r="O437" s="135">
        <v>0</v>
      </c>
      <c r="P437" s="135">
        <v>0</v>
      </c>
      <c r="Q437" s="135">
        <v>0</v>
      </c>
      <c r="R437" s="135">
        <v>0</v>
      </c>
      <c r="S437" s="135">
        <v>0</v>
      </c>
      <c r="T437" s="135">
        <v>0</v>
      </c>
      <c r="U437" s="135">
        <v>0</v>
      </c>
      <c r="V437" s="135">
        <v>0</v>
      </c>
      <c r="W437" s="135">
        <v>0</v>
      </c>
    </row>
    <row r="438" spans="1:23" hidden="1">
      <c r="A438" s="135">
        <v>0</v>
      </c>
      <c r="B438" s="135">
        <v>0</v>
      </c>
      <c r="C438" s="135">
        <v>0</v>
      </c>
      <c r="D438" s="135">
        <v>0</v>
      </c>
      <c r="E438" s="135">
        <v>0</v>
      </c>
      <c r="F438" s="135">
        <v>0</v>
      </c>
      <c r="G438" s="135">
        <v>0</v>
      </c>
      <c r="H438" s="135">
        <v>0</v>
      </c>
      <c r="I438" s="135">
        <v>0</v>
      </c>
      <c r="J438" s="135">
        <v>0</v>
      </c>
      <c r="K438" s="135">
        <v>0</v>
      </c>
      <c r="L438" s="135">
        <v>0</v>
      </c>
      <c r="M438" s="135">
        <v>0</v>
      </c>
      <c r="N438" s="135">
        <v>0</v>
      </c>
      <c r="O438" s="135">
        <v>0</v>
      </c>
      <c r="P438" s="135">
        <v>0</v>
      </c>
      <c r="Q438" s="135">
        <v>0</v>
      </c>
      <c r="R438" s="135">
        <v>0</v>
      </c>
      <c r="S438" s="135">
        <v>0</v>
      </c>
      <c r="T438" s="135">
        <v>0</v>
      </c>
      <c r="U438" s="135">
        <v>0</v>
      </c>
      <c r="V438" s="135">
        <v>0</v>
      </c>
      <c r="W438" s="135">
        <v>0</v>
      </c>
    </row>
    <row r="439" spans="1:23" hidden="1">
      <c r="A439" s="135">
        <v>0</v>
      </c>
      <c r="B439" s="135">
        <v>0</v>
      </c>
      <c r="C439" s="135">
        <v>0</v>
      </c>
      <c r="D439" s="135">
        <v>0</v>
      </c>
      <c r="E439" s="135">
        <v>0</v>
      </c>
      <c r="F439" s="135">
        <v>0</v>
      </c>
      <c r="G439" s="135">
        <v>0</v>
      </c>
      <c r="H439" s="135">
        <v>0</v>
      </c>
      <c r="I439" s="135">
        <v>0</v>
      </c>
      <c r="J439" s="135">
        <v>0</v>
      </c>
      <c r="K439" s="135">
        <v>0</v>
      </c>
      <c r="L439" s="135">
        <v>0</v>
      </c>
      <c r="M439" s="135">
        <v>0</v>
      </c>
      <c r="N439" s="135">
        <v>0</v>
      </c>
      <c r="O439" s="135">
        <v>0</v>
      </c>
      <c r="P439" s="135">
        <v>0</v>
      </c>
      <c r="Q439" s="135">
        <v>0</v>
      </c>
      <c r="R439" s="135">
        <v>0</v>
      </c>
      <c r="S439" s="135">
        <v>0</v>
      </c>
      <c r="T439" s="135">
        <v>0</v>
      </c>
      <c r="U439" s="135">
        <v>0</v>
      </c>
      <c r="V439" s="135">
        <v>0</v>
      </c>
      <c r="W439" s="135">
        <v>0</v>
      </c>
    </row>
    <row r="440" spans="1:23" hidden="1">
      <c r="A440" s="135">
        <v>0</v>
      </c>
      <c r="B440" s="135">
        <v>0</v>
      </c>
      <c r="C440" s="135">
        <v>0</v>
      </c>
      <c r="D440" s="135">
        <v>0</v>
      </c>
      <c r="E440" s="135">
        <v>0</v>
      </c>
      <c r="F440" s="135">
        <v>0</v>
      </c>
      <c r="G440" s="135">
        <v>0</v>
      </c>
      <c r="H440" s="135">
        <v>0</v>
      </c>
      <c r="I440" s="135">
        <v>0</v>
      </c>
      <c r="J440" s="135">
        <v>0</v>
      </c>
      <c r="K440" s="135">
        <v>0</v>
      </c>
      <c r="L440" s="135">
        <v>0</v>
      </c>
      <c r="M440" s="135">
        <v>0</v>
      </c>
      <c r="N440" s="135">
        <v>0</v>
      </c>
      <c r="O440" s="135">
        <v>0</v>
      </c>
      <c r="P440" s="135">
        <v>0</v>
      </c>
      <c r="Q440" s="135">
        <v>0</v>
      </c>
      <c r="R440" s="135">
        <v>0</v>
      </c>
      <c r="S440" s="135">
        <v>0</v>
      </c>
      <c r="T440" s="135">
        <v>0</v>
      </c>
      <c r="U440" s="135">
        <v>0</v>
      </c>
      <c r="V440" s="135">
        <v>0</v>
      </c>
      <c r="W440" s="135">
        <v>0</v>
      </c>
    </row>
    <row r="441" spans="1:23" hidden="1">
      <c r="A441" s="135">
        <v>0</v>
      </c>
      <c r="B441" s="135">
        <v>0</v>
      </c>
      <c r="C441" s="135">
        <v>0</v>
      </c>
      <c r="D441" s="135">
        <v>0</v>
      </c>
      <c r="E441" s="135">
        <v>0</v>
      </c>
      <c r="F441" s="135">
        <v>0</v>
      </c>
      <c r="G441" s="135">
        <v>0</v>
      </c>
      <c r="H441" s="135">
        <v>0</v>
      </c>
      <c r="I441" s="135">
        <v>0</v>
      </c>
      <c r="J441" s="135">
        <v>0</v>
      </c>
      <c r="K441" s="135">
        <v>0</v>
      </c>
      <c r="L441" s="135">
        <v>0</v>
      </c>
      <c r="M441" s="135">
        <v>0</v>
      </c>
      <c r="N441" s="135">
        <v>0</v>
      </c>
      <c r="O441" s="135">
        <v>0</v>
      </c>
      <c r="P441" s="135">
        <v>0</v>
      </c>
      <c r="Q441" s="135">
        <v>0</v>
      </c>
      <c r="R441" s="135">
        <v>0</v>
      </c>
      <c r="S441" s="135">
        <v>0</v>
      </c>
      <c r="T441" s="135">
        <v>0</v>
      </c>
      <c r="U441" s="135">
        <v>0</v>
      </c>
      <c r="V441" s="135">
        <v>0</v>
      </c>
      <c r="W441" s="135">
        <v>0</v>
      </c>
    </row>
    <row r="442" spans="1:23" hidden="1">
      <c r="A442" s="135">
        <v>0</v>
      </c>
      <c r="B442" s="135">
        <v>0</v>
      </c>
      <c r="C442" s="135">
        <v>0</v>
      </c>
      <c r="D442" s="135">
        <v>0</v>
      </c>
      <c r="E442" s="135">
        <v>0</v>
      </c>
      <c r="F442" s="135">
        <v>0</v>
      </c>
      <c r="G442" s="135">
        <v>0</v>
      </c>
      <c r="H442" s="135">
        <v>0</v>
      </c>
      <c r="I442" s="135">
        <v>0</v>
      </c>
      <c r="J442" s="135">
        <v>0</v>
      </c>
      <c r="K442" s="135">
        <v>0</v>
      </c>
      <c r="L442" s="135">
        <v>0</v>
      </c>
      <c r="M442" s="135">
        <v>0</v>
      </c>
      <c r="N442" s="135">
        <v>0</v>
      </c>
      <c r="O442" s="135">
        <v>0</v>
      </c>
      <c r="P442" s="135">
        <v>0</v>
      </c>
      <c r="Q442" s="135">
        <v>0</v>
      </c>
      <c r="R442" s="135">
        <v>0</v>
      </c>
      <c r="S442" s="135">
        <v>0</v>
      </c>
      <c r="T442" s="135">
        <v>0</v>
      </c>
      <c r="U442" s="135">
        <v>0</v>
      </c>
      <c r="V442" s="135">
        <v>0</v>
      </c>
      <c r="W442" s="135">
        <v>0</v>
      </c>
    </row>
    <row r="443" spans="1:23" hidden="1">
      <c r="A443" s="135">
        <v>0</v>
      </c>
      <c r="B443" s="135">
        <v>0</v>
      </c>
      <c r="C443" s="135">
        <v>0</v>
      </c>
      <c r="D443" s="135">
        <v>0</v>
      </c>
      <c r="E443" s="135">
        <v>0</v>
      </c>
      <c r="F443" s="135">
        <v>0</v>
      </c>
      <c r="G443" s="135">
        <v>0</v>
      </c>
      <c r="H443" s="135">
        <v>0</v>
      </c>
      <c r="I443" s="135">
        <v>0</v>
      </c>
      <c r="J443" s="135">
        <v>0</v>
      </c>
      <c r="K443" s="135">
        <v>0</v>
      </c>
      <c r="L443" s="135">
        <v>0</v>
      </c>
      <c r="M443" s="135">
        <v>0</v>
      </c>
      <c r="N443" s="135">
        <v>0</v>
      </c>
      <c r="O443" s="135">
        <v>0</v>
      </c>
      <c r="P443" s="135">
        <v>0</v>
      </c>
      <c r="Q443" s="135">
        <v>0</v>
      </c>
      <c r="R443" s="135">
        <v>0</v>
      </c>
      <c r="S443" s="135">
        <v>0</v>
      </c>
      <c r="T443" s="135">
        <v>0</v>
      </c>
      <c r="U443" s="135">
        <v>0</v>
      </c>
      <c r="V443" s="135">
        <v>0</v>
      </c>
      <c r="W443" s="135">
        <v>0</v>
      </c>
    </row>
    <row r="444" spans="1:23" hidden="1">
      <c r="A444" s="135">
        <v>0</v>
      </c>
      <c r="B444" s="135">
        <v>0</v>
      </c>
      <c r="C444" s="135">
        <v>0</v>
      </c>
      <c r="D444" s="135">
        <v>0</v>
      </c>
      <c r="E444" s="135">
        <v>0</v>
      </c>
      <c r="F444" s="135">
        <v>0</v>
      </c>
      <c r="G444" s="135">
        <v>0</v>
      </c>
      <c r="H444" s="135">
        <v>0</v>
      </c>
      <c r="I444" s="135">
        <v>0</v>
      </c>
      <c r="J444" s="135">
        <v>0</v>
      </c>
      <c r="K444" s="135">
        <v>0</v>
      </c>
      <c r="L444" s="135">
        <v>0</v>
      </c>
      <c r="M444" s="135">
        <v>0</v>
      </c>
      <c r="N444" s="135">
        <v>0</v>
      </c>
      <c r="O444" s="135">
        <v>0</v>
      </c>
      <c r="P444" s="135">
        <v>0</v>
      </c>
      <c r="Q444" s="135">
        <v>0</v>
      </c>
      <c r="R444" s="135">
        <v>0</v>
      </c>
      <c r="S444" s="135">
        <v>0</v>
      </c>
      <c r="T444" s="135">
        <v>0</v>
      </c>
      <c r="U444" s="135">
        <v>0</v>
      </c>
      <c r="V444" s="135">
        <v>0</v>
      </c>
      <c r="W444" s="135">
        <v>0</v>
      </c>
    </row>
    <row r="445" spans="1:23">
      <c r="A445" s="135">
        <v>0</v>
      </c>
      <c r="B445" s="135">
        <v>0</v>
      </c>
      <c r="C445" s="135">
        <v>0</v>
      </c>
      <c r="D445" s="135">
        <v>0</v>
      </c>
      <c r="E445" s="135">
        <v>0</v>
      </c>
      <c r="F445" s="135">
        <v>0</v>
      </c>
      <c r="G445" s="135">
        <v>0</v>
      </c>
      <c r="H445" s="135">
        <v>0</v>
      </c>
      <c r="I445" s="135">
        <v>0</v>
      </c>
      <c r="J445" s="135">
        <v>0</v>
      </c>
      <c r="K445" s="135">
        <v>0</v>
      </c>
      <c r="L445" s="135">
        <v>0</v>
      </c>
      <c r="M445" s="135">
        <v>0</v>
      </c>
      <c r="N445" s="135">
        <v>0</v>
      </c>
      <c r="O445" s="135">
        <v>0</v>
      </c>
      <c r="P445" s="135">
        <v>0</v>
      </c>
      <c r="Q445" s="135">
        <v>0</v>
      </c>
      <c r="R445" s="135">
        <v>0</v>
      </c>
      <c r="S445" s="135">
        <v>0</v>
      </c>
      <c r="T445" s="135">
        <v>0</v>
      </c>
      <c r="U445" s="135">
        <v>0</v>
      </c>
      <c r="V445" s="135">
        <v>0</v>
      </c>
      <c r="W445" s="135">
        <v>0</v>
      </c>
    </row>
    <row r="446" spans="1:23">
      <c r="A446" s="135">
        <v>0</v>
      </c>
      <c r="B446" s="135">
        <v>0</v>
      </c>
      <c r="C446" s="135">
        <v>0</v>
      </c>
      <c r="D446" s="135">
        <v>0</v>
      </c>
      <c r="E446" s="135">
        <v>0</v>
      </c>
      <c r="F446" s="135">
        <v>0</v>
      </c>
      <c r="G446" s="135">
        <v>0</v>
      </c>
      <c r="H446" s="135">
        <v>0</v>
      </c>
      <c r="I446" s="135">
        <v>0</v>
      </c>
      <c r="J446" s="135">
        <v>0</v>
      </c>
      <c r="K446" s="135">
        <v>0</v>
      </c>
      <c r="L446" s="135">
        <v>0</v>
      </c>
      <c r="M446" s="135">
        <v>0</v>
      </c>
      <c r="N446" s="135">
        <v>0</v>
      </c>
      <c r="O446" s="135">
        <v>0</v>
      </c>
      <c r="P446" s="135">
        <v>0</v>
      </c>
      <c r="Q446" s="135">
        <v>0</v>
      </c>
      <c r="R446" s="135">
        <v>0</v>
      </c>
      <c r="S446" s="135">
        <v>0</v>
      </c>
      <c r="T446" s="135">
        <v>0</v>
      </c>
      <c r="U446" s="135">
        <v>0</v>
      </c>
      <c r="V446" s="135">
        <v>0</v>
      </c>
      <c r="W446" s="135">
        <v>0</v>
      </c>
    </row>
    <row r="447" spans="1:23" hidden="1">
      <c r="A447" s="135">
        <v>0</v>
      </c>
      <c r="B447" s="135">
        <v>0</v>
      </c>
      <c r="C447" s="135">
        <v>0</v>
      </c>
      <c r="D447" s="135">
        <v>0</v>
      </c>
      <c r="E447" s="135">
        <v>0</v>
      </c>
      <c r="F447" s="135">
        <v>0</v>
      </c>
      <c r="G447" s="135">
        <v>0</v>
      </c>
      <c r="H447" s="135">
        <v>0</v>
      </c>
      <c r="I447" s="135">
        <v>0</v>
      </c>
      <c r="J447" s="135">
        <v>0</v>
      </c>
      <c r="K447" s="135">
        <v>0</v>
      </c>
      <c r="L447" s="135">
        <v>0</v>
      </c>
      <c r="M447" s="135">
        <v>0</v>
      </c>
      <c r="N447" s="135">
        <v>0</v>
      </c>
      <c r="O447" s="135">
        <v>0</v>
      </c>
      <c r="P447" s="135">
        <v>0</v>
      </c>
      <c r="Q447" s="135">
        <v>0</v>
      </c>
      <c r="R447" s="135">
        <v>0</v>
      </c>
      <c r="S447" s="135">
        <v>0</v>
      </c>
      <c r="T447" s="135">
        <v>0</v>
      </c>
      <c r="U447" s="135">
        <v>0</v>
      </c>
      <c r="V447" s="135">
        <v>0</v>
      </c>
      <c r="W447" s="135">
        <v>0</v>
      </c>
    </row>
    <row r="448" spans="1:23">
      <c r="A448" s="135">
        <v>0</v>
      </c>
      <c r="B448" s="135">
        <v>0</v>
      </c>
      <c r="C448" s="135">
        <v>0</v>
      </c>
      <c r="D448" s="135">
        <v>0</v>
      </c>
      <c r="E448" s="135">
        <v>0</v>
      </c>
      <c r="F448" s="135">
        <v>0</v>
      </c>
      <c r="G448" s="135">
        <v>0</v>
      </c>
      <c r="H448" s="135">
        <v>0</v>
      </c>
      <c r="I448" s="135">
        <v>0</v>
      </c>
      <c r="J448" s="135">
        <v>0</v>
      </c>
      <c r="K448" s="135">
        <v>0</v>
      </c>
      <c r="L448" s="135">
        <v>0</v>
      </c>
      <c r="M448" s="135">
        <v>0</v>
      </c>
      <c r="N448" s="135">
        <v>0</v>
      </c>
      <c r="O448" s="135">
        <v>0</v>
      </c>
      <c r="P448" s="135">
        <v>0</v>
      </c>
      <c r="Q448" s="135">
        <v>0</v>
      </c>
      <c r="R448" s="135">
        <v>0</v>
      </c>
      <c r="S448" s="135">
        <v>0</v>
      </c>
      <c r="T448" s="135">
        <v>0</v>
      </c>
      <c r="U448" s="135">
        <v>0</v>
      </c>
      <c r="V448" s="135">
        <v>0</v>
      </c>
      <c r="W448" s="135">
        <v>0</v>
      </c>
    </row>
    <row r="449" spans="1:23" hidden="1">
      <c r="A449" s="135">
        <v>0</v>
      </c>
      <c r="B449" s="135">
        <v>0</v>
      </c>
      <c r="C449" s="135">
        <v>0</v>
      </c>
      <c r="D449" s="135">
        <v>0</v>
      </c>
      <c r="E449" s="135">
        <v>0</v>
      </c>
      <c r="F449" s="135">
        <v>0</v>
      </c>
      <c r="G449" s="135">
        <v>0</v>
      </c>
      <c r="H449" s="135">
        <v>0</v>
      </c>
      <c r="I449" s="135">
        <v>0</v>
      </c>
      <c r="J449" s="135">
        <v>0</v>
      </c>
      <c r="K449" s="135">
        <v>0</v>
      </c>
      <c r="L449" s="135">
        <v>0</v>
      </c>
      <c r="M449" s="135">
        <v>0</v>
      </c>
      <c r="N449" s="135">
        <v>0</v>
      </c>
      <c r="O449" s="135">
        <v>0</v>
      </c>
      <c r="P449" s="135">
        <v>0</v>
      </c>
      <c r="Q449" s="135">
        <v>0</v>
      </c>
      <c r="R449" s="135">
        <v>0</v>
      </c>
      <c r="S449" s="135">
        <v>0</v>
      </c>
      <c r="T449" s="135">
        <v>0</v>
      </c>
      <c r="U449" s="135">
        <v>0</v>
      </c>
      <c r="V449" s="135">
        <v>0</v>
      </c>
      <c r="W449" s="135">
        <v>0</v>
      </c>
    </row>
    <row r="450" spans="1:23" hidden="1">
      <c r="A450" s="135">
        <v>0</v>
      </c>
      <c r="B450" s="135">
        <v>0</v>
      </c>
      <c r="C450" s="135">
        <v>0</v>
      </c>
      <c r="D450" s="135">
        <v>0</v>
      </c>
      <c r="E450" s="135">
        <v>0</v>
      </c>
      <c r="F450" s="135">
        <v>0</v>
      </c>
      <c r="G450" s="135">
        <v>0</v>
      </c>
      <c r="H450" s="135">
        <v>0</v>
      </c>
      <c r="I450" s="135">
        <v>0</v>
      </c>
      <c r="J450" s="135">
        <v>0</v>
      </c>
      <c r="K450" s="135">
        <v>0</v>
      </c>
      <c r="L450" s="135">
        <v>0</v>
      </c>
      <c r="M450" s="135">
        <v>0</v>
      </c>
      <c r="N450" s="135">
        <v>0</v>
      </c>
      <c r="O450" s="135">
        <v>0</v>
      </c>
      <c r="P450" s="135">
        <v>0</v>
      </c>
      <c r="Q450" s="135">
        <v>0</v>
      </c>
      <c r="R450" s="135">
        <v>0</v>
      </c>
      <c r="S450" s="135">
        <v>0</v>
      </c>
      <c r="T450" s="135">
        <v>0</v>
      </c>
      <c r="U450" s="135">
        <v>0</v>
      </c>
      <c r="V450" s="135">
        <v>0</v>
      </c>
      <c r="W450" s="135">
        <v>0</v>
      </c>
    </row>
    <row r="451" spans="1:23" hidden="1">
      <c r="A451" s="135">
        <v>0</v>
      </c>
      <c r="B451" s="135">
        <v>0</v>
      </c>
      <c r="C451" s="135">
        <v>0</v>
      </c>
      <c r="D451" s="135">
        <v>0</v>
      </c>
      <c r="E451" s="135">
        <v>0</v>
      </c>
      <c r="F451" s="135">
        <v>0</v>
      </c>
      <c r="G451" s="135">
        <v>0</v>
      </c>
      <c r="H451" s="135">
        <v>0</v>
      </c>
      <c r="I451" s="135">
        <v>0</v>
      </c>
      <c r="J451" s="135">
        <v>0</v>
      </c>
      <c r="K451" s="135">
        <v>0</v>
      </c>
      <c r="L451" s="135">
        <v>0</v>
      </c>
      <c r="M451" s="135">
        <v>0</v>
      </c>
      <c r="N451" s="135">
        <v>0</v>
      </c>
      <c r="O451" s="135">
        <v>0</v>
      </c>
      <c r="P451" s="135">
        <v>0</v>
      </c>
      <c r="Q451" s="135">
        <v>0</v>
      </c>
      <c r="R451" s="135">
        <v>0</v>
      </c>
      <c r="S451" s="135">
        <v>0</v>
      </c>
      <c r="T451" s="135">
        <v>0</v>
      </c>
      <c r="U451" s="135">
        <v>0</v>
      </c>
      <c r="V451" s="135">
        <v>0</v>
      </c>
      <c r="W451" s="135">
        <v>0</v>
      </c>
    </row>
    <row r="452" spans="1:23" hidden="1">
      <c r="A452" s="135">
        <v>0</v>
      </c>
      <c r="B452" s="135">
        <v>0</v>
      </c>
      <c r="C452" s="135">
        <v>0</v>
      </c>
      <c r="D452" s="135">
        <v>0</v>
      </c>
      <c r="E452" s="135">
        <v>0</v>
      </c>
      <c r="F452" s="135">
        <v>0</v>
      </c>
      <c r="G452" s="135">
        <v>0</v>
      </c>
      <c r="H452" s="135">
        <v>0</v>
      </c>
      <c r="I452" s="135">
        <v>0</v>
      </c>
      <c r="J452" s="135">
        <v>0</v>
      </c>
      <c r="K452" s="135">
        <v>0</v>
      </c>
      <c r="L452" s="135">
        <v>0</v>
      </c>
      <c r="M452" s="135">
        <v>0</v>
      </c>
      <c r="N452" s="135">
        <v>0</v>
      </c>
      <c r="O452" s="135">
        <v>0</v>
      </c>
      <c r="P452" s="135">
        <v>0</v>
      </c>
      <c r="Q452" s="135">
        <v>0</v>
      </c>
      <c r="R452" s="135">
        <v>0</v>
      </c>
      <c r="S452" s="135">
        <v>0</v>
      </c>
      <c r="T452" s="135">
        <v>0</v>
      </c>
      <c r="U452" s="135">
        <v>0</v>
      </c>
      <c r="V452" s="135">
        <v>0</v>
      </c>
      <c r="W452" s="135">
        <v>0</v>
      </c>
    </row>
    <row r="453" spans="1:23" hidden="1">
      <c r="A453" s="135">
        <v>0</v>
      </c>
      <c r="B453" s="135">
        <v>0</v>
      </c>
      <c r="C453" s="135">
        <v>0</v>
      </c>
      <c r="D453" s="135">
        <v>0</v>
      </c>
      <c r="E453" s="135">
        <v>0</v>
      </c>
      <c r="F453" s="135">
        <v>0</v>
      </c>
      <c r="G453" s="135">
        <v>0</v>
      </c>
      <c r="H453" s="135">
        <v>0</v>
      </c>
      <c r="I453" s="135">
        <v>0</v>
      </c>
      <c r="J453" s="135">
        <v>0</v>
      </c>
      <c r="K453" s="135">
        <v>0</v>
      </c>
      <c r="L453" s="135">
        <v>0</v>
      </c>
      <c r="M453" s="135">
        <v>0</v>
      </c>
      <c r="N453" s="135">
        <v>0</v>
      </c>
      <c r="O453" s="135">
        <v>0</v>
      </c>
      <c r="P453" s="135">
        <v>0</v>
      </c>
      <c r="Q453" s="135">
        <v>0</v>
      </c>
      <c r="R453" s="135">
        <v>0</v>
      </c>
      <c r="S453" s="135">
        <v>0</v>
      </c>
      <c r="T453" s="135">
        <v>0</v>
      </c>
      <c r="U453" s="135">
        <v>0</v>
      </c>
      <c r="V453" s="135">
        <v>0</v>
      </c>
      <c r="W453" s="135">
        <v>0</v>
      </c>
    </row>
    <row r="454" spans="1:23" hidden="1">
      <c r="A454" s="135">
        <v>0</v>
      </c>
      <c r="B454" s="135">
        <v>0</v>
      </c>
      <c r="C454" s="135">
        <v>0</v>
      </c>
      <c r="D454" s="135">
        <v>0</v>
      </c>
      <c r="E454" s="135">
        <v>0</v>
      </c>
      <c r="F454" s="135">
        <v>0</v>
      </c>
      <c r="G454" s="135">
        <v>0</v>
      </c>
      <c r="H454" s="135">
        <v>0</v>
      </c>
      <c r="I454" s="135">
        <v>0</v>
      </c>
      <c r="J454" s="135">
        <v>0</v>
      </c>
      <c r="K454" s="135">
        <v>0</v>
      </c>
      <c r="L454" s="135">
        <v>0</v>
      </c>
      <c r="M454" s="135">
        <v>0</v>
      </c>
      <c r="N454" s="135">
        <v>0</v>
      </c>
      <c r="O454" s="135">
        <v>0</v>
      </c>
      <c r="P454" s="135">
        <v>0</v>
      </c>
      <c r="Q454" s="135">
        <v>0</v>
      </c>
      <c r="R454" s="135">
        <v>0</v>
      </c>
      <c r="S454" s="135">
        <v>0</v>
      </c>
      <c r="T454" s="135">
        <v>0</v>
      </c>
      <c r="U454" s="135">
        <v>0</v>
      </c>
      <c r="V454" s="135">
        <v>0</v>
      </c>
      <c r="W454" s="135">
        <v>0</v>
      </c>
    </row>
    <row r="455" spans="1:23" hidden="1">
      <c r="A455" s="135">
        <v>0</v>
      </c>
      <c r="B455" s="135">
        <v>0</v>
      </c>
      <c r="C455" s="135">
        <v>0</v>
      </c>
      <c r="D455" s="135">
        <v>0</v>
      </c>
      <c r="E455" s="135">
        <v>0</v>
      </c>
      <c r="F455" s="135">
        <v>0</v>
      </c>
      <c r="G455" s="135">
        <v>0</v>
      </c>
      <c r="H455" s="135">
        <v>0</v>
      </c>
      <c r="I455" s="135">
        <v>0</v>
      </c>
      <c r="J455" s="135">
        <v>0</v>
      </c>
      <c r="K455" s="135">
        <v>0</v>
      </c>
      <c r="L455" s="135">
        <v>0</v>
      </c>
      <c r="M455" s="135">
        <v>0</v>
      </c>
      <c r="N455" s="135">
        <v>0</v>
      </c>
      <c r="O455" s="135">
        <v>0</v>
      </c>
      <c r="P455" s="135">
        <v>0</v>
      </c>
      <c r="Q455" s="135">
        <v>0</v>
      </c>
      <c r="R455" s="135">
        <v>0</v>
      </c>
      <c r="S455" s="135">
        <v>0</v>
      </c>
      <c r="T455" s="135">
        <v>0</v>
      </c>
      <c r="U455" s="135">
        <v>0</v>
      </c>
      <c r="V455" s="135">
        <v>0</v>
      </c>
      <c r="W455" s="135">
        <v>0</v>
      </c>
    </row>
    <row r="456" spans="1:23" hidden="1">
      <c r="A456" s="135">
        <v>0</v>
      </c>
      <c r="B456" s="135">
        <v>0</v>
      </c>
      <c r="C456" s="135">
        <v>0</v>
      </c>
      <c r="D456" s="135">
        <v>0</v>
      </c>
      <c r="E456" s="135">
        <v>0</v>
      </c>
      <c r="F456" s="135">
        <v>0</v>
      </c>
      <c r="G456" s="135">
        <v>0</v>
      </c>
      <c r="H456" s="135">
        <v>0</v>
      </c>
      <c r="I456" s="135">
        <v>0</v>
      </c>
      <c r="J456" s="135">
        <v>0</v>
      </c>
      <c r="K456" s="135">
        <v>0</v>
      </c>
      <c r="L456" s="135">
        <v>0</v>
      </c>
      <c r="M456" s="135">
        <v>0</v>
      </c>
      <c r="N456" s="135">
        <v>0</v>
      </c>
      <c r="O456" s="135">
        <v>0</v>
      </c>
      <c r="P456" s="135">
        <v>0</v>
      </c>
      <c r="Q456" s="135">
        <v>0</v>
      </c>
      <c r="R456" s="135">
        <v>0</v>
      </c>
      <c r="S456" s="135">
        <v>0</v>
      </c>
      <c r="T456" s="135">
        <v>0</v>
      </c>
      <c r="U456" s="135">
        <v>0</v>
      </c>
      <c r="V456" s="135">
        <v>0</v>
      </c>
      <c r="W456" s="135">
        <v>0</v>
      </c>
    </row>
    <row r="457" spans="1:23" hidden="1">
      <c r="A457" s="135">
        <v>0</v>
      </c>
      <c r="B457" s="135">
        <v>0</v>
      </c>
      <c r="C457" s="135">
        <v>0</v>
      </c>
      <c r="D457" s="135">
        <v>0</v>
      </c>
      <c r="E457" s="135">
        <v>0</v>
      </c>
      <c r="F457" s="135">
        <v>0</v>
      </c>
      <c r="G457" s="135">
        <v>0</v>
      </c>
      <c r="H457" s="135">
        <v>0</v>
      </c>
      <c r="I457" s="135">
        <v>0</v>
      </c>
      <c r="J457" s="135">
        <v>0</v>
      </c>
      <c r="K457" s="135">
        <v>0</v>
      </c>
      <c r="L457" s="135">
        <v>0</v>
      </c>
      <c r="M457" s="135">
        <v>0</v>
      </c>
      <c r="N457" s="135">
        <v>0</v>
      </c>
      <c r="O457" s="135">
        <v>0</v>
      </c>
      <c r="P457" s="135">
        <v>0</v>
      </c>
      <c r="Q457" s="135">
        <v>0</v>
      </c>
      <c r="R457" s="135">
        <v>0</v>
      </c>
      <c r="S457" s="135">
        <v>0</v>
      </c>
      <c r="T457" s="135">
        <v>0</v>
      </c>
      <c r="U457" s="135">
        <v>0</v>
      </c>
      <c r="V457" s="135">
        <v>0</v>
      </c>
      <c r="W457" s="135">
        <v>0</v>
      </c>
    </row>
    <row r="458" spans="1:23" hidden="1">
      <c r="A458" s="135">
        <v>0</v>
      </c>
      <c r="B458" s="135">
        <v>0</v>
      </c>
      <c r="C458" s="135">
        <v>0</v>
      </c>
      <c r="D458" s="135">
        <v>0</v>
      </c>
      <c r="E458" s="135">
        <v>0</v>
      </c>
      <c r="F458" s="135">
        <v>0</v>
      </c>
      <c r="G458" s="135">
        <v>0</v>
      </c>
      <c r="H458" s="135">
        <v>0</v>
      </c>
      <c r="I458" s="135">
        <v>0</v>
      </c>
      <c r="J458" s="135">
        <v>0</v>
      </c>
      <c r="K458" s="135">
        <v>0</v>
      </c>
      <c r="L458" s="135">
        <v>0</v>
      </c>
      <c r="M458" s="135">
        <v>0</v>
      </c>
      <c r="N458" s="135">
        <v>0</v>
      </c>
      <c r="O458" s="135">
        <v>0</v>
      </c>
      <c r="P458" s="135">
        <v>0</v>
      </c>
      <c r="Q458" s="135">
        <v>0</v>
      </c>
      <c r="R458" s="135">
        <v>0</v>
      </c>
      <c r="S458" s="135">
        <v>0</v>
      </c>
      <c r="T458" s="135">
        <v>0</v>
      </c>
      <c r="U458" s="135">
        <v>0</v>
      </c>
      <c r="V458" s="135">
        <v>0</v>
      </c>
      <c r="W458" s="135">
        <v>0</v>
      </c>
    </row>
    <row r="459" spans="1:23" hidden="1">
      <c r="A459" s="135">
        <v>0</v>
      </c>
      <c r="B459" s="135">
        <v>0</v>
      </c>
      <c r="C459" s="135">
        <v>0</v>
      </c>
      <c r="D459" s="135">
        <v>0</v>
      </c>
      <c r="E459" s="135">
        <v>0</v>
      </c>
      <c r="F459" s="135">
        <v>0</v>
      </c>
      <c r="G459" s="135">
        <v>0</v>
      </c>
      <c r="H459" s="135">
        <v>0</v>
      </c>
      <c r="I459" s="135">
        <v>0</v>
      </c>
      <c r="J459" s="135">
        <v>0</v>
      </c>
      <c r="K459" s="135">
        <v>0</v>
      </c>
      <c r="L459" s="135">
        <v>0</v>
      </c>
      <c r="M459" s="135">
        <v>0</v>
      </c>
      <c r="N459" s="135">
        <v>0</v>
      </c>
      <c r="O459" s="135">
        <v>0</v>
      </c>
      <c r="P459" s="135">
        <v>0</v>
      </c>
      <c r="Q459" s="135">
        <v>0</v>
      </c>
      <c r="R459" s="135">
        <v>0</v>
      </c>
      <c r="S459" s="135">
        <v>0</v>
      </c>
      <c r="T459" s="135">
        <v>0</v>
      </c>
      <c r="U459" s="135">
        <v>0</v>
      </c>
      <c r="V459" s="135">
        <v>0</v>
      </c>
      <c r="W459" s="135">
        <v>0</v>
      </c>
    </row>
    <row r="460" spans="1:23" hidden="1">
      <c r="A460" s="135">
        <v>0</v>
      </c>
      <c r="B460" s="135">
        <v>0</v>
      </c>
      <c r="C460" s="135">
        <v>0</v>
      </c>
      <c r="D460" s="135">
        <v>0</v>
      </c>
      <c r="E460" s="135">
        <v>0</v>
      </c>
      <c r="F460" s="135">
        <v>0</v>
      </c>
      <c r="G460" s="135">
        <v>0</v>
      </c>
      <c r="H460" s="135">
        <v>0</v>
      </c>
      <c r="I460" s="135">
        <v>0</v>
      </c>
      <c r="J460" s="135">
        <v>0</v>
      </c>
      <c r="K460" s="135">
        <v>0</v>
      </c>
      <c r="L460" s="135">
        <v>0</v>
      </c>
      <c r="M460" s="135">
        <v>0</v>
      </c>
      <c r="N460" s="135">
        <v>0</v>
      </c>
      <c r="O460" s="135">
        <v>0</v>
      </c>
      <c r="P460" s="135">
        <v>0</v>
      </c>
      <c r="Q460" s="135">
        <v>0</v>
      </c>
      <c r="R460" s="135">
        <v>0</v>
      </c>
      <c r="S460" s="135">
        <v>0</v>
      </c>
      <c r="T460" s="135">
        <v>0</v>
      </c>
      <c r="U460" s="135">
        <v>0</v>
      </c>
      <c r="V460" s="135">
        <v>0</v>
      </c>
      <c r="W460" s="135">
        <v>0</v>
      </c>
    </row>
    <row r="461" spans="1:23" hidden="1">
      <c r="A461" s="135">
        <v>0</v>
      </c>
      <c r="B461" s="135">
        <v>0</v>
      </c>
      <c r="C461" s="135">
        <v>0</v>
      </c>
      <c r="D461" s="135">
        <v>0</v>
      </c>
      <c r="E461" s="135">
        <v>0</v>
      </c>
      <c r="F461" s="135">
        <v>0</v>
      </c>
      <c r="G461" s="135">
        <v>0</v>
      </c>
      <c r="H461" s="135">
        <v>0</v>
      </c>
      <c r="I461" s="135">
        <v>0</v>
      </c>
      <c r="J461" s="135">
        <v>0</v>
      </c>
      <c r="K461" s="135">
        <v>0</v>
      </c>
      <c r="L461" s="135">
        <v>0</v>
      </c>
      <c r="M461" s="135">
        <v>0</v>
      </c>
      <c r="N461" s="135">
        <v>0</v>
      </c>
      <c r="O461" s="135">
        <v>0</v>
      </c>
      <c r="P461" s="135">
        <v>0</v>
      </c>
      <c r="Q461" s="135">
        <v>0</v>
      </c>
      <c r="R461" s="135">
        <v>0</v>
      </c>
      <c r="S461" s="135">
        <v>0</v>
      </c>
      <c r="T461" s="135">
        <v>0</v>
      </c>
      <c r="U461" s="135">
        <v>0</v>
      </c>
      <c r="V461" s="135">
        <v>0</v>
      </c>
      <c r="W461" s="135">
        <v>0</v>
      </c>
    </row>
    <row r="462" spans="1:23" hidden="1">
      <c r="A462" s="135">
        <v>0</v>
      </c>
      <c r="B462" s="135">
        <v>0</v>
      </c>
      <c r="C462" s="135">
        <v>0</v>
      </c>
      <c r="D462" s="135">
        <v>0</v>
      </c>
      <c r="E462" s="135">
        <v>0</v>
      </c>
      <c r="F462" s="135">
        <v>0</v>
      </c>
      <c r="G462" s="135">
        <v>0</v>
      </c>
      <c r="H462" s="135">
        <v>0</v>
      </c>
      <c r="I462" s="135">
        <v>0</v>
      </c>
      <c r="J462" s="135">
        <v>0</v>
      </c>
      <c r="K462" s="135">
        <v>0</v>
      </c>
      <c r="L462" s="135">
        <v>0</v>
      </c>
      <c r="M462" s="135">
        <v>0</v>
      </c>
      <c r="N462" s="135">
        <v>0</v>
      </c>
      <c r="O462" s="135">
        <v>0</v>
      </c>
      <c r="P462" s="135">
        <v>0</v>
      </c>
      <c r="Q462" s="135">
        <v>0</v>
      </c>
      <c r="R462" s="135">
        <v>0</v>
      </c>
      <c r="S462" s="135">
        <v>0</v>
      </c>
      <c r="T462" s="135">
        <v>0</v>
      </c>
      <c r="U462" s="135">
        <v>0</v>
      </c>
      <c r="V462" s="135">
        <v>0</v>
      </c>
      <c r="W462" s="135">
        <v>0</v>
      </c>
    </row>
    <row r="463" spans="1:23" hidden="1">
      <c r="A463" s="135">
        <v>0</v>
      </c>
      <c r="B463" s="135">
        <v>0</v>
      </c>
      <c r="C463" s="135">
        <v>0</v>
      </c>
      <c r="D463" s="135">
        <v>0</v>
      </c>
      <c r="E463" s="135">
        <v>0</v>
      </c>
      <c r="F463" s="135">
        <v>0</v>
      </c>
      <c r="G463" s="135">
        <v>0</v>
      </c>
      <c r="H463" s="135">
        <v>0</v>
      </c>
      <c r="I463" s="135">
        <v>0</v>
      </c>
      <c r="J463" s="135">
        <v>0</v>
      </c>
      <c r="K463" s="135">
        <v>0</v>
      </c>
      <c r="L463" s="135">
        <v>0</v>
      </c>
      <c r="M463" s="135">
        <v>0</v>
      </c>
      <c r="N463" s="135">
        <v>0</v>
      </c>
      <c r="O463" s="135">
        <v>0</v>
      </c>
      <c r="P463" s="135">
        <v>0</v>
      </c>
      <c r="Q463" s="135">
        <v>0</v>
      </c>
      <c r="R463" s="135">
        <v>0</v>
      </c>
      <c r="S463" s="135">
        <v>0</v>
      </c>
      <c r="T463" s="135">
        <v>0</v>
      </c>
      <c r="U463" s="135">
        <v>0</v>
      </c>
      <c r="V463" s="135">
        <v>0</v>
      </c>
      <c r="W463" s="135">
        <v>0</v>
      </c>
    </row>
    <row r="464" spans="1:23" hidden="1">
      <c r="A464" s="135">
        <v>0</v>
      </c>
      <c r="B464" s="135">
        <v>0</v>
      </c>
      <c r="C464" s="135">
        <v>0</v>
      </c>
      <c r="D464" s="135">
        <v>0</v>
      </c>
      <c r="E464" s="135">
        <v>0</v>
      </c>
      <c r="F464" s="135">
        <v>0</v>
      </c>
      <c r="G464" s="135">
        <v>0</v>
      </c>
      <c r="H464" s="135">
        <v>0</v>
      </c>
      <c r="I464" s="135">
        <v>0</v>
      </c>
      <c r="J464" s="135">
        <v>0</v>
      </c>
      <c r="K464" s="135">
        <v>0</v>
      </c>
      <c r="L464" s="135">
        <v>0</v>
      </c>
      <c r="M464" s="135">
        <v>0</v>
      </c>
      <c r="N464" s="135">
        <v>0</v>
      </c>
      <c r="O464" s="135">
        <v>0</v>
      </c>
      <c r="P464" s="135">
        <v>0</v>
      </c>
      <c r="Q464" s="135">
        <v>0</v>
      </c>
      <c r="R464" s="135">
        <v>0</v>
      </c>
      <c r="S464" s="135">
        <v>0</v>
      </c>
      <c r="T464" s="135">
        <v>0</v>
      </c>
      <c r="U464" s="135">
        <v>0</v>
      </c>
      <c r="V464" s="135">
        <v>0</v>
      </c>
      <c r="W464" s="135">
        <v>0</v>
      </c>
    </row>
    <row r="465" spans="1:23" hidden="1">
      <c r="A465" s="135">
        <v>0</v>
      </c>
      <c r="B465" s="135">
        <v>0</v>
      </c>
      <c r="C465" s="135">
        <v>0</v>
      </c>
      <c r="D465" s="135">
        <v>0</v>
      </c>
      <c r="E465" s="135">
        <v>0</v>
      </c>
      <c r="F465" s="135">
        <v>0</v>
      </c>
      <c r="G465" s="135">
        <v>0</v>
      </c>
      <c r="H465" s="135">
        <v>0</v>
      </c>
      <c r="I465" s="135">
        <v>0</v>
      </c>
      <c r="J465" s="135">
        <v>0</v>
      </c>
      <c r="K465" s="135">
        <v>0</v>
      </c>
      <c r="L465" s="135">
        <v>0</v>
      </c>
      <c r="M465" s="135">
        <v>0</v>
      </c>
      <c r="N465" s="135">
        <v>0</v>
      </c>
      <c r="O465" s="135">
        <v>0</v>
      </c>
      <c r="P465" s="135">
        <v>0</v>
      </c>
      <c r="Q465" s="135">
        <v>0</v>
      </c>
      <c r="R465" s="135">
        <v>0</v>
      </c>
      <c r="S465" s="135">
        <v>0</v>
      </c>
      <c r="T465" s="135">
        <v>0</v>
      </c>
      <c r="U465" s="135">
        <v>0</v>
      </c>
      <c r="V465" s="135">
        <v>0</v>
      </c>
      <c r="W465" s="135">
        <v>0</v>
      </c>
    </row>
    <row r="466" spans="1:23" hidden="1">
      <c r="A466" s="135">
        <v>0</v>
      </c>
      <c r="B466" s="135">
        <v>0</v>
      </c>
      <c r="C466" s="135">
        <v>0</v>
      </c>
      <c r="D466" s="135">
        <v>0</v>
      </c>
      <c r="E466" s="135">
        <v>0</v>
      </c>
      <c r="F466" s="135">
        <v>0</v>
      </c>
      <c r="G466" s="135">
        <v>0</v>
      </c>
      <c r="H466" s="135">
        <v>0</v>
      </c>
      <c r="I466" s="135">
        <v>0</v>
      </c>
      <c r="J466" s="135">
        <v>0</v>
      </c>
      <c r="K466" s="135">
        <v>0</v>
      </c>
      <c r="L466" s="135">
        <v>0</v>
      </c>
      <c r="M466" s="135">
        <v>0</v>
      </c>
      <c r="N466" s="135">
        <v>0</v>
      </c>
      <c r="O466" s="135">
        <v>0</v>
      </c>
      <c r="P466" s="135">
        <v>0</v>
      </c>
      <c r="Q466" s="135">
        <v>0</v>
      </c>
      <c r="R466" s="135">
        <v>0</v>
      </c>
      <c r="S466" s="135">
        <v>0</v>
      </c>
      <c r="T466" s="135">
        <v>0</v>
      </c>
      <c r="U466" s="135">
        <v>0</v>
      </c>
      <c r="V466" s="135">
        <v>0</v>
      </c>
      <c r="W466" s="135">
        <v>0</v>
      </c>
    </row>
    <row r="467" spans="1:23" hidden="1">
      <c r="A467" s="135">
        <v>0</v>
      </c>
      <c r="B467" s="135">
        <v>0</v>
      </c>
      <c r="C467" s="135">
        <v>0</v>
      </c>
      <c r="D467" s="135">
        <v>0</v>
      </c>
      <c r="E467" s="135">
        <v>0</v>
      </c>
      <c r="F467" s="135">
        <v>0</v>
      </c>
      <c r="G467" s="135">
        <v>0</v>
      </c>
      <c r="H467" s="135">
        <v>0</v>
      </c>
      <c r="I467" s="135">
        <v>0</v>
      </c>
      <c r="J467" s="135">
        <v>0</v>
      </c>
      <c r="K467" s="135">
        <v>0</v>
      </c>
      <c r="L467" s="135">
        <v>0</v>
      </c>
      <c r="M467" s="135">
        <v>0</v>
      </c>
      <c r="N467" s="135">
        <v>0</v>
      </c>
      <c r="O467" s="135">
        <v>0</v>
      </c>
      <c r="P467" s="135">
        <v>0</v>
      </c>
      <c r="Q467" s="135">
        <v>0</v>
      </c>
      <c r="R467" s="135">
        <v>0</v>
      </c>
      <c r="S467" s="135">
        <v>0</v>
      </c>
      <c r="T467" s="135">
        <v>0</v>
      </c>
      <c r="U467" s="135">
        <v>0</v>
      </c>
      <c r="V467" s="135">
        <v>0</v>
      </c>
      <c r="W467" s="135">
        <v>0</v>
      </c>
    </row>
    <row r="468" spans="1:23" hidden="1">
      <c r="A468" s="135">
        <v>0</v>
      </c>
      <c r="B468" s="135">
        <v>0</v>
      </c>
      <c r="C468" s="135">
        <v>0</v>
      </c>
      <c r="D468" s="135">
        <v>0</v>
      </c>
      <c r="E468" s="135">
        <v>0</v>
      </c>
      <c r="F468" s="135">
        <v>0</v>
      </c>
      <c r="G468" s="135">
        <v>0</v>
      </c>
      <c r="H468" s="135">
        <v>0</v>
      </c>
      <c r="I468" s="135">
        <v>0</v>
      </c>
      <c r="J468" s="135">
        <v>0</v>
      </c>
      <c r="K468" s="135">
        <v>0</v>
      </c>
      <c r="L468" s="135">
        <v>0</v>
      </c>
      <c r="M468" s="135">
        <v>0</v>
      </c>
      <c r="N468" s="135">
        <v>0</v>
      </c>
      <c r="O468" s="135">
        <v>0</v>
      </c>
      <c r="P468" s="135">
        <v>0</v>
      </c>
      <c r="Q468" s="135">
        <v>0</v>
      </c>
      <c r="R468" s="135">
        <v>0</v>
      </c>
      <c r="S468" s="135">
        <v>0</v>
      </c>
      <c r="T468" s="135">
        <v>0</v>
      </c>
      <c r="U468" s="135">
        <v>0</v>
      </c>
      <c r="V468" s="135">
        <v>0</v>
      </c>
      <c r="W468" s="135">
        <v>0</v>
      </c>
    </row>
    <row r="469" spans="1:23" hidden="1">
      <c r="A469" s="135">
        <v>0</v>
      </c>
      <c r="B469" s="135">
        <v>0</v>
      </c>
      <c r="C469" s="135">
        <v>0</v>
      </c>
      <c r="D469" s="135">
        <v>0</v>
      </c>
      <c r="E469" s="135">
        <v>0</v>
      </c>
      <c r="F469" s="135">
        <v>0</v>
      </c>
      <c r="G469" s="135">
        <v>0</v>
      </c>
      <c r="H469" s="135">
        <v>0</v>
      </c>
      <c r="I469" s="135">
        <v>0</v>
      </c>
      <c r="J469" s="135">
        <v>0</v>
      </c>
      <c r="K469" s="135">
        <v>0</v>
      </c>
      <c r="L469" s="135">
        <v>0</v>
      </c>
      <c r="M469" s="135">
        <v>0</v>
      </c>
      <c r="N469" s="135">
        <v>0</v>
      </c>
      <c r="O469" s="135">
        <v>0</v>
      </c>
      <c r="P469" s="135">
        <v>0</v>
      </c>
      <c r="Q469" s="135">
        <v>0</v>
      </c>
      <c r="R469" s="135">
        <v>0</v>
      </c>
      <c r="S469" s="135">
        <v>0</v>
      </c>
      <c r="T469" s="135">
        <v>0</v>
      </c>
      <c r="U469" s="135">
        <v>0</v>
      </c>
      <c r="V469" s="135">
        <v>0</v>
      </c>
      <c r="W469" s="135">
        <v>0</v>
      </c>
    </row>
    <row r="470" spans="1:23" hidden="1">
      <c r="A470" s="135">
        <v>0</v>
      </c>
      <c r="B470" s="135">
        <v>0</v>
      </c>
      <c r="C470" s="135">
        <v>0</v>
      </c>
      <c r="D470" s="135">
        <v>0</v>
      </c>
      <c r="E470" s="135">
        <v>0</v>
      </c>
      <c r="F470" s="135">
        <v>0</v>
      </c>
      <c r="G470" s="135">
        <v>0</v>
      </c>
      <c r="H470" s="135">
        <v>0</v>
      </c>
      <c r="I470" s="135">
        <v>0</v>
      </c>
      <c r="J470" s="135">
        <v>0</v>
      </c>
      <c r="K470" s="135">
        <v>0</v>
      </c>
      <c r="L470" s="135">
        <v>0</v>
      </c>
      <c r="M470" s="135">
        <v>0</v>
      </c>
      <c r="N470" s="135">
        <v>0</v>
      </c>
      <c r="O470" s="135">
        <v>0</v>
      </c>
      <c r="P470" s="135">
        <v>0</v>
      </c>
      <c r="Q470" s="135">
        <v>0</v>
      </c>
      <c r="R470" s="135">
        <v>0</v>
      </c>
      <c r="S470" s="135">
        <v>0</v>
      </c>
      <c r="T470" s="135">
        <v>0</v>
      </c>
      <c r="U470" s="135">
        <v>0</v>
      </c>
      <c r="V470" s="135">
        <v>0</v>
      </c>
      <c r="W470" s="135">
        <v>0</v>
      </c>
    </row>
    <row r="471" spans="1:23" hidden="1">
      <c r="A471" s="135">
        <v>0</v>
      </c>
      <c r="B471" s="135">
        <v>0</v>
      </c>
      <c r="C471" s="135">
        <v>0</v>
      </c>
      <c r="D471" s="135">
        <v>0</v>
      </c>
      <c r="E471" s="135">
        <v>0</v>
      </c>
      <c r="F471" s="135">
        <v>0</v>
      </c>
      <c r="G471" s="135">
        <v>0</v>
      </c>
      <c r="H471" s="135">
        <v>0</v>
      </c>
      <c r="I471" s="135">
        <v>0</v>
      </c>
      <c r="J471" s="135">
        <v>0</v>
      </c>
      <c r="K471" s="135">
        <v>0</v>
      </c>
      <c r="L471" s="135">
        <v>0</v>
      </c>
      <c r="M471" s="135">
        <v>0</v>
      </c>
      <c r="N471" s="135">
        <v>0</v>
      </c>
      <c r="O471" s="135">
        <v>0</v>
      </c>
      <c r="P471" s="135">
        <v>0</v>
      </c>
      <c r="Q471" s="135">
        <v>0</v>
      </c>
      <c r="R471" s="135">
        <v>0</v>
      </c>
      <c r="S471" s="135">
        <v>0</v>
      </c>
      <c r="T471" s="135">
        <v>0</v>
      </c>
      <c r="U471" s="135">
        <v>0</v>
      </c>
      <c r="V471" s="135">
        <v>0</v>
      </c>
      <c r="W471" s="135">
        <v>0</v>
      </c>
    </row>
    <row r="472" spans="1:23" hidden="1">
      <c r="A472" s="135">
        <v>0</v>
      </c>
      <c r="B472" s="135">
        <v>0</v>
      </c>
      <c r="C472" s="135">
        <v>0</v>
      </c>
      <c r="D472" s="135">
        <v>0</v>
      </c>
      <c r="E472" s="135">
        <v>0</v>
      </c>
      <c r="F472" s="135">
        <v>0</v>
      </c>
      <c r="G472" s="135">
        <v>0</v>
      </c>
      <c r="H472" s="135">
        <v>0</v>
      </c>
      <c r="I472" s="135">
        <v>0</v>
      </c>
      <c r="J472" s="135">
        <v>0</v>
      </c>
      <c r="K472" s="135">
        <v>0</v>
      </c>
      <c r="L472" s="135">
        <v>0</v>
      </c>
      <c r="M472" s="135">
        <v>0</v>
      </c>
      <c r="N472" s="135">
        <v>0</v>
      </c>
      <c r="O472" s="135">
        <v>0</v>
      </c>
      <c r="P472" s="135">
        <v>0</v>
      </c>
      <c r="Q472" s="135">
        <v>0</v>
      </c>
      <c r="R472" s="135">
        <v>0</v>
      </c>
      <c r="S472" s="135">
        <v>0</v>
      </c>
      <c r="T472" s="135">
        <v>0</v>
      </c>
      <c r="U472" s="135">
        <v>0</v>
      </c>
      <c r="V472" s="135">
        <v>0</v>
      </c>
      <c r="W472" s="135">
        <v>0</v>
      </c>
    </row>
    <row r="473" spans="1:23" hidden="1">
      <c r="A473" s="135">
        <v>0</v>
      </c>
      <c r="B473" s="135">
        <v>0</v>
      </c>
      <c r="C473" s="135">
        <v>0</v>
      </c>
      <c r="D473" s="135">
        <v>0</v>
      </c>
      <c r="E473" s="135">
        <v>0</v>
      </c>
      <c r="F473" s="135">
        <v>0</v>
      </c>
      <c r="G473" s="135">
        <v>0</v>
      </c>
      <c r="H473" s="135">
        <v>0</v>
      </c>
      <c r="I473" s="135">
        <v>0</v>
      </c>
      <c r="J473" s="135">
        <v>0</v>
      </c>
      <c r="K473" s="135">
        <v>0</v>
      </c>
      <c r="L473" s="135">
        <v>0</v>
      </c>
      <c r="M473" s="135">
        <v>0</v>
      </c>
      <c r="N473" s="135">
        <v>0</v>
      </c>
      <c r="O473" s="135">
        <v>0</v>
      </c>
      <c r="P473" s="135">
        <v>0</v>
      </c>
      <c r="Q473" s="135">
        <v>0</v>
      </c>
      <c r="R473" s="135">
        <v>0</v>
      </c>
      <c r="S473" s="135">
        <v>0</v>
      </c>
      <c r="T473" s="135">
        <v>0</v>
      </c>
      <c r="U473" s="135">
        <v>0</v>
      </c>
      <c r="V473" s="135">
        <v>0</v>
      </c>
      <c r="W473" s="135">
        <v>0</v>
      </c>
    </row>
    <row r="474" spans="1:23" hidden="1">
      <c r="A474" s="135">
        <v>0</v>
      </c>
      <c r="B474" s="135">
        <v>0</v>
      </c>
      <c r="C474" s="135">
        <v>0</v>
      </c>
      <c r="D474" s="135">
        <v>0</v>
      </c>
      <c r="E474" s="135">
        <v>0</v>
      </c>
      <c r="F474" s="135">
        <v>0</v>
      </c>
      <c r="G474" s="135">
        <v>0</v>
      </c>
      <c r="H474" s="135">
        <v>0</v>
      </c>
      <c r="I474" s="135">
        <v>0</v>
      </c>
      <c r="J474" s="135">
        <v>0</v>
      </c>
      <c r="K474" s="135">
        <v>0</v>
      </c>
      <c r="L474" s="135">
        <v>0</v>
      </c>
      <c r="M474" s="135">
        <v>0</v>
      </c>
      <c r="N474" s="135">
        <v>0</v>
      </c>
      <c r="O474" s="135">
        <v>0</v>
      </c>
      <c r="P474" s="135">
        <v>0</v>
      </c>
      <c r="Q474" s="135">
        <v>0</v>
      </c>
      <c r="R474" s="135">
        <v>0</v>
      </c>
      <c r="S474" s="135">
        <v>0</v>
      </c>
      <c r="T474" s="135">
        <v>0</v>
      </c>
      <c r="U474" s="135">
        <v>0</v>
      </c>
      <c r="V474" s="135">
        <v>0</v>
      </c>
      <c r="W474" s="135">
        <v>0</v>
      </c>
    </row>
    <row r="475" spans="1:23" hidden="1">
      <c r="A475" s="135">
        <v>0</v>
      </c>
      <c r="B475" s="135">
        <v>0</v>
      </c>
      <c r="C475" s="135">
        <v>0</v>
      </c>
      <c r="D475" s="135">
        <v>0</v>
      </c>
      <c r="E475" s="135">
        <v>0</v>
      </c>
      <c r="F475" s="135">
        <v>0</v>
      </c>
      <c r="G475" s="135">
        <v>0</v>
      </c>
      <c r="H475" s="135">
        <v>0</v>
      </c>
      <c r="I475" s="135">
        <v>0</v>
      </c>
      <c r="J475" s="135">
        <v>0</v>
      </c>
      <c r="K475" s="135">
        <v>0</v>
      </c>
      <c r="L475" s="135">
        <v>0</v>
      </c>
      <c r="M475" s="135">
        <v>0</v>
      </c>
      <c r="N475" s="135">
        <v>0</v>
      </c>
      <c r="O475" s="135">
        <v>0</v>
      </c>
      <c r="P475" s="135">
        <v>0</v>
      </c>
      <c r="Q475" s="135">
        <v>0</v>
      </c>
      <c r="R475" s="135">
        <v>0</v>
      </c>
      <c r="S475" s="135">
        <v>0</v>
      </c>
      <c r="T475" s="135">
        <v>0</v>
      </c>
      <c r="U475" s="135">
        <v>0</v>
      </c>
      <c r="V475" s="135">
        <v>0</v>
      </c>
      <c r="W475" s="135">
        <v>0</v>
      </c>
    </row>
    <row r="476" spans="1:23" hidden="1">
      <c r="A476" s="135">
        <v>0</v>
      </c>
      <c r="B476" s="135">
        <v>0</v>
      </c>
      <c r="C476" s="135">
        <v>0</v>
      </c>
      <c r="D476" s="135">
        <v>0</v>
      </c>
      <c r="E476" s="135">
        <v>0</v>
      </c>
      <c r="F476" s="135">
        <v>0</v>
      </c>
      <c r="G476" s="135">
        <v>0</v>
      </c>
      <c r="H476" s="135">
        <v>0</v>
      </c>
      <c r="I476" s="135">
        <v>0</v>
      </c>
      <c r="J476" s="135">
        <v>0</v>
      </c>
      <c r="K476" s="135">
        <v>0</v>
      </c>
      <c r="L476" s="135">
        <v>0</v>
      </c>
      <c r="M476" s="135">
        <v>0</v>
      </c>
      <c r="N476" s="135">
        <v>0</v>
      </c>
      <c r="O476" s="135">
        <v>0</v>
      </c>
      <c r="P476" s="135">
        <v>0</v>
      </c>
      <c r="Q476" s="135">
        <v>0</v>
      </c>
      <c r="R476" s="135">
        <v>0</v>
      </c>
      <c r="S476" s="135">
        <v>0</v>
      </c>
      <c r="T476" s="135">
        <v>0</v>
      </c>
      <c r="U476" s="135">
        <v>0</v>
      </c>
      <c r="V476" s="135">
        <v>0</v>
      </c>
      <c r="W476" s="135">
        <v>0</v>
      </c>
    </row>
    <row r="477" spans="1:23" hidden="1">
      <c r="A477" s="135">
        <v>0</v>
      </c>
      <c r="B477" s="135">
        <v>0</v>
      </c>
      <c r="C477" s="135">
        <v>0</v>
      </c>
      <c r="D477" s="135">
        <v>0</v>
      </c>
      <c r="E477" s="135">
        <v>0</v>
      </c>
      <c r="F477" s="135">
        <v>0</v>
      </c>
      <c r="G477" s="135">
        <v>0</v>
      </c>
      <c r="H477" s="135">
        <v>0</v>
      </c>
      <c r="I477" s="135">
        <v>0</v>
      </c>
      <c r="J477" s="135">
        <v>0</v>
      </c>
      <c r="K477" s="135">
        <v>0</v>
      </c>
      <c r="L477" s="135">
        <v>0</v>
      </c>
      <c r="M477" s="135">
        <v>0</v>
      </c>
      <c r="N477" s="135">
        <v>0</v>
      </c>
      <c r="O477" s="135">
        <v>0</v>
      </c>
      <c r="P477" s="135">
        <v>0</v>
      </c>
      <c r="Q477" s="135">
        <v>0</v>
      </c>
      <c r="R477" s="135">
        <v>0</v>
      </c>
      <c r="S477" s="135">
        <v>0</v>
      </c>
      <c r="T477" s="135">
        <v>0</v>
      </c>
      <c r="U477" s="135">
        <v>0</v>
      </c>
      <c r="V477" s="135">
        <v>0</v>
      </c>
      <c r="W477" s="135">
        <v>0</v>
      </c>
    </row>
    <row r="478" spans="1:23" hidden="1">
      <c r="A478" s="135">
        <v>0</v>
      </c>
      <c r="B478" s="135">
        <v>0</v>
      </c>
      <c r="C478" s="135">
        <v>0</v>
      </c>
      <c r="D478" s="135">
        <v>0</v>
      </c>
      <c r="E478" s="135">
        <v>0</v>
      </c>
      <c r="F478" s="135">
        <v>0</v>
      </c>
      <c r="G478" s="135">
        <v>0</v>
      </c>
      <c r="H478" s="135">
        <v>0</v>
      </c>
      <c r="I478" s="135">
        <v>0</v>
      </c>
      <c r="J478" s="135">
        <v>0</v>
      </c>
      <c r="K478" s="135">
        <v>0</v>
      </c>
      <c r="L478" s="135">
        <v>0</v>
      </c>
      <c r="M478" s="135">
        <v>0</v>
      </c>
      <c r="N478" s="135">
        <v>0</v>
      </c>
      <c r="O478" s="135">
        <v>0</v>
      </c>
      <c r="P478" s="135">
        <v>0</v>
      </c>
      <c r="Q478" s="135">
        <v>0</v>
      </c>
      <c r="R478" s="135">
        <v>0</v>
      </c>
      <c r="S478" s="135">
        <v>0</v>
      </c>
      <c r="T478" s="135">
        <v>0</v>
      </c>
      <c r="U478" s="135">
        <v>0</v>
      </c>
      <c r="V478" s="135">
        <v>0</v>
      </c>
      <c r="W478" s="135">
        <v>0</v>
      </c>
    </row>
    <row r="479" spans="1:23" hidden="1">
      <c r="A479" s="135">
        <v>0</v>
      </c>
      <c r="B479" s="135">
        <v>0</v>
      </c>
      <c r="C479" s="135">
        <v>0</v>
      </c>
      <c r="D479" s="135">
        <v>0</v>
      </c>
      <c r="E479" s="135">
        <v>0</v>
      </c>
      <c r="F479" s="135">
        <v>0</v>
      </c>
      <c r="G479" s="135">
        <v>0</v>
      </c>
      <c r="H479" s="135">
        <v>0</v>
      </c>
      <c r="I479" s="135">
        <v>0</v>
      </c>
      <c r="J479" s="135">
        <v>0</v>
      </c>
      <c r="K479" s="135">
        <v>0</v>
      </c>
      <c r="L479" s="135">
        <v>0</v>
      </c>
      <c r="M479" s="135">
        <v>0</v>
      </c>
      <c r="N479" s="135">
        <v>0</v>
      </c>
      <c r="O479" s="135">
        <v>0</v>
      </c>
      <c r="P479" s="135">
        <v>0</v>
      </c>
      <c r="Q479" s="135">
        <v>0</v>
      </c>
      <c r="R479" s="135">
        <v>0</v>
      </c>
      <c r="S479" s="135">
        <v>0</v>
      </c>
      <c r="T479" s="135">
        <v>0</v>
      </c>
      <c r="U479" s="135">
        <v>0</v>
      </c>
      <c r="V479" s="135">
        <v>0</v>
      </c>
      <c r="W479" s="135">
        <v>0</v>
      </c>
    </row>
    <row r="480" spans="1:23" hidden="1">
      <c r="A480" s="135">
        <v>0</v>
      </c>
      <c r="B480" s="135">
        <v>0</v>
      </c>
      <c r="C480" s="135">
        <v>0</v>
      </c>
      <c r="D480" s="135">
        <v>0</v>
      </c>
      <c r="E480" s="135">
        <v>0</v>
      </c>
      <c r="F480" s="135">
        <v>0</v>
      </c>
      <c r="G480" s="135">
        <v>0</v>
      </c>
      <c r="H480" s="135">
        <v>0</v>
      </c>
      <c r="I480" s="135">
        <v>0</v>
      </c>
      <c r="J480" s="135">
        <v>0</v>
      </c>
      <c r="K480" s="135">
        <v>0</v>
      </c>
      <c r="L480" s="135">
        <v>0</v>
      </c>
      <c r="M480" s="135">
        <v>0</v>
      </c>
      <c r="N480" s="135">
        <v>0</v>
      </c>
      <c r="O480" s="135">
        <v>0</v>
      </c>
      <c r="P480" s="135">
        <v>0</v>
      </c>
      <c r="Q480" s="135">
        <v>0</v>
      </c>
      <c r="R480" s="135">
        <v>0</v>
      </c>
      <c r="S480" s="135">
        <v>0</v>
      </c>
      <c r="T480" s="135">
        <v>0</v>
      </c>
      <c r="U480" s="135">
        <v>0</v>
      </c>
      <c r="V480" s="135">
        <v>0</v>
      </c>
      <c r="W480" s="135">
        <v>0</v>
      </c>
    </row>
    <row r="481" spans="1:23" hidden="1">
      <c r="A481" s="135">
        <v>0</v>
      </c>
      <c r="B481" s="135">
        <v>0</v>
      </c>
      <c r="C481" s="135">
        <v>0</v>
      </c>
      <c r="D481" s="135">
        <v>0</v>
      </c>
      <c r="E481" s="135">
        <v>0</v>
      </c>
      <c r="F481" s="135">
        <v>0</v>
      </c>
      <c r="G481" s="135">
        <v>0</v>
      </c>
      <c r="H481" s="135">
        <v>0</v>
      </c>
      <c r="I481" s="135">
        <v>0</v>
      </c>
      <c r="J481" s="135">
        <v>0</v>
      </c>
      <c r="K481" s="135">
        <v>0</v>
      </c>
      <c r="L481" s="135">
        <v>0</v>
      </c>
      <c r="M481" s="135">
        <v>0</v>
      </c>
      <c r="N481" s="135">
        <v>0</v>
      </c>
      <c r="O481" s="135">
        <v>0</v>
      </c>
      <c r="P481" s="135">
        <v>0</v>
      </c>
      <c r="Q481" s="135">
        <v>0</v>
      </c>
      <c r="R481" s="135">
        <v>0</v>
      </c>
      <c r="S481" s="135">
        <v>0</v>
      </c>
      <c r="T481" s="135">
        <v>0</v>
      </c>
      <c r="U481" s="135">
        <v>0</v>
      </c>
      <c r="V481" s="135">
        <v>0</v>
      </c>
      <c r="W481" s="135">
        <v>0</v>
      </c>
    </row>
    <row r="482" spans="1:23" hidden="1">
      <c r="A482" s="135">
        <v>0</v>
      </c>
      <c r="B482" s="135">
        <v>0</v>
      </c>
      <c r="C482" s="135">
        <v>0</v>
      </c>
      <c r="D482" s="135">
        <v>0</v>
      </c>
      <c r="E482" s="135">
        <v>0</v>
      </c>
      <c r="F482" s="135">
        <v>0</v>
      </c>
      <c r="G482" s="135">
        <v>0</v>
      </c>
      <c r="H482" s="135">
        <v>0</v>
      </c>
      <c r="I482" s="135">
        <v>0</v>
      </c>
      <c r="J482" s="135">
        <v>0</v>
      </c>
      <c r="K482" s="135">
        <v>0</v>
      </c>
      <c r="L482" s="135">
        <v>0</v>
      </c>
      <c r="M482" s="135">
        <v>0</v>
      </c>
      <c r="N482" s="135">
        <v>0</v>
      </c>
      <c r="O482" s="135">
        <v>0</v>
      </c>
      <c r="P482" s="135">
        <v>0</v>
      </c>
      <c r="Q482" s="135">
        <v>0</v>
      </c>
      <c r="R482" s="135">
        <v>0</v>
      </c>
      <c r="S482" s="135">
        <v>0</v>
      </c>
      <c r="T482" s="135">
        <v>0</v>
      </c>
      <c r="U482" s="135">
        <v>0</v>
      </c>
      <c r="V482" s="135">
        <v>0</v>
      </c>
      <c r="W482" s="135">
        <v>0</v>
      </c>
    </row>
    <row r="483" spans="1:23" hidden="1">
      <c r="A483" s="135">
        <v>0</v>
      </c>
      <c r="B483" s="135">
        <v>0</v>
      </c>
      <c r="C483" s="135">
        <v>0</v>
      </c>
      <c r="D483" s="135">
        <v>0</v>
      </c>
      <c r="E483" s="135">
        <v>0</v>
      </c>
      <c r="F483" s="135">
        <v>0</v>
      </c>
      <c r="G483" s="135">
        <v>0</v>
      </c>
      <c r="H483" s="135">
        <v>0</v>
      </c>
      <c r="I483" s="135">
        <v>0</v>
      </c>
      <c r="J483" s="135">
        <v>0</v>
      </c>
      <c r="K483" s="135">
        <v>0</v>
      </c>
      <c r="L483" s="135">
        <v>0</v>
      </c>
      <c r="M483" s="135">
        <v>0</v>
      </c>
      <c r="N483" s="135">
        <v>0</v>
      </c>
      <c r="O483" s="135">
        <v>0</v>
      </c>
      <c r="P483" s="135">
        <v>0</v>
      </c>
      <c r="Q483" s="135">
        <v>0</v>
      </c>
      <c r="R483" s="135">
        <v>0</v>
      </c>
      <c r="S483" s="135">
        <v>0</v>
      </c>
      <c r="T483" s="135">
        <v>0</v>
      </c>
      <c r="U483" s="135">
        <v>0</v>
      </c>
      <c r="V483" s="135">
        <v>0</v>
      </c>
      <c r="W483" s="135">
        <v>0</v>
      </c>
    </row>
    <row r="484" spans="1:23" hidden="1">
      <c r="A484" s="135">
        <v>0</v>
      </c>
      <c r="B484" s="135">
        <v>0</v>
      </c>
      <c r="C484" s="135">
        <v>0</v>
      </c>
      <c r="D484" s="135">
        <v>0</v>
      </c>
      <c r="E484" s="135">
        <v>0</v>
      </c>
      <c r="F484" s="135">
        <v>0</v>
      </c>
      <c r="G484" s="135">
        <v>0</v>
      </c>
      <c r="H484" s="135">
        <v>0</v>
      </c>
      <c r="I484" s="135">
        <v>0</v>
      </c>
      <c r="J484" s="135">
        <v>0</v>
      </c>
      <c r="K484" s="135">
        <v>0</v>
      </c>
      <c r="L484" s="135">
        <v>0</v>
      </c>
      <c r="M484" s="135">
        <v>0</v>
      </c>
      <c r="N484" s="135">
        <v>0</v>
      </c>
      <c r="O484" s="135">
        <v>0</v>
      </c>
      <c r="P484" s="135">
        <v>0</v>
      </c>
      <c r="Q484" s="135">
        <v>0</v>
      </c>
      <c r="R484" s="135">
        <v>0</v>
      </c>
      <c r="S484" s="135">
        <v>0</v>
      </c>
      <c r="T484" s="135">
        <v>0</v>
      </c>
      <c r="U484" s="135">
        <v>0</v>
      </c>
      <c r="V484" s="135">
        <v>0</v>
      </c>
      <c r="W484" s="135">
        <v>0</v>
      </c>
    </row>
    <row r="485" spans="1:23" hidden="1">
      <c r="A485" s="135">
        <v>0</v>
      </c>
      <c r="B485" s="135">
        <v>0</v>
      </c>
      <c r="C485" s="135">
        <v>0</v>
      </c>
      <c r="D485" s="135">
        <v>0</v>
      </c>
      <c r="E485" s="135">
        <v>0</v>
      </c>
      <c r="F485" s="135">
        <v>0</v>
      </c>
      <c r="G485" s="135">
        <v>0</v>
      </c>
      <c r="H485" s="135">
        <v>0</v>
      </c>
      <c r="I485" s="135">
        <v>0</v>
      </c>
      <c r="J485" s="135">
        <v>0</v>
      </c>
      <c r="K485" s="135">
        <v>0</v>
      </c>
      <c r="L485" s="135">
        <v>0</v>
      </c>
      <c r="M485" s="135">
        <v>0</v>
      </c>
      <c r="N485" s="135">
        <v>0</v>
      </c>
      <c r="O485" s="135">
        <v>0</v>
      </c>
      <c r="P485" s="135">
        <v>0</v>
      </c>
      <c r="Q485" s="135">
        <v>0</v>
      </c>
      <c r="R485" s="135">
        <v>0</v>
      </c>
      <c r="S485" s="135">
        <v>0</v>
      </c>
      <c r="T485" s="135">
        <v>0</v>
      </c>
      <c r="U485" s="135">
        <v>0</v>
      </c>
      <c r="V485" s="135">
        <v>0</v>
      </c>
      <c r="W485" s="135">
        <v>0</v>
      </c>
    </row>
    <row r="486" spans="1:23" hidden="1">
      <c r="A486" s="135">
        <v>0</v>
      </c>
      <c r="B486" s="135">
        <v>0</v>
      </c>
      <c r="C486" s="135">
        <v>0</v>
      </c>
      <c r="D486" s="135">
        <v>0</v>
      </c>
      <c r="E486" s="135">
        <v>0</v>
      </c>
      <c r="F486" s="135">
        <v>0</v>
      </c>
      <c r="G486" s="135">
        <v>0</v>
      </c>
      <c r="H486" s="135">
        <v>0</v>
      </c>
      <c r="I486" s="135">
        <v>0</v>
      </c>
      <c r="J486" s="135">
        <v>0</v>
      </c>
      <c r="K486" s="135">
        <v>0</v>
      </c>
      <c r="L486" s="135">
        <v>0</v>
      </c>
      <c r="M486" s="135">
        <v>0</v>
      </c>
      <c r="N486" s="135">
        <v>0</v>
      </c>
      <c r="O486" s="135">
        <v>0</v>
      </c>
      <c r="P486" s="135">
        <v>0</v>
      </c>
      <c r="Q486" s="135">
        <v>0</v>
      </c>
      <c r="R486" s="135">
        <v>0</v>
      </c>
      <c r="S486" s="135">
        <v>0</v>
      </c>
      <c r="T486" s="135">
        <v>0</v>
      </c>
      <c r="U486" s="135">
        <v>0</v>
      </c>
      <c r="V486" s="135">
        <v>0</v>
      </c>
      <c r="W486" s="135">
        <v>0</v>
      </c>
    </row>
    <row r="487" spans="1:23" hidden="1">
      <c r="A487" s="135">
        <v>0</v>
      </c>
      <c r="B487" s="135">
        <v>0</v>
      </c>
      <c r="C487" s="135">
        <v>0</v>
      </c>
      <c r="D487" s="135">
        <v>0</v>
      </c>
      <c r="E487" s="135">
        <v>0</v>
      </c>
      <c r="F487" s="135">
        <v>0</v>
      </c>
      <c r="G487" s="135">
        <v>0</v>
      </c>
      <c r="H487" s="135">
        <v>0</v>
      </c>
      <c r="I487" s="135">
        <v>0</v>
      </c>
      <c r="J487" s="135">
        <v>0</v>
      </c>
      <c r="K487" s="135">
        <v>0</v>
      </c>
      <c r="L487" s="135">
        <v>0</v>
      </c>
      <c r="M487" s="135">
        <v>0</v>
      </c>
      <c r="N487" s="135">
        <v>0</v>
      </c>
      <c r="O487" s="135">
        <v>0</v>
      </c>
      <c r="P487" s="135">
        <v>0</v>
      </c>
      <c r="Q487" s="135">
        <v>0</v>
      </c>
      <c r="R487" s="135">
        <v>0</v>
      </c>
      <c r="S487" s="135">
        <v>0</v>
      </c>
      <c r="T487" s="135">
        <v>0</v>
      </c>
      <c r="U487" s="135">
        <v>0</v>
      </c>
      <c r="V487" s="135">
        <v>0</v>
      </c>
      <c r="W487" s="135">
        <v>0</v>
      </c>
    </row>
    <row r="488" spans="1:23" hidden="1">
      <c r="A488" s="135">
        <v>0</v>
      </c>
      <c r="B488" s="135">
        <v>0</v>
      </c>
      <c r="C488" s="135">
        <v>0</v>
      </c>
      <c r="D488" s="135">
        <v>0</v>
      </c>
      <c r="E488" s="135">
        <v>0</v>
      </c>
      <c r="F488" s="135">
        <v>0</v>
      </c>
      <c r="G488" s="135">
        <v>0</v>
      </c>
      <c r="H488" s="135">
        <v>0</v>
      </c>
      <c r="I488" s="135">
        <v>0</v>
      </c>
      <c r="J488" s="135">
        <v>0</v>
      </c>
      <c r="K488" s="135">
        <v>0</v>
      </c>
      <c r="L488" s="135">
        <v>0</v>
      </c>
      <c r="M488" s="135">
        <v>0</v>
      </c>
      <c r="N488" s="135">
        <v>0</v>
      </c>
      <c r="O488" s="135">
        <v>0</v>
      </c>
      <c r="P488" s="135">
        <v>0</v>
      </c>
      <c r="Q488" s="135">
        <v>0</v>
      </c>
      <c r="R488" s="135">
        <v>0</v>
      </c>
      <c r="S488" s="135">
        <v>0</v>
      </c>
      <c r="T488" s="135">
        <v>0</v>
      </c>
      <c r="U488" s="135">
        <v>0</v>
      </c>
      <c r="V488" s="135">
        <v>0</v>
      </c>
      <c r="W488" s="135">
        <v>0</v>
      </c>
    </row>
    <row r="489" spans="1:23" hidden="1">
      <c r="A489" s="135">
        <v>0</v>
      </c>
      <c r="B489" s="135">
        <v>0</v>
      </c>
      <c r="C489" s="135">
        <v>0</v>
      </c>
      <c r="D489" s="135">
        <v>0</v>
      </c>
      <c r="E489" s="135">
        <v>0</v>
      </c>
      <c r="F489" s="135">
        <v>0</v>
      </c>
      <c r="G489" s="135">
        <v>0</v>
      </c>
      <c r="H489" s="135">
        <v>0</v>
      </c>
      <c r="I489" s="135">
        <v>0</v>
      </c>
      <c r="J489" s="135">
        <v>0</v>
      </c>
      <c r="K489" s="135">
        <v>0</v>
      </c>
      <c r="L489" s="135">
        <v>0</v>
      </c>
      <c r="M489" s="135">
        <v>0</v>
      </c>
      <c r="N489" s="135">
        <v>0</v>
      </c>
      <c r="O489" s="135">
        <v>0</v>
      </c>
      <c r="P489" s="135">
        <v>0</v>
      </c>
      <c r="Q489" s="135">
        <v>0</v>
      </c>
      <c r="R489" s="135">
        <v>0</v>
      </c>
      <c r="S489" s="135">
        <v>0</v>
      </c>
      <c r="T489" s="135">
        <v>0</v>
      </c>
      <c r="U489" s="135">
        <v>0</v>
      </c>
      <c r="V489" s="135">
        <v>0</v>
      </c>
      <c r="W489" s="135">
        <v>0</v>
      </c>
    </row>
    <row r="490" spans="1:23" hidden="1">
      <c r="A490" s="135">
        <v>0</v>
      </c>
      <c r="B490" s="135">
        <v>0</v>
      </c>
      <c r="C490" s="135">
        <v>0</v>
      </c>
      <c r="D490" s="135">
        <v>0</v>
      </c>
      <c r="E490" s="135">
        <v>0</v>
      </c>
      <c r="F490" s="135">
        <v>0</v>
      </c>
      <c r="G490" s="135">
        <v>0</v>
      </c>
      <c r="H490" s="135">
        <v>0</v>
      </c>
      <c r="I490" s="135">
        <v>0</v>
      </c>
      <c r="J490" s="135">
        <v>0</v>
      </c>
      <c r="K490" s="135">
        <v>0</v>
      </c>
      <c r="L490" s="135">
        <v>0</v>
      </c>
      <c r="M490" s="135">
        <v>0</v>
      </c>
      <c r="N490" s="135">
        <v>0</v>
      </c>
      <c r="O490" s="135">
        <v>0</v>
      </c>
      <c r="P490" s="135">
        <v>0</v>
      </c>
      <c r="Q490" s="135">
        <v>0</v>
      </c>
      <c r="R490" s="135">
        <v>0</v>
      </c>
      <c r="S490" s="135">
        <v>0</v>
      </c>
      <c r="T490" s="135">
        <v>0</v>
      </c>
      <c r="U490" s="135">
        <v>0</v>
      </c>
      <c r="V490" s="135">
        <v>0</v>
      </c>
      <c r="W490" s="135">
        <v>0</v>
      </c>
    </row>
    <row r="491" spans="1:23" hidden="1">
      <c r="A491" s="135">
        <v>0</v>
      </c>
      <c r="B491" s="135">
        <v>0</v>
      </c>
      <c r="C491" s="135">
        <v>0</v>
      </c>
      <c r="D491" s="135">
        <v>0</v>
      </c>
      <c r="E491" s="135">
        <v>0</v>
      </c>
      <c r="F491" s="135">
        <v>0</v>
      </c>
      <c r="G491" s="135">
        <v>0</v>
      </c>
      <c r="H491" s="135">
        <v>0</v>
      </c>
      <c r="I491" s="135">
        <v>0</v>
      </c>
      <c r="J491" s="135">
        <v>0</v>
      </c>
      <c r="K491" s="135">
        <v>0</v>
      </c>
      <c r="L491" s="135">
        <v>0</v>
      </c>
      <c r="M491" s="135">
        <v>0</v>
      </c>
      <c r="N491" s="135">
        <v>0</v>
      </c>
      <c r="O491" s="135">
        <v>0</v>
      </c>
      <c r="P491" s="135">
        <v>0</v>
      </c>
      <c r="Q491" s="135">
        <v>0</v>
      </c>
      <c r="R491" s="135">
        <v>0</v>
      </c>
      <c r="S491" s="135">
        <v>0</v>
      </c>
      <c r="T491" s="135">
        <v>0</v>
      </c>
      <c r="U491" s="135">
        <v>0</v>
      </c>
      <c r="V491" s="135">
        <v>0</v>
      </c>
      <c r="W491" s="135">
        <v>0</v>
      </c>
    </row>
    <row r="492" spans="1:23" hidden="1">
      <c r="A492" s="135">
        <v>0</v>
      </c>
      <c r="B492" s="135">
        <v>0</v>
      </c>
      <c r="C492" s="135">
        <v>0</v>
      </c>
      <c r="D492" s="135">
        <v>0</v>
      </c>
      <c r="E492" s="135">
        <v>0</v>
      </c>
      <c r="F492" s="135">
        <v>0</v>
      </c>
      <c r="G492" s="135">
        <v>0</v>
      </c>
      <c r="H492" s="135">
        <v>0</v>
      </c>
      <c r="I492" s="135">
        <v>0</v>
      </c>
      <c r="J492" s="135">
        <v>0</v>
      </c>
      <c r="K492" s="135">
        <v>0</v>
      </c>
      <c r="L492" s="135">
        <v>0</v>
      </c>
      <c r="M492" s="135">
        <v>0</v>
      </c>
      <c r="N492" s="135">
        <v>0</v>
      </c>
      <c r="O492" s="135">
        <v>0</v>
      </c>
      <c r="P492" s="135">
        <v>0</v>
      </c>
      <c r="Q492" s="135">
        <v>0</v>
      </c>
      <c r="R492" s="135">
        <v>0</v>
      </c>
      <c r="S492" s="135">
        <v>0</v>
      </c>
      <c r="T492" s="135">
        <v>0</v>
      </c>
      <c r="U492" s="135">
        <v>0</v>
      </c>
      <c r="V492" s="135">
        <v>0</v>
      </c>
      <c r="W492" s="135">
        <v>0</v>
      </c>
    </row>
    <row r="493" spans="1:23" hidden="1">
      <c r="A493" s="135">
        <v>0</v>
      </c>
      <c r="B493" s="135">
        <v>0</v>
      </c>
      <c r="C493" s="135">
        <v>0</v>
      </c>
      <c r="D493" s="135">
        <v>0</v>
      </c>
      <c r="E493" s="135">
        <v>0</v>
      </c>
      <c r="F493" s="135">
        <v>0</v>
      </c>
      <c r="G493" s="135">
        <v>0</v>
      </c>
      <c r="H493" s="135">
        <v>0</v>
      </c>
      <c r="I493" s="135">
        <v>0</v>
      </c>
      <c r="J493" s="135">
        <v>0</v>
      </c>
      <c r="K493" s="135">
        <v>0</v>
      </c>
      <c r="L493" s="135">
        <v>0</v>
      </c>
      <c r="M493" s="135">
        <v>0</v>
      </c>
      <c r="N493" s="135">
        <v>0</v>
      </c>
      <c r="O493" s="135">
        <v>0</v>
      </c>
      <c r="P493" s="135">
        <v>0</v>
      </c>
      <c r="Q493" s="135">
        <v>0</v>
      </c>
      <c r="R493" s="135">
        <v>0</v>
      </c>
      <c r="S493" s="135">
        <v>0</v>
      </c>
      <c r="T493" s="135">
        <v>0</v>
      </c>
      <c r="U493" s="135">
        <v>0</v>
      </c>
      <c r="V493" s="135">
        <v>0</v>
      </c>
      <c r="W493" s="135">
        <v>0</v>
      </c>
    </row>
    <row r="494" spans="1:23" hidden="1">
      <c r="A494" s="135">
        <v>0</v>
      </c>
      <c r="B494" s="135">
        <v>0</v>
      </c>
      <c r="C494" s="135">
        <v>0</v>
      </c>
      <c r="D494" s="135">
        <v>0</v>
      </c>
      <c r="E494" s="135">
        <v>0</v>
      </c>
      <c r="F494" s="135">
        <v>0</v>
      </c>
      <c r="G494" s="135">
        <v>0</v>
      </c>
      <c r="H494" s="135">
        <v>0</v>
      </c>
      <c r="I494" s="135">
        <v>0</v>
      </c>
      <c r="J494" s="135">
        <v>0</v>
      </c>
      <c r="K494" s="135">
        <v>0</v>
      </c>
      <c r="L494" s="135">
        <v>0</v>
      </c>
      <c r="M494" s="135">
        <v>0</v>
      </c>
      <c r="N494" s="135">
        <v>0</v>
      </c>
      <c r="O494" s="135">
        <v>0</v>
      </c>
      <c r="P494" s="135">
        <v>0</v>
      </c>
      <c r="Q494" s="135">
        <v>0</v>
      </c>
      <c r="R494" s="135">
        <v>0</v>
      </c>
      <c r="S494" s="135">
        <v>0</v>
      </c>
      <c r="T494" s="135">
        <v>0</v>
      </c>
      <c r="U494" s="135">
        <v>0</v>
      </c>
      <c r="V494" s="135">
        <v>0</v>
      </c>
      <c r="W494" s="135">
        <v>0</v>
      </c>
    </row>
    <row r="495" spans="1:23" hidden="1">
      <c r="A495" s="135">
        <v>0</v>
      </c>
      <c r="B495" s="135">
        <v>0</v>
      </c>
      <c r="C495" s="135">
        <v>0</v>
      </c>
      <c r="D495" s="135">
        <v>0</v>
      </c>
      <c r="E495" s="135">
        <v>0</v>
      </c>
      <c r="F495" s="135">
        <v>0</v>
      </c>
      <c r="G495" s="135">
        <v>0</v>
      </c>
      <c r="H495" s="135">
        <v>0</v>
      </c>
      <c r="I495" s="135">
        <v>0</v>
      </c>
      <c r="J495" s="135">
        <v>0</v>
      </c>
      <c r="K495" s="135">
        <v>0</v>
      </c>
      <c r="L495" s="135">
        <v>0</v>
      </c>
      <c r="M495" s="135">
        <v>0</v>
      </c>
      <c r="N495" s="135">
        <v>0</v>
      </c>
      <c r="O495" s="135">
        <v>0</v>
      </c>
      <c r="P495" s="135">
        <v>0</v>
      </c>
      <c r="Q495" s="135">
        <v>0</v>
      </c>
      <c r="R495" s="135">
        <v>0</v>
      </c>
      <c r="S495" s="135">
        <v>0</v>
      </c>
      <c r="T495" s="135">
        <v>0</v>
      </c>
      <c r="U495" s="135">
        <v>0</v>
      </c>
      <c r="V495" s="135">
        <v>0</v>
      </c>
      <c r="W495" s="135">
        <v>0</v>
      </c>
    </row>
    <row r="496" spans="1:23" hidden="1">
      <c r="A496" s="135">
        <v>0</v>
      </c>
      <c r="B496" s="135">
        <v>0</v>
      </c>
      <c r="C496" s="135">
        <v>0</v>
      </c>
      <c r="D496" s="135">
        <v>0</v>
      </c>
      <c r="E496" s="135">
        <v>0</v>
      </c>
      <c r="F496" s="135">
        <v>0</v>
      </c>
      <c r="G496" s="135">
        <v>0</v>
      </c>
      <c r="H496" s="135">
        <v>0</v>
      </c>
      <c r="I496" s="135">
        <v>0</v>
      </c>
      <c r="J496" s="135">
        <v>0</v>
      </c>
      <c r="K496" s="135">
        <v>0</v>
      </c>
      <c r="L496" s="135">
        <v>0</v>
      </c>
      <c r="M496" s="135">
        <v>0</v>
      </c>
      <c r="N496" s="135">
        <v>0</v>
      </c>
      <c r="O496" s="135">
        <v>0</v>
      </c>
      <c r="P496" s="135">
        <v>0</v>
      </c>
      <c r="Q496" s="135">
        <v>0</v>
      </c>
      <c r="R496" s="135">
        <v>0</v>
      </c>
      <c r="S496" s="135">
        <v>0</v>
      </c>
      <c r="T496" s="135">
        <v>0</v>
      </c>
      <c r="U496" s="135">
        <v>0</v>
      </c>
      <c r="V496" s="135">
        <v>0</v>
      </c>
      <c r="W496" s="135">
        <v>0</v>
      </c>
    </row>
    <row r="497" spans="1:23" hidden="1">
      <c r="A497" s="135">
        <v>0</v>
      </c>
      <c r="B497" s="135">
        <v>0</v>
      </c>
      <c r="C497" s="135">
        <v>0</v>
      </c>
      <c r="D497" s="135">
        <v>0</v>
      </c>
      <c r="E497" s="135">
        <v>0</v>
      </c>
      <c r="F497" s="135">
        <v>0</v>
      </c>
      <c r="G497" s="135">
        <v>0</v>
      </c>
      <c r="H497" s="135">
        <v>0</v>
      </c>
      <c r="I497" s="135">
        <v>0</v>
      </c>
      <c r="J497" s="135">
        <v>0</v>
      </c>
      <c r="K497" s="135">
        <v>0</v>
      </c>
      <c r="L497" s="135">
        <v>0</v>
      </c>
      <c r="M497" s="135">
        <v>0</v>
      </c>
      <c r="N497" s="135">
        <v>0</v>
      </c>
      <c r="O497" s="135">
        <v>0</v>
      </c>
      <c r="P497" s="135">
        <v>0</v>
      </c>
      <c r="Q497" s="135">
        <v>0</v>
      </c>
      <c r="R497" s="135">
        <v>0</v>
      </c>
      <c r="S497" s="135">
        <v>0</v>
      </c>
      <c r="T497" s="135">
        <v>0</v>
      </c>
      <c r="U497" s="135">
        <v>0</v>
      </c>
      <c r="V497" s="135">
        <v>0</v>
      </c>
      <c r="W497" s="135">
        <v>0</v>
      </c>
    </row>
    <row r="498" spans="1:23" hidden="1">
      <c r="A498" s="135">
        <v>0</v>
      </c>
      <c r="B498" s="135">
        <v>0</v>
      </c>
      <c r="C498" s="135">
        <v>0</v>
      </c>
      <c r="D498" s="135">
        <v>0</v>
      </c>
      <c r="E498" s="135">
        <v>0</v>
      </c>
      <c r="F498" s="135">
        <v>0</v>
      </c>
      <c r="G498" s="135">
        <v>0</v>
      </c>
      <c r="H498" s="135">
        <v>0</v>
      </c>
      <c r="I498" s="135">
        <v>0</v>
      </c>
      <c r="J498" s="135">
        <v>0</v>
      </c>
      <c r="K498" s="135">
        <v>0</v>
      </c>
      <c r="L498" s="135">
        <v>0</v>
      </c>
      <c r="M498" s="135">
        <v>0</v>
      </c>
      <c r="N498" s="135">
        <v>0</v>
      </c>
      <c r="O498" s="135">
        <v>0</v>
      </c>
      <c r="P498" s="135">
        <v>0</v>
      </c>
      <c r="Q498" s="135">
        <v>0</v>
      </c>
      <c r="R498" s="135">
        <v>0</v>
      </c>
      <c r="S498" s="135">
        <v>0</v>
      </c>
      <c r="T498" s="135">
        <v>0</v>
      </c>
      <c r="U498" s="135">
        <v>0</v>
      </c>
      <c r="V498" s="135">
        <v>0</v>
      </c>
      <c r="W498" s="135">
        <v>0</v>
      </c>
    </row>
    <row r="499" spans="1:23" hidden="1">
      <c r="A499" s="135">
        <v>0</v>
      </c>
      <c r="B499" s="135">
        <v>0</v>
      </c>
      <c r="C499" s="135">
        <v>0</v>
      </c>
      <c r="D499" s="135">
        <v>0</v>
      </c>
      <c r="E499" s="135">
        <v>0</v>
      </c>
      <c r="F499" s="135">
        <v>0</v>
      </c>
      <c r="G499" s="135">
        <v>0</v>
      </c>
      <c r="H499" s="135">
        <v>0</v>
      </c>
      <c r="I499" s="135">
        <v>0</v>
      </c>
      <c r="J499" s="135">
        <v>0</v>
      </c>
      <c r="K499" s="135">
        <v>0</v>
      </c>
      <c r="L499" s="135">
        <v>0</v>
      </c>
      <c r="M499" s="135">
        <v>0</v>
      </c>
      <c r="N499" s="135">
        <v>0</v>
      </c>
      <c r="O499" s="135">
        <v>0</v>
      </c>
      <c r="P499" s="135">
        <v>0</v>
      </c>
      <c r="Q499" s="135">
        <v>0</v>
      </c>
      <c r="R499" s="135">
        <v>0</v>
      </c>
      <c r="S499" s="135">
        <v>0</v>
      </c>
      <c r="T499" s="135">
        <v>0</v>
      </c>
      <c r="U499" s="135">
        <v>0</v>
      </c>
      <c r="V499" s="135">
        <v>0</v>
      </c>
      <c r="W499" s="135">
        <v>0</v>
      </c>
    </row>
    <row r="500" spans="1:23" hidden="1">
      <c r="A500" s="135">
        <v>0</v>
      </c>
      <c r="B500" s="135">
        <v>0</v>
      </c>
      <c r="C500" s="135">
        <v>0</v>
      </c>
      <c r="D500" s="135">
        <v>0</v>
      </c>
      <c r="E500" s="135">
        <v>0</v>
      </c>
      <c r="F500" s="135">
        <v>0</v>
      </c>
      <c r="G500" s="135">
        <v>0</v>
      </c>
      <c r="H500" s="135">
        <v>0</v>
      </c>
      <c r="I500" s="135">
        <v>0</v>
      </c>
      <c r="J500" s="135">
        <v>0</v>
      </c>
      <c r="K500" s="135">
        <v>0</v>
      </c>
      <c r="L500" s="135">
        <v>0</v>
      </c>
      <c r="M500" s="135">
        <v>0</v>
      </c>
      <c r="N500" s="135">
        <v>0</v>
      </c>
      <c r="O500" s="135">
        <v>0</v>
      </c>
      <c r="P500" s="135">
        <v>0</v>
      </c>
      <c r="Q500" s="135">
        <v>0</v>
      </c>
      <c r="R500" s="135">
        <v>0</v>
      </c>
      <c r="S500" s="135">
        <v>0</v>
      </c>
      <c r="T500" s="135">
        <v>0</v>
      </c>
      <c r="U500" s="135">
        <v>0</v>
      </c>
      <c r="V500" s="135">
        <v>0</v>
      </c>
      <c r="W500" s="135">
        <v>0</v>
      </c>
    </row>
    <row r="501" spans="1:23" hidden="1">
      <c r="A501" s="135">
        <v>0</v>
      </c>
      <c r="B501" s="135">
        <v>0</v>
      </c>
      <c r="C501" s="135">
        <v>0</v>
      </c>
      <c r="D501" s="135">
        <v>0</v>
      </c>
      <c r="E501" s="135">
        <v>0</v>
      </c>
      <c r="F501" s="135">
        <v>0</v>
      </c>
      <c r="G501" s="135">
        <v>0</v>
      </c>
      <c r="H501" s="135">
        <v>0</v>
      </c>
      <c r="I501" s="135">
        <v>0</v>
      </c>
      <c r="J501" s="135">
        <v>0</v>
      </c>
      <c r="K501" s="135">
        <v>0</v>
      </c>
      <c r="L501" s="135">
        <v>0</v>
      </c>
      <c r="M501" s="135">
        <v>0</v>
      </c>
      <c r="N501" s="135">
        <v>0</v>
      </c>
      <c r="O501" s="135">
        <v>0</v>
      </c>
      <c r="P501" s="135">
        <v>0</v>
      </c>
      <c r="Q501" s="135">
        <v>0</v>
      </c>
      <c r="R501" s="135">
        <v>0</v>
      </c>
      <c r="S501" s="135">
        <v>0</v>
      </c>
      <c r="T501" s="135">
        <v>0</v>
      </c>
      <c r="U501" s="135">
        <v>0</v>
      </c>
      <c r="V501" s="135">
        <v>0</v>
      </c>
      <c r="W501" s="135">
        <v>0</v>
      </c>
    </row>
    <row r="502" spans="1:23" hidden="1">
      <c r="A502" s="135">
        <v>0</v>
      </c>
      <c r="B502" s="135">
        <v>0</v>
      </c>
      <c r="C502" s="135">
        <v>0</v>
      </c>
      <c r="D502" s="135">
        <v>0</v>
      </c>
      <c r="E502" s="135">
        <v>0</v>
      </c>
      <c r="F502" s="135">
        <v>0</v>
      </c>
      <c r="G502" s="135">
        <v>0</v>
      </c>
      <c r="H502" s="135">
        <v>0</v>
      </c>
      <c r="I502" s="135">
        <v>0</v>
      </c>
      <c r="J502" s="135">
        <v>0</v>
      </c>
      <c r="K502" s="135">
        <v>0</v>
      </c>
      <c r="L502" s="135">
        <v>0</v>
      </c>
      <c r="M502" s="135">
        <v>0</v>
      </c>
      <c r="N502" s="135">
        <v>0</v>
      </c>
      <c r="O502" s="135">
        <v>0</v>
      </c>
      <c r="P502" s="135">
        <v>0</v>
      </c>
      <c r="Q502" s="135">
        <v>0</v>
      </c>
      <c r="R502" s="135">
        <v>0</v>
      </c>
      <c r="S502" s="135">
        <v>0</v>
      </c>
      <c r="T502" s="135">
        <v>0</v>
      </c>
      <c r="U502" s="135">
        <v>0</v>
      </c>
      <c r="V502" s="135">
        <v>0</v>
      </c>
      <c r="W502" s="135">
        <v>0</v>
      </c>
    </row>
    <row r="503" spans="1:23" hidden="1">
      <c r="A503" s="135">
        <v>0</v>
      </c>
      <c r="B503" s="135">
        <v>0</v>
      </c>
      <c r="C503" s="135">
        <v>0</v>
      </c>
      <c r="D503" s="135">
        <v>0</v>
      </c>
      <c r="E503" s="135">
        <v>0</v>
      </c>
      <c r="F503" s="135">
        <v>0</v>
      </c>
      <c r="G503" s="135">
        <v>0</v>
      </c>
      <c r="H503" s="135">
        <v>0</v>
      </c>
      <c r="I503" s="135">
        <v>0</v>
      </c>
      <c r="J503" s="135">
        <v>0</v>
      </c>
      <c r="K503" s="135">
        <v>0</v>
      </c>
      <c r="L503" s="135">
        <v>0</v>
      </c>
      <c r="M503" s="135">
        <v>0</v>
      </c>
      <c r="N503" s="135">
        <v>0</v>
      </c>
      <c r="O503" s="135">
        <v>0</v>
      </c>
      <c r="P503" s="135">
        <v>0</v>
      </c>
      <c r="Q503" s="135">
        <v>0</v>
      </c>
      <c r="R503" s="135">
        <v>0</v>
      </c>
      <c r="S503" s="135">
        <v>0</v>
      </c>
      <c r="T503" s="135">
        <v>0</v>
      </c>
      <c r="U503" s="135">
        <v>0</v>
      </c>
      <c r="V503" s="135">
        <v>0</v>
      </c>
      <c r="W503" s="135">
        <v>0</v>
      </c>
    </row>
    <row r="504" spans="1:23" hidden="1">
      <c r="A504" s="135">
        <v>0</v>
      </c>
      <c r="B504" s="135">
        <v>0</v>
      </c>
      <c r="C504" s="135">
        <v>0</v>
      </c>
      <c r="D504" s="135">
        <v>0</v>
      </c>
      <c r="E504" s="135">
        <v>0</v>
      </c>
      <c r="F504" s="135">
        <v>0</v>
      </c>
      <c r="G504" s="135">
        <v>0</v>
      </c>
      <c r="H504" s="135">
        <v>0</v>
      </c>
      <c r="I504" s="135">
        <v>0</v>
      </c>
      <c r="J504" s="135">
        <v>0</v>
      </c>
      <c r="K504" s="135">
        <v>0</v>
      </c>
      <c r="L504" s="135">
        <v>0</v>
      </c>
      <c r="M504" s="135">
        <v>0</v>
      </c>
      <c r="N504" s="135">
        <v>0</v>
      </c>
      <c r="O504" s="135">
        <v>0</v>
      </c>
      <c r="P504" s="135">
        <v>0</v>
      </c>
      <c r="Q504" s="135">
        <v>0</v>
      </c>
      <c r="R504" s="135">
        <v>0</v>
      </c>
      <c r="S504" s="135">
        <v>0</v>
      </c>
      <c r="T504" s="135">
        <v>0</v>
      </c>
      <c r="U504" s="135">
        <v>0</v>
      </c>
      <c r="V504" s="135">
        <v>0</v>
      </c>
      <c r="W504" s="135">
        <v>0</v>
      </c>
    </row>
    <row r="505" spans="1:23" hidden="1">
      <c r="A505" s="135">
        <v>0</v>
      </c>
      <c r="B505" s="135">
        <v>0</v>
      </c>
      <c r="C505" s="135">
        <v>0</v>
      </c>
      <c r="D505" s="135">
        <v>0</v>
      </c>
      <c r="E505" s="135">
        <v>0</v>
      </c>
      <c r="F505" s="135">
        <v>0</v>
      </c>
      <c r="G505" s="135">
        <v>0</v>
      </c>
      <c r="H505" s="135">
        <v>0</v>
      </c>
      <c r="I505" s="135">
        <v>0</v>
      </c>
      <c r="J505" s="135">
        <v>0</v>
      </c>
      <c r="K505" s="135">
        <v>0</v>
      </c>
      <c r="L505" s="135">
        <v>0</v>
      </c>
      <c r="M505" s="135">
        <v>0</v>
      </c>
      <c r="N505" s="135">
        <v>0</v>
      </c>
      <c r="O505" s="135">
        <v>0</v>
      </c>
      <c r="P505" s="135">
        <v>0</v>
      </c>
      <c r="Q505" s="135">
        <v>0</v>
      </c>
      <c r="R505" s="135">
        <v>0</v>
      </c>
      <c r="S505" s="135">
        <v>0</v>
      </c>
      <c r="T505" s="135">
        <v>0</v>
      </c>
      <c r="U505" s="135">
        <v>0</v>
      </c>
      <c r="V505" s="135">
        <v>0</v>
      </c>
      <c r="W505" s="135">
        <v>0</v>
      </c>
    </row>
    <row r="506" spans="1:23" hidden="1">
      <c r="A506" s="135">
        <v>0</v>
      </c>
      <c r="B506" s="135">
        <v>0</v>
      </c>
      <c r="C506" s="135">
        <v>0</v>
      </c>
      <c r="D506" s="135">
        <v>0</v>
      </c>
      <c r="E506" s="135">
        <v>0</v>
      </c>
      <c r="F506" s="135">
        <v>0</v>
      </c>
      <c r="G506" s="135">
        <v>0</v>
      </c>
      <c r="H506" s="135">
        <v>0</v>
      </c>
      <c r="I506" s="135">
        <v>0</v>
      </c>
      <c r="J506" s="135">
        <v>0</v>
      </c>
      <c r="K506" s="135">
        <v>0</v>
      </c>
      <c r="L506" s="135">
        <v>0</v>
      </c>
      <c r="M506" s="135">
        <v>0</v>
      </c>
      <c r="N506" s="135">
        <v>0</v>
      </c>
      <c r="O506" s="135">
        <v>0</v>
      </c>
      <c r="P506" s="135">
        <v>0</v>
      </c>
      <c r="Q506" s="135">
        <v>0</v>
      </c>
      <c r="R506" s="135">
        <v>0</v>
      </c>
      <c r="S506" s="135">
        <v>0</v>
      </c>
      <c r="T506" s="135">
        <v>0</v>
      </c>
      <c r="U506" s="135">
        <v>0</v>
      </c>
      <c r="V506" s="135">
        <v>0</v>
      </c>
      <c r="W506" s="135">
        <v>0</v>
      </c>
    </row>
    <row r="507" spans="1:23" hidden="1">
      <c r="A507" s="135">
        <v>0</v>
      </c>
      <c r="B507" s="135">
        <v>0</v>
      </c>
      <c r="C507" s="135">
        <v>0</v>
      </c>
      <c r="D507" s="135">
        <v>0</v>
      </c>
      <c r="E507" s="135">
        <v>0</v>
      </c>
      <c r="F507" s="135">
        <v>0</v>
      </c>
      <c r="G507" s="135">
        <v>0</v>
      </c>
      <c r="H507" s="135">
        <v>0</v>
      </c>
      <c r="I507" s="135">
        <v>0</v>
      </c>
      <c r="J507" s="135">
        <v>0</v>
      </c>
      <c r="K507" s="135">
        <v>0</v>
      </c>
      <c r="L507" s="135">
        <v>0</v>
      </c>
      <c r="M507" s="135">
        <v>0</v>
      </c>
      <c r="N507" s="135">
        <v>0</v>
      </c>
      <c r="O507" s="135">
        <v>0</v>
      </c>
      <c r="P507" s="135">
        <v>0</v>
      </c>
      <c r="Q507" s="135">
        <v>0</v>
      </c>
      <c r="R507" s="135">
        <v>0</v>
      </c>
      <c r="S507" s="135">
        <v>0</v>
      </c>
      <c r="T507" s="135">
        <v>0</v>
      </c>
      <c r="U507" s="135">
        <v>0</v>
      </c>
      <c r="V507" s="135">
        <v>0</v>
      </c>
      <c r="W507" s="135">
        <v>0</v>
      </c>
    </row>
    <row r="508" spans="1:23" hidden="1">
      <c r="A508" s="135">
        <v>0</v>
      </c>
      <c r="B508" s="135">
        <v>0</v>
      </c>
      <c r="C508" s="135">
        <v>0</v>
      </c>
      <c r="D508" s="135">
        <v>0</v>
      </c>
      <c r="E508" s="135">
        <v>0</v>
      </c>
      <c r="F508" s="135">
        <v>0</v>
      </c>
      <c r="G508" s="135">
        <v>0</v>
      </c>
      <c r="H508" s="135">
        <v>0</v>
      </c>
      <c r="I508" s="135">
        <v>0</v>
      </c>
      <c r="J508" s="135">
        <v>0</v>
      </c>
      <c r="K508" s="135">
        <v>0</v>
      </c>
      <c r="L508" s="135">
        <v>0</v>
      </c>
      <c r="M508" s="135">
        <v>0</v>
      </c>
      <c r="N508" s="135">
        <v>0</v>
      </c>
      <c r="O508" s="135">
        <v>0</v>
      </c>
      <c r="P508" s="135">
        <v>0</v>
      </c>
      <c r="Q508" s="135">
        <v>0</v>
      </c>
      <c r="R508" s="135">
        <v>0</v>
      </c>
      <c r="S508" s="135">
        <v>0</v>
      </c>
      <c r="T508" s="135">
        <v>0</v>
      </c>
      <c r="U508" s="135">
        <v>0</v>
      </c>
      <c r="V508" s="135">
        <v>0</v>
      </c>
      <c r="W508" s="135">
        <v>0</v>
      </c>
    </row>
    <row r="509" spans="1:23" hidden="1">
      <c r="A509" s="135">
        <v>0</v>
      </c>
      <c r="B509" s="135">
        <v>0</v>
      </c>
      <c r="C509" s="135">
        <v>0</v>
      </c>
      <c r="D509" s="135">
        <v>0</v>
      </c>
      <c r="E509" s="135">
        <v>0</v>
      </c>
      <c r="F509" s="135">
        <v>0</v>
      </c>
      <c r="G509" s="135">
        <v>0</v>
      </c>
      <c r="H509" s="135">
        <v>0</v>
      </c>
      <c r="I509" s="135">
        <v>0</v>
      </c>
      <c r="J509" s="135">
        <v>0</v>
      </c>
      <c r="K509" s="135">
        <v>0</v>
      </c>
      <c r="L509" s="135">
        <v>0</v>
      </c>
      <c r="M509" s="135">
        <v>0</v>
      </c>
      <c r="N509" s="135">
        <v>0</v>
      </c>
      <c r="O509" s="135">
        <v>0</v>
      </c>
      <c r="P509" s="135">
        <v>0</v>
      </c>
      <c r="Q509" s="135">
        <v>0</v>
      </c>
      <c r="R509" s="135">
        <v>0</v>
      </c>
      <c r="S509" s="135">
        <v>0</v>
      </c>
      <c r="T509" s="135">
        <v>0</v>
      </c>
      <c r="U509" s="135">
        <v>0</v>
      </c>
      <c r="V509" s="135">
        <v>0</v>
      </c>
      <c r="W509" s="135">
        <v>0</v>
      </c>
    </row>
    <row r="510" spans="1:23" hidden="1">
      <c r="A510" s="135">
        <v>0</v>
      </c>
      <c r="B510" s="135">
        <v>0</v>
      </c>
      <c r="C510" s="135">
        <v>0</v>
      </c>
      <c r="D510" s="135">
        <v>0</v>
      </c>
      <c r="E510" s="135">
        <v>0</v>
      </c>
      <c r="F510" s="135">
        <v>0</v>
      </c>
      <c r="G510" s="135">
        <v>0</v>
      </c>
      <c r="H510" s="135">
        <v>0</v>
      </c>
      <c r="I510" s="135">
        <v>0</v>
      </c>
      <c r="J510" s="135">
        <v>0</v>
      </c>
      <c r="K510" s="135">
        <v>0</v>
      </c>
      <c r="L510" s="135">
        <v>0</v>
      </c>
      <c r="M510" s="135">
        <v>0</v>
      </c>
      <c r="N510" s="135">
        <v>0</v>
      </c>
      <c r="O510" s="135">
        <v>0</v>
      </c>
      <c r="P510" s="135">
        <v>0</v>
      </c>
      <c r="Q510" s="135">
        <v>0</v>
      </c>
      <c r="R510" s="135">
        <v>0</v>
      </c>
      <c r="S510" s="135">
        <v>0</v>
      </c>
      <c r="T510" s="135">
        <v>0</v>
      </c>
      <c r="U510" s="135">
        <v>0</v>
      </c>
      <c r="V510" s="135">
        <v>0</v>
      </c>
      <c r="W510" s="135">
        <v>0</v>
      </c>
    </row>
    <row r="511" spans="1:23" hidden="1">
      <c r="A511" s="135">
        <v>0</v>
      </c>
      <c r="B511" s="135">
        <v>0</v>
      </c>
      <c r="C511" s="135">
        <v>0</v>
      </c>
      <c r="D511" s="135">
        <v>0</v>
      </c>
      <c r="E511" s="135">
        <v>0</v>
      </c>
      <c r="F511" s="135">
        <v>0</v>
      </c>
      <c r="G511" s="135">
        <v>0</v>
      </c>
      <c r="H511" s="135">
        <v>0</v>
      </c>
      <c r="I511" s="135">
        <v>0</v>
      </c>
      <c r="J511" s="135">
        <v>0</v>
      </c>
      <c r="K511" s="135">
        <v>0</v>
      </c>
      <c r="L511" s="135">
        <v>0</v>
      </c>
      <c r="M511" s="135">
        <v>0</v>
      </c>
      <c r="N511" s="135">
        <v>0</v>
      </c>
      <c r="O511" s="135">
        <v>0</v>
      </c>
      <c r="P511" s="135">
        <v>0</v>
      </c>
      <c r="Q511" s="135">
        <v>0</v>
      </c>
      <c r="R511" s="135">
        <v>0</v>
      </c>
      <c r="S511" s="135">
        <v>0</v>
      </c>
      <c r="T511" s="135">
        <v>0</v>
      </c>
      <c r="U511" s="135">
        <v>0</v>
      </c>
      <c r="V511" s="135">
        <v>0</v>
      </c>
      <c r="W511" s="135">
        <v>0</v>
      </c>
    </row>
    <row r="512" spans="1:23" hidden="1">
      <c r="A512" s="135">
        <v>0</v>
      </c>
      <c r="B512" s="135">
        <v>0</v>
      </c>
      <c r="C512" s="135">
        <v>0</v>
      </c>
      <c r="D512" s="135">
        <v>0</v>
      </c>
      <c r="E512" s="135">
        <v>0</v>
      </c>
      <c r="F512" s="135">
        <v>0</v>
      </c>
      <c r="G512" s="135">
        <v>0</v>
      </c>
      <c r="H512" s="135">
        <v>0</v>
      </c>
      <c r="I512" s="135">
        <v>0</v>
      </c>
      <c r="J512" s="135">
        <v>0</v>
      </c>
      <c r="K512" s="135">
        <v>0</v>
      </c>
      <c r="L512" s="135">
        <v>0</v>
      </c>
      <c r="M512" s="135">
        <v>0</v>
      </c>
      <c r="N512" s="135">
        <v>0</v>
      </c>
      <c r="O512" s="135">
        <v>0</v>
      </c>
      <c r="P512" s="135">
        <v>0</v>
      </c>
      <c r="Q512" s="135">
        <v>0</v>
      </c>
      <c r="R512" s="135">
        <v>0</v>
      </c>
      <c r="S512" s="135">
        <v>0</v>
      </c>
      <c r="T512" s="135">
        <v>0</v>
      </c>
      <c r="U512" s="135">
        <v>0</v>
      </c>
      <c r="V512" s="135">
        <v>0</v>
      </c>
      <c r="W512" s="135">
        <v>0</v>
      </c>
    </row>
    <row r="513" spans="1:23" hidden="1">
      <c r="A513" s="135">
        <v>0</v>
      </c>
      <c r="B513" s="135">
        <v>0</v>
      </c>
      <c r="C513" s="135">
        <v>0</v>
      </c>
      <c r="D513" s="135">
        <v>0</v>
      </c>
      <c r="E513" s="135">
        <v>0</v>
      </c>
      <c r="F513" s="135">
        <v>0</v>
      </c>
      <c r="G513" s="135">
        <v>0</v>
      </c>
      <c r="H513" s="135">
        <v>0</v>
      </c>
      <c r="I513" s="135">
        <v>0</v>
      </c>
      <c r="J513" s="135">
        <v>0</v>
      </c>
      <c r="K513" s="135">
        <v>0</v>
      </c>
      <c r="L513" s="135">
        <v>0</v>
      </c>
      <c r="M513" s="135">
        <v>0</v>
      </c>
      <c r="N513" s="135">
        <v>0</v>
      </c>
      <c r="O513" s="135">
        <v>0</v>
      </c>
      <c r="P513" s="135">
        <v>0</v>
      </c>
      <c r="Q513" s="135">
        <v>0</v>
      </c>
      <c r="R513" s="135">
        <v>0</v>
      </c>
      <c r="S513" s="135">
        <v>0</v>
      </c>
      <c r="T513" s="135">
        <v>0</v>
      </c>
      <c r="U513" s="135">
        <v>0</v>
      </c>
      <c r="V513" s="135">
        <v>0</v>
      </c>
      <c r="W513" s="135">
        <v>0</v>
      </c>
    </row>
    <row r="514" spans="1:23" hidden="1">
      <c r="A514" s="135">
        <v>0</v>
      </c>
      <c r="B514" s="135">
        <v>0</v>
      </c>
      <c r="C514" s="135">
        <v>0</v>
      </c>
      <c r="D514" s="135">
        <v>0</v>
      </c>
      <c r="E514" s="135">
        <v>0</v>
      </c>
      <c r="F514" s="135">
        <v>0</v>
      </c>
      <c r="G514" s="135">
        <v>0</v>
      </c>
      <c r="H514" s="135">
        <v>0</v>
      </c>
      <c r="I514" s="135">
        <v>0</v>
      </c>
      <c r="J514" s="135">
        <v>0</v>
      </c>
      <c r="K514" s="135">
        <v>0</v>
      </c>
      <c r="L514" s="135">
        <v>0</v>
      </c>
      <c r="M514" s="135">
        <v>0</v>
      </c>
      <c r="N514" s="135">
        <v>0</v>
      </c>
      <c r="O514" s="135">
        <v>0</v>
      </c>
      <c r="P514" s="135">
        <v>0</v>
      </c>
      <c r="Q514" s="135">
        <v>0</v>
      </c>
      <c r="R514" s="135">
        <v>0</v>
      </c>
      <c r="S514" s="135">
        <v>0</v>
      </c>
      <c r="T514" s="135">
        <v>0</v>
      </c>
      <c r="U514" s="135">
        <v>0</v>
      </c>
      <c r="V514" s="135">
        <v>0</v>
      </c>
      <c r="W514" s="135">
        <v>0</v>
      </c>
    </row>
    <row r="515" spans="1:23" hidden="1">
      <c r="A515" s="135">
        <v>0</v>
      </c>
      <c r="B515" s="135">
        <v>0</v>
      </c>
      <c r="C515" s="135">
        <v>0</v>
      </c>
      <c r="D515" s="135">
        <v>0</v>
      </c>
      <c r="E515" s="135">
        <v>0</v>
      </c>
      <c r="F515" s="135">
        <v>0</v>
      </c>
      <c r="G515" s="135">
        <v>0</v>
      </c>
      <c r="H515" s="135">
        <v>0</v>
      </c>
      <c r="I515" s="135">
        <v>0</v>
      </c>
      <c r="J515" s="135">
        <v>0</v>
      </c>
      <c r="K515" s="135">
        <v>0</v>
      </c>
      <c r="L515" s="135">
        <v>0</v>
      </c>
      <c r="M515" s="135">
        <v>0</v>
      </c>
      <c r="N515" s="135">
        <v>0</v>
      </c>
      <c r="O515" s="135">
        <v>0</v>
      </c>
      <c r="P515" s="135">
        <v>0</v>
      </c>
      <c r="Q515" s="135">
        <v>0</v>
      </c>
      <c r="R515" s="135">
        <v>0</v>
      </c>
      <c r="S515" s="135">
        <v>0</v>
      </c>
      <c r="T515" s="135">
        <v>0</v>
      </c>
      <c r="U515" s="135">
        <v>0</v>
      </c>
      <c r="V515" s="135">
        <v>0</v>
      </c>
      <c r="W515" s="135">
        <v>0</v>
      </c>
    </row>
    <row r="516" spans="1:23" hidden="1">
      <c r="A516" s="135">
        <v>0</v>
      </c>
      <c r="B516" s="135">
        <v>0</v>
      </c>
      <c r="C516" s="135">
        <v>0</v>
      </c>
      <c r="D516" s="135">
        <v>0</v>
      </c>
      <c r="E516" s="135">
        <v>0</v>
      </c>
      <c r="F516" s="135">
        <v>0</v>
      </c>
      <c r="G516" s="135">
        <v>0</v>
      </c>
      <c r="H516" s="135">
        <v>0</v>
      </c>
      <c r="I516" s="135">
        <v>0</v>
      </c>
      <c r="J516" s="135">
        <v>0</v>
      </c>
      <c r="K516" s="135">
        <v>0</v>
      </c>
      <c r="L516" s="135">
        <v>0</v>
      </c>
      <c r="M516" s="135">
        <v>0</v>
      </c>
      <c r="N516" s="135">
        <v>0</v>
      </c>
      <c r="O516" s="135">
        <v>0</v>
      </c>
      <c r="P516" s="135">
        <v>0</v>
      </c>
      <c r="Q516" s="135">
        <v>0</v>
      </c>
      <c r="R516" s="135">
        <v>0</v>
      </c>
      <c r="S516" s="135">
        <v>0</v>
      </c>
      <c r="T516" s="135">
        <v>0</v>
      </c>
      <c r="U516" s="135">
        <v>0</v>
      </c>
      <c r="V516" s="135">
        <v>0</v>
      </c>
      <c r="W516" s="135">
        <v>0</v>
      </c>
    </row>
    <row r="517" spans="1:23" hidden="1">
      <c r="A517" s="135">
        <v>0</v>
      </c>
      <c r="B517" s="135">
        <v>0</v>
      </c>
      <c r="C517" s="135">
        <v>0</v>
      </c>
      <c r="D517" s="135">
        <v>0</v>
      </c>
      <c r="E517" s="135">
        <v>0</v>
      </c>
      <c r="F517" s="135">
        <v>0</v>
      </c>
      <c r="G517" s="135">
        <v>0</v>
      </c>
      <c r="H517" s="135">
        <v>0</v>
      </c>
      <c r="I517" s="135">
        <v>0</v>
      </c>
      <c r="J517" s="135">
        <v>0</v>
      </c>
      <c r="K517" s="135">
        <v>0</v>
      </c>
      <c r="L517" s="135">
        <v>0</v>
      </c>
      <c r="M517" s="135">
        <v>0</v>
      </c>
      <c r="N517" s="135">
        <v>0</v>
      </c>
      <c r="O517" s="135">
        <v>0</v>
      </c>
      <c r="P517" s="135">
        <v>0</v>
      </c>
      <c r="Q517" s="135">
        <v>0</v>
      </c>
      <c r="R517" s="135">
        <v>0</v>
      </c>
      <c r="S517" s="135">
        <v>0</v>
      </c>
      <c r="T517" s="135">
        <v>0</v>
      </c>
      <c r="U517" s="135">
        <v>0</v>
      </c>
      <c r="V517" s="135">
        <v>0</v>
      </c>
      <c r="W517" s="135">
        <v>0</v>
      </c>
    </row>
    <row r="518" spans="1:23" hidden="1">
      <c r="A518" s="135">
        <v>0</v>
      </c>
      <c r="B518" s="135">
        <v>0</v>
      </c>
      <c r="C518" s="135">
        <v>0</v>
      </c>
      <c r="D518" s="135">
        <v>0</v>
      </c>
      <c r="E518" s="135">
        <v>0</v>
      </c>
      <c r="F518" s="135">
        <v>0</v>
      </c>
      <c r="G518" s="135">
        <v>0</v>
      </c>
      <c r="H518" s="135">
        <v>0</v>
      </c>
      <c r="I518" s="135">
        <v>0</v>
      </c>
      <c r="J518" s="135">
        <v>0</v>
      </c>
      <c r="K518" s="135">
        <v>0</v>
      </c>
      <c r="L518" s="135">
        <v>0</v>
      </c>
      <c r="M518" s="135">
        <v>0</v>
      </c>
      <c r="N518" s="135">
        <v>0</v>
      </c>
      <c r="O518" s="135">
        <v>0</v>
      </c>
      <c r="P518" s="135">
        <v>0</v>
      </c>
      <c r="Q518" s="135">
        <v>0</v>
      </c>
      <c r="R518" s="135">
        <v>0</v>
      </c>
      <c r="S518" s="135">
        <v>0</v>
      </c>
      <c r="T518" s="135">
        <v>0</v>
      </c>
      <c r="U518" s="135">
        <v>0</v>
      </c>
      <c r="V518" s="135">
        <v>0</v>
      </c>
      <c r="W518" s="135">
        <v>0</v>
      </c>
    </row>
    <row r="519" spans="1:23" hidden="1">
      <c r="A519" s="135">
        <v>0</v>
      </c>
      <c r="B519" s="135">
        <v>0</v>
      </c>
      <c r="C519" s="135">
        <v>0</v>
      </c>
      <c r="D519" s="135">
        <v>0</v>
      </c>
      <c r="E519" s="135">
        <v>0</v>
      </c>
      <c r="F519" s="135">
        <v>0</v>
      </c>
      <c r="G519" s="135">
        <v>0</v>
      </c>
      <c r="H519" s="135">
        <v>0</v>
      </c>
      <c r="I519" s="135">
        <v>0</v>
      </c>
      <c r="J519" s="135">
        <v>0</v>
      </c>
      <c r="K519" s="135">
        <v>0</v>
      </c>
      <c r="L519" s="135">
        <v>0</v>
      </c>
      <c r="M519" s="135">
        <v>0</v>
      </c>
      <c r="N519" s="135">
        <v>0</v>
      </c>
      <c r="O519" s="135">
        <v>0</v>
      </c>
      <c r="P519" s="135">
        <v>0</v>
      </c>
      <c r="Q519" s="135">
        <v>0</v>
      </c>
      <c r="R519" s="135">
        <v>0</v>
      </c>
      <c r="S519" s="135">
        <v>0</v>
      </c>
      <c r="T519" s="135">
        <v>0</v>
      </c>
      <c r="U519" s="135">
        <v>0</v>
      </c>
      <c r="V519" s="135">
        <v>0</v>
      </c>
      <c r="W519" s="135">
        <v>0</v>
      </c>
    </row>
    <row r="520" spans="1:23" hidden="1">
      <c r="A520" s="135">
        <v>0</v>
      </c>
      <c r="B520" s="135">
        <v>0</v>
      </c>
      <c r="C520" s="135">
        <v>0</v>
      </c>
      <c r="D520" s="135">
        <v>0</v>
      </c>
      <c r="E520" s="135">
        <v>0</v>
      </c>
      <c r="F520" s="135">
        <v>0</v>
      </c>
      <c r="G520" s="135">
        <v>0</v>
      </c>
      <c r="H520" s="135">
        <v>0</v>
      </c>
      <c r="I520" s="135">
        <v>0</v>
      </c>
      <c r="J520" s="135">
        <v>0</v>
      </c>
      <c r="K520" s="135">
        <v>0</v>
      </c>
      <c r="L520" s="135">
        <v>0</v>
      </c>
      <c r="M520" s="135">
        <v>0</v>
      </c>
      <c r="N520" s="135">
        <v>0</v>
      </c>
      <c r="O520" s="135">
        <v>0</v>
      </c>
      <c r="P520" s="135">
        <v>0</v>
      </c>
      <c r="Q520" s="135">
        <v>0</v>
      </c>
      <c r="R520" s="135">
        <v>0</v>
      </c>
      <c r="S520" s="135">
        <v>0</v>
      </c>
      <c r="T520" s="135">
        <v>0</v>
      </c>
      <c r="U520" s="135">
        <v>0</v>
      </c>
      <c r="V520" s="135">
        <v>0</v>
      </c>
      <c r="W520" s="135">
        <v>0</v>
      </c>
    </row>
    <row r="521" spans="1:23" hidden="1">
      <c r="A521" s="135">
        <v>0</v>
      </c>
      <c r="B521" s="135">
        <v>0</v>
      </c>
      <c r="C521" s="135">
        <v>0</v>
      </c>
      <c r="D521" s="135">
        <v>0</v>
      </c>
      <c r="E521" s="135">
        <v>0</v>
      </c>
      <c r="F521" s="135">
        <v>0</v>
      </c>
      <c r="G521" s="135">
        <v>0</v>
      </c>
      <c r="H521" s="135">
        <v>0</v>
      </c>
      <c r="I521" s="135">
        <v>0</v>
      </c>
      <c r="J521" s="135">
        <v>0</v>
      </c>
      <c r="K521" s="135">
        <v>0</v>
      </c>
      <c r="L521" s="135">
        <v>0</v>
      </c>
      <c r="M521" s="135">
        <v>0</v>
      </c>
      <c r="N521" s="135">
        <v>0</v>
      </c>
      <c r="O521" s="135">
        <v>0</v>
      </c>
      <c r="P521" s="135">
        <v>0</v>
      </c>
      <c r="Q521" s="135">
        <v>0</v>
      </c>
      <c r="R521" s="135">
        <v>0</v>
      </c>
      <c r="S521" s="135">
        <v>0</v>
      </c>
      <c r="T521" s="135">
        <v>0</v>
      </c>
      <c r="U521" s="135">
        <v>0</v>
      </c>
      <c r="V521" s="135">
        <v>0</v>
      </c>
      <c r="W521" s="135">
        <v>0</v>
      </c>
    </row>
    <row r="522" spans="1:23" hidden="1">
      <c r="A522" s="135">
        <v>0</v>
      </c>
      <c r="B522" s="135">
        <v>0</v>
      </c>
      <c r="C522" s="135">
        <v>0</v>
      </c>
      <c r="D522" s="135">
        <v>0</v>
      </c>
      <c r="E522" s="135">
        <v>0</v>
      </c>
      <c r="F522" s="135">
        <v>0</v>
      </c>
      <c r="G522" s="135">
        <v>0</v>
      </c>
      <c r="H522" s="135">
        <v>0</v>
      </c>
      <c r="I522" s="135">
        <v>0</v>
      </c>
      <c r="J522" s="135">
        <v>0</v>
      </c>
      <c r="K522" s="135">
        <v>0</v>
      </c>
      <c r="L522" s="135">
        <v>0</v>
      </c>
      <c r="M522" s="135">
        <v>0</v>
      </c>
      <c r="N522" s="135">
        <v>0</v>
      </c>
      <c r="O522" s="135">
        <v>0</v>
      </c>
      <c r="P522" s="135">
        <v>0</v>
      </c>
      <c r="Q522" s="135">
        <v>0</v>
      </c>
      <c r="R522" s="135">
        <v>0</v>
      </c>
      <c r="S522" s="135">
        <v>0</v>
      </c>
      <c r="T522" s="135">
        <v>0</v>
      </c>
      <c r="U522" s="135">
        <v>0</v>
      </c>
      <c r="V522" s="135">
        <v>0</v>
      </c>
      <c r="W522" s="135">
        <v>0</v>
      </c>
    </row>
    <row r="523" spans="1:23" hidden="1">
      <c r="A523" s="135">
        <v>0</v>
      </c>
      <c r="B523" s="135">
        <v>0</v>
      </c>
      <c r="C523" s="135">
        <v>0</v>
      </c>
      <c r="D523" s="135">
        <v>0</v>
      </c>
      <c r="E523" s="135">
        <v>0</v>
      </c>
      <c r="F523" s="135">
        <v>0</v>
      </c>
      <c r="G523" s="135">
        <v>0</v>
      </c>
      <c r="H523" s="135">
        <v>0</v>
      </c>
      <c r="I523" s="135">
        <v>0</v>
      </c>
      <c r="J523" s="135">
        <v>0</v>
      </c>
      <c r="K523" s="135">
        <v>0</v>
      </c>
      <c r="L523" s="135">
        <v>0</v>
      </c>
      <c r="M523" s="135">
        <v>0</v>
      </c>
      <c r="N523" s="135">
        <v>0</v>
      </c>
      <c r="O523" s="135">
        <v>0</v>
      </c>
      <c r="P523" s="135">
        <v>0</v>
      </c>
      <c r="Q523" s="135">
        <v>0</v>
      </c>
      <c r="R523" s="135">
        <v>0</v>
      </c>
      <c r="S523" s="135">
        <v>0</v>
      </c>
      <c r="T523" s="135">
        <v>0</v>
      </c>
      <c r="U523" s="135">
        <v>0</v>
      </c>
      <c r="V523" s="135">
        <v>0</v>
      </c>
      <c r="W523" s="135">
        <v>0</v>
      </c>
    </row>
    <row r="524" spans="1:23" hidden="1">
      <c r="A524" s="135">
        <v>0</v>
      </c>
      <c r="B524" s="135">
        <v>0</v>
      </c>
      <c r="C524" s="135">
        <v>0</v>
      </c>
      <c r="D524" s="135">
        <v>0</v>
      </c>
      <c r="E524" s="135">
        <v>0</v>
      </c>
      <c r="F524" s="135">
        <v>0</v>
      </c>
      <c r="G524" s="135">
        <v>0</v>
      </c>
      <c r="H524" s="135">
        <v>0</v>
      </c>
      <c r="I524" s="135">
        <v>0</v>
      </c>
      <c r="J524" s="135">
        <v>0</v>
      </c>
      <c r="K524" s="135">
        <v>0</v>
      </c>
      <c r="L524" s="135">
        <v>0</v>
      </c>
      <c r="M524" s="135">
        <v>0</v>
      </c>
      <c r="N524" s="135">
        <v>0</v>
      </c>
      <c r="O524" s="135">
        <v>0</v>
      </c>
      <c r="P524" s="135">
        <v>0</v>
      </c>
      <c r="Q524" s="135">
        <v>0</v>
      </c>
      <c r="R524" s="135">
        <v>0</v>
      </c>
      <c r="S524" s="135">
        <v>0</v>
      </c>
      <c r="T524" s="135">
        <v>0</v>
      </c>
      <c r="U524" s="135">
        <v>0</v>
      </c>
      <c r="V524" s="135">
        <v>0</v>
      </c>
      <c r="W524" s="135">
        <v>0</v>
      </c>
    </row>
    <row r="525" spans="1:23" hidden="1">
      <c r="A525" s="135">
        <v>0</v>
      </c>
      <c r="B525" s="135">
        <v>0</v>
      </c>
      <c r="C525" s="135">
        <v>0</v>
      </c>
      <c r="D525" s="135">
        <v>0</v>
      </c>
      <c r="E525" s="135">
        <v>0</v>
      </c>
      <c r="F525" s="135">
        <v>0</v>
      </c>
      <c r="G525" s="135">
        <v>0</v>
      </c>
      <c r="H525" s="135">
        <v>0</v>
      </c>
      <c r="I525" s="135">
        <v>0</v>
      </c>
      <c r="J525" s="135">
        <v>0</v>
      </c>
      <c r="K525" s="135">
        <v>0</v>
      </c>
      <c r="L525" s="135">
        <v>0</v>
      </c>
      <c r="M525" s="135">
        <v>0</v>
      </c>
      <c r="N525" s="135">
        <v>0</v>
      </c>
      <c r="O525" s="135">
        <v>0</v>
      </c>
      <c r="P525" s="135">
        <v>0</v>
      </c>
      <c r="Q525" s="135">
        <v>0</v>
      </c>
      <c r="R525" s="135">
        <v>0</v>
      </c>
      <c r="S525" s="135">
        <v>0</v>
      </c>
      <c r="T525" s="135">
        <v>0</v>
      </c>
      <c r="U525" s="135">
        <v>0</v>
      </c>
      <c r="V525" s="135">
        <v>0</v>
      </c>
      <c r="W525" s="135">
        <v>0</v>
      </c>
    </row>
    <row r="526" spans="1:23" hidden="1">
      <c r="A526" s="135">
        <v>0</v>
      </c>
      <c r="B526" s="135">
        <v>0</v>
      </c>
      <c r="C526" s="135">
        <v>0</v>
      </c>
      <c r="D526" s="135">
        <v>0</v>
      </c>
      <c r="E526" s="135">
        <v>0</v>
      </c>
      <c r="F526" s="135">
        <v>0</v>
      </c>
      <c r="G526" s="135">
        <v>0</v>
      </c>
      <c r="H526" s="135">
        <v>0</v>
      </c>
      <c r="I526" s="135">
        <v>0</v>
      </c>
      <c r="J526" s="135">
        <v>0</v>
      </c>
      <c r="K526" s="135">
        <v>0</v>
      </c>
      <c r="L526" s="135">
        <v>0</v>
      </c>
      <c r="M526" s="135">
        <v>0</v>
      </c>
      <c r="N526" s="135">
        <v>0</v>
      </c>
      <c r="O526" s="135">
        <v>0</v>
      </c>
      <c r="P526" s="135">
        <v>0</v>
      </c>
      <c r="Q526" s="135">
        <v>0</v>
      </c>
      <c r="R526" s="135">
        <v>0</v>
      </c>
      <c r="S526" s="135">
        <v>0</v>
      </c>
      <c r="T526" s="135">
        <v>0</v>
      </c>
      <c r="U526" s="135">
        <v>0</v>
      </c>
      <c r="V526" s="135">
        <v>0</v>
      </c>
      <c r="W526" s="135">
        <v>0</v>
      </c>
    </row>
    <row r="527" spans="1:23" hidden="1">
      <c r="A527" s="135">
        <v>0</v>
      </c>
      <c r="B527" s="135">
        <v>0</v>
      </c>
      <c r="C527" s="135">
        <v>0</v>
      </c>
      <c r="D527" s="135">
        <v>0</v>
      </c>
      <c r="E527" s="135">
        <v>0</v>
      </c>
      <c r="F527" s="135">
        <v>0</v>
      </c>
      <c r="G527" s="135">
        <v>0</v>
      </c>
      <c r="H527" s="135">
        <v>0</v>
      </c>
      <c r="I527" s="135">
        <v>0</v>
      </c>
      <c r="J527" s="135">
        <v>0</v>
      </c>
      <c r="K527" s="135">
        <v>0</v>
      </c>
      <c r="L527" s="135">
        <v>0</v>
      </c>
      <c r="M527" s="135">
        <v>0</v>
      </c>
      <c r="N527" s="135">
        <v>0</v>
      </c>
      <c r="O527" s="135">
        <v>0</v>
      </c>
      <c r="P527" s="135">
        <v>0</v>
      </c>
      <c r="Q527" s="135">
        <v>0</v>
      </c>
      <c r="R527" s="135">
        <v>0</v>
      </c>
      <c r="S527" s="135">
        <v>0</v>
      </c>
      <c r="T527" s="135">
        <v>0</v>
      </c>
      <c r="U527" s="135">
        <v>0</v>
      </c>
      <c r="V527" s="135">
        <v>0</v>
      </c>
      <c r="W527" s="135">
        <v>0</v>
      </c>
    </row>
    <row r="528" spans="1:23" hidden="1">
      <c r="A528" s="135">
        <v>0</v>
      </c>
      <c r="B528" s="135">
        <v>0</v>
      </c>
      <c r="C528" s="135">
        <v>0</v>
      </c>
      <c r="D528" s="135">
        <v>0</v>
      </c>
      <c r="E528" s="135">
        <v>0</v>
      </c>
      <c r="F528" s="135">
        <v>0</v>
      </c>
      <c r="G528" s="135">
        <v>0</v>
      </c>
      <c r="H528" s="135">
        <v>0</v>
      </c>
      <c r="I528" s="135">
        <v>0</v>
      </c>
      <c r="J528" s="135">
        <v>0</v>
      </c>
      <c r="K528" s="135">
        <v>0</v>
      </c>
      <c r="L528" s="135">
        <v>0</v>
      </c>
      <c r="M528" s="135">
        <v>0</v>
      </c>
      <c r="N528" s="135">
        <v>0</v>
      </c>
      <c r="O528" s="135">
        <v>0</v>
      </c>
      <c r="P528" s="135">
        <v>0</v>
      </c>
      <c r="Q528" s="135">
        <v>0</v>
      </c>
      <c r="R528" s="135">
        <v>0</v>
      </c>
      <c r="S528" s="135">
        <v>0</v>
      </c>
      <c r="T528" s="135">
        <v>0</v>
      </c>
      <c r="U528" s="135">
        <v>0</v>
      </c>
      <c r="V528" s="135">
        <v>0</v>
      </c>
      <c r="W528" s="135">
        <v>0</v>
      </c>
    </row>
    <row r="529" spans="1:23" hidden="1">
      <c r="A529" s="135">
        <v>0</v>
      </c>
      <c r="B529" s="135">
        <v>0</v>
      </c>
      <c r="C529" s="135">
        <v>0</v>
      </c>
      <c r="D529" s="135">
        <v>0</v>
      </c>
      <c r="E529" s="135">
        <v>0</v>
      </c>
      <c r="F529" s="135">
        <v>0</v>
      </c>
      <c r="G529" s="135">
        <v>0</v>
      </c>
      <c r="H529" s="135">
        <v>0</v>
      </c>
      <c r="I529" s="135">
        <v>0</v>
      </c>
      <c r="J529" s="135">
        <v>0</v>
      </c>
      <c r="K529" s="135">
        <v>0</v>
      </c>
      <c r="L529" s="135">
        <v>0</v>
      </c>
      <c r="M529" s="135">
        <v>0</v>
      </c>
      <c r="N529" s="135">
        <v>0</v>
      </c>
      <c r="O529" s="135">
        <v>0</v>
      </c>
      <c r="P529" s="135">
        <v>0</v>
      </c>
      <c r="Q529" s="135">
        <v>0</v>
      </c>
      <c r="R529" s="135">
        <v>0</v>
      </c>
      <c r="S529" s="135">
        <v>0</v>
      </c>
      <c r="T529" s="135">
        <v>0</v>
      </c>
      <c r="U529" s="135">
        <v>0</v>
      </c>
      <c r="V529" s="135">
        <v>0</v>
      </c>
      <c r="W529" s="135">
        <v>0</v>
      </c>
    </row>
    <row r="530" spans="1:23" hidden="1">
      <c r="A530" s="135">
        <v>0</v>
      </c>
      <c r="B530" s="135">
        <v>0</v>
      </c>
      <c r="C530" s="135">
        <v>0</v>
      </c>
      <c r="D530" s="135">
        <v>0</v>
      </c>
      <c r="E530" s="135">
        <v>0</v>
      </c>
      <c r="F530" s="135">
        <v>0</v>
      </c>
      <c r="G530" s="135">
        <v>0</v>
      </c>
      <c r="H530" s="135">
        <v>0</v>
      </c>
      <c r="I530" s="135">
        <v>0</v>
      </c>
      <c r="J530" s="135">
        <v>0</v>
      </c>
      <c r="K530" s="135">
        <v>0</v>
      </c>
      <c r="L530" s="135">
        <v>0</v>
      </c>
      <c r="M530" s="135">
        <v>0</v>
      </c>
      <c r="N530" s="135">
        <v>0</v>
      </c>
      <c r="O530" s="135">
        <v>0</v>
      </c>
      <c r="P530" s="135">
        <v>0</v>
      </c>
      <c r="Q530" s="135">
        <v>0</v>
      </c>
      <c r="R530" s="135">
        <v>0</v>
      </c>
      <c r="S530" s="135">
        <v>0</v>
      </c>
      <c r="T530" s="135">
        <v>0</v>
      </c>
      <c r="U530" s="135">
        <v>0</v>
      </c>
      <c r="V530" s="135">
        <v>0</v>
      </c>
      <c r="W530" s="135">
        <v>0</v>
      </c>
    </row>
    <row r="531" spans="1:23" hidden="1">
      <c r="A531" s="135">
        <v>0</v>
      </c>
      <c r="B531" s="135">
        <v>0</v>
      </c>
      <c r="C531" s="135">
        <v>0</v>
      </c>
      <c r="D531" s="135">
        <v>0</v>
      </c>
      <c r="E531" s="135">
        <v>0</v>
      </c>
      <c r="F531" s="135">
        <v>0</v>
      </c>
      <c r="G531" s="135">
        <v>0</v>
      </c>
      <c r="H531" s="135">
        <v>0</v>
      </c>
      <c r="I531" s="135">
        <v>0</v>
      </c>
      <c r="J531" s="135">
        <v>0</v>
      </c>
      <c r="K531" s="135">
        <v>0</v>
      </c>
      <c r="L531" s="135">
        <v>0</v>
      </c>
      <c r="M531" s="135">
        <v>0</v>
      </c>
      <c r="N531" s="135">
        <v>0</v>
      </c>
      <c r="O531" s="135">
        <v>0</v>
      </c>
      <c r="P531" s="135">
        <v>0</v>
      </c>
      <c r="Q531" s="135">
        <v>0</v>
      </c>
      <c r="R531" s="135">
        <v>0</v>
      </c>
      <c r="S531" s="135">
        <v>0</v>
      </c>
      <c r="T531" s="135">
        <v>0</v>
      </c>
      <c r="U531" s="135">
        <v>0</v>
      </c>
      <c r="V531" s="135">
        <v>0</v>
      </c>
      <c r="W531" s="135">
        <v>0</v>
      </c>
    </row>
    <row r="532" spans="1:23" hidden="1">
      <c r="A532" s="135">
        <v>0</v>
      </c>
      <c r="B532" s="135">
        <v>0</v>
      </c>
      <c r="C532" s="135">
        <v>0</v>
      </c>
      <c r="D532" s="135">
        <v>0</v>
      </c>
      <c r="E532" s="135">
        <v>0</v>
      </c>
      <c r="F532" s="135">
        <v>0</v>
      </c>
      <c r="G532" s="135">
        <v>0</v>
      </c>
      <c r="H532" s="135">
        <v>0</v>
      </c>
      <c r="I532" s="135">
        <v>0</v>
      </c>
      <c r="J532" s="135">
        <v>0</v>
      </c>
      <c r="K532" s="135">
        <v>0</v>
      </c>
      <c r="L532" s="135">
        <v>0</v>
      </c>
      <c r="M532" s="135">
        <v>0</v>
      </c>
      <c r="N532" s="135">
        <v>0</v>
      </c>
      <c r="O532" s="135">
        <v>0</v>
      </c>
      <c r="P532" s="135">
        <v>0</v>
      </c>
      <c r="Q532" s="135">
        <v>0</v>
      </c>
      <c r="R532" s="135">
        <v>0</v>
      </c>
      <c r="S532" s="135">
        <v>0</v>
      </c>
      <c r="T532" s="135">
        <v>0</v>
      </c>
      <c r="U532" s="135">
        <v>0</v>
      </c>
      <c r="V532" s="135">
        <v>0</v>
      </c>
      <c r="W532" s="135">
        <v>0</v>
      </c>
    </row>
    <row r="533" spans="1:23" hidden="1">
      <c r="A533" s="135">
        <v>0</v>
      </c>
      <c r="B533" s="135">
        <v>0</v>
      </c>
      <c r="C533" s="135">
        <v>0</v>
      </c>
      <c r="D533" s="135">
        <v>0</v>
      </c>
      <c r="E533" s="135">
        <v>0</v>
      </c>
      <c r="F533" s="135">
        <v>0</v>
      </c>
      <c r="G533" s="135">
        <v>0</v>
      </c>
      <c r="H533" s="135">
        <v>0</v>
      </c>
      <c r="I533" s="135">
        <v>0</v>
      </c>
      <c r="J533" s="135">
        <v>0</v>
      </c>
      <c r="K533" s="135">
        <v>0</v>
      </c>
      <c r="L533" s="135">
        <v>0</v>
      </c>
      <c r="M533" s="135">
        <v>0</v>
      </c>
      <c r="N533" s="135">
        <v>0</v>
      </c>
      <c r="O533" s="135">
        <v>0</v>
      </c>
      <c r="P533" s="135">
        <v>0</v>
      </c>
      <c r="Q533" s="135">
        <v>0</v>
      </c>
      <c r="R533" s="135">
        <v>0</v>
      </c>
      <c r="S533" s="135">
        <v>0</v>
      </c>
      <c r="T533" s="135">
        <v>0</v>
      </c>
      <c r="U533" s="135">
        <v>0</v>
      </c>
      <c r="V533" s="135">
        <v>0</v>
      </c>
      <c r="W533" s="135">
        <v>0</v>
      </c>
    </row>
    <row r="534" spans="1:23" hidden="1">
      <c r="A534" s="135">
        <v>0</v>
      </c>
      <c r="B534" s="135">
        <v>0</v>
      </c>
      <c r="C534" s="135">
        <v>0</v>
      </c>
      <c r="D534" s="135">
        <v>0</v>
      </c>
      <c r="E534" s="135">
        <v>0</v>
      </c>
      <c r="F534" s="135">
        <v>0</v>
      </c>
      <c r="G534" s="135">
        <v>0</v>
      </c>
      <c r="H534" s="135">
        <v>0</v>
      </c>
      <c r="I534" s="135">
        <v>0</v>
      </c>
      <c r="J534" s="135">
        <v>0</v>
      </c>
      <c r="K534" s="135">
        <v>0</v>
      </c>
      <c r="L534" s="135">
        <v>0</v>
      </c>
      <c r="M534" s="135">
        <v>0</v>
      </c>
      <c r="N534" s="135">
        <v>0</v>
      </c>
      <c r="O534" s="135">
        <v>0</v>
      </c>
      <c r="P534" s="135">
        <v>0</v>
      </c>
      <c r="Q534" s="135">
        <v>0</v>
      </c>
      <c r="R534" s="135">
        <v>0</v>
      </c>
      <c r="S534" s="135">
        <v>0</v>
      </c>
      <c r="T534" s="135">
        <v>0</v>
      </c>
      <c r="U534" s="135">
        <v>0</v>
      </c>
      <c r="V534" s="135">
        <v>0</v>
      </c>
      <c r="W534" s="135">
        <v>0</v>
      </c>
    </row>
    <row r="535" spans="1:23" hidden="1">
      <c r="A535" s="135">
        <v>0</v>
      </c>
      <c r="B535" s="135">
        <v>0</v>
      </c>
      <c r="C535" s="135">
        <v>0</v>
      </c>
      <c r="D535" s="135">
        <v>0</v>
      </c>
      <c r="E535" s="135">
        <v>0</v>
      </c>
      <c r="F535" s="135">
        <v>0</v>
      </c>
      <c r="G535" s="135">
        <v>0</v>
      </c>
      <c r="H535" s="135">
        <v>0</v>
      </c>
      <c r="I535" s="135">
        <v>0</v>
      </c>
      <c r="J535" s="135">
        <v>0</v>
      </c>
      <c r="K535" s="135">
        <v>0</v>
      </c>
      <c r="L535" s="135">
        <v>0</v>
      </c>
      <c r="M535" s="135">
        <v>0</v>
      </c>
      <c r="N535" s="135">
        <v>0</v>
      </c>
      <c r="O535" s="135">
        <v>0</v>
      </c>
      <c r="P535" s="135">
        <v>0</v>
      </c>
      <c r="Q535" s="135">
        <v>0</v>
      </c>
      <c r="R535" s="135">
        <v>0</v>
      </c>
      <c r="S535" s="135">
        <v>0</v>
      </c>
      <c r="T535" s="135">
        <v>0</v>
      </c>
      <c r="U535" s="135">
        <v>0</v>
      </c>
      <c r="V535" s="135">
        <v>0</v>
      </c>
      <c r="W535" s="135">
        <v>0</v>
      </c>
    </row>
    <row r="536" spans="1:23" hidden="1">
      <c r="A536" s="135">
        <v>0</v>
      </c>
      <c r="B536" s="135">
        <v>0</v>
      </c>
      <c r="C536" s="135">
        <v>0</v>
      </c>
      <c r="D536" s="135">
        <v>0</v>
      </c>
      <c r="E536" s="135">
        <v>0</v>
      </c>
      <c r="F536" s="135">
        <v>0</v>
      </c>
      <c r="G536" s="135">
        <v>0</v>
      </c>
      <c r="H536" s="135">
        <v>0</v>
      </c>
      <c r="I536" s="135">
        <v>0</v>
      </c>
      <c r="J536" s="135">
        <v>0</v>
      </c>
      <c r="K536" s="135">
        <v>0</v>
      </c>
      <c r="L536" s="135">
        <v>0</v>
      </c>
      <c r="M536" s="135">
        <v>0</v>
      </c>
      <c r="N536" s="135">
        <v>0</v>
      </c>
      <c r="O536" s="135">
        <v>0</v>
      </c>
      <c r="P536" s="135">
        <v>0</v>
      </c>
      <c r="Q536" s="135">
        <v>0</v>
      </c>
      <c r="R536" s="135">
        <v>0</v>
      </c>
      <c r="S536" s="135">
        <v>0</v>
      </c>
      <c r="T536" s="135">
        <v>0</v>
      </c>
      <c r="U536" s="135">
        <v>0</v>
      </c>
      <c r="V536" s="135">
        <v>0</v>
      </c>
      <c r="W536" s="135">
        <v>0</v>
      </c>
    </row>
    <row r="537" spans="1:23" hidden="1">
      <c r="A537" s="135">
        <v>0</v>
      </c>
      <c r="B537" s="135">
        <v>0</v>
      </c>
      <c r="C537" s="135">
        <v>0</v>
      </c>
      <c r="D537" s="135">
        <v>0</v>
      </c>
      <c r="E537" s="135">
        <v>0</v>
      </c>
      <c r="F537" s="135">
        <v>0</v>
      </c>
      <c r="G537" s="135">
        <v>0</v>
      </c>
      <c r="H537" s="135">
        <v>0</v>
      </c>
      <c r="I537" s="135">
        <v>0</v>
      </c>
      <c r="J537" s="135">
        <v>0</v>
      </c>
      <c r="K537" s="135">
        <v>0</v>
      </c>
      <c r="L537" s="135">
        <v>0</v>
      </c>
      <c r="M537" s="135">
        <v>0</v>
      </c>
      <c r="N537" s="135">
        <v>0</v>
      </c>
      <c r="O537" s="135">
        <v>0</v>
      </c>
      <c r="P537" s="135">
        <v>0</v>
      </c>
      <c r="Q537" s="135">
        <v>0</v>
      </c>
      <c r="R537" s="135">
        <v>0</v>
      </c>
      <c r="S537" s="135">
        <v>0</v>
      </c>
      <c r="T537" s="135">
        <v>0</v>
      </c>
      <c r="U537" s="135">
        <v>0</v>
      </c>
      <c r="V537" s="135">
        <v>0</v>
      </c>
      <c r="W537" s="135">
        <v>0</v>
      </c>
    </row>
    <row r="538" spans="1:23" hidden="1">
      <c r="A538" s="135">
        <v>0</v>
      </c>
      <c r="B538" s="135">
        <v>0</v>
      </c>
      <c r="C538" s="135">
        <v>0</v>
      </c>
      <c r="D538" s="135">
        <v>0</v>
      </c>
      <c r="E538" s="135">
        <v>0</v>
      </c>
      <c r="F538" s="135">
        <v>0</v>
      </c>
      <c r="G538" s="135">
        <v>0</v>
      </c>
      <c r="H538" s="135">
        <v>0</v>
      </c>
      <c r="I538" s="135">
        <v>0</v>
      </c>
      <c r="J538" s="135">
        <v>0</v>
      </c>
      <c r="K538" s="135">
        <v>0</v>
      </c>
      <c r="L538" s="135">
        <v>0</v>
      </c>
      <c r="M538" s="135">
        <v>0</v>
      </c>
      <c r="N538" s="135">
        <v>0</v>
      </c>
      <c r="O538" s="135">
        <v>0</v>
      </c>
      <c r="P538" s="135">
        <v>0</v>
      </c>
      <c r="Q538" s="135">
        <v>0</v>
      </c>
      <c r="R538" s="135">
        <v>0</v>
      </c>
      <c r="S538" s="135">
        <v>0</v>
      </c>
      <c r="T538" s="135">
        <v>0</v>
      </c>
      <c r="U538" s="135">
        <v>0</v>
      </c>
      <c r="V538" s="135">
        <v>0</v>
      </c>
      <c r="W538" s="135">
        <v>0</v>
      </c>
    </row>
    <row r="539" spans="1:23" hidden="1">
      <c r="A539" s="135">
        <v>0</v>
      </c>
      <c r="B539" s="135">
        <v>0</v>
      </c>
      <c r="C539" s="135">
        <v>0</v>
      </c>
      <c r="D539" s="135">
        <v>0</v>
      </c>
      <c r="E539" s="135">
        <v>0</v>
      </c>
      <c r="F539" s="135">
        <v>0</v>
      </c>
      <c r="G539" s="135">
        <v>0</v>
      </c>
      <c r="H539" s="135">
        <v>0</v>
      </c>
      <c r="I539" s="135">
        <v>0</v>
      </c>
      <c r="J539" s="135">
        <v>0</v>
      </c>
      <c r="K539" s="135">
        <v>0</v>
      </c>
      <c r="L539" s="135">
        <v>0</v>
      </c>
      <c r="M539" s="135">
        <v>0</v>
      </c>
      <c r="N539" s="135">
        <v>0</v>
      </c>
      <c r="O539" s="135">
        <v>0</v>
      </c>
      <c r="P539" s="135">
        <v>0</v>
      </c>
      <c r="Q539" s="135">
        <v>0</v>
      </c>
      <c r="R539" s="135">
        <v>0</v>
      </c>
      <c r="S539" s="135">
        <v>0</v>
      </c>
      <c r="T539" s="135">
        <v>0</v>
      </c>
      <c r="U539" s="135">
        <v>0</v>
      </c>
      <c r="V539" s="135">
        <v>0</v>
      </c>
      <c r="W539" s="135">
        <v>0</v>
      </c>
    </row>
    <row r="540" spans="1:23" hidden="1">
      <c r="A540" s="135">
        <v>0</v>
      </c>
      <c r="B540" s="135">
        <v>0</v>
      </c>
      <c r="C540" s="135">
        <v>0</v>
      </c>
      <c r="D540" s="135">
        <v>0</v>
      </c>
      <c r="E540" s="135">
        <v>0</v>
      </c>
      <c r="F540" s="135">
        <v>0</v>
      </c>
      <c r="G540" s="135">
        <v>0</v>
      </c>
      <c r="H540" s="135">
        <v>0</v>
      </c>
      <c r="I540" s="135">
        <v>0</v>
      </c>
      <c r="J540" s="135">
        <v>0</v>
      </c>
      <c r="K540" s="135">
        <v>0</v>
      </c>
      <c r="L540" s="135">
        <v>0</v>
      </c>
      <c r="M540" s="135">
        <v>0</v>
      </c>
      <c r="N540" s="135">
        <v>0</v>
      </c>
      <c r="O540" s="135">
        <v>0</v>
      </c>
      <c r="P540" s="135">
        <v>0</v>
      </c>
      <c r="Q540" s="135">
        <v>0</v>
      </c>
      <c r="R540" s="135">
        <v>0</v>
      </c>
      <c r="S540" s="135">
        <v>0</v>
      </c>
      <c r="T540" s="135">
        <v>0</v>
      </c>
      <c r="U540" s="135">
        <v>0</v>
      </c>
      <c r="V540" s="135">
        <v>0</v>
      </c>
      <c r="W540" s="135">
        <v>0</v>
      </c>
    </row>
    <row r="541" spans="1:23" hidden="1">
      <c r="A541" s="135">
        <v>0</v>
      </c>
      <c r="B541" s="135">
        <v>0</v>
      </c>
      <c r="C541" s="135">
        <v>0</v>
      </c>
      <c r="D541" s="135">
        <v>0</v>
      </c>
      <c r="E541" s="135">
        <v>0</v>
      </c>
      <c r="F541" s="135">
        <v>0</v>
      </c>
      <c r="G541" s="135">
        <v>0</v>
      </c>
      <c r="H541" s="135">
        <v>0</v>
      </c>
      <c r="I541" s="135">
        <v>0</v>
      </c>
      <c r="J541" s="135">
        <v>0</v>
      </c>
      <c r="K541" s="135">
        <v>0</v>
      </c>
      <c r="L541" s="135">
        <v>0</v>
      </c>
      <c r="M541" s="135">
        <v>0</v>
      </c>
      <c r="N541" s="135">
        <v>0</v>
      </c>
      <c r="O541" s="135">
        <v>0</v>
      </c>
      <c r="P541" s="135">
        <v>0</v>
      </c>
      <c r="Q541" s="135">
        <v>0</v>
      </c>
      <c r="R541" s="135">
        <v>0</v>
      </c>
      <c r="S541" s="135">
        <v>0</v>
      </c>
      <c r="T541" s="135">
        <v>0</v>
      </c>
      <c r="U541" s="135">
        <v>0</v>
      </c>
      <c r="V541" s="135">
        <v>0</v>
      </c>
      <c r="W541" s="135">
        <v>0</v>
      </c>
    </row>
    <row r="542" spans="1:23" hidden="1">
      <c r="A542" s="135">
        <v>0</v>
      </c>
      <c r="B542" s="135">
        <v>0</v>
      </c>
      <c r="C542" s="135">
        <v>0</v>
      </c>
      <c r="D542" s="135">
        <v>0</v>
      </c>
      <c r="E542" s="135">
        <v>0</v>
      </c>
      <c r="F542" s="135">
        <v>0</v>
      </c>
      <c r="G542" s="135">
        <v>0</v>
      </c>
      <c r="H542" s="135">
        <v>0</v>
      </c>
      <c r="I542" s="135">
        <v>0</v>
      </c>
      <c r="J542" s="135">
        <v>0</v>
      </c>
      <c r="K542" s="135">
        <v>0</v>
      </c>
      <c r="L542" s="135">
        <v>0</v>
      </c>
      <c r="M542" s="135">
        <v>0</v>
      </c>
      <c r="N542" s="135">
        <v>0</v>
      </c>
      <c r="O542" s="135">
        <v>0</v>
      </c>
      <c r="P542" s="135">
        <v>0</v>
      </c>
      <c r="Q542" s="135">
        <v>0</v>
      </c>
      <c r="R542" s="135">
        <v>0</v>
      </c>
      <c r="S542" s="135">
        <v>0</v>
      </c>
      <c r="T542" s="135">
        <v>0</v>
      </c>
      <c r="U542" s="135">
        <v>0</v>
      </c>
      <c r="V542" s="135">
        <v>0</v>
      </c>
      <c r="W542" s="135">
        <v>0</v>
      </c>
    </row>
    <row r="543" spans="1:23" hidden="1">
      <c r="A543" s="135">
        <v>0</v>
      </c>
      <c r="B543" s="135">
        <v>0</v>
      </c>
      <c r="C543" s="135">
        <v>0</v>
      </c>
      <c r="D543" s="135">
        <v>0</v>
      </c>
      <c r="E543" s="135">
        <v>0</v>
      </c>
      <c r="F543" s="135">
        <v>0</v>
      </c>
      <c r="G543" s="135">
        <v>0</v>
      </c>
      <c r="H543" s="135">
        <v>0</v>
      </c>
      <c r="I543" s="135">
        <v>0</v>
      </c>
      <c r="J543" s="135">
        <v>0</v>
      </c>
      <c r="K543" s="135">
        <v>0</v>
      </c>
      <c r="L543" s="135">
        <v>0</v>
      </c>
      <c r="M543" s="135">
        <v>0</v>
      </c>
      <c r="N543" s="135">
        <v>0</v>
      </c>
      <c r="O543" s="135">
        <v>0</v>
      </c>
      <c r="P543" s="135">
        <v>0</v>
      </c>
      <c r="Q543" s="135">
        <v>0</v>
      </c>
      <c r="R543" s="135">
        <v>0</v>
      </c>
      <c r="S543" s="135">
        <v>0</v>
      </c>
      <c r="T543" s="135">
        <v>0</v>
      </c>
      <c r="U543" s="135">
        <v>0</v>
      </c>
      <c r="V543" s="135">
        <v>0</v>
      </c>
      <c r="W543" s="135">
        <v>0</v>
      </c>
    </row>
    <row r="544" spans="1:23" hidden="1">
      <c r="A544" s="135">
        <v>0</v>
      </c>
      <c r="B544" s="135">
        <v>0</v>
      </c>
      <c r="C544" s="135">
        <v>0</v>
      </c>
      <c r="D544" s="135">
        <v>0</v>
      </c>
      <c r="E544" s="135">
        <v>0</v>
      </c>
      <c r="F544" s="135">
        <v>0</v>
      </c>
      <c r="G544" s="135">
        <v>0</v>
      </c>
      <c r="H544" s="135">
        <v>0</v>
      </c>
      <c r="I544" s="135">
        <v>0</v>
      </c>
      <c r="J544" s="135">
        <v>0</v>
      </c>
      <c r="K544" s="135">
        <v>0</v>
      </c>
      <c r="L544" s="135">
        <v>0</v>
      </c>
      <c r="M544" s="135">
        <v>0</v>
      </c>
      <c r="N544" s="135">
        <v>0</v>
      </c>
      <c r="O544" s="135">
        <v>0</v>
      </c>
      <c r="P544" s="135">
        <v>0</v>
      </c>
      <c r="Q544" s="135">
        <v>0</v>
      </c>
      <c r="R544" s="135">
        <v>0</v>
      </c>
      <c r="S544" s="135">
        <v>0</v>
      </c>
      <c r="T544" s="135">
        <v>0</v>
      </c>
      <c r="U544" s="135">
        <v>0</v>
      </c>
      <c r="V544" s="135">
        <v>0</v>
      </c>
      <c r="W544" s="135">
        <v>0</v>
      </c>
    </row>
    <row r="545" spans="1:23" hidden="1">
      <c r="A545" s="135">
        <v>0</v>
      </c>
      <c r="B545" s="135">
        <v>0</v>
      </c>
      <c r="C545" s="135">
        <v>0</v>
      </c>
      <c r="D545" s="135">
        <v>0</v>
      </c>
      <c r="E545" s="135">
        <v>0</v>
      </c>
      <c r="F545" s="135">
        <v>0</v>
      </c>
      <c r="G545" s="135">
        <v>0</v>
      </c>
      <c r="H545" s="135">
        <v>0</v>
      </c>
      <c r="I545" s="135">
        <v>0</v>
      </c>
      <c r="J545" s="135">
        <v>0</v>
      </c>
      <c r="K545" s="135">
        <v>0</v>
      </c>
      <c r="L545" s="135">
        <v>0</v>
      </c>
      <c r="M545" s="135">
        <v>0</v>
      </c>
      <c r="N545" s="135">
        <v>0</v>
      </c>
      <c r="O545" s="135">
        <v>0</v>
      </c>
      <c r="P545" s="135">
        <v>0</v>
      </c>
      <c r="Q545" s="135">
        <v>0</v>
      </c>
      <c r="R545" s="135">
        <v>0</v>
      </c>
      <c r="S545" s="135">
        <v>0</v>
      </c>
      <c r="T545" s="135">
        <v>0</v>
      </c>
      <c r="U545" s="135">
        <v>0</v>
      </c>
      <c r="V545" s="135">
        <v>0</v>
      </c>
      <c r="W545" s="135">
        <v>0</v>
      </c>
    </row>
    <row r="546" spans="1:23" hidden="1">
      <c r="A546" s="135">
        <v>0</v>
      </c>
      <c r="B546" s="135">
        <v>0</v>
      </c>
      <c r="C546" s="135">
        <v>0</v>
      </c>
      <c r="D546" s="135">
        <v>0</v>
      </c>
      <c r="E546" s="135">
        <v>0</v>
      </c>
      <c r="F546" s="135">
        <v>0</v>
      </c>
      <c r="G546" s="135">
        <v>0</v>
      </c>
      <c r="H546" s="135">
        <v>0</v>
      </c>
      <c r="I546" s="135">
        <v>0</v>
      </c>
      <c r="J546" s="135">
        <v>0</v>
      </c>
      <c r="K546" s="135">
        <v>0</v>
      </c>
      <c r="L546" s="135">
        <v>0</v>
      </c>
      <c r="M546" s="135">
        <v>0</v>
      </c>
      <c r="N546" s="135">
        <v>0</v>
      </c>
      <c r="O546" s="135">
        <v>0</v>
      </c>
      <c r="P546" s="135">
        <v>0</v>
      </c>
      <c r="Q546" s="135">
        <v>0</v>
      </c>
      <c r="R546" s="135">
        <v>0</v>
      </c>
      <c r="S546" s="135">
        <v>0</v>
      </c>
      <c r="T546" s="135">
        <v>0</v>
      </c>
      <c r="U546" s="135">
        <v>0</v>
      </c>
      <c r="V546" s="135">
        <v>0</v>
      </c>
      <c r="W546" s="135">
        <v>0</v>
      </c>
    </row>
    <row r="547" spans="1:23" hidden="1">
      <c r="A547" s="135">
        <v>0</v>
      </c>
      <c r="B547" s="135">
        <v>0</v>
      </c>
      <c r="C547" s="135">
        <v>0</v>
      </c>
      <c r="D547" s="135">
        <v>0</v>
      </c>
      <c r="E547" s="135">
        <v>0</v>
      </c>
      <c r="F547" s="135">
        <v>0</v>
      </c>
      <c r="G547" s="135">
        <v>0</v>
      </c>
      <c r="H547" s="135">
        <v>0</v>
      </c>
      <c r="I547" s="135">
        <v>0</v>
      </c>
      <c r="J547" s="135">
        <v>0</v>
      </c>
      <c r="K547" s="135">
        <v>0</v>
      </c>
      <c r="L547" s="135">
        <v>0</v>
      </c>
      <c r="M547" s="135">
        <v>0</v>
      </c>
      <c r="N547" s="135">
        <v>0</v>
      </c>
      <c r="O547" s="135">
        <v>0</v>
      </c>
      <c r="P547" s="135">
        <v>0</v>
      </c>
      <c r="Q547" s="135">
        <v>0</v>
      </c>
      <c r="R547" s="135">
        <v>0</v>
      </c>
      <c r="S547" s="135">
        <v>0</v>
      </c>
      <c r="T547" s="135">
        <v>0</v>
      </c>
      <c r="U547" s="135">
        <v>0</v>
      </c>
      <c r="V547" s="135">
        <v>0</v>
      </c>
      <c r="W547" s="135">
        <v>0</v>
      </c>
    </row>
    <row r="548" spans="1:23" hidden="1">
      <c r="A548" s="135">
        <v>0</v>
      </c>
      <c r="B548" s="135">
        <v>0</v>
      </c>
      <c r="C548" s="135">
        <v>0</v>
      </c>
      <c r="D548" s="135">
        <v>0</v>
      </c>
      <c r="E548" s="135">
        <v>0</v>
      </c>
      <c r="F548" s="135">
        <v>0</v>
      </c>
      <c r="G548" s="135">
        <v>0</v>
      </c>
      <c r="H548" s="135">
        <v>0</v>
      </c>
      <c r="I548" s="135">
        <v>0</v>
      </c>
      <c r="J548" s="135">
        <v>0</v>
      </c>
      <c r="K548" s="135">
        <v>0</v>
      </c>
      <c r="L548" s="135">
        <v>0</v>
      </c>
      <c r="M548" s="135">
        <v>0</v>
      </c>
      <c r="N548" s="135">
        <v>0</v>
      </c>
      <c r="O548" s="135">
        <v>0</v>
      </c>
      <c r="P548" s="135">
        <v>0</v>
      </c>
      <c r="Q548" s="135">
        <v>0</v>
      </c>
      <c r="R548" s="135">
        <v>0</v>
      </c>
      <c r="S548" s="135">
        <v>0</v>
      </c>
      <c r="T548" s="135">
        <v>0</v>
      </c>
      <c r="U548" s="135">
        <v>0</v>
      </c>
      <c r="V548" s="135">
        <v>0</v>
      </c>
      <c r="W548" s="135">
        <v>0</v>
      </c>
    </row>
    <row r="549" spans="1:23" hidden="1">
      <c r="A549" s="135">
        <v>0</v>
      </c>
      <c r="B549" s="135">
        <v>0</v>
      </c>
      <c r="C549" s="135">
        <v>0</v>
      </c>
      <c r="D549" s="135">
        <v>0</v>
      </c>
      <c r="E549" s="135">
        <v>0</v>
      </c>
      <c r="F549" s="135">
        <v>0</v>
      </c>
      <c r="G549" s="135">
        <v>0</v>
      </c>
      <c r="H549" s="135">
        <v>0</v>
      </c>
      <c r="I549" s="135">
        <v>0</v>
      </c>
      <c r="J549" s="135">
        <v>0</v>
      </c>
      <c r="K549" s="135">
        <v>0</v>
      </c>
      <c r="L549" s="135">
        <v>0</v>
      </c>
      <c r="M549" s="135">
        <v>0</v>
      </c>
      <c r="N549" s="135">
        <v>0</v>
      </c>
      <c r="O549" s="135">
        <v>0</v>
      </c>
      <c r="P549" s="135">
        <v>0</v>
      </c>
      <c r="Q549" s="135">
        <v>0</v>
      </c>
      <c r="R549" s="135">
        <v>0</v>
      </c>
      <c r="S549" s="135">
        <v>0</v>
      </c>
      <c r="T549" s="135">
        <v>0</v>
      </c>
      <c r="U549" s="135">
        <v>0</v>
      </c>
      <c r="V549" s="135">
        <v>0</v>
      </c>
      <c r="W549" s="135">
        <v>0</v>
      </c>
    </row>
    <row r="550" spans="1:23" hidden="1">
      <c r="A550" s="135">
        <v>0</v>
      </c>
      <c r="B550" s="135">
        <v>0</v>
      </c>
      <c r="C550" s="135">
        <v>0</v>
      </c>
      <c r="D550" s="135">
        <v>0</v>
      </c>
      <c r="E550" s="135">
        <v>0</v>
      </c>
      <c r="F550" s="135">
        <v>0</v>
      </c>
      <c r="G550" s="135">
        <v>0</v>
      </c>
      <c r="H550" s="135">
        <v>0</v>
      </c>
      <c r="I550" s="135">
        <v>0</v>
      </c>
      <c r="J550" s="135">
        <v>0</v>
      </c>
      <c r="K550" s="135">
        <v>0</v>
      </c>
      <c r="L550" s="135">
        <v>0</v>
      </c>
      <c r="M550" s="135">
        <v>0</v>
      </c>
      <c r="N550" s="135">
        <v>0</v>
      </c>
      <c r="O550" s="135">
        <v>0</v>
      </c>
      <c r="P550" s="135">
        <v>0</v>
      </c>
      <c r="Q550" s="135">
        <v>0</v>
      </c>
      <c r="R550" s="135">
        <v>0</v>
      </c>
      <c r="S550" s="135">
        <v>0</v>
      </c>
      <c r="T550" s="135">
        <v>0</v>
      </c>
      <c r="U550" s="135">
        <v>0</v>
      </c>
      <c r="V550" s="135">
        <v>0</v>
      </c>
      <c r="W550" s="135">
        <v>0</v>
      </c>
    </row>
    <row r="551" spans="1:23" hidden="1">
      <c r="A551" s="135">
        <v>0</v>
      </c>
      <c r="B551" s="135">
        <v>0</v>
      </c>
      <c r="C551" s="135">
        <v>0</v>
      </c>
      <c r="D551" s="135">
        <v>0</v>
      </c>
      <c r="E551" s="135">
        <v>0</v>
      </c>
      <c r="F551" s="135">
        <v>0</v>
      </c>
      <c r="G551" s="135">
        <v>0</v>
      </c>
      <c r="H551" s="135">
        <v>0</v>
      </c>
      <c r="I551" s="135">
        <v>0</v>
      </c>
      <c r="J551" s="135">
        <v>0</v>
      </c>
      <c r="K551" s="135">
        <v>0</v>
      </c>
      <c r="L551" s="135">
        <v>0</v>
      </c>
      <c r="M551" s="135">
        <v>0</v>
      </c>
      <c r="N551" s="135">
        <v>0</v>
      </c>
      <c r="O551" s="135">
        <v>0</v>
      </c>
      <c r="P551" s="135">
        <v>0</v>
      </c>
      <c r="Q551" s="135">
        <v>0</v>
      </c>
      <c r="R551" s="135">
        <v>0</v>
      </c>
      <c r="S551" s="135">
        <v>0</v>
      </c>
      <c r="T551" s="135">
        <v>0</v>
      </c>
      <c r="U551" s="135">
        <v>0</v>
      </c>
      <c r="V551" s="135">
        <v>0</v>
      </c>
      <c r="W551" s="135">
        <v>0</v>
      </c>
    </row>
    <row r="552" spans="1:23" hidden="1">
      <c r="A552" s="135">
        <v>0</v>
      </c>
      <c r="B552" s="135">
        <v>0</v>
      </c>
      <c r="C552" s="135">
        <v>0</v>
      </c>
      <c r="D552" s="135">
        <v>0</v>
      </c>
      <c r="E552" s="135">
        <v>0</v>
      </c>
      <c r="F552" s="135">
        <v>0</v>
      </c>
      <c r="G552" s="135">
        <v>0</v>
      </c>
      <c r="H552" s="135">
        <v>0</v>
      </c>
      <c r="I552" s="135">
        <v>0</v>
      </c>
      <c r="J552" s="135">
        <v>0</v>
      </c>
      <c r="K552" s="135">
        <v>0</v>
      </c>
      <c r="L552" s="135">
        <v>0</v>
      </c>
      <c r="M552" s="135">
        <v>0</v>
      </c>
      <c r="N552" s="135">
        <v>0</v>
      </c>
      <c r="O552" s="135">
        <v>0</v>
      </c>
      <c r="P552" s="135">
        <v>0</v>
      </c>
      <c r="Q552" s="135">
        <v>0</v>
      </c>
      <c r="R552" s="135">
        <v>0</v>
      </c>
      <c r="S552" s="135">
        <v>0</v>
      </c>
      <c r="T552" s="135">
        <v>0</v>
      </c>
      <c r="U552" s="135">
        <v>0</v>
      </c>
      <c r="V552" s="135">
        <v>0</v>
      </c>
      <c r="W552" s="135">
        <v>0</v>
      </c>
    </row>
    <row r="553" spans="1:23" hidden="1">
      <c r="A553" s="135">
        <v>0</v>
      </c>
      <c r="B553" s="135">
        <v>0</v>
      </c>
      <c r="C553" s="135">
        <v>0</v>
      </c>
      <c r="D553" s="135">
        <v>0</v>
      </c>
      <c r="E553" s="135">
        <v>0</v>
      </c>
      <c r="F553" s="135">
        <v>0</v>
      </c>
      <c r="G553" s="135">
        <v>0</v>
      </c>
      <c r="H553" s="135">
        <v>0</v>
      </c>
      <c r="I553" s="135">
        <v>0</v>
      </c>
      <c r="J553" s="135">
        <v>0</v>
      </c>
      <c r="K553" s="135">
        <v>0</v>
      </c>
      <c r="L553" s="135">
        <v>0</v>
      </c>
      <c r="M553" s="135">
        <v>0</v>
      </c>
      <c r="N553" s="135">
        <v>0</v>
      </c>
      <c r="O553" s="135">
        <v>0</v>
      </c>
      <c r="P553" s="135">
        <v>0</v>
      </c>
      <c r="Q553" s="135">
        <v>0</v>
      </c>
      <c r="R553" s="135">
        <v>0</v>
      </c>
      <c r="S553" s="135">
        <v>0</v>
      </c>
      <c r="T553" s="135">
        <v>0</v>
      </c>
      <c r="U553" s="135">
        <v>0</v>
      </c>
      <c r="V553" s="135">
        <v>0</v>
      </c>
      <c r="W553" s="135">
        <v>0</v>
      </c>
    </row>
    <row r="554" spans="1:23" hidden="1">
      <c r="A554" s="135">
        <v>0</v>
      </c>
      <c r="B554" s="135">
        <v>0</v>
      </c>
      <c r="C554" s="135">
        <v>0</v>
      </c>
      <c r="D554" s="135">
        <v>0</v>
      </c>
      <c r="E554" s="135">
        <v>0</v>
      </c>
      <c r="F554" s="135">
        <v>0</v>
      </c>
      <c r="G554" s="135">
        <v>0</v>
      </c>
      <c r="H554" s="135">
        <v>0</v>
      </c>
      <c r="I554" s="135">
        <v>0</v>
      </c>
      <c r="J554" s="135">
        <v>0</v>
      </c>
      <c r="K554" s="135">
        <v>0</v>
      </c>
      <c r="L554" s="135">
        <v>0</v>
      </c>
      <c r="M554" s="135">
        <v>0</v>
      </c>
      <c r="N554" s="135">
        <v>0</v>
      </c>
      <c r="O554" s="135">
        <v>0</v>
      </c>
      <c r="P554" s="135">
        <v>0</v>
      </c>
      <c r="Q554" s="135">
        <v>0</v>
      </c>
      <c r="R554" s="135">
        <v>0</v>
      </c>
      <c r="S554" s="135">
        <v>0</v>
      </c>
      <c r="T554" s="135">
        <v>0</v>
      </c>
      <c r="U554" s="135">
        <v>0</v>
      </c>
      <c r="V554" s="135">
        <v>0</v>
      </c>
      <c r="W554" s="135">
        <v>0</v>
      </c>
    </row>
    <row r="555" spans="1:23" hidden="1">
      <c r="A555" s="135">
        <v>0</v>
      </c>
      <c r="B555" s="135">
        <v>0</v>
      </c>
      <c r="C555" s="135">
        <v>0</v>
      </c>
      <c r="D555" s="135">
        <v>0</v>
      </c>
      <c r="E555" s="135">
        <v>0</v>
      </c>
      <c r="F555" s="135">
        <v>0</v>
      </c>
      <c r="G555" s="135">
        <v>0</v>
      </c>
      <c r="H555" s="135">
        <v>0</v>
      </c>
      <c r="I555" s="135">
        <v>0</v>
      </c>
      <c r="J555" s="135">
        <v>0</v>
      </c>
      <c r="K555" s="135">
        <v>0</v>
      </c>
      <c r="L555" s="135">
        <v>0</v>
      </c>
      <c r="M555" s="135">
        <v>0</v>
      </c>
      <c r="N555" s="135">
        <v>0</v>
      </c>
      <c r="O555" s="135">
        <v>0</v>
      </c>
      <c r="P555" s="135">
        <v>0</v>
      </c>
      <c r="Q555" s="135">
        <v>0</v>
      </c>
      <c r="R555" s="135">
        <v>0</v>
      </c>
      <c r="S555" s="135">
        <v>0</v>
      </c>
      <c r="T555" s="135">
        <v>0</v>
      </c>
      <c r="U555" s="135">
        <v>0</v>
      </c>
      <c r="V555" s="135">
        <v>0</v>
      </c>
      <c r="W555" s="135">
        <v>0</v>
      </c>
    </row>
    <row r="556" spans="1:23" hidden="1">
      <c r="A556" s="135">
        <v>0</v>
      </c>
      <c r="B556" s="135">
        <v>0</v>
      </c>
      <c r="C556" s="135">
        <v>0</v>
      </c>
      <c r="D556" s="135">
        <v>0</v>
      </c>
      <c r="E556" s="135">
        <v>0</v>
      </c>
      <c r="F556" s="135">
        <v>0</v>
      </c>
      <c r="G556" s="135">
        <v>0</v>
      </c>
      <c r="H556" s="135">
        <v>0</v>
      </c>
      <c r="I556" s="135">
        <v>0</v>
      </c>
      <c r="J556" s="135">
        <v>0</v>
      </c>
      <c r="K556" s="135">
        <v>0</v>
      </c>
      <c r="L556" s="135">
        <v>0</v>
      </c>
      <c r="M556" s="135">
        <v>0</v>
      </c>
      <c r="N556" s="135">
        <v>0</v>
      </c>
      <c r="O556" s="135">
        <v>0</v>
      </c>
      <c r="P556" s="135">
        <v>0</v>
      </c>
      <c r="Q556" s="135">
        <v>0</v>
      </c>
      <c r="R556" s="135">
        <v>0</v>
      </c>
      <c r="S556" s="135">
        <v>0</v>
      </c>
      <c r="T556" s="135">
        <v>0</v>
      </c>
      <c r="U556" s="135">
        <v>0</v>
      </c>
      <c r="V556" s="135">
        <v>0</v>
      </c>
      <c r="W556" s="135">
        <v>0</v>
      </c>
    </row>
    <row r="557" spans="1:23" hidden="1">
      <c r="A557" s="135">
        <v>0</v>
      </c>
      <c r="B557" s="135">
        <v>0</v>
      </c>
      <c r="C557" s="135">
        <v>0</v>
      </c>
      <c r="D557" s="135">
        <v>0</v>
      </c>
      <c r="E557" s="135">
        <v>0</v>
      </c>
      <c r="F557" s="135">
        <v>0</v>
      </c>
      <c r="G557" s="135">
        <v>0</v>
      </c>
      <c r="H557" s="135">
        <v>0</v>
      </c>
      <c r="I557" s="135">
        <v>0</v>
      </c>
      <c r="J557" s="135">
        <v>0</v>
      </c>
      <c r="K557" s="135">
        <v>0</v>
      </c>
      <c r="L557" s="135">
        <v>0</v>
      </c>
      <c r="M557" s="135">
        <v>0</v>
      </c>
      <c r="N557" s="135">
        <v>0</v>
      </c>
      <c r="O557" s="135">
        <v>0</v>
      </c>
      <c r="P557" s="135">
        <v>0</v>
      </c>
      <c r="Q557" s="135">
        <v>0</v>
      </c>
      <c r="R557" s="135">
        <v>0</v>
      </c>
      <c r="S557" s="135">
        <v>0</v>
      </c>
      <c r="T557" s="135">
        <v>0</v>
      </c>
      <c r="U557" s="135">
        <v>0</v>
      </c>
      <c r="V557" s="135">
        <v>0</v>
      </c>
      <c r="W557" s="135">
        <v>0</v>
      </c>
    </row>
    <row r="558" spans="1:23" hidden="1">
      <c r="A558" s="135">
        <v>0</v>
      </c>
      <c r="B558" s="135">
        <v>0</v>
      </c>
      <c r="C558" s="135">
        <v>0</v>
      </c>
      <c r="D558" s="135">
        <v>0</v>
      </c>
      <c r="E558" s="135">
        <v>0</v>
      </c>
      <c r="F558" s="135">
        <v>0</v>
      </c>
      <c r="G558" s="135">
        <v>0</v>
      </c>
      <c r="H558" s="135">
        <v>0</v>
      </c>
      <c r="I558" s="135">
        <v>0</v>
      </c>
      <c r="J558" s="135">
        <v>0</v>
      </c>
      <c r="K558" s="135">
        <v>0</v>
      </c>
      <c r="L558" s="135">
        <v>0</v>
      </c>
      <c r="M558" s="135">
        <v>0</v>
      </c>
      <c r="N558" s="135">
        <v>0</v>
      </c>
      <c r="O558" s="135">
        <v>0</v>
      </c>
      <c r="P558" s="135">
        <v>0</v>
      </c>
      <c r="Q558" s="135">
        <v>0</v>
      </c>
      <c r="R558" s="135">
        <v>0</v>
      </c>
      <c r="S558" s="135">
        <v>0</v>
      </c>
      <c r="T558" s="135">
        <v>0</v>
      </c>
      <c r="U558" s="135">
        <v>0</v>
      </c>
      <c r="V558" s="135">
        <v>0</v>
      </c>
      <c r="W558" s="135">
        <v>0</v>
      </c>
    </row>
    <row r="559" spans="1:23" hidden="1">
      <c r="A559" s="135">
        <v>0</v>
      </c>
      <c r="B559" s="135">
        <v>0</v>
      </c>
      <c r="C559" s="135">
        <v>0</v>
      </c>
      <c r="D559" s="135">
        <v>0</v>
      </c>
      <c r="E559" s="135">
        <v>0</v>
      </c>
      <c r="F559" s="135">
        <v>0</v>
      </c>
      <c r="G559" s="135">
        <v>0</v>
      </c>
      <c r="H559" s="135">
        <v>0</v>
      </c>
      <c r="I559" s="135">
        <v>0</v>
      </c>
      <c r="J559" s="135">
        <v>0</v>
      </c>
      <c r="K559" s="135">
        <v>0</v>
      </c>
      <c r="L559" s="135">
        <v>0</v>
      </c>
      <c r="M559" s="135">
        <v>0</v>
      </c>
      <c r="N559" s="135">
        <v>0</v>
      </c>
      <c r="O559" s="135">
        <v>0</v>
      </c>
      <c r="P559" s="135">
        <v>0</v>
      </c>
      <c r="Q559" s="135">
        <v>0</v>
      </c>
      <c r="R559" s="135">
        <v>0</v>
      </c>
      <c r="S559" s="135">
        <v>0</v>
      </c>
      <c r="T559" s="135">
        <v>0</v>
      </c>
      <c r="U559" s="135">
        <v>0</v>
      </c>
      <c r="V559" s="135">
        <v>0</v>
      </c>
      <c r="W559" s="135">
        <v>0</v>
      </c>
    </row>
    <row r="560" spans="1:23" hidden="1">
      <c r="A560" s="135">
        <v>0</v>
      </c>
      <c r="B560" s="135">
        <v>0</v>
      </c>
      <c r="C560" s="135">
        <v>0</v>
      </c>
      <c r="D560" s="135">
        <v>0</v>
      </c>
      <c r="E560" s="135">
        <v>0</v>
      </c>
      <c r="F560" s="135">
        <v>0</v>
      </c>
      <c r="G560" s="135">
        <v>0</v>
      </c>
      <c r="H560" s="135">
        <v>0</v>
      </c>
      <c r="I560" s="135">
        <v>0</v>
      </c>
      <c r="J560" s="135">
        <v>0</v>
      </c>
      <c r="K560" s="135">
        <v>0</v>
      </c>
      <c r="L560" s="135">
        <v>0</v>
      </c>
      <c r="M560" s="135">
        <v>0</v>
      </c>
      <c r="N560" s="135">
        <v>0</v>
      </c>
      <c r="O560" s="135">
        <v>0</v>
      </c>
      <c r="P560" s="135">
        <v>0</v>
      </c>
      <c r="Q560" s="135">
        <v>0</v>
      </c>
      <c r="R560" s="135">
        <v>0</v>
      </c>
      <c r="S560" s="135">
        <v>0</v>
      </c>
      <c r="T560" s="135">
        <v>0</v>
      </c>
      <c r="U560" s="135">
        <v>0</v>
      </c>
      <c r="V560" s="135">
        <v>0</v>
      </c>
      <c r="W560" s="135">
        <v>0</v>
      </c>
    </row>
    <row r="561" spans="1:23" hidden="1">
      <c r="A561" s="135">
        <v>0</v>
      </c>
      <c r="B561" s="135">
        <v>0</v>
      </c>
      <c r="C561" s="135">
        <v>0</v>
      </c>
      <c r="D561" s="135">
        <v>0</v>
      </c>
      <c r="E561" s="135">
        <v>0</v>
      </c>
      <c r="F561" s="135">
        <v>0</v>
      </c>
      <c r="G561" s="135">
        <v>0</v>
      </c>
      <c r="H561" s="135">
        <v>0</v>
      </c>
      <c r="I561" s="135">
        <v>0</v>
      </c>
      <c r="J561" s="135">
        <v>0</v>
      </c>
      <c r="K561" s="135">
        <v>0</v>
      </c>
      <c r="L561" s="135">
        <v>0</v>
      </c>
      <c r="M561" s="135">
        <v>0</v>
      </c>
      <c r="N561" s="135">
        <v>0</v>
      </c>
      <c r="O561" s="135">
        <v>0</v>
      </c>
      <c r="P561" s="135">
        <v>0</v>
      </c>
      <c r="Q561" s="135">
        <v>0</v>
      </c>
      <c r="R561" s="135">
        <v>0</v>
      </c>
      <c r="S561" s="135">
        <v>0</v>
      </c>
      <c r="T561" s="135">
        <v>0</v>
      </c>
      <c r="U561" s="135">
        <v>0</v>
      </c>
      <c r="V561" s="135">
        <v>0</v>
      </c>
      <c r="W561" s="135">
        <v>0</v>
      </c>
    </row>
    <row r="562" spans="1:23" hidden="1">
      <c r="A562" s="135">
        <v>0</v>
      </c>
      <c r="B562" s="135">
        <v>0</v>
      </c>
      <c r="C562" s="135">
        <v>0</v>
      </c>
      <c r="D562" s="135">
        <v>0</v>
      </c>
      <c r="E562" s="135">
        <v>0</v>
      </c>
      <c r="F562" s="135">
        <v>0</v>
      </c>
      <c r="G562" s="135">
        <v>0</v>
      </c>
      <c r="H562" s="135">
        <v>0</v>
      </c>
      <c r="I562" s="135">
        <v>0</v>
      </c>
      <c r="J562" s="135">
        <v>0</v>
      </c>
      <c r="K562" s="135">
        <v>0</v>
      </c>
      <c r="L562" s="135">
        <v>0</v>
      </c>
      <c r="M562" s="135">
        <v>0</v>
      </c>
      <c r="N562" s="135">
        <v>0</v>
      </c>
      <c r="O562" s="135">
        <v>0</v>
      </c>
      <c r="P562" s="135">
        <v>0</v>
      </c>
      <c r="Q562" s="135">
        <v>0</v>
      </c>
      <c r="R562" s="135">
        <v>0</v>
      </c>
      <c r="S562" s="135">
        <v>0</v>
      </c>
      <c r="T562" s="135">
        <v>0</v>
      </c>
      <c r="U562" s="135">
        <v>0</v>
      </c>
      <c r="V562" s="135">
        <v>0</v>
      </c>
      <c r="W562" s="135">
        <v>0</v>
      </c>
    </row>
    <row r="563" spans="1:23" hidden="1">
      <c r="A563" s="135">
        <v>0</v>
      </c>
      <c r="B563" s="135">
        <v>0</v>
      </c>
      <c r="C563" s="135">
        <v>0</v>
      </c>
      <c r="D563" s="135">
        <v>0</v>
      </c>
      <c r="E563" s="135">
        <v>0</v>
      </c>
      <c r="F563" s="135">
        <v>0</v>
      </c>
      <c r="G563" s="135">
        <v>0</v>
      </c>
      <c r="H563" s="135">
        <v>0</v>
      </c>
      <c r="I563" s="135">
        <v>0</v>
      </c>
      <c r="J563" s="135">
        <v>0</v>
      </c>
      <c r="K563" s="135">
        <v>0</v>
      </c>
      <c r="L563" s="135">
        <v>0</v>
      </c>
      <c r="M563" s="135">
        <v>0</v>
      </c>
      <c r="N563" s="135">
        <v>0</v>
      </c>
      <c r="O563" s="135">
        <v>0</v>
      </c>
      <c r="P563" s="135">
        <v>0</v>
      </c>
      <c r="Q563" s="135">
        <v>0</v>
      </c>
      <c r="R563" s="135">
        <v>0</v>
      </c>
      <c r="S563" s="135">
        <v>0</v>
      </c>
      <c r="T563" s="135">
        <v>0</v>
      </c>
      <c r="U563" s="135">
        <v>0</v>
      </c>
      <c r="V563" s="135">
        <v>0</v>
      </c>
      <c r="W563" s="135">
        <v>0</v>
      </c>
    </row>
    <row r="564" spans="1:23" hidden="1">
      <c r="A564" s="135">
        <v>0</v>
      </c>
      <c r="B564" s="135">
        <v>0</v>
      </c>
      <c r="C564" s="135">
        <v>0</v>
      </c>
      <c r="D564" s="135">
        <v>0</v>
      </c>
      <c r="E564" s="135">
        <v>0</v>
      </c>
      <c r="F564" s="135">
        <v>0</v>
      </c>
      <c r="G564" s="135">
        <v>0</v>
      </c>
      <c r="H564" s="135">
        <v>0</v>
      </c>
      <c r="I564" s="135">
        <v>0</v>
      </c>
      <c r="J564" s="135">
        <v>0</v>
      </c>
      <c r="K564" s="135">
        <v>0</v>
      </c>
      <c r="L564" s="135">
        <v>0</v>
      </c>
      <c r="M564" s="135">
        <v>0</v>
      </c>
      <c r="N564" s="135">
        <v>0</v>
      </c>
      <c r="O564" s="135">
        <v>0</v>
      </c>
      <c r="P564" s="135">
        <v>0</v>
      </c>
      <c r="Q564" s="135">
        <v>0</v>
      </c>
      <c r="R564" s="135">
        <v>0</v>
      </c>
      <c r="S564" s="135">
        <v>0</v>
      </c>
      <c r="T564" s="135">
        <v>0</v>
      </c>
      <c r="U564" s="135">
        <v>0</v>
      </c>
      <c r="V564" s="135">
        <v>0</v>
      </c>
      <c r="W564" s="135">
        <v>0</v>
      </c>
    </row>
    <row r="565" spans="1:23" hidden="1">
      <c r="A565" s="135">
        <v>0</v>
      </c>
      <c r="B565" s="135">
        <v>0</v>
      </c>
      <c r="C565" s="135">
        <v>0</v>
      </c>
      <c r="D565" s="135">
        <v>0</v>
      </c>
      <c r="E565" s="135">
        <v>0</v>
      </c>
      <c r="F565" s="135">
        <v>0</v>
      </c>
      <c r="G565" s="135">
        <v>0</v>
      </c>
      <c r="H565" s="135">
        <v>0</v>
      </c>
      <c r="I565" s="135">
        <v>0</v>
      </c>
      <c r="J565" s="135">
        <v>0</v>
      </c>
      <c r="K565" s="135">
        <v>0</v>
      </c>
      <c r="L565" s="135">
        <v>0</v>
      </c>
      <c r="M565" s="135">
        <v>0</v>
      </c>
      <c r="N565" s="135">
        <v>0</v>
      </c>
      <c r="O565" s="135">
        <v>0</v>
      </c>
      <c r="P565" s="135">
        <v>0</v>
      </c>
      <c r="Q565" s="135">
        <v>0</v>
      </c>
      <c r="R565" s="135">
        <v>0</v>
      </c>
      <c r="S565" s="135">
        <v>0</v>
      </c>
      <c r="T565" s="135">
        <v>0</v>
      </c>
      <c r="U565" s="135">
        <v>0</v>
      </c>
      <c r="V565" s="135">
        <v>0</v>
      </c>
      <c r="W565" s="135">
        <v>0</v>
      </c>
    </row>
    <row r="566" spans="1:23" hidden="1">
      <c r="A566" s="135">
        <v>0</v>
      </c>
      <c r="B566" s="135">
        <v>0</v>
      </c>
      <c r="C566" s="135">
        <v>0</v>
      </c>
      <c r="D566" s="135">
        <v>0</v>
      </c>
      <c r="E566" s="135">
        <v>0</v>
      </c>
      <c r="F566" s="135">
        <v>0</v>
      </c>
      <c r="G566" s="135">
        <v>0</v>
      </c>
      <c r="H566" s="135">
        <v>0</v>
      </c>
      <c r="I566" s="135">
        <v>0</v>
      </c>
      <c r="J566" s="135">
        <v>0</v>
      </c>
      <c r="K566" s="135">
        <v>0</v>
      </c>
      <c r="L566" s="135">
        <v>0</v>
      </c>
      <c r="M566" s="135">
        <v>0</v>
      </c>
      <c r="N566" s="135">
        <v>0</v>
      </c>
      <c r="O566" s="135">
        <v>0</v>
      </c>
      <c r="P566" s="135">
        <v>0</v>
      </c>
      <c r="Q566" s="135">
        <v>0</v>
      </c>
      <c r="R566" s="135">
        <v>0</v>
      </c>
      <c r="S566" s="135">
        <v>0</v>
      </c>
      <c r="T566" s="135">
        <v>0</v>
      </c>
      <c r="U566" s="135">
        <v>0</v>
      </c>
      <c r="V566" s="135">
        <v>0</v>
      </c>
      <c r="W566" s="135">
        <v>0</v>
      </c>
    </row>
    <row r="567" spans="1:23" hidden="1">
      <c r="A567" s="135">
        <v>0</v>
      </c>
      <c r="B567" s="135">
        <v>0</v>
      </c>
      <c r="C567" s="135">
        <v>0</v>
      </c>
      <c r="D567" s="135">
        <v>0</v>
      </c>
      <c r="E567" s="135">
        <v>0</v>
      </c>
      <c r="F567" s="135">
        <v>0</v>
      </c>
      <c r="G567" s="135">
        <v>0</v>
      </c>
      <c r="H567" s="135">
        <v>0</v>
      </c>
      <c r="I567" s="135">
        <v>0</v>
      </c>
      <c r="J567" s="135">
        <v>0</v>
      </c>
      <c r="K567" s="135">
        <v>0</v>
      </c>
      <c r="L567" s="135">
        <v>0</v>
      </c>
      <c r="M567" s="135">
        <v>0</v>
      </c>
      <c r="N567" s="135">
        <v>0</v>
      </c>
      <c r="O567" s="135">
        <v>0</v>
      </c>
      <c r="P567" s="135">
        <v>0</v>
      </c>
      <c r="Q567" s="135">
        <v>0</v>
      </c>
      <c r="R567" s="135">
        <v>0</v>
      </c>
      <c r="S567" s="135">
        <v>0</v>
      </c>
      <c r="T567" s="135">
        <v>0</v>
      </c>
      <c r="U567" s="135">
        <v>0</v>
      </c>
      <c r="V567" s="135">
        <v>0</v>
      </c>
      <c r="W567" s="135">
        <v>0</v>
      </c>
    </row>
    <row r="568" spans="1:23" hidden="1">
      <c r="A568" s="135">
        <v>0</v>
      </c>
      <c r="B568" s="135">
        <v>0</v>
      </c>
      <c r="C568" s="135">
        <v>0</v>
      </c>
      <c r="D568" s="135">
        <v>0</v>
      </c>
      <c r="E568" s="135">
        <v>0</v>
      </c>
      <c r="F568" s="135">
        <v>0</v>
      </c>
      <c r="G568" s="135">
        <v>0</v>
      </c>
      <c r="H568" s="135">
        <v>0</v>
      </c>
      <c r="I568" s="135">
        <v>0</v>
      </c>
      <c r="J568" s="135">
        <v>0</v>
      </c>
      <c r="K568" s="135">
        <v>0</v>
      </c>
      <c r="L568" s="135">
        <v>0</v>
      </c>
      <c r="M568" s="135">
        <v>0</v>
      </c>
      <c r="N568" s="135">
        <v>0</v>
      </c>
      <c r="O568" s="135">
        <v>0</v>
      </c>
      <c r="P568" s="135">
        <v>0</v>
      </c>
      <c r="Q568" s="135">
        <v>0</v>
      </c>
      <c r="R568" s="135">
        <v>0</v>
      </c>
      <c r="S568" s="135">
        <v>0</v>
      </c>
      <c r="T568" s="135">
        <v>0</v>
      </c>
      <c r="U568" s="135">
        <v>0</v>
      </c>
      <c r="V568" s="135">
        <v>0</v>
      </c>
      <c r="W568" s="135">
        <v>0</v>
      </c>
    </row>
    <row r="569" spans="1:23" hidden="1">
      <c r="A569" s="135">
        <v>0</v>
      </c>
      <c r="B569" s="135">
        <v>0</v>
      </c>
      <c r="C569" s="135">
        <v>0</v>
      </c>
      <c r="D569" s="135">
        <v>0</v>
      </c>
      <c r="E569" s="135">
        <v>0</v>
      </c>
      <c r="F569" s="135">
        <v>0</v>
      </c>
      <c r="G569" s="135">
        <v>0</v>
      </c>
      <c r="H569" s="135">
        <v>0</v>
      </c>
      <c r="I569" s="135">
        <v>0</v>
      </c>
      <c r="J569" s="135">
        <v>0</v>
      </c>
      <c r="K569" s="135">
        <v>0</v>
      </c>
      <c r="L569" s="135">
        <v>0</v>
      </c>
      <c r="M569" s="135">
        <v>0</v>
      </c>
      <c r="N569" s="135">
        <v>0</v>
      </c>
      <c r="O569" s="135">
        <v>0</v>
      </c>
      <c r="P569" s="135">
        <v>0</v>
      </c>
      <c r="Q569" s="135">
        <v>0</v>
      </c>
      <c r="R569" s="135">
        <v>0</v>
      </c>
      <c r="S569" s="135">
        <v>0</v>
      </c>
      <c r="T569" s="135">
        <v>0</v>
      </c>
      <c r="U569" s="135">
        <v>0</v>
      </c>
      <c r="V569" s="135">
        <v>0</v>
      </c>
      <c r="W569" s="135">
        <v>0</v>
      </c>
    </row>
    <row r="570" spans="1:23" hidden="1">
      <c r="A570" s="135">
        <v>0</v>
      </c>
      <c r="B570" s="135">
        <v>0</v>
      </c>
      <c r="C570" s="135">
        <v>0</v>
      </c>
      <c r="D570" s="135">
        <v>0</v>
      </c>
      <c r="E570" s="135">
        <v>0</v>
      </c>
      <c r="F570" s="135">
        <v>0</v>
      </c>
      <c r="G570" s="135">
        <v>0</v>
      </c>
      <c r="H570" s="135">
        <v>0</v>
      </c>
      <c r="I570" s="135">
        <v>0</v>
      </c>
      <c r="J570" s="135">
        <v>0</v>
      </c>
      <c r="K570" s="135">
        <v>0</v>
      </c>
      <c r="L570" s="135">
        <v>0</v>
      </c>
      <c r="M570" s="135">
        <v>0</v>
      </c>
      <c r="N570" s="135">
        <v>0</v>
      </c>
      <c r="O570" s="135">
        <v>0</v>
      </c>
      <c r="P570" s="135">
        <v>0</v>
      </c>
      <c r="Q570" s="135">
        <v>0</v>
      </c>
      <c r="R570" s="135">
        <v>0</v>
      </c>
      <c r="S570" s="135">
        <v>0</v>
      </c>
      <c r="T570" s="135">
        <v>0</v>
      </c>
      <c r="U570" s="135">
        <v>0</v>
      </c>
      <c r="V570" s="135">
        <v>0</v>
      </c>
      <c r="W570" s="135">
        <v>0</v>
      </c>
    </row>
    <row r="571" spans="1:23" hidden="1">
      <c r="A571" s="135">
        <v>0</v>
      </c>
      <c r="B571" s="135">
        <v>0</v>
      </c>
      <c r="C571" s="135">
        <v>0</v>
      </c>
      <c r="D571" s="135">
        <v>0</v>
      </c>
      <c r="E571" s="135">
        <v>0</v>
      </c>
      <c r="F571" s="135">
        <v>0</v>
      </c>
      <c r="G571" s="135">
        <v>0</v>
      </c>
      <c r="H571" s="135">
        <v>0</v>
      </c>
      <c r="I571" s="135">
        <v>0</v>
      </c>
      <c r="J571" s="135">
        <v>0</v>
      </c>
      <c r="K571" s="135">
        <v>0</v>
      </c>
      <c r="L571" s="135">
        <v>0</v>
      </c>
      <c r="M571" s="135">
        <v>0</v>
      </c>
      <c r="N571" s="135">
        <v>0</v>
      </c>
      <c r="O571" s="135">
        <v>0</v>
      </c>
      <c r="P571" s="135">
        <v>0</v>
      </c>
      <c r="Q571" s="135">
        <v>0</v>
      </c>
      <c r="R571" s="135">
        <v>0</v>
      </c>
      <c r="S571" s="135">
        <v>0</v>
      </c>
      <c r="T571" s="135">
        <v>0</v>
      </c>
      <c r="U571" s="135">
        <v>0</v>
      </c>
      <c r="V571" s="135">
        <v>0</v>
      </c>
      <c r="W571" s="135">
        <v>0</v>
      </c>
    </row>
    <row r="572" spans="1:23" hidden="1">
      <c r="A572" s="135">
        <v>0</v>
      </c>
      <c r="B572" s="135">
        <v>0</v>
      </c>
      <c r="C572" s="135">
        <v>0</v>
      </c>
      <c r="D572" s="135">
        <v>0</v>
      </c>
      <c r="E572" s="135">
        <v>0</v>
      </c>
      <c r="F572" s="135">
        <v>0</v>
      </c>
      <c r="G572" s="135">
        <v>0</v>
      </c>
      <c r="H572" s="135">
        <v>0</v>
      </c>
      <c r="I572" s="135">
        <v>0</v>
      </c>
      <c r="J572" s="135">
        <v>0</v>
      </c>
      <c r="K572" s="135">
        <v>0</v>
      </c>
      <c r="L572" s="135">
        <v>0</v>
      </c>
      <c r="M572" s="135">
        <v>0</v>
      </c>
      <c r="N572" s="135">
        <v>0</v>
      </c>
      <c r="O572" s="135">
        <v>0</v>
      </c>
      <c r="P572" s="135">
        <v>0</v>
      </c>
      <c r="Q572" s="135">
        <v>0</v>
      </c>
      <c r="R572" s="135">
        <v>0</v>
      </c>
      <c r="S572" s="135">
        <v>0</v>
      </c>
      <c r="T572" s="135">
        <v>0</v>
      </c>
      <c r="U572" s="135">
        <v>0</v>
      </c>
      <c r="V572" s="135">
        <v>0</v>
      </c>
      <c r="W572" s="135">
        <v>0</v>
      </c>
    </row>
    <row r="573" spans="1:23" hidden="1">
      <c r="A573" s="135">
        <v>0</v>
      </c>
      <c r="B573" s="135">
        <v>0</v>
      </c>
      <c r="C573" s="135">
        <v>0</v>
      </c>
      <c r="D573" s="135">
        <v>0</v>
      </c>
      <c r="E573" s="135">
        <v>0</v>
      </c>
      <c r="F573" s="135">
        <v>0</v>
      </c>
      <c r="G573" s="135">
        <v>0</v>
      </c>
      <c r="H573" s="135">
        <v>0</v>
      </c>
      <c r="I573" s="135">
        <v>0</v>
      </c>
      <c r="J573" s="135">
        <v>0</v>
      </c>
      <c r="K573" s="135">
        <v>0</v>
      </c>
      <c r="L573" s="135">
        <v>0</v>
      </c>
      <c r="M573" s="135">
        <v>0</v>
      </c>
      <c r="N573" s="135">
        <v>0</v>
      </c>
      <c r="O573" s="135">
        <v>0</v>
      </c>
      <c r="P573" s="135">
        <v>0</v>
      </c>
      <c r="Q573" s="135">
        <v>0</v>
      </c>
      <c r="R573" s="135">
        <v>0</v>
      </c>
      <c r="S573" s="135">
        <v>0</v>
      </c>
      <c r="T573" s="135">
        <v>0</v>
      </c>
      <c r="U573" s="135">
        <v>0</v>
      </c>
      <c r="V573" s="135">
        <v>0</v>
      </c>
      <c r="W573" s="135">
        <v>0</v>
      </c>
    </row>
    <row r="574" spans="1:23" hidden="1">
      <c r="A574" s="135">
        <v>0</v>
      </c>
      <c r="B574" s="135">
        <v>0</v>
      </c>
      <c r="C574" s="135">
        <v>0</v>
      </c>
      <c r="D574" s="135">
        <v>0</v>
      </c>
      <c r="E574" s="135">
        <v>0</v>
      </c>
      <c r="F574" s="135">
        <v>0</v>
      </c>
      <c r="G574" s="135">
        <v>0</v>
      </c>
      <c r="H574" s="135">
        <v>0</v>
      </c>
      <c r="I574" s="135">
        <v>0</v>
      </c>
      <c r="J574" s="135">
        <v>0</v>
      </c>
      <c r="K574" s="135">
        <v>0</v>
      </c>
      <c r="L574" s="135">
        <v>0</v>
      </c>
      <c r="M574" s="135">
        <v>0</v>
      </c>
      <c r="N574" s="135">
        <v>0</v>
      </c>
      <c r="O574" s="135">
        <v>0</v>
      </c>
      <c r="P574" s="135">
        <v>0</v>
      </c>
      <c r="Q574" s="135">
        <v>0</v>
      </c>
      <c r="R574" s="135">
        <v>0</v>
      </c>
      <c r="S574" s="135">
        <v>0</v>
      </c>
      <c r="T574" s="135">
        <v>0</v>
      </c>
      <c r="U574" s="135">
        <v>0</v>
      </c>
      <c r="V574" s="135">
        <v>0</v>
      </c>
      <c r="W574" s="135">
        <v>0</v>
      </c>
    </row>
    <row r="575" spans="1:23" hidden="1">
      <c r="A575" s="135">
        <v>0</v>
      </c>
      <c r="B575" s="135">
        <v>0</v>
      </c>
      <c r="C575" s="135">
        <v>0</v>
      </c>
      <c r="D575" s="135">
        <v>0</v>
      </c>
      <c r="E575" s="135">
        <v>0</v>
      </c>
      <c r="F575" s="135">
        <v>0</v>
      </c>
      <c r="G575" s="135">
        <v>0</v>
      </c>
      <c r="H575" s="135">
        <v>0</v>
      </c>
      <c r="I575" s="135">
        <v>0</v>
      </c>
      <c r="J575" s="135">
        <v>0</v>
      </c>
      <c r="K575" s="135">
        <v>0</v>
      </c>
      <c r="L575" s="135">
        <v>0</v>
      </c>
      <c r="M575" s="135">
        <v>0</v>
      </c>
      <c r="N575" s="135">
        <v>0</v>
      </c>
      <c r="O575" s="135">
        <v>0</v>
      </c>
      <c r="P575" s="135">
        <v>0</v>
      </c>
      <c r="Q575" s="135">
        <v>0</v>
      </c>
      <c r="R575" s="135">
        <v>0</v>
      </c>
      <c r="S575" s="135">
        <v>0</v>
      </c>
      <c r="T575" s="135">
        <v>0</v>
      </c>
      <c r="U575" s="135">
        <v>0</v>
      </c>
      <c r="V575" s="135">
        <v>0</v>
      </c>
      <c r="W575" s="135">
        <v>0</v>
      </c>
    </row>
    <row r="576" spans="1:23" hidden="1">
      <c r="A576" s="135">
        <v>0</v>
      </c>
      <c r="B576" s="135">
        <v>0</v>
      </c>
      <c r="C576" s="135">
        <v>0</v>
      </c>
      <c r="D576" s="135">
        <v>0</v>
      </c>
      <c r="E576" s="135">
        <v>0</v>
      </c>
      <c r="F576" s="135">
        <v>0</v>
      </c>
      <c r="G576" s="135">
        <v>0</v>
      </c>
      <c r="H576" s="135">
        <v>0</v>
      </c>
      <c r="I576" s="135">
        <v>0</v>
      </c>
      <c r="J576" s="135">
        <v>0</v>
      </c>
      <c r="K576" s="135">
        <v>0</v>
      </c>
      <c r="L576" s="135">
        <v>0</v>
      </c>
      <c r="M576" s="135">
        <v>0</v>
      </c>
      <c r="N576" s="135">
        <v>0</v>
      </c>
      <c r="O576" s="135">
        <v>0</v>
      </c>
      <c r="P576" s="135">
        <v>0</v>
      </c>
      <c r="Q576" s="135">
        <v>0</v>
      </c>
      <c r="R576" s="135">
        <v>0</v>
      </c>
      <c r="S576" s="135">
        <v>0</v>
      </c>
      <c r="T576" s="135">
        <v>0</v>
      </c>
      <c r="U576" s="135">
        <v>0</v>
      </c>
      <c r="V576" s="135">
        <v>0</v>
      </c>
      <c r="W576" s="135">
        <v>0</v>
      </c>
    </row>
    <row r="577" spans="1:23" hidden="1">
      <c r="A577" s="135">
        <v>0</v>
      </c>
      <c r="B577" s="135">
        <v>0</v>
      </c>
      <c r="C577" s="135">
        <v>0</v>
      </c>
      <c r="D577" s="135">
        <v>0</v>
      </c>
      <c r="E577" s="135">
        <v>0</v>
      </c>
      <c r="F577" s="135">
        <v>0</v>
      </c>
      <c r="G577" s="135">
        <v>0</v>
      </c>
      <c r="H577" s="135">
        <v>0</v>
      </c>
      <c r="I577" s="135">
        <v>0</v>
      </c>
      <c r="J577" s="135">
        <v>0</v>
      </c>
      <c r="K577" s="135">
        <v>0</v>
      </c>
      <c r="L577" s="135">
        <v>0</v>
      </c>
      <c r="M577" s="135">
        <v>0</v>
      </c>
      <c r="N577" s="135">
        <v>0</v>
      </c>
      <c r="O577" s="135">
        <v>0</v>
      </c>
      <c r="P577" s="135">
        <v>0</v>
      </c>
      <c r="Q577" s="135">
        <v>0</v>
      </c>
      <c r="R577" s="135">
        <v>0</v>
      </c>
      <c r="S577" s="135">
        <v>0</v>
      </c>
      <c r="T577" s="135">
        <v>0</v>
      </c>
      <c r="U577" s="135">
        <v>0</v>
      </c>
      <c r="V577" s="135">
        <v>0</v>
      </c>
      <c r="W577" s="135">
        <v>0</v>
      </c>
    </row>
    <row r="578" spans="1:23" hidden="1">
      <c r="A578" s="135">
        <v>0</v>
      </c>
      <c r="B578" s="135">
        <v>0</v>
      </c>
      <c r="C578" s="135">
        <v>0</v>
      </c>
      <c r="D578" s="135">
        <v>0</v>
      </c>
      <c r="E578" s="135">
        <v>0</v>
      </c>
      <c r="F578" s="135">
        <v>0</v>
      </c>
      <c r="G578" s="135">
        <v>0</v>
      </c>
      <c r="H578" s="135">
        <v>0</v>
      </c>
      <c r="I578" s="135">
        <v>0</v>
      </c>
      <c r="J578" s="135">
        <v>0</v>
      </c>
      <c r="K578" s="135">
        <v>0</v>
      </c>
      <c r="L578" s="135">
        <v>0</v>
      </c>
      <c r="M578" s="135">
        <v>0</v>
      </c>
      <c r="N578" s="135">
        <v>0</v>
      </c>
      <c r="O578" s="135">
        <v>0</v>
      </c>
      <c r="P578" s="135">
        <v>0</v>
      </c>
      <c r="Q578" s="135">
        <v>0</v>
      </c>
      <c r="R578" s="135">
        <v>0</v>
      </c>
      <c r="S578" s="135">
        <v>0</v>
      </c>
      <c r="T578" s="135">
        <v>0</v>
      </c>
      <c r="U578" s="135">
        <v>0</v>
      </c>
      <c r="V578" s="135">
        <v>0</v>
      </c>
      <c r="W578" s="135">
        <v>0</v>
      </c>
    </row>
    <row r="579" spans="1:23" hidden="1">
      <c r="A579" s="135">
        <v>0</v>
      </c>
      <c r="B579" s="135">
        <v>0</v>
      </c>
      <c r="C579" s="135">
        <v>0</v>
      </c>
      <c r="D579" s="135">
        <v>0</v>
      </c>
      <c r="E579" s="135">
        <v>0</v>
      </c>
      <c r="F579" s="135">
        <v>0</v>
      </c>
      <c r="G579" s="135">
        <v>0</v>
      </c>
      <c r="H579" s="135">
        <v>0</v>
      </c>
      <c r="I579" s="135">
        <v>0</v>
      </c>
      <c r="J579" s="135">
        <v>0</v>
      </c>
      <c r="K579" s="135">
        <v>0</v>
      </c>
      <c r="L579" s="135">
        <v>0</v>
      </c>
      <c r="M579" s="135">
        <v>0</v>
      </c>
      <c r="N579" s="135">
        <v>0</v>
      </c>
      <c r="O579" s="135">
        <v>0</v>
      </c>
      <c r="P579" s="135">
        <v>0</v>
      </c>
      <c r="Q579" s="135">
        <v>0</v>
      </c>
      <c r="R579" s="135">
        <v>0</v>
      </c>
      <c r="S579" s="135">
        <v>0</v>
      </c>
      <c r="T579" s="135">
        <v>0</v>
      </c>
      <c r="U579" s="135">
        <v>0</v>
      </c>
      <c r="V579" s="135">
        <v>0</v>
      </c>
      <c r="W579" s="135">
        <v>0</v>
      </c>
    </row>
    <row r="580" spans="1:23" hidden="1">
      <c r="A580" s="135">
        <v>0</v>
      </c>
      <c r="B580" s="135">
        <v>0</v>
      </c>
      <c r="C580" s="135">
        <v>0</v>
      </c>
      <c r="D580" s="135">
        <v>0</v>
      </c>
      <c r="E580" s="135">
        <v>0</v>
      </c>
      <c r="F580" s="135">
        <v>0</v>
      </c>
      <c r="G580" s="135">
        <v>0</v>
      </c>
      <c r="H580" s="135">
        <v>0</v>
      </c>
      <c r="I580" s="135">
        <v>0</v>
      </c>
      <c r="J580" s="135">
        <v>0</v>
      </c>
      <c r="K580" s="135">
        <v>0</v>
      </c>
      <c r="L580" s="135">
        <v>0</v>
      </c>
      <c r="M580" s="135">
        <v>0</v>
      </c>
      <c r="N580" s="135">
        <v>0</v>
      </c>
      <c r="O580" s="135">
        <v>0</v>
      </c>
      <c r="P580" s="135">
        <v>0</v>
      </c>
      <c r="Q580" s="135">
        <v>0</v>
      </c>
      <c r="R580" s="135">
        <v>0</v>
      </c>
      <c r="S580" s="135">
        <v>0</v>
      </c>
      <c r="T580" s="135">
        <v>0</v>
      </c>
      <c r="U580" s="135">
        <v>0</v>
      </c>
      <c r="V580" s="135">
        <v>0</v>
      </c>
      <c r="W580" s="135">
        <v>0</v>
      </c>
    </row>
    <row r="581" spans="1:23" hidden="1">
      <c r="A581" s="135">
        <v>0</v>
      </c>
      <c r="B581" s="135">
        <v>0</v>
      </c>
      <c r="C581" s="135">
        <v>0</v>
      </c>
      <c r="D581" s="135">
        <v>0</v>
      </c>
      <c r="E581" s="135">
        <v>0</v>
      </c>
      <c r="F581" s="135">
        <v>0</v>
      </c>
      <c r="G581" s="135">
        <v>0</v>
      </c>
      <c r="H581" s="135">
        <v>0</v>
      </c>
      <c r="I581" s="135">
        <v>0</v>
      </c>
      <c r="J581" s="135">
        <v>0</v>
      </c>
      <c r="K581" s="135">
        <v>0</v>
      </c>
      <c r="L581" s="135">
        <v>0</v>
      </c>
      <c r="M581" s="135">
        <v>0</v>
      </c>
      <c r="N581" s="135">
        <v>0</v>
      </c>
      <c r="O581" s="135">
        <v>0</v>
      </c>
      <c r="P581" s="135">
        <v>0</v>
      </c>
      <c r="Q581" s="135">
        <v>0</v>
      </c>
      <c r="R581" s="135">
        <v>0</v>
      </c>
      <c r="S581" s="135">
        <v>0</v>
      </c>
      <c r="T581" s="135">
        <v>0</v>
      </c>
      <c r="U581" s="135">
        <v>0</v>
      </c>
      <c r="V581" s="135">
        <v>0</v>
      </c>
      <c r="W581" s="135">
        <v>0</v>
      </c>
    </row>
    <row r="582" spans="1:23" hidden="1">
      <c r="A582" s="135">
        <v>0</v>
      </c>
      <c r="B582" s="135">
        <v>0</v>
      </c>
      <c r="C582" s="135">
        <v>0</v>
      </c>
      <c r="D582" s="135">
        <v>0</v>
      </c>
      <c r="E582" s="135">
        <v>0</v>
      </c>
      <c r="F582" s="135">
        <v>0</v>
      </c>
      <c r="G582" s="135">
        <v>0</v>
      </c>
      <c r="H582" s="135">
        <v>0</v>
      </c>
      <c r="I582" s="135">
        <v>0</v>
      </c>
      <c r="J582" s="135">
        <v>0</v>
      </c>
      <c r="K582" s="135">
        <v>0</v>
      </c>
      <c r="L582" s="135">
        <v>0</v>
      </c>
      <c r="M582" s="135">
        <v>0</v>
      </c>
      <c r="N582" s="135">
        <v>0</v>
      </c>
      <c r="O582" s="135">
        <v>0</v>
      </c>
      <c r="P582" s="135">
        <v>0</v>
      </c>
      <c r="Q582" s="135">
        <v>0</v>
      </c>
      <c r="R582" s="135">
        <v>0</v>
      </c>
      <c r="S582" s="135">
        <v>0</v>
      </c>
      <c r="T582" s="135">
        <v>0</v>
      </c>
      <c r="U582" s="135">
        <v>0</v>
      </c>
      <c r="V582" s="135">
        <v>0</v>
      </c>
      <c r="W582" s="135">
        <v>0</v>
      </c>
    </row>
    <row r="583" spans="1:23" hidden="1">
      <c r="A583" s="135">
        <v>0</v>
      </c>
      <c r="B583" s="135">
        <v>0</v>
      </c>
      <c r="C583" s="135">
        <v>0</v>
      </c>
      <c r="D583" s="135">
        <v>0</v>
      </c>
      <c r="E583" s="135">
        <v>0</v>
      </c>
      <c r="F583" s="135">
        <v>0</v>
      </c>
      <c r="G583" s="135">
        <v>0</v>
      </c>
      <c r="H583" s="135">
        <v>0</v>
      </c>
      <c r="I583" s="135">
        <v>0</v>
      </c>
      <c r="J583" s="135">
        <v>0</v>
      </c>
      <c r="K583" s="135">
        <v>0</v>
      </c>
      <c r="L583" s="135">
        <v>0</v>
      </c>
      <c r="M583" s="135">
        <v>0</v>
      </c>
      <c r="N583" s="135">
        <v>0</v>
      </c>
      <c r="O583" s="135">
        <v>0</v>
      </c>
      <c r="P583" s="135">
        <v>0</v>
      </c>
      <c r="Q583" s="135">
        <v>0</v>
      </c>
      <c r="R583" s="135">
        <v>0</v>
      </c>
      <c r="S583" s="135">
        <v>0</v>
      </c>
      <c r="T583" s="135">
        <v>0</v>
      </c>
      <c r="U583" s="135">
        <v>0</v>
      </c>
      <c r="V583" s="135">
        <v>0</v>
      </c>
      <c r="W583" s="135">
        <v>0</v>
      </c>
    </row>
    <row r="584" spans="1:23" hidden="1">
      <c r="A584" s="135">
        <v>0</v>
      </c>
      <c r="B584" s="135">
        <v>0</v>
      </c>
      <c r="C584" s="135">
        <v>0</v>
      </c>
      <c r="D584" s="135">
        <v>0</v>
      </c>
      <c r="E584" s="135">
        <v>0</v>
      </c>
      <c r="F584" s="135">
        <v>0</v>
      </c>
      <c r="G584" s="135">
        <v>0</v>
      </c>
      <c r="H584" s="135">
        <v>0</v>
      </c>
      <c r="I584" s="135">
        <v>0</v>
      </c>
      <c r="J584" s="135">
        <v>0</v>
      </c>
      <c r="K584" s="135">
        <v>0</v>
      </c>
      <c r="L584" s="135">
        <v>0</v>
      </c>
      <c r="M584" s="135">
        <v>0</v>
      </c>
      <c r="N584" s="135">
        <v>0</v>
      </c>
      <c r="O584" s="135">
        <v>0</v>
      </c>
      <c r="P584" s="135">
        <v>0</v>
      </c>
      <c r="Q584" s="135">
        <v>0</v>
      </c>
      <c r="R584" s="135">
        <v>0</v>
      </c>
      <c r="S584" s="135">
        <v>0</v>
      </c>
      <c r="T584" s="135">
        <v>0</v>
      </c>
      <c r="U584" s="135">
        <v>0</v>
      </c>
      <c r="V584" s="135">
        <v>0</v>
      </c>
      <c r="W584" s="135">
        <v>0</v>
      </c>
    </row>
    <row r="585" spans="1:23" hidden="1">
      <c r="A585" s="135">
        <v>0</v>
      </c>
      <c r="B585" s="135">
        <v>0</v>
      </c>
      <c r="C585" s="135">
        <v>0</v>
      </c>
      <c r="D585" s="135">
        <v>0</v>
      </c>
      <c r="E585" s="135">
        <v>0</v>
      </c>
      <c r="F585" s="135">
        <v>0</v>
      </c>
      <c r="G585" s="135">
        <v>0</v>
      </c>
      <c r="H585" s="135">
        <v>0</v>
      </c>
      <c r="I585" s="135">
        <v>0</v>
      </c>
      <c r="J585" s="135">
        <v>0</v>
      </c>
      <c r="K585" s="135">
        <v>0</v>
      </c>
      <c r="L585" s="135">
        <v>0</v>
      </c>
      <c r="M585" s="135">
        <v>0</v>
      </c>
      <c r="N585" s="135">
        <v>0</v>
      </c>
      <c r="O585" s="135">
        <v>0</v>
      </c>
      <c r="P585" s="135">
        <v>0</v>
      </c>
      <c r="Q585" s="135">
        <v>0</v>
      </c>
      <c r="R585" s="135">
        <v>0</v>
      </c>
      <c r="S585" s="135">
        <v>0</v>
      </c>
      <c r="T585" s="135">
        <v>0</v>
      </c>
      <c r="U585" s="135">
        <v>0</v>
      </c>
      <c r="V585" s="135">
        <v>0</v>
      </c>
      <c r="W585" s="135">
        <v>0</v>
      </c>
    </row>
    <row r="586" spans="1:23" hidden="1">
      <c r="A586" s="135">
        <v>0</v>
      </c>
      <c r="B586" s="135">
        <v>0</v>
      </c>
      <c r="C586" s="135">
        <v>0</v>
      </c>
      <c r="D586" s="135">
        <v>0</v>
      </c>
      <c r="E586" s="135">
        <v>0</v>
      </c>
      <c r="F586" s="135">
        <v>0</v>
      </c>
      <c r="G586" s="135">
        <v>0</v>
      </c>
      <c r="H586" s="135">
        <v>0</v>
      </c>
      <c r="I586" s="135">
        <v>0</v>
      </c>
      <c r="J586" s="135">
        <v>0</v>
      </c>
      <c r="K586" s="135">
        <v>0</v>
      </c>
      <c r="L586" s="135">
        <v>0</v>
      </c>
      <c r="M586" s="135">
        <v>0</v>
      </c>
      <c r="N586" s="135">
        <v>0</v>
      </c>
      <c r="O586" s="135">
        <v>0</v>
      </c>
      <c r="P586" s="135">
        <v>0</v>
      </c>
      <c r="Q586" s="135">
        <v>0</v>
      </c>
      <c r="R586" s="135">
        <v>0</v>
      </c>
      <c r="S586" s="135">
        <v>0</v>
      </c>
      <c r="T586" s="135">
        <v>0</v>
      </c>
      <c r="U586" s="135">
        <v>0</v>
      </c>
      <c r="V586" s="135">
        <v>0</v>
      </c>
      <c r="W586" s="135">
        <v>0</v>
      </c>
    </row>
    <row r="587" spans="1:23" hidden="1">
      <c r="A587" s="135">
        <v>0</v>
      </c>
      <c r="B587" s="135">
        <v>0</v>
      </c>
      <c r="C587" s="135">
        <v>0</v>
      </c>
      <c r="D587" s="135">
        <v>0</v>
      </c>
      <c r="E587" s="135">
        <v>0</v>
      </c>
      <c r="F587" s="135">
        <v>0</v>
      </c>
      <c r="G587" s="135">
        <v>0</v>
      </c>
      <c r="H587" s="135">
        <v>0</v>
      </c>
      <c r="I587" s="135">
        <v>0</v>
      </c>
      <c r="J587" s="135">
        <v>0</v>
      </c>
      <c r="K587" s="135">
        <v>0</v>
      </c>
      <c r="L587" s="135">
        <v>0</v>
      </c>
      <c r="M587" s="135">
        <v>0</v>
      </c>
      <c r="N587" s="135">
        <v>0</v>
      </c>
      <c r="O587" s="135">
        <v>0</v>
      </c>
      <c r="P587" s="135">
        <v>0</v>
      </c>
      <c r="Q587" s="135">
        <v>0</v>
      </c>
      <c r="R587" s="135">
        <v>0</v>
      </c>
      <c r="S587" s="135">
        <v>0</v>
      </c>
      <c r="T587" s="135">
        <v>0</v>
      </c>
      <c r="U587" s="135">
        <v>0</v>
      </c>
      <c r="V587" s="135">
        <v>0</v>
      </c>
      <c r="W587" s="135">
        <v>0</v>
      </c>
    </row>
    <row r="588" spans="1:23" hidden="1">
      <c r="A588" s="135">
        <v>0</v>
      </c>
      <c r="B588" s="135">
        <v>0</v>
      </c>
      <c r="C588" s="135">
        <v>0</v>
      </c>
      <c r="D588" s="135">
        <v>0</v>
      </c>
      <c r="E588" s="135">
        <v>0</v>
      </c>
      <c r="F588" s="135">
        <v>0</v>
      </c>
      <c r="G588" s="135">
        <v>0</v>
      </c>
      <c r="H588" s="135">
        <v>0</v>
      </c>
      <c r="I588" s="135">
        <v>0</v>
      </c>
      <c r="J588" s="135">
        <v>0</v>
      </c>
      <c r="K588" s="135">
        <v>0</v>
      </c>
      <c r="L588" s="135">
        <v>0</v>
      </c>
      <c r="M588" s="135">
        <v>0</v>
      </c>
      <c r="N588" s="135">
        <v>0</v>
      </c>
      <c r="O588" s="135">
        <v>0</v>
      </c>
      <c r="P588" s="135">
        <v>0</v>
      </c>
      <c r="Q588" s="135">
        <v>0</v>
      </c>
      <c r="R588" s="135">
        <v>0</v>
      </c>
      <c r="S588" s="135">
        <v>0</v>
      </c>
      <c r="T588" s="135">
        <v>0</v>
      </c>
      <c r="U588" s="135">
        <v>0</v>
      </c>
      <c r="V588" s="135">
        <v>0</v>
      </c>
      <c r="W588" s="135">
        <v>0</v>
      </c>
    </row>
    <row r="589" spans="1:23" hidden="1">
      <c r="A589" s="135">
        <v>0</v>
      </c>
      <c r="B589" s="135">
        <v>0</v>
      </c>
      <c r="C589" s="135">
        <v>0</v>
      </c>
      <c r="D589" s="135">
        <v>0</v>
      </c>
      <c r="E589" s="135">
        <v>0</v>
      </c>
      <c r="F589" s="135">
        <v>0</v>
      </c>
      <c r="G589" s="135">
        <v>0</v>
      </c>
      <c r="H589" s="135">
        <v>0</v>
      </c>
      <c r="I589" s="135">
        <v>0</v>
      </c>
      <c r="J589" s="135">
        <v>0</v>
      </c>
      <c r="K589" s="135">
        <v>0</v>
      </c>
      <c r="L589" s="135">
        <v>0</v>
      </c>
      <c r="M589" s="135">
        <v>0</v>
      </c>
      <c r="N589" s="135">
        <v>0</v>
      </c>
      <c r="O589" s="135">
        <v>0</v>
      </c>
      <c r="P589" s="135">
        <v>0</v>
      </c>
      <c r="Q589" s="135">
        <v>0</v>
      </c>
      <c r="R589" s="135">
        <v>0</v>
      </c>
      <c r="S589" s="135">
        <v>0</v>
      </c>
      <c r="T589" s="135">
        <v>0</v>
      </c>
      <c r="U589" s="135">
        <v>0</v>
      </c>
      <c r="V589" s="135">
        <v>0</v>
      </c>
      <c r="W589" s="135">
        <v>0</v>
      </c>
    </row>
    <row r="590" spans="1:23" hidden="1">
      <c r="A590" s="135">
        <v>0</v>
      </c>
      <c r="B590" s="135">
        <v>0</v>
      </c>
      <c r="C590" s="135">
        <v>0</v>
      </c>
      <c r="D590" s="135">
        <v>0</v>
      </c>
      <c r="E590" s="135">
        <v>0</v>
      </c>
      <c r="F590" s="135">
        <v>0</v>
      </c>
      <c r="G590" s="135">
        <v>0</v>
      </c>
      <c r="H590" s="135">
        <v>0</v>
      </c>
      <c r="I590" s="135">
        <v>0</v>
      </c>
      <c r="J590" s="135">
        <v>0</v>
      </c>
      <c r="K590" s="135">
        <v>0</v>
      </c>
      <c r="L590" s="135">
        <v>0</v>
      </c>
      <c r="M590" s="135">
        <v>0</v>
      </c>
      <c r="N590" s="135">
        <v>0</v>
      </c>
      <c r="O590" s="135">
        <v>0</v>
      </c>
      <c r="P590" s="135">
        <v>0</v>
      </c>
      <c r="Q590" s="135">
        <v>0</v>
      </c>
      <c r="R590" s="135">
        <v>0</v>
      </c>
      <c r="S590" s="135">
        <v>0</v>
      </c>
      <c r="T590" s="135">
        <v>0</v>
      </c>
      <c r="U590" s="135">
        <v>0</v>
      </c>
      <c r="V590" s="135">
        <v>0</v>
      </c>
      <c r="W590" s="135">
        <v>0</v>
      </c>
    </row>
    <row r="591" spans="1:23" hidden="1">
      <c r="A591" s="135">
        <v>0</v>
      </c>
      <c r="B591" s="135">
        <v>0</v>
      </c>
      <c r="C591" s="135">
        <v>0</v>
      </c>
      <c r="D591" s="135">
        <v>0</v>
      </c>
      <c r="E591" s="135">
        <v>0</v>
      </c>
      <c r="F591" s="135">
        <v>0</v>
      </c>
      <c r="G591" s="135">
        <v>0</v>
      </c>
      <c r="H591" s="135">
        <v>0</v>
      </c>
      <c r="I591" s="135">
        <v>0</v>
      </c>
      <c r="J591" s="135">
        <v>0</v>
      </c>
      <c r="K591" s="135">
        <v>0</v>
      </c>
      <c r="L591" s="135">
        <v>0</v>
      </c>
      <c r="M591" s="135">
        <v>0</v>
      </c>
      <c r="N591" s="135">
        <v>0</v>
      </c>
      <c r="O591" s="135">
        <v>0</v>
      </c>
      <c r="P591" s="135">
        <v>0</v>
      </c>
      <c r="Q591" s="135">
        <v>0</v>
      </c>
      <c r="R591" s="135">
        <v>0</v>
      </c>
      <c r="S591" s="135">
        <v>0</v>
      </c>
      <c r="T591" s="135">
        <v>0</v>
      </c>
      <c r="U591" s="135">
        <v>0</v>
      </c>
      <c r="V591" s="135">
        <v>0</v>
      </c>
      <c r="W591" s="135">
        <v>0</v>
      </c>
    </row>
    <row r="592" spans="1:23" hidden="1">
      <c r="A592" s="135">
        <v>0</v>
      </c>
      <c r="B592" s="135">
        <v>0</v>
      </c>
      <c r="C592" s="135">
        <v>0</v>
      </c>
      <c r="D592" s="135">
        <v>0</v>
      </c>
      <c r="E592" s="135">
        <v>0</v>
      </c>
      <c r="F592" s="135">
        <v>0</v>
      </c>
      <c r="G592" s="135">
        <v>0</v>
      </c>
      <c r="H592" s="135">
        <v>0</v>
      </c>
      <c r="I592" s="135">
        <v>0</v>
      </c>
      <c r="J592" s="135">
        <v>0</v>
      </c>
      <c r="K592" s="135">
        <v>0</v>
      </c>
      <c r="L592" s="135">
        <v>0</v>
      </c>
      <c r="M592" s="135">
        <v>0</v>
      </c>
      <c r="N592" s="135">
        <v>0</v>
      </c>
      <c r="O592" s="135">
        <v>0</v>
      </c>
      <c r="P592" s="135">
        <v>0</v>
      </c>
      <c r="Q592" s="135">
        <v>0</v>
      </c>
      <c r="R592" s="135">
        <v>0</v>
      </c>
      <c r="S592" s="135">
        <v>0</v>
      </c>
      <c r="T592" s="135">
        <v>0</v>
      </c>
      <c r="U592" s="135">
        <v>0</v>
      </c>
      <c r="V592" s="135">
        <v>0</v>
      </c>
      <c r="W592" s="135">
        <v>0</v>
      </c>
    </row>
    <row r="593" spans="1:23" hidden="1">
      <c r="A593" s="135">
        <v>0</v>
      </c>
      <c r="B593" s="135">
        <v>0</v>
      </c>
      <c r="C593" s="135">
        <v>0</v>
      </c>
      <c r="D593" s="135">
        <v>0</v>
      </c>
      <c r="E593" s="135">
        <v>0</v>
      </c>
      <c r="F593" s="135">
        <v>0</v>
      </c>
      <c r="G593" s="135">
        <v>0</v>
      </c>
      <c r="H593" s="135">
        <v>0</v>
      </c>
      <c r="I593" s="135">
        <v>0</v>
      </c>
      <c r="J593" s="135">
        <v>0</v>
      </c>
      <c r="K593" s="135">
        <v>0</v>
      </c>
      <c r="L593" s="135">
        <v>0</v>
      </c>
      <c r="M593" s="135">
        <v>0</v>
      </c>
      <c r="N593" s="135">
        <v>0</v>
      </c>
      <c r="O593" s="135">
        <v>0</v>
      </c>
      <c r="P593" s="135">
        <v>0</v>
      </c>
      <c r="Q593" s="135">
        <v>0</v>
      </c>
      <c r="R593" s="135">
        <v>0</v>
      </c>
      <c r="S593" s="135">
        <v>0</v>
      </c>
      <c r="T593" s="135">
        <v>0</v>
      </c>
      <c r="U593" s="135">
        <v>0</v>
      </c>
      <c r="V593" s="135">
        <v>0</v>
      </c>
      <c r="W593" s="135">
        <v>0</v>
      </c>
    </row>
    <row r="594" spans="1:23" hidden="1">
      <c r="A594" s="135">
        <v>0</v>
      </c>
      <c r="B594" s="135">
        <v>0</v>
      </c>
      <c r="C594" s="135">
        <v>0</v>
      </c>
      <c r="D594" s="135">
        <v>0</v>
      </c>
      <c r="E594" s="135">
        <v>0</v>
      </c>
      <c r="F594" s="135">
        <v>0</v>
      </c>
      <c r="G594" s="135">
        <v>0</v>
      </c>
      <c r="H594" s="135">
        <v>0</v>
      </c>
      <c r="I594" s="135">
        <v>0</v>
      </c>
      <c r="J594" s="135">
        <v>0</v>
      </c>
      <c r="K594" s="135">
        <v>0</v>
      </c>
      <c r="L594" s="135">
        <v>0</v>
      </c>
      <c r="M594" s="135">
        <v>0</v>
      </c>
      <c r="N594" s="135">
        <v>0</v>
      </c>
      <c r="O594" s="135">
        <v>0</v>
      </c>
      <c r="P594" s="135">
        <v>0</v>
      </c>
      <c r="Q594" s="135">
        <v>0</v>
      </c>
      <c r="R594" s="135">
        <v>0</v>
      </c>
      <c r="S594" s="135">
        <v>0</v>
      </c>
      <c r="T594" s="135">
        <v>0</v>
      </c>
      <c r="U594" s="135">
        <v>0</v>
      </c>
      <c r="V594" s="135">
        <v>0</v>
      </c>
      <c r="W594" s="135">
        <v>0</v>
      </c>
    </row>
    <row r="595" spans="1:23" hidden="1">
      <c r="A595" s="135">
        <v>0</v>
      </c>
      <c r="B595" s="135">
        <v>0</v>
      </c>
      <c r="C595" s="135">
        <v>0</v>
      </c>
      <c r="D595" s="135">
        <v>0</v>
      </c>
      <c r="E595" s="135">
        <v>0</v>
      </c>
      <c r="F595" s="135">
        <v>0</v>
      </c>
      <c r="G595" s="135">
        <v>0</v>
      </c>
      <c r="H595" s="135">
        <v>0</v>
      </c>
      <c r="I595" s="135">
        <v>0</v>
      </c>
      <c r="J595" s="135">
        <v>0</v>
      </c>
      <c r="K595" s="135">
        <v>0</v>
      </c>
      <c r="L595" s="135">
        <v>0</v>
      </c>
      <c r="M595" s="135">
        <v>0</v>
      </c>
      <c r="N595" s="135">
        <v>0</v>
      </c>
      <c r="O595" s="135">
        <v>0</v>
      </c>
      <c r="P595" s="135">
        <v>0</v>
      </c>
      <c r="Q595" s="135">
        <v>0</v>
      </c>
      <c r="R595" s="135">
        <v>0</v>
      </c>
      <c r="S595" s="135">
        <v>0</v>
      </c>
      <c r="T595" s="135">
        <v>0</v>
      </c>
      <c r="U595" s="135">
        <v>0</v>
      </c>
      <c r="V595" s="135">
        <v>0</v>
      </c>
      <c r="W595" s="135">
        <v>0</v>
      </c>
    </row>
    <row r="596" spans="1:23" hidden="1">
      <c r="A596" s="135">
        <v>0</v>
      </c>
      <c r="B596" s="135">
        <v>0</v>
      </c>
      <c r="C596" s="135">
        <v>0</v>
      </c>
      <c r="D596" s="135">
        <v>0</v>
      </c>
      <c r="E596" s="135">
        <v>0</v>
      </c>
      <c r="F596" s="135">
        <v>0</v>
      </c>
      <c r="G596" s="135">
        <v>0</v>
      </c>
      <c r="H596" s="135">
        <v>0</v>
      </c>
      <c r="I596" s="135">
        <v>0</v>
      </c>
      <c r="J596" s="135">
        <v>0</v>
      </c>
      <c r="K596" s="135">
        <v>0</v>
      </c>
      <c r="L596" s="135">
        <v>0</v>
      </c>
      <c r="M596" s="135">
        <v>0</v>
      </c>
      <c r="N596" s="135">
        <v>0</v>
      </c>
      <c r="O596" s="135">
        <v>0</v>
      </c>
      <c r="P596" s="135">
        <v>0</v>
      </c>
      <c r="Q596" s="135">
        <v>0</v>
      </c>
      <c r="R596" s="135">
        <v>0</v>
      </c>
      <c r="S596" s="135">
        <v>0</v>
      </c>
      <c r="T596" s="135">
        <v>0</v>
      </c>
      <c r="U596" s="135">
        <v>0</v>
      </c>
      <c r="V596" s="135">
        <v>0</v>
      </c>
      <c r="W596" s="135">
        <v>0</v>
      </c>
    </row>
    <row r="597" spans="1:23" hidden="1">
      <c r="A597" s="135">
        <v>0</v>
      </c>
      <c r="B597" s="135">
        <v>0</v>
      </c>
      <c r="C597" s="135">
        <v>0</v>
      </c>
      <c r="D597" s="135">
        <v>0</v>
      </c>
      <c r="E597" s="135">
        <v>0</v>
      </c>
      <c r="F597" s="135">
        <v>0</v>
      </c>
      <c r="G597" s="135">
        <v>0</v>
      </c>
      <c r="H597" s="135">
        <v>0</v>
      </c>
      <c r="I597" s="135">
        <v>0</v>
      </c>
      <c r="J597" s="135">
        <v>0</v>
      </c>
      <c r="K597" s="135">
        <v>0</v>
      </c>
      <c r="L597" s="135">
        <v>0</v>
      </c>
      <c r="M597" s="135">
        <v>0</v>
      </c>
      <c r="N597" s="135">
        <v>0</v>
      </c>
      <c r="O597" s="135">
        <v>0</v>
      </c>
      <c r="P597" s="135">
        <v>0</v>
      </c>
      <c r="Q597" s="135">
        <v>0</v>
      </c>
      <c r="R597" s="135">
        <v>0</v>
      </c>
      <c r="S597" s="135">
        <v>0</v>
      </c>
      <c r="T597" s="135">
        <v>0</v>
      </c>
      <c r="U597" s="135">
        <v>0</v>
      </c>
      <c r="V597" s="135">
        <v>0</v>
      </c>
      <c r="W597" s="135">
        <v>0</v>
      </c>
    </row>
    <row r="598" spans="1:23" hidden="1">
      <c r="A598" s="135">
        <v>0</v>
      </c>
      <c r="B598" s="135">
        <v>0</v>
      </c>
      <c r="C598" s="135">
        <v>0</v>
      </c>
      <c r="D598" s="135">
        <v>0</v>
      </c>
      <c r="E598" s="135">
        <v>0</v>
      </c>
      <c r="F598" s="135">
        <v>0</v>
      </c>
      <c r="G598" s="135">
        <v>0</v>
      </c>
      <c r="H598" s="135">
        <v>0</v>
      </c>
      <c r="I598" s="135">
        <v>0</v>
      </c>
      <c r="J598" s="135">
        <v>0</v>
      </c>
      <c r="K598" s="135">
        <v>0</v>
      </c>
      <c r="L598" s="135">
        <v>0</v>
      </c>
      <c r="M598" s="135">
        <v>0</v>
      </c>
      <c r="N598" s="135">
        <v>0</v>
      </c>
      <c r="O598" s="135">
        <v>0</v>
      </c>
      <c r="P598" s="135">
        <v>0</v>
      </c>
      <c r="Q598" s="135">
        <v>0</v>
      </c>
      <c r="R598" s="135">
        <v>0</v>
      </c>
      <c r="S598" s="135">
        <v>0</v>
      </c>
      <c r="T598" s="135">
        <v>0</v>
      </c>
      <c r="U598" s="135">
        <v>0</v>
      </c>
      <c r="V598" s="135">
        <v>0</v>
      </c>
      <c r="W598" s="135">
        <v>0</v>
      </c>
    </row>
    <row r="599" spans="1:23" hidden="1">
      <c r="A599" s="135">
        <v>0</v>
      </c>
      <c r="B599" s="135">
        <v>0</v>
      </c>
      <c r="C599" s="135">
        <v>0</v>
      </c>
      <c r="D599" s="135">
        <v>0</v>
      </c>
      <c r="E599" s="135">
        <v>0</v>
      </c>
      <c r="F599" s="135">
        <v>0</v>
      </c>
      <c r="G599" s="135">
        <v>0</v>
      </c>
      <c r="H599" s="135">
        <v>0</v>
      </c>
      <c r="I599" s="135">
        <v>0</v>
      </c>
      <c r="J599" s="135">
        <v>0</v>
      </c>
      <c r="K599" s="135">
        <v>0</v>
      </c>
      <c r="L599" s="135">
        <v>0</v>
      </c>
      <c r="M599" s="135">
        <v>0</v>
      </c>
      <c r="N599" s="135">
        <v>0</v>
      </c>
      <c r="O599" s="135">
        <v>0</v>
      </c>
      <c r="P599" s="135">
        <v>0</v>
      </c>
      <c r="Q599" s="135">
        <v>0</v>
      </c>
      <c r="R599" s="135">
        <v>0</v>
      </c>
      <c r="S599" s="135">
        <v>0</v>
      </c>
      <c r="T599" s="135">
        <v>0</v>
      </c>
      <c r="U599" s="135">
        <v>0</v>
      </c>
      <c r="V599" s="135">
        <v>0</v>
      </c>
      <c r="W599" s="135">
        <v>0</v>
      </c>
    </row>
    <row r="600" spans="1:23" hidden="1">
      <c r="A600" s="135">
        <v>0</v>
      </c>
      <c r="B600" s="135">
        <v>0</v>
      </c>
      <c r="C600" s="135">
        <v>0</v>
      </c>
      <c r="D600" s="135">
        <v>0</v>
      </c>
      <c r="E600" s="135">
        <v>0</v>
      </c>
      <c r="F600" s="135">
        <v>0</v>
      </c>
      <c r="G600" s="135">
        <v>0</v>
      </c>
      <c r="H600" s="135">
        <v>0</v>
      </c>
      <c r="I600" s="135">
        <v>0</v>
      </c>
      <c r="J600" s="135">
        <v>0</v>
      </c>
      <c r="K600" s="135">
        <v>0</v>
      </c>
      <c r="L600" s="135">
        <v>0</v>
      </c>
      <c r="M600" s="135">
        <v>0</v>
      </c>
      <c r="N600" s="135">
        <v>0</v>
      </c>
      <c r="O600" s="135">
        <v>0</v>
      </c>
      <c r="P600" s="135">
        <v>0</v>
      </c>
      <c r="Q600" s="135">
        <v>0</v>
      </c>
      <c r="R600" s="135">
        <v>0</v>
      </c>
      <c r="S600" s="135">
        <v>0</v>
      </c>
      <c r="T600" s="135">
        <v>0</v>
      </c>
      <c r="U600" s="135">
        <v>0</v>
      </c>
      <c r="V600" s="135">
        <v>0</v>
      </c>
      <c r="W600" s="135">
        <v>0</v>
      </c>
    </row>
    <row r="601" spans="1:23" hidden="1">
      <c r="A601" s="135">
        <v>0</v>
      </c>
      <c r="B601" s="135">
        <v>0</v>
      </c>
      <c r="C601" s="135">
        <v>0</v>
      </c>
      <c r="D601" s="135">
        <v>0</v>
      </c>
      <c r="E601" s="135">
        <v>0</v>
      </c>
      <c r="F601" s="135">
        <v>0</v>
      </c>
      <c r="G601" s="135">
        <v>0</v>
      </c>
      <c r="H601" s="135">
        <v>0</v>
      </c>
      <c r="I601" s="135">
        <v>0</v>
      </c>
      <c r="J601" s="135">
        <v>0</v>
      </c>
      <c r="K601" s="135">
        <v>0</v>
      </c>
      <c r="L601" s="135">
        <v>0</v>
      </c>
      <c r="M601" s="135">
        <v>0</v>
      </c>
      <c r="N601" s="135">
        <v>0</v>
      </c>
      <c r="O601" s="135">
        <v>0</v>
      </c>
      <c r="P601" s="135">
        <v>0</v>
      </c>
      <c r="Q601" s="135">
        <v>0</v>
      </c>
      <c r="R601" s="135">
        <v>0</v>
      </c>
      <c r="S601" s="135">
        <v>0</v>
      </c>
      <c r="T601" s="135">
        <v>0</v>
      </c>
      <c r="U601" s="135">
        <v>0</v>
      </c>
      <c r="V601" s="135">
        <v>0</v>
      </c>
      <c r="W601" s="135">
        <v>0</v>
      </c>
    </row>
    <row r="602" spans="1:23" hidden="1">
      <c r="A602" s="135">
        <v>0</v>
      </c>
      <c r="B602" s="135">
        <v>0</v>
      </c>
      <c r="C602" s="135">
        <v>0</v>
      </c>
      <c r="D602" s="135">
        <v>0</v>
      </c>
      <c r="E602" s="135">
        <v>0</v>
      </c>
      <c r="F602" s="135">
        <v>0</v>
      </c>
      <c r="G602" s="135">
        <v>0</v>
      </c>
      <c r="H602" s="135">
        <v>0</v>
      </c>
      <c r="I602" s="135">
        <v>0</v>
      </c>
      <c r="J602" s="135">
        <v>0</v>
      </c>
      <c r="K602" s="135">
        <v>0</v>
      </c>
      <c r="L602" s="135">
        <v>0</v>
      </c>
      <c r="M602" s="135">
        <v>0</v>
      </c>
      <c r="N602" s="135">
        <v>0</v>
      </c>
      <c r="O602" s="135">
        <v>0</v>
      </c>
      <c r="P602" s="135">
        <v>0</v>
      </c>
      <c r="Q602" s="135">
        <v>0</v>
      </c>
      <c r="R602" s="135">
        <v>0</v>
      </c>
      <c r="S602" s="135">
        <v>0</v>
      </c>
      <c r="T602" s="135">
        <v>0</v>
      </c>
      <c r="U602" s="135">
        <v>0</v>
      </c>
      <c r="V602" s="135">
        <v>0</v>
      </c>
      <c r="W602" s="135">
        <v>0</v>
      </c>
    </row>
    <row r="603" spans="1:23" hidden="1">
      <c r="A603" s="135">
        <v>0</v>
      </c>
      <c r="B603" s="135">
        <v>0</v>
      </c>
      <c r="C603" s="135">
        <v>0</v>
      </c>
      <c r="D603" s="135">
        <v>0</v>
      </c>
      <c r="E603" s="135">
        <v>0</v>
      </c>
      <c r="F603" s="135">
        <v>0</v>
      </c>
      <c r="G603" s="135">
        <v>0</v>
      </c>
      <c r="H603" s="135">
        <v>0</v>
      </c>
      <c r="I603" s="135">
        <v>0</v>
      </c>
      <c r="J603" s="135">
        <v>0</v>
      </c>
      <c r="K603" s="135">
        <v>0</v>
      </c>
      <c r="L603" s="135">
        <v>0</v>
      </c>
      <c r="M603" s="135">
        <v>0</v>
      </c>
      <c r="N603" s="135">
        <v>0</v>
      </c>
      <c r="O603" s="135">
        <v>0</v>
      </c>
      <c r="P603" s="135">
        <v>0</v>
      </c>
      <c r="Q603" s="135">
        <v>0</v>
      </c>
      <c r="R603" s="135">
        <v>0</v>
      </c>
      <c r="S603" s="135">
        <v>0</v>
      </c>
      <c r="T603" s="135">
        <v>0</v>
      </c>
      <c r="U603" s="135">
        <v>0</v>
      </c>
      <c r="V603" s="135">
        <v>0</v>
      </c>
      <c r="W603" s="135">
        <v>0</v>
      </c>
    </row>
    <row r="604" spans="1:23" hidden="1">
      <c r="A604" s="135">
        <v>0</v>
      </c>
      <c r="B604" s="135">
        <v>0</v>
      </c>
      <c r="C604" s="135">
        <v>0</v>
      </c>
      <c r="D604" s="135">
        <v>0</v>
      </c>
      <c r="E604" s="135">
        <v>0</v>
      </c>
      <c r="F604" s="135">
        <v>0</v>
      </c>
      <c r="G604" s="135">
        <v>0</v>
      </c>
      <c r="H604" s="135">
        <v>0</v>
      </c>
      <c r="I604" s="135">
        <v>0</v>
      </c>
      <c r="J604" s="135">
        <v>0</v>
      </c>
      <c r="K604" s="135">
        <v>0</v>
      </c>
      <c r="L604" s="135">
        <v>0</v>
      </c>
      <c r="M604" s="135">
        <v>0</v>
      </c>
      <c r="N604" s="135">
        <v>0</v>
      </c>
      <c r="O604" s="135">
        <v>0</v>
      </c>
      <c r="P604" s="135">
        <v>0</v>
      </c>
      <c r="Q604" s="135">
        <v>0</v>
      </c>
      <c r="R604" s="135">
        <v>0</v>
      </c>
      <c r="S604" s="135">
        <v>0</v>
      </c>
      <c r="T604" s="135">
        <v>0</v>
      </c>
      <c r="U604" s="135">
        <v>0</v>
      </c>
      <c r="V604" s="135">
        <v>0</v>
      </c>
      <c r="W604" s="135">
        <v>0</v>
      </c>
    </row>
    <row r="605" spans="1:23" hidden="1">
      <c r="A605" s="135">
        <v>0</v>
      </c>
      <c r="B605" s="135">
        <v>0</v>
      </c>
      <c r="C605" s="135">
        <v>0</v>
      </c>
      <c r="D605" s="135">
        <v>0</v>
      </c>
      <c r="E605" s="135">
        <v>0</v>
      </c>
      <c r="F605" s="135">
        <v>0</v>
      </c>
      <c r="G605" s="135">
        <v>0</v>
      </c>
      <c r="H605" s="135">
        <v>0</v>
      </c>
      <c r="I605" s="135">
        <v>0</v>
      </c>
      <c r="J605" s="135">
        <v>0</v>
      </c>
      <c r="K605" s="135">
        <v>0</v>
      </c>
      <c r="L605" s="135">
        <v>0</v>
      </c>
      <c r="M605" s="135">
        <v>0</v>
      </c>
      <c r="N605" s="135">
        <v>0</v>
      </c>
      <c r="O605" s="135">
        <v>0</v>
      </c>
      <c r="P605" s="135">
        <v>0</v>
      </c>
      <c r="Q605" s="135">
        <v>0</v>
      </c>
      <c r="R605" s="135">
        <v>0</v>
      </c>
      <c r="S605" s="135">
        <v>0</v>
      </c>
      <c r="T605" s="135">
        <v>0</v>
      </c>
      <c r="U605" s="135">
        <v>0</v>
      </c>
      <c r="V605" s="135">
        <v>0</v>
      </c>
      <c r="W605" s="135">
        <v>0</v>
      </c>
    </row>
    <row r="606" spans="1:23" hidden="1">
      <c r="A606" s="135">
        <v>0</v>
      </c>
      <c r="B606" s="135">
        <v>0</v>
      </c>
      <c r="C606" s="135">
        <v>0</v>
      </c>
      <c r="D606" s="135">
        <v>0</v>
      </c>
      <c r="E606" s="135">
        <v>0</v>
      </c>
      <c r="F606" s="135">
        <v>0</v>
      </c>
      <c r="G606" s="135">
        <v>0</v>
      </c>
      <c r="H606" s="135">
        <v>0</v>
      </c>
      <c r="I606" s="135">
        <v>0</v>
      </c>
      <c r="J606" s="135">
        <v>0</v>
      </c>
      <c r="K606" s="135">
        <v>0</v>
      </c>
      <c r="L606" s="135">
        <v>0</v>
      </c>
      <c r="M606" s="135">
        <v>0</v>
      </c>
      <c r="N606" s="135">
        <v>0</v>
      </c>
      <c r="O606" s="135">
        <v>0</v>
      </c>
      <c r="P606" s="135">
        <v>0</v>
      </c>
      <c r="Q606" s="135">
        <v>0</v>
      </c>
      <c r="R606" s="135">
        <v>0</v>
      </c>
      <c r="S606" s="135">
        <v>0</v>
      </c>
      <c r="T606" s="135">
        <v>0</v>
      </c>
      <c r="U606" s="135">
        <v>0</v>
      </c>
      <c r="V606" s="135">
        <v>0</v>
      </c>
      <c r="W606" s="135">
        <v>0</v>
      </c>
    </row>
    <row r="607" spans="1:23" hidden="1">
      <c r="A607" s="135">
        <v>0</v>
      </c>
      <c r="B607" s="135">
        <v>0</v>
      </c>
      <c r="C607" s="135">
        <v>0</v>
      </c>
      <c r="D607" s="135">
        <v>0</v>
      </c>
      <c r="E607" s="135">
        <v>0</v>
      </c>
      <c r="F607" s="135">
        <v>0</v>
      </c>
      <c r="G607" s="135">
        <v>0</v>
      </c>
      <c r="H607" s="135">
        <v>0</v>
      </c>
      <c r="I607" s="135">
        <v>0</v>
      </c>
      <c r="J607" s="135">
        <v>0</v>
      </c>
      <c r="K607" s="135">
        <v>0</v>
      </c>
      <c r="L607" s="135">
        <v>0</v>
      </c>
      <c r="M607" s="135">
        <v>0</v>
      </c>
      <c r="N607" s="135">
        <v>0</v>
      </c>
      <c r="O607" s="135">
        <v>0</v>
      </c>
      <c r="P607" s="135">
        <v>0</v>
      </c>
      <c r="Q607" s="135">
        <v>0</v>
      </c>
      <c r="R607" s="135">
        <v>0</v>
      </c>
      <c r="S607" s="135">
        <v>0</v>
      </c>
      <c r="T607" s="135">
        <v>0</v>
      </c>
      <c r="U607" s="135">
        <v>0</v>
      </c>
      <c r="V607" s="135">
        <v>0</v>
      </c>
      <c r="W607" s="135">
        <v>0</v>
      </c>
    </row>
    <row r="608" spans="1:23" hidden="1">
      <c r="A608" s="135">
        <v>0</v>
      </c>
      <c r="B608" s="135">
        <v>0</v>
      </c>
      <c r="C608" s="135">
        <v>0</v>
      </c>
      <c r="D608" s="135">
        <v>0</v>
      </c>
      <c r="E608" s="135">
        <v>0</v>
      </c>
      <c r="F608" s="135">
        <v>0</v>
      </c>
      <c r="G608" s="135">
        <v>0</v>
      </c>
      <c r="H608" s="135">
        <v>0</v>
      </c>
      <c r="I608" s="135">
        <v>0</v>
      </c>
      <c r="J608" s="135">
        <v>0</v>
      </c>
      <c r="K608" s="135">
        <v>0</v>
      </c>
      <c r="L608" s="135">
        <v>0</v>
      </c>
      <c r="M608" s="135">
        <v>0</v>
      </c>
      <c r="N608" s="135">
        <v>0</v>
      </c>
      <c r="O608" s="135">
        <v>0</v>
      </c>
      <c r="P608" s="135">
        <v>0</v>
      </c>
      <c r="Q608" s="135">
        <v>0</v>
      </c>
      <c r="R608" s="135">
        <v>0</v>
      </c>
      <c r="S608" s="135">
        <v>0</v>
      </c>
      <c r="T608" s="135">
        <v>0</v>
      </c>
      <c r="U608" s="135">
        <v>0</v>
      </c>
      <c r="V608" s="135">
        <v>0</v>
      </c>
      <c r="W608" s="135">
        <v>0</v>
      </c>
    </row>
    <row r="609" spans="1:23" hidden="1">
      <c r="A609" s="135">
        <v>0</v>
      </c>
      <c r="B609" s="135">
        <v>0</v>
      </c>
      <c r="C609" s="135">
        <v>0</v>
      </c>
      <c r="D609" s="135">
        <v>0</v>
      </c>
      <c r="E609" s="135">
        <v>0</v>
      </c>
      <c r="F609" s="135">
        <v>0</v>
      </c>
      <c r="G609" s="135">
        <v>0</v>
      </c>
      <c r="H609" s="135">
        <v>0</v>
      </c>
      <c r="I609" s="135">
        <v>0</v>
      </c>
      <c r="J609" s="135">
        <v>0</v>
      </c>
      <c r="K609" s="135">
        <v>0</v>
      </c>
      <c r="L609" s="135">
        <v>0</v>
      </c>
      <c r="M609" s="135">
        <v>0</v>
      </c>
      <c r="N609" s="135">
        <v>0</v>
      </c>
      <c r="O609" s="135">
        <v>0</v>
      </c>
      <c r="P609" s="135">
        <v>0</v>
      </c>
      <c r="Q609" s="135">
        <v>0</v>
      </c>
      <c r="R609" s="135">
        <v>0</v>
      </c>
      <c r="S609" s="135">
        <v>0</v>
      </c>
      <c r="T609" s="135">
        <v>0</v>
      </c>
      <c r="U609" s="135">
        <v>0</v>
      </c>
      <c r="V609" s="135">
        <v>0</v>
      </c>
      <c r="W609" s="135">
        <v>0</v>
      </c>
    </row>
    <row r="610" spans="1:23" hidden="1">
      <c r="A610" s="135">
        <v>0</v>
      </c>
      <c r="B610" s="135">
        <v>0</v>
      </c>
      <c r="C610" s="135">
        <v>0</v>
      </c>
      <c r="D610" s="135">
        <v>0</v>
      </c>
      <c r="E610" s="135">
        <v>0</v>
      </c>
      <c r="F610" s="135">
        <v>0</v>
      </c>
      <c r="G610" s="135">
        <v>0</v>
      </c>
      <c r="H610" s="135">
        <v>0</v>
      </c>
      <c r="I610" s="135">
        <v>0</v>
      </c>
      <c r="J610" s="135">
        <v>0</v>
      </c>
      <c r="K610" s="135">
        <v>0</v>
      </c>
      <c r="L610" s="135">
        <v>0</v>
      </c>
      <c r="M610" s="135">
        <v>0</v>
      </c>
      <c r="N610" s="135">
        <v>0</v>
      </c>
      <c r="O610" s="135">
        <v>0</v>
      </c>
      <c r="P610" s="135">
        <v>0</v>
      </c>
      <c r="Q610" s="135">
        <v>0</v>
      </c>
      <c r="R610" s="135">
        <v>0</v>
      </c>
      <c r="S610" s="135">
        <v>0</v>
      </c>
      <c r="T610" s="135">
        <v>0</v>
      </c>
      <c r="U610" s="135">
        <v>0</v>
      </c>
      <c r="V610" s="135">
        <v>0</v>
      </c>
      <c r="W610" s="135">
        <v>0</v>
      </c>
    </row>
    <row r="611" spans="1:23" hidden="1">
      <c r="A611" s="135">
        <v>0</v>
      </c>
      <c r="B611" s="135">
        <v>0</v>
      </c>
      <c r="C611" s="135">
        <v>0</v>
      </c>
      <c r="D611" s="135">
        <v>0</v>
      </c>
      <c r="E611" s="135">
        <v>0</v>
      </c>
      <c r="F611" s="135">
        <v>0</v>
      </c>
      <c r="G611" s="135">
        <v>0</v>
      </c>
      <c r="H611" s="135">
        <v>0</v>
      </c>
      <c r="I611" s="135">
        <v>0</v>
      </c>
      <c r="J611" s="135">
        <v>0</v>
      </c>
      <c r="K611" s="135">
        <v>0</v>
      </c>
      <c r="L611" s="135">
        <v>0</v>
      </c>
      <c r="M611" s="135">
        <v>0</v>
      </c>
      <c r="N611" s="135">
        <v>0</v>
      </c>
      <c r="O611" s="135">
        <v>0</v>
      </c>
      <c r="P611" s="135">
        <v>0</v>
      </c>
      <c r="Q611" s="135">
        <v>0</v>
      </c>
      <c r="R611" s="135">
        <v>0</v>
      </c>
      <c r="S611" s="135">
        <v>0</v>
      </c>
      <c r="T611" s="135">
        <v>0</v>
      </c>
      <c r="U611" s="135">
        <v>0</v>
      </c>
      <c r="V611" s="135">
        <v>0</v>
      </c>
      <c r="W611" s="135">
        <v>0</v>
      </c>
    </row>
    <row r="612" spans="1:23" hidden="1">
      <c r="A612" s="135">
        <v>0</v>
      </c>
      <c r="B612" s="135">
        <v>0</v>
      </c>
      <c r="C612" s="135">
        <v>0</v>
      </c>
      <c r="D612" s="135">
        <v>0</v>
      </c>
      <c r="E612" s="135">
        <v>0</v>
      </c>
      <c r="F612" s="135">
        <v>0</v>
      </c>
      <c r="G612" s="135">
        <v>0</v>
      </c>
      <c r="H612" s="135">
        <v>0</v>
      </c>
      <c r="I612" s="135">
        <v>0</v>
      </c>
      <c r="J612" s="135">
        <v>0</v>
      </c>
      <c r="K612" s="135">
        <v>0</v>
      </c>
      <c r="L612" s="135">
        <v>0</v>
      </c>
      <c r="M612" s="135">
        <v>0</v>
      </c>
      <c r="N612" s="135">
        <v>0</v>
      </c>
      <c r="O612" s="135">
        <v>0</v>
      </c>
      <c r="P612" s="135">
        <v>0</v>
      </c>
      <c r="Q612" s="135">
        <v>0</v>
      </c>
      <c r="R612" s="135">
        <v>0</v>
      </c>
      <c r="S612" s="135">
        <v>0</v>
      </c>
      <c r="T612" s="135">
        <v>0</v>
      </c>
      <c r="U612" s="135">
        <v>0</v>
      </c>
      <c r="V612" s="135">
        <v>0</v>
      </c>
      <c r="W612" s="135">
        <v>0</v>
      </c>
    </row>
    <row r="613" spans="1:23" hidden="1">
      <c r="A613" s="135">
        <v>0</v>
      </c>
      <c r="B613" s="135">
        <v>0</v>
      </c>
      <c r="C613" s="135">
        <v>0</v>
      </c>
      <c r="D613" s="135">
        <v>0</v>
      </c>
      <c r="E613" s="135">
        <v>0</v>
      </c>
      <c r="F613" s="135">
        <v>0</v>
      </c>
      <c r="G613" s="135">
        <v>0</v>
      </c>
      <c r="H613" s="135">
        <v>0</v>
      </c>
      <c r="I613" s="135">
        <v>0</v>
      </c>
      <c r="J613" s="135">
        <v>0</v>
      </c>
      <c r="K613" s="135">
        <v>0</v>
      </c>
      <c r="L613" s="135">
        <v>0</v>
      </c>
      <c r="M613" s="135">
        <v>0</v>
      </c>
      <c r="N613" s="135">
        <v>0</v>
      </c>
      <c r="O613" s="135">
        <v>0</v>
      </c>
      <c r="P613" s="135">
        <v>0</v>
      </c>
      <c r="Q613" s="135">
        <v>0</v>
      </c>
      <c r="R613" s="135">
        <v>0</v>
      </c>
      <c r="S613" s="135">
        <v>0</v>
      </c>
      <c r="T613" s="135">
        <v>0</v>
      </c>
      <c r="U613" s="135">
        <v>0</v>
      </c>
      <c r="V613" s="135">
        <v>0</v>
      </c>
      <c r="W613" s="135">
        <v>0</v>
      </c>
    </row>
    <row r="614" spans="1:23" hidden="1">
      <c r="A614" s="135">
        <v>0</v>
      </c>
      <c r="B614" s="135">
        <v>0</v>
      </c>
      <c r="C614" s="135">
        <v>0</v>
      </c>
      <c r="D614" s="135">
        <v>0</v>
      </c>
      <c r="E614" s="135">
        <v>0</v>
      </c>
      <c r="F614" s="135">
        <v>0</v>
      </c>
      <c r="G614" s="135">
        <v>0</v>
      </c>
      <c r="H614" s="135">
        <v>0</v>
      </c>
      <c r="I614" s="135">
        <v>0</v>
      </c>
      <c r="J614" s="135">
        <v>0</v>
      </c>
      <c r="K614" s="135">
        <v>0</v>
      </c>
      <c r="L614" s="135">
        <v>0</v>
      </c>
      <c r="M614" s="135">
        <v>0</v>
      </c>
      <c r="N614" s="135">
        <v>0</v>
      </c>
      <c r="O614" s="135">
        <v>0</v>
      </c>
      <c r="P614" s="135">
        <v>0</v>
      </c>
      <c r="Q614" s="135">
        <v>0</v>
      </c>
      <c r="R614" s="135">
        <v>0</v>
      </c>
      <c r="S614" s="135">
        <v>0</v>
      </c>
      <c r="T614" s="135">
        <v>0</v>
      </c>
      <c r="U614" s="135">
        <v>0</v>
      </c>
      <c r="V614" s="135">
        <v>0</v>
      </c>
      <c r="W614" s="135">
        <v>0</v>
      </c>
    </row>
    <row r="615" spans="1:23" hidden="1">
      <c r="A615" s="135">
        <v>0</v>
      </c>
      <c r="B615" s="135">
        <v>0</v>
      </c>
      <c r="C615" s="135">
        <v>0</v>
      </c>
      <c r="D615" s="135">
        <v>0</v>
      </c>
      <c r="E615" s="135">
        <v>0</v>
      </c>
      <c r="F615" s="135">
        <v>0</v>
      </c>
      <c r="G615" s="135">
        <v>0</v>
      </c>
      <c r="H615" s="135">
        <v>0</v>
      </c>
      <c r="I615" s="135">
        <v>0</v>
      </c>
      <c r="J615" s="135">
        <v>0</v>
      </c>
      <c r="K615" s="135">
        <v>0</v>
      </c>
      <c r="L615" s="135">
        <v>0</v>
      </c>
      <c r="M615" s="135">
        <v>0</v>
      </c>
      <c r="N615" s="135">
        <v>0</v>
      </c>
      <c r="O615" s="135">
        <v>0</v>
      </c>
      <c r="P615" s="135">
        <v>0</v>
      </c>
      <c r="Q615" s="135">
        <v>0</v>
      </c>
      <c r="R615" s="135">
        <v>0</v>
      </c>
      <c r="S615" s="135">
        <v>0</v>
      </c>
      <c r="T615" s="135">
        <v>0</v>
      </c>
      <c r="U615" s="135">
        <v>0</v>
      </c>
      <c r="V615" s="135">
        <v>0</v>
      </c>
      <c r="W615" s="135">
        <v>0</v>
      </c>
    </row>
    <row r="616" spans="1:23" hidden="1">
      <c r="A616" s="135">
        <v>0</v>
      </c>
      <c r="B616" s="135">
        <v>0</v>
      </c>
      <c r="C616" s="135">
        <v>0</v>
      </c>
      <c r="D616" s="135">
        <v>0</v>
      </c>
      <c r="E616" s="135">
        <v>0</v>
      </c>
      <c r="F616" s="135">
        <v>0</v>
      </c>
      <c r="G616" s="135">
        <v>0</v>
      </c>
      <c r="H616" s="135">
        <v>0</v>
      </c>
      <c r="I616" s="135">
        <v>0</v>
      </c>
      <c r="J616" s="135">
        <v>0</v>
      </c>
      <c r="K616" s="135">
        <v>0</v>
      </c>
      <c r="L616" s="135">
        <v>0</v>
      </c>
      <c r="M616" s="135">
        <v>0</v>
      </c>
      <c r="N616" s="135">
        <v>0</v>
      </c>
      <c r="O616" s="135">
        <v>0</v>
      </c>
      <c r="P616" s="135">
        <v>0</v>
      </c>
      <c r="Q616" s="135">
        <v>0</v>
      </c>
      <c r="R616" s="135">
        <v>0</v>
      </c>
      <c r="S616" s="135">
        <v>0</v>
      </c>
      <c r="T616" s="135">
        <v>0</v>
      </c>
      <c r="U616" s="135">
        <v>0</v>
      </c>
      <c r="V616" s="135">
        <v>0</v>
      </c>
      <c r="W616" s="135">
        <v>0</v>
      </c>
    </row>
    <row r="617" spans="1:23" hidden="1">
      <c r="A617" s="135">
        <v>0</v>
      </c>
      <c r="B617" s="135">
        <v>0</v>
      </c>
      <c r="C617" s="135">
        <v>0</v>
      </c>
      <c r="D617" s="135">
        <v>0</v>
      </c>
      <c r="E617" s="135">
        <v>0</v>
      </c>
      <c r="F617" s="135">
        <v>0</v>
      </c>
      <c r="G617" s="135">
        <v>0</v>
      </c>
      <c r="H617" s="135">
        <v>0</v>
      </c>
      <c r="I617" s="135">
        <v>0</v>
      </c>
      <c r="J617" s="135">
        <v>0</v>
      </c>
      <c r="K617" s="135">
        <v>0</v>
      </c>
      <c r="L617" s="135">
        <v>0</v>
      </c>
      <c r="M617" s="135">
        <v>0</v>
      </c>
      <c r="N617" s="135">
        <v>0</v>
      </c>
      <c r="O617" s="135">
        <v>0</v>
      </c>
      <c r="P617" s="135">
        <v>0</v>
      </c>
      <c r="Q617" s="135">
        <v>0</v>
      </c>
      <c r="R617" s="135">
        <v>0</v>
      </c>
      <c r="S617" s="135">
        <v>0</v>
      </c>
      <c r="T617" s="135">
        <v>0</v>
      </c>
      <c r="U617" s="135">
        <v>0</v>
      </c>
      <c r="V617" s="135">
        <v>0</v>
      </c>
      <c r="W617" s="135">
        <v>0</v>
      </c>
    </row>
    <row r="618" spans="1:23" hidden="1">
      <c r="A618" s="135">
        <v>0</v>
      </c>
      <c r="B618" s="135">
        <v>0</v>
      </c>
      <c r="C618" s="135">
        <v>0</v>
      </c>
      <c r="D618" s="135">
        <v>0</v>
      </c>
      <c r="E618" s="135">
        <v>0</v>
      </c>
      <c r="F618" s="135">
        <v>0</v>
      </c>
      <c r="G618" s="135">
        <v>0</v>
      </c>
      <c r="H618" s="135">
        <v>0</v>
      </c>
      <c r="I618" s="135">
        <v>0</v>
      </c>
      <c r="J618" s="135">
        <v>0</v>
      </c>
      <c r="K618" s="135">
        <v>0</v>
      </c>
      <c r="L618" s="135">
        <v>0</v>
      </c>
      <c r="M618" s="135">
        <v>0</v>
      </c>
      <c r="N618" s="135">
        <v>0</v>
      </c>
      <c r="O618" s="135">
        <v>0</v>
      </c>
      <c r="P618" s="135">
        <v>0</v>
      </c>
      <c r="Q618" s="135">
        <v>0</v>
      </c>
      <c r="R618" s="135">
        <v>0</v>
      </c>
      <c r="S618" s="135">
        <v>0</v>
      </c>
      <c r="T618" s="135">
        <v>0</v>
      </c>
      <c r="U618" s="135">
        <v>0</v>
      </c>
      <c r="V618" s="135">
        <v>0</v>
      </c>
      <c r="W618" s="135">
        <v>0</v>
      </c>
    </row>
    <row r="619" spans="1:23" hidden="1">
      <c r="A619" s="135">
        <v>0</v>
      </c>
      <c r="B619" s="135">
        <v>0</v>
      </c>
      <c r="C619" s="135">
        <v>0</v>
      </c>
      <c r="D619" s="135">
        <v>0</v>
      </c>
      <c r="E619" s="135">
        <v>0</v>
      </c>
      <c r="F619" s="135">
        <v>0</v>
      </c>
      <c r="G619" s="135">
        <v>0</v>
      </c>
      <c r="H619" s="135">
        <v>0</v>
      </c>
      <c r="I619" s="135">
        <v>0</v>
      </c>
      <c r="J619" s="135">
        <v>0</v>
      </c>
      <c r="K619" s="135">
        <v>0</v>
      </c>
      <c r="L619" s="135">
        <v>0</v>
      </c>
      <c r="M619" s="135">
        <v>0</v>
      </c>
      <c r="N619" s="135">
        <v>0</v>
      </c>
      <c r="O619" s="135">
        <v>0</v>
      </c>
      <c r="P619" s="135">
        <v>0</v>
      </c>
      <c r="Q619" s="135">
        <v>0</v>
      </c>
      <c r="R619" s="135">
        <v>0</v>
      </c>
      <c r="S619" s="135">
        <v>0</v>
      </c>
      <c r="T619" s="135">
        <v>0</v>
      </c>
      <c r="U619" s="135">
        <v>0</v>
      </c>
      <c r="V619" s="135">
        <v>0</v>
      </c>
      <c r="W619" s="135">
        <v>0</v>
      </c>
    </row>
    <row r="620" spans="1:23" hidden="1">
      <c r="A620" s="135">
        <v>0</v>
      </c>
      <c r="B620" s="135">
        <v>0</v>
      </c>
      <c r="C620" s="135">
        <v>0</v>
      </c>
      <c r="D620" s="135">
        <v>0</v>
      </c>
      <c r="E620" s="135">
        <v>0</v>
      </c>
      <c r="F620" s="135">
        <v>0</v>
      </c>
      <c r="G620" s="135">
        <v>0</v>
      </c>
      <c r="H620" s="135">
        <v>0</v>
      </c>
      <c r="I620" s="135">
        <v>0</v>
      </c>
      <c r="J620" s="135">
        <v>0</v>
      </c>
      <c r="K620" s="135">
        <v>0</v>
      </c>
      <c r="L620" s="135">
        <v>0</v>
      </c>
      <c r="M620" s="135">
        <v>0</v>
      </c>
      <c r="N620" s="135">
        <v>0</v>
      </c>
      <c r="O620" s="135">
        <v>0</v>
      </c>
      <c r="P620" s="135">
        <v>0</v>
      </c>
      <c r="Q620" s="135">
        <v>0</v>
      </c>
      <c r="R620" s="135">
        <v>0</v>
      </c>
      <c r="S620" s="135">
        <v>0</v>
      </c>
      <c r="T620" s="135">
        <v>0</v>
      </c>
      <c r="U620" s="135">
        <v>0</v>
      </c>
      <c r="V620" s="135">
        <v>0</v>
      </c>
      <c r="W620" s="135">
        <v>0</v>
      </c>
    </row>
    <row r="621" spans="1:23" hidden="1">
      <c r="A621" s="135">
        <v>0</v>
      </c>
      <c r="B621" s="135">
        <v>0</v>
      </c>
      <c r="C621" s="135">
        <v>0</v>
      </c>
      <c r="D621" s="135">
        <v>0</v>
      </c>
      <c r="E621" s="135">
        <v>0</v>
      </c>
      <c r="F621" s="135">
        <v>0</v>
      </c>
      <c r="G621" s="135">
        <v>0</v>
      </c>
      <c r="H621" s="135">
        <v>0</v>
      </c>
      <c r="I621" s="135">
        <v>0</v>
      </c>
      <c r="J621" s="135">
        <v>0</v>
      </c>
      <c r="K621" s="135">
        <v>0</v>
      </c>
      <c r="L621" s="135">
        <v>0</v>
      </c>
      <c r="M621" s="135">
        <v>0</v>
      </c>
      <c r="N621" s="135">
        <v>0</v>
      </c>
      <c r="O621" s="135">
        <v>0</v>
      </c>
      <c r="P621" s="135">
        <v>0</v>
      </c>
      <c r="Q621" s="135">
        <v>0</v>
      </c>
      <c r="R621" s="135">
        <v>0</v>
      </c>
      <c r="S621" s="135">
        <v>0</v>
      </c>
      <c r="T621" s="135">
        <v>0</v>
      </c>
      <c r="U621" s="135">
        <v>0</v>
      </c>
      <c r="V621" s="135">
        <v>0</v>
      </c>
      <c r="W621" s="135">
        <v>0</v>
      </c>
    </row>
    <row r="622" spans="1:23" hidden="1">
      <c r="A622" s="135">
        <v>0</v>
      </c>
      <c r="B622" s="135">
        <v>0</v>
      </c>
      <c r="C622" s="135">
        <v>0</v>
      </c>
      <c r="D622" s="135">
        <v>0</v>
      </c>
      <c r="E622" s="135">
        <v>0</v>
      </c>
      <c r="F622" s="135">
        <v>0</v>
      </c>
      <c r="G622" s="135">
        <v>0</v>
      </c>
      <c r="H622" s="135">
        <v>0</v>
      </c>
      <c r="I622" s="135">
        <v>0</v>
      </c>
      <c r="J622" s="135">
        <v>0</v>
      </c>
      <c r="K622" s="135">
        <v>0</v>
      </c>
      <c r="L622" s="135">
        <v>0</v>
      </c>
      <c r="M622" s="135">
        <v>0</v>
      </c>
      <c r="N622" s="135">
        <v>0</v>
      </c>
      <c r="O622" s="135">
        <v>0</v>
      </c>
      <c r="P622" s="135">
        <v>0</v>
      </c>
      <c r="Q622" s="135">
        <v>0</v>
      </c>
      <c r="R622" s="135">
        <v>0</v>
      </c>
      <c r="S622" s="135">
        <v>0</v>
      </c>
      <c r="T622" s="135">
        <v>0</v>
      </c>
      <c r="U622" s="135">
        <v>0</v>
      </c>
      <c r="V622" s="135">
        <v>0</v>
      </c>
      <c r="W622" s="135">
        <v>0</v>
      </c>
    </row>
    <row r="623" spans="1:23" hidden="1">
      <c r="A623" s="135">
        <v>0</v>
      </c>
      <c r="B623" s="135">
        <v>0</v>
      </c>
      <c r="C623" s="135">
        <v>0</v>
      </c>
      <c r="D623" s="135">
        <v>0</v>
      </c>
      <c r="E623" s="135">
        <v>0</v>
      </c>
      <c r="F623" s="135">
        <v>0</v>
      </c>
      <c r="G623" s="135">
        <v>0</v>
      </c>
      <c r="H623" s="135">
        <v>0</v>
      </c>
      <c r="I623" s="135">
        <v>0</v>
      </c>
      <c r="J623" s="135">
        <v>0</v>
      </c>
      <c r="K623" s="135">
        <v>0</v>
      </c>
      <c r="L623" s="135">
        <v>0</v>
      </c>
      <c r="M623" s="135">
        <v>0</v>
      </c>
      <c r="N623" s="135">
        <v>0</v>
      </c>
      <c r="O623" s="135">
        <v>0</v>
      </c>
      <c r="P623" s="135">
        <v>0</v>
      </c>
      <c r="Q623" s="135">
        <v>0</v>
      </c>
      <c r="R623" s="135">
        <v>0</v>
      </c>
      <c r="S623" s="135">
        <v>0</v>
      </c>
      <c r="T623" s="135">
        <v>0</v>
      </c>
      <c r="U623" s="135">
        <v>0</v>
      </c>
      <c r="V623" s="135">
        <v>0</v>
      </c>
      <c r="W623" s="135">
        <v>0</v>
      </c>
    </row>
    <row r="624" spans="1:23" hidden="1">
      <c r="A624" s="135">
        <v>0</v>
      </c>
      <c r="B624" s="135">
        <v>0</v>
      </c>
      <c r="C624" s="135">
        <v>0</v>
      </c>
      <c r="D624" s="135">
        <v>0</v>
      </c>
      <c r="E624" s="135">
        <v>0</v>
      </c>
      <c r="F624" s="135">
        <v>0</v>
      </c>
      <c r="G624" s="135">
        <v>0</v>
      </c>
      <c r="H624" s="135">
        <v>0</v>
      </c>
      <c r="I624" s="135">
        <v>0</v>
      </c>
      <c r="J624" s="135">
        <v>0</v>
      </c>
      <c r="K624" s="135">
        <v>0</v>
      </c>
      <c r="L624" s="135">
        <v>0</v>
      </c>
      <c r="M624" s="135">
        <v>0</v>
      </c>
      <c r="N624" s="135">
        <v>0</v>
      </c>
      <c r="O624" s="135">
        <v>0</v>
      </c>
      <c r="P624" s="135">
        <v>0</v>
      </c>
      <c r="Q624" s="135">
        <v>0</v>
      </c>
      <c r="R624" s="135">
        <v>0</v>
      </c>
      <c r="S624" s="135">
        <v>0</v>
      </c>
      <c r="T624" s="135">
        <v>0</v>
      </c>
      <c r="U624" s="135">
        <v>0</v>
      </c>
      <c r="V624" s="135">
        <v>0</v>
      </c>
      <c r="W624" s="135">
        <v>0</v>
      </c>
    </row>
    <row r="625" spans="1:23" hidden="1">
      <c r="A625" s="135">
        <v>0</v>
      </c>
      <c r="B625" s="135">
        <v>0</v>
      </c>
      <c r="C625" s="135">
        <v>0</v>
      </c>
      <c r="D625" s="135">
        <v>0</v>
      </c>
      <c r="E625" s="135">
        <v>0</v>
      </c>
      <c r="F625" s="135">
        <v>0</v>
      </c>
      <c r="G625" s="135">
        <v>0</v>
      </c>
      <c r="H625" s="135">
        <v>0</v>
      </c>
      <c r="I625" s="135">
        <v>0</v>
      </c>
      <c r="J625" s="135">
        <v>0</v>
      </c>
      <c r="K625" s="135">
        <v>0</v>
      </c>
      <c r="L625" s="135">
        <v>0</v>
      </c>
      <c r="M625" s="135">
        <v>0</v>
      </c>
      <c r="N625" s="135">
        <v>0</v>
      </c>
      <c r="O625" s="135">
        <v>0</v>
      </c>
      <c r="P625" s="135">
        <v>0</v>
      </c>
      <c r="Q625" s="135">
        <v>0</v>
      </c>
      <c r="R625" s="135">
        <v>0</v>
      </c>
      <c r="S625" s="135">
        <v>0</v>
      </c>
      <c r="T625" s="135">
        <v>0</v>
      </c>
      <c r="U625" s="135">
        <v>0</v>
      </c>
      <c r="V625" s="135">
        <v>0</v>
      </c>
      <c r="W625" s="135">
        <v>0</v>
      </c>
    </row>
    <row r="626" spans="1:23" hidden="1">
      <c r="A626" s="135">
        <v>0</v>
      </c>
      <c r="B626" s="135">
        <v>0</v>
      </c>
      <c r="C626" s="135">
        <v>0</v>
      </c>
      <c r="D626" s="135">
        <v>0</v>
      </c>
      <c r="E626" s="135">
        <v>0</v>
      </c>
      <c r="F626" s="135">
        <v>0</v>
      </c>
      <c r="G626" s="135">
        <v>0</v>
      </c>
      <c r="H626" s="135">
        <v>0</v>
      </c>
      <c r="I626" s="135">
        <v>0</v>
      </c>
      <c r="J626" s="135">
        <v>0</v>
      </c>
      <c r="K626" s="135">
        <v>0</v>
      </c>
      <c r="L626" s="135">
        <v>0</v>
      </c>
      <c r="M626" s="135">
        <v>0</v>
      </c>
      <c r="N626" s="135">
        <v>0</v>
      </c>
      <c r="O626" s="135">
        <v>0</v>
      </c>
      <c r="P626" s="135">
        <v>0</v>
      </c>
      <c r="Q626" s="135">
        <v>0</v>
      </c>
      <c r="R626" s="135">
        <v>0</v>
      </c>
      <c r="S626" s="135">
        <v>0</v>
      </c>
      <c r="T626" s="135">
        <v>0</v>
      </c>
      <c r="U626" s="135">
        <v>0</v>
      </c>
      <c r="V626" s="135">
        <v>0</v>
      </c>
      <c r="W626" s="135">
        <v>0</v>
      </c>
    </row>
    <row r="627" spans="1:23" hidden="1">
      <c r="A627" s="135">
        <v>0</v>
      </c>
      <c r="B627" s="135">
        <v>0</v>
      </c>
      <c r="C627" s="135">
        <v>0</v>
      </c>
      <c r="D627" s="135">
        <v>0</v>
      </c>
      <c r="E627" s="135">
        <v>0</v>
      </c>
      <c r="F627" s="135">
        <v>0</v>
      </c>
      <c r="G627" s="135">
        <v>0</v>
      </c>
      <c r="H627" s="135">
        <v>0</v>
      </c>
      <c r="I627" s="135">
        <v>0</v>
      </c>
      <c r="J627" s="135">
        <v>0</v>
      </c>
      <c r="K627" s="135">
        <v>0</v>
      </c>
      <c r="L627" s="135">
        <v>0</v>
      </c>
      <c r="M627" s="135">
        <v>0</v>
      </c>
      <c r="N627" s="135">
        <v>0</v>
      </c>
      <c r="O627" s="135">
        <v>0</v>
      </c>
      <c r="P627" s="135">
        <v>0</v>
      </c>
      <c r="Q627" s="135">
        <v>0</v>
      </c>
      <c r="R627" s="135">
        <v>0</v>
      </c>
      <c r="S627" s="135">
        <v>0</v>
      </c>
      <c r="T627" s="135">
        <v>0</v>
      </c>
      <c r="U627" s="135">
        <v>0</v>
      </c>
      <c r="V627" s="135">
        <v>0</v>
      </c>
      <c r="W627" s="135">
        <v>0</v>
      </c>
    </row>
    <row r="628" spans="1:23" hidden="1">
      <c r="A628" s="135">
        <v>0</v>
      </c>
      <c r="B628" s="135">
        <v>0</v>
      </c>
      <c r="C628" s="135">
        <v>0</v>
      </c>
      <c r="D628" s="135">
        <v>0</v>
      </c>
      <c r="E628" s="135">
        <v>0</v>
      </c>
      <c r="F628" s="135">
        <v>0</v>
      </c>
      <c r="G628" s="135">
        <v>0</v>
      </c>
      <c r="H628" s="135">
        <v>0</v>
      </c>
      <c r="I628" s="135">
        <v>0</v>
      </c>
      <c r="J628" s="135">
        <v>0</v>
      </c>
      <c r="K628" s="135">
        <v>0</v>
      </c>
      <c r="L628" s="135">
        <v>0</v>
      </c>
      <c r="M628" s="135">
        <v>0</v>
      </c>
      <c r="N628" s="135">
        <v>0</v>
      </c>
      <c r="O628" s="135">
        <v>0</v>
      </c>
      <c r="P628" s="135">
        <v>0</v>
      </c>
      <c r="Q628" s="135">
        <v>0</v>
      </c>
      <c r="R628" s="135">
        <v>0</v>
      </c>
      <c r="S628" s="135">
        <v>0</v>
      </c>
      <c r="T628" s="135">
        <v>0</v>
      </c>
      <c r="U628" s="135">
        <v>0</v>
      </c>
      <c r="V628" s="135">
        <v>0</v>
      </c>
      <c r="W628" s="135">
        <v>0</v>
      </c>
    </row>
    <row r="629" spans="1:23" hidden="1">
      <c r="A629" s="135">
        <v>0</v>
      </c>
      <c r="B629" s="135">
        <v>0</v>
      </c>
      <c r="C629" s="135">
        <v>0</v>
      </c>
      <c r="D629" s="135">
        <v>0</v>
      </c>
      <c r="E629" s="135">
        <v>0</v>
      </c>
      <c r="F629" s="135">
        <v>0</v>
      </c>
      <c r="G629" s="135">
        <v>0</v>
      </c>
      <c r="H629" s="135">
        <v>0</v>
      </c>
      <c r="I629" s="135">
        <v>0</v>
      </c>
      <c r="J629" s="135">
        <v>0</v>
      </c>
      <c r="K629" s="135">
        <v>0</v>
      </c>
      <c r="L629" s="135">
        <v>0</v>
      </c>
      <c r="M629" s="135">
        <v>0</v>
      </c>
      <c r="N629" s="135">
        <v>0</v>
      </c>
      <c r="O629" s="135">
        <v>0</v>
      </c>
      <c r="P629" s="135">
        <v>0</v>
      </c>
      <c r="Q629" s="135">
        <v>0</v>
      </c>
      <c r="R629" s="135">
        <v>0</v>
      </c>
      <c r="S629" s="135">
        <v>0</v>
      </c>
      <c r="T629" s="135">
        <v>0</v>
      </c>
      <c r="U629" s="135">
        <v>0</v>
      </c>
      <c r="V629" s="135">
        <v>0</v>
      </c>
      <c r="W629" s="135">
        <v>0</v>
      </c>
    </row>
    <row r="630" spans="1:23" hidden="1">
      <c r="A630" s="135">
        <v>0</v>
      </c>
      <c r="B630" s="135">
        <v>0</v>
      </c>
      <c r="C630" s="135">
        <v>0</v>
      </c>
      <c r="D630" s="135">
        <v>0</v>
      </c>
      <c r="E630" s="135">
        <v>0</v>
      </c>
      <c r="F630" s="135">
        <v>0</v>
      </c>
      <c r="G630" s="135">
        <v>0</v>
      </c>
      <c r="H630" s="135">
        <v>0</v>
      </c>
      <c r="I630" s="135">
        <v>0</v>
      </c>
      <c r="J630" s="135">
        <v>0</v>
      </c>
      <c r="K630" s="135">
        <v>0</v>
      </c>
      <c r="L630" s="135">
        <v>0</v>
      </c>
      <c r="M630" s="135">
        <v>0</v>
      </c>
      <c r="N630" s="135">
        <v>0</v>
      </c>
      <c r="O630" s="135">
        <v>0</v>
      </c>
      <c r="P630" s="135">
        <v>0</v>
      </c>
      <c r="Q630" s="135">
        <v>0</v>
      </c>
      <c r="R630" s="135">
        <v>0</v>
      </c>
      <c r="S630" s="135">
        <v>0</v>
      </c>
      <c r="T630" s="135">
        <v>0</v>
      </c>
      <c r="U630" s="135">
        <v>0</v>
      </c>
      <c r="V630" s="135">
        <v>0</v>
      </c>
      <c r="W630" s="135">
        <v>0</v>
      </c>
    </row>
    <row r="631" spans="1:23" hidden="1">
      <c r="A631" s="135">
        <v>0</v>
      </c>
      <c r="B631" s="135">
        <v>0</v>
      </c>
      <c r="C631" s="135">
        <v>0</v>
      </c>
      <c r="D631" s="135">
        <v>0</v>
      </c>
      <c r="E631" s="135">
        <v>0</v>
      </c>
      <c r="F631" s="135">
        <v>0</v>
      </c>
      <c r="G631" s="135">
        <v>0</v>
      </c>
      <c r="H631" s="135">
        <v>0</v>
      </c>
      <c r="I631" s="135">
        <v>0</v>
      </c>
      <c r="J631" s="135">
        <v>0</v>
      </c>
      <c r="K631" s="135">
        <v>0</v>
      </c>
      <c r="L631" s="135">
        <v>0</v>
      </c>
      <c r="M631" s="135">
        <v>0</v>
      </c>
      <c r="N631" s="135">
        <v>0</v>
      </c>
      <c r="O631" s="135">
        <v>0</v>
      </c>
      <c r="P631" s="135">
        <v>0</v>
      </c>
      <c r="Q631" s="135">
        <v>0</v>
      </c>
      <c r="R631" s="135">
        <v>0</v>
      </c>
      <c r="S631" s="135">
        <v>0</v>
      </c>
      <c r="T631" s="135">
        <v>0</v>
      </c>
      <c r="U631" s="135">
        <v>0</v>
      </c>
      <c r="V631" s="135">
        <v>0</v>
      </c>
      <c r="W631" s="135">
        <v>0</v>
      </c>
    </row>
    <row r="632" spans="1:23" hidden="1">
      <c r="A632" s="135">
        <v>0</v>
      </c>
      <c r="B632" s="135">
        <v>0</v>
      </c>
      <c r="C632" s="135">
        <v>0</v>
      </c>
      <c r="D632" s="135">
        <v>0</v>
      </c>
      <c r="E632" s="135">
        <v>0</v>
      </c>
      <c r="F632" s="135">
        <v>0</v>
      </c>
      <c r="G632" s="135">
        <v>0</v>
      </c>
      <c r="H632" s="135">
        <v>0</v>
      </c>
      <c r="I632" s="135">
        <v>0</v>
      </c>
      <c r="J632" s="135">
        <v>0</v>
      </c>
      <c r="K632" s="135">
        <v>0</v>
      </c>
      <c r="L632" s="135">
        <v>0</v>
      </c>
      <c r="M632" s="135">
        <v>0</v>
      </c>
      <c r="N632" s="135">
        <v>0</v>
      </c>
      <c r="O632" s="135">
        <v>0</v>
      </c>
      <c r="P632" s="135">
        <v>0</v>
      </c>
      <c r="Q632" s="135">
        <v>0</v>
      </c>
      <c r="R632" s="135">
        <v>0</v>
      </c>
      <c r="S632" s="135">
        <v>0</v>
      </c>
      <c r="T632" s="135">
        <v>0</v>
      </c>
      <c r="U632" s="135">
        <v>0</v>
      </c>
      <c r="V632" s="135">
        <v>0</v>
      </c>
      <c r="W632" s="135">
        <v>0</v>
      </c>
    </row>
    <row r="633" spans="1:23" hidden="1">
      <c r="A633" s="135">
        <v>0</v>
      </c>
      <c r="B633" s="135">
        <v>0</v>
      </c>
      <c r="C633" s="135">
        <v>0</v>
      </c>
      <c r="D633" s="135">
        <v>0</v>
      </c>
      <c r="E633" s="135">
        <v>0</v>
      </c>
      <c r="F633" s="135">
        <v>0</v>
      </c>
      <c r="G633" s="135">
        <v>0</v>
      </c>
      <c r="H633" s="135">
        <v>0</v>
      </c>
      <c r="I633" s="135">
        <v>0</v>
      </c>
      <c r="J633" s="135">
        <v>0</v>
      </c>
      <c r="K633" s="135">
        <v>0</v>
      </c>
      <c r="L633" s="135">
        <v>0</v>
      </c>
      <c r="M633" s="135">
        <v>0</v>
      </c>
      <c r="N633" s="135">
        <v>0</v>
      </c>
      <c r="O633" s="135">
        <v>0</v>
      </c>
      <c r="P633" s="135">
        <v>0</v>
      </c>
      <c r="Q633" s="135">
        <v>0</v>
      </c>
      <c r="R633" s="135">
        <v>0</v>
      </c>
      <c r="S633" s="135">
        <v>0</v>
      </c>
      <c r="T633" s="135">
        <v>0</v>
      </c>
      <c r="U633" s="135">
        <v>0</v>
      </c>
      <c r="V633" s="135">
        <v>0</v>
      </c>
      <c r="W633" s="135">
        <v>0</v>
      </c>
    </row>
    <row r="634" spans="1:23" hidden="1">
      <c r="A634" s="135">
        <v>0</v>
      </c>
      <c r="B634" s="135">
        <v>0</v>
      </c>
      <c r="C634" s="135">
        <v>0</v>
      </c>
      <c r="D634" s="135">
        <v>0</v>
      </c>
      <c r="E634" s="135">
        <v>0</v>
      </c>
      <c r="F634" s="135">
        <v>0</v>
      </c>
      <c r="G634" s="135">
        <v>0</v>
      </c>
      <c r="H634" s="135">
        <v>0</v>
      </c>
      <c r="I634" s="135">
        <v>0</v>
      </c>
      <c r="J634" s="135">
        <v>0</v>
      </c>
      <c r="K634" s="135">
        <v>0</v>
      </c>
      <c r="L634" s="135">
        <v>0</v>
      </c>
      <c r="M634" s="135">
        <v>0</v>
      </c>
      <c r="N634" s="135">
        <v>0</v>
      </c>
      <c r="O634" s="135">
        <v>0</v>
      </c>
      <c r="P634" s="135">
        <v>0</v>
      </c>
      <c r="Q634" s="135">
        <v>0</v>
      </c>
      <c r="R634" s="135">
        <v>0</v>
      </c>
      <c r="S634" s="135">
        <v>0</v>
      </c>
      <c r="T634" s="135">
        <v>0</v>
      </c>
      <c r="U634" s="135">
        <v>0</v>
      </c>
      <c r="V634" s="135">
        <v>0</v>
      </c>
      <c r="W634" s="135">
        <v>0</v>
      </c>
    </row>
    <row r="635" spans="1:23" hidden="1">
      <c r="A635" s="135">
        <v>0</v>
      </c>
      <c r="B635" s="135">
        <v>0</v>
      </c>
      <c r="C635" s="135">
        <v>0</v>
      </c>
      <c r="D635" s="135">
        <v>0</v>
      </c>
      <c r="E635" s="135">
        <v>0</v>
      </c>
      <c r="F635" s="135">
        <v>0</v>
      </c>
      <c r="G635" s="135">
        <v>0</v>
      </c>
      <c r="H635" s="135">
        <v>0</v>
      </c>
      <c r="I635" s="135">
        <v>0</v>
      </c>
      <c r="J635" s="135">
        <v>0</v>
      </c>
      <c r="K635" s="135">
        <v>0</v>
      </c>
      <c r="L635" s="135">
        <v>0</v>
      </c>
      <c r="M635" s="135">
        <v>0</v>
      </c>
      <c r="N635" s="135">
        <v>0</v>
      </c>
      <c r="O635" s="135">
        <v>0</v>
      </c>
      <c r="P635" s="135">
        <v>0</v>
      </c>
      <c r="Q635" s="135">
        <v>0</v>
      </c>
      <c r="R635" s="135">
        <v>0</v>
      </c>
      <c r="S635" s="135">
        <v>0</v>
      </c>
      <c r="T635" s="135">
        <v>0</v>
      </c>
      <c r="U635" s="135">
        <v>0</v>
      </c>
      <c r="V635" s="135">
        <v>0</v>
      </c>
      <c r="W635" s="135">
        <v>0</v>
      </c>
    </row>
    <row r="636" spans="1:23" hidden="1">
      <c r="A636" s="135">
        <v>0</v>
      </c>
      <c r="B636" s="135">
        <v>0</v>
      </c>
      <c r="C636" s="135">
        <v>0</v>
      </c>
      <c r="D636" s="135">
        <v>0</v>
      </c>
      <c r="E636" s="135">
        <v>0</v>
      </c>
      <c r="F636" s="135">
        <v>0</v>
      </c>
      <c r="G636" s="135">
        <v>0</v>
      </c>
      <c r="H636" s="135">
        <v>0</v>
      </c>
      <c r="I636" s="135">
        <v>0</v>
      </c>
      <c r="J636" s="135">
        <v>0</v>
      </c>
      <c r="K636" s="135">
        <v>0</v>
      </c>
      <c r="L636" s="135">
        <v>0</v>
      </c>
      <c r="M636" s="135">
        <v>0</v>
      </c>
      <c r="N636" s="135">
        <v>0</v>
      </c>
      <c r="O636" s="135">
        <v>0</v>
      </c>
      <c r="P636" s="135">
        <v>0</v>
      </c>
      <c r="Q636" s="135">
        <v>0</v>
      </c>
      <c r="R636" s="135">
        <v>0</v>
      </c>
      <c r="S636" s="135">
        <v>0</v>
      </c>
      <c r="T636" s="135">
        <v>0</v>
      </c>
      <c r="U636" s="135">
        <v>0</v>
      </c>
      <c r="V636" s="135">
        <v>0</v>
      </c>
      <c r="W636" s="135">
        <v>0</v>
      </c>
    </row>
    <row r="637" spans="1:23" hidden="1">
      <c r="A637" s="135">
        <v>0</v>
      </c>
      <c r="B637" s="135">
        <v>0</v>
      </c>
      <c r="C637" s="135">
        <v>0</v>
      </c>
      <c r="D637" s="135">
        <v>0</v>
      </c>
      <c r="E637" s="135">
        <v>0</v>
      </c>
      <c r="F637" s="135">
        <v>0</v>
      </c>
      <c r="G637" s="135">
        <v>0</v>
      </c>
      <c r="H637" s="135">
        <v>0</v>
      </c>
      <c r="I637" s="135">
        <v>0</v>
      </c>
      <c r="J637" s="135">
        <v>0</v>
      </c>
      <c r="K637" s="135">
        <v>0</v>
      </c>
      <c r="L637" s="135">
        <v>0</v>
      </c>
      <c r="M637" s="135">
        <v>0</v>
      </c>
      <c r="N637" s="135">
        <v>0</v>
      </c>
      <c r="O637" s="135">
        <v>0</v>
      </c>
      <c r="P637" s="135">
        <v>0</v>
      </c>
      <c r="Q637" s="135">
        <v>0</v>
      </c>
      <c r="R637" s="135">
        <v>0</v>
      </c>
      <c r="S637" s="135">
        <v>0</v>
      </c>
      <c r="T637" s="135">
        <v>0</v>
      </c>
      <c r="U637" s="135">
        <v>0</v>
      </c>
      <c r="V637" s="135">
        <v>0</v>
      </c>
      <c r="W637" s="135">
        <v>0</v>
      </c>
    </row>
    <row r="638" spans="1:23" hidden="1">
      <c r="A638" s="135">
        <v>0</v>
      </c>
      <c r="B638" s="135">
        <v>0</v>
      </c>
      <c r="C638" s="135">
        <v>0</v>
      </c>
      <c r="D638" s="135">
        <v>0</v>
      </c>
      <c r="E638" s="135">
        <v>0</v>
      </c>
      <c r="F638" s="135">
        <v>0</v>
      </c>
      <c r="G638" s="135">
        <v>0</v>
      </c>
      <c r="H638" s="135">
        <v>0</v>
      </c>
      <c r="I638" s="135">
        <v>0</v>
      </c>
      <c r="J638" s="135">
        <v>0</v>
      </c>
      <c r="K638" s="135">
        <v>0</v>
      </c>
      <c r="L638" s="135">
        <v>0</v>
      </c>
      <c r="M638" s="135">
        <v>0</v>
      </c>
      <c r="N638" s="135">
        <v>0</v>
      </c>
      <c r="O638" s="135">
        <v>0</v>
      </c>
      <c r="P638" s="135">
        <v>0</v>
      </c>
      <c r="Q638" s="135">
        <v>0</v>
      </c>
      <c r="R638" s="135">
        <v>0</v>
      </c>
      <c r="S638" s="135">
        <v>0</v>
      </c>
      <c r="T638" s="135">
        <v>0</v>
      </c>
      <c r="U638" s="135">
        <v>0</v>
      </c>
      <c r="V638" s="135">
        <v>0</v>
      </c>
      <c r="W638" s="135">
        <v>0</v>
      </c>
    </row>
    <row r="639" spans="1:23" hidden="1">
      <c r="A639" s="135">
        <v>0</v>
      </c>
      <c r="B639" s="135">
        <v>0</v>
      </c>
      <c r="C639" s="135">
        <v>0</v>
      </c>
      <c r="D639" s="135">
        <v>0</v>
      </c>
      <c r="E639" s="135">
        <v>0</v>
      </c>
      <c r="F639" s="135">
        <v>0</v>
      </c>
      <c r="G639" s="135">
        <v>0</v>
      </c>
      <c r="H639" s="135">
        <v>0</v>
      </c>
      <c r="I639" s="135">
        <v>0</v>
      </c>
      <c r="J639" s="135">
        <v>0</v>
      </c>
      <c r="K639" s="135">
        <v>0</v>
      </c>
      <c r="L639" s="135">
        <v>0</v>
      </c>
      <c r="M639" s="135">
        <v>0</v>
      </c>
      <c r="N639" s="135">
        <v>0</v>
      </c>
      <c r="O639" s="135">
        <v>0</v>
      </c>
      <c r="P639" s="135">
        <v>0</v>
      </c>
      <c r="Q639" s="135">
        <v>0</v>
      </c>
      <c r="R639" s="135">
        <v>0</v>
      </c>
      <c r="S639" s="135">
        <v>0</v>
      </c>
      <c r="T639" s="135">
        <v>0</v>
      </c>
      <c r="U639" s="135">
        <v>0</v>
      </c>
      <c r="V639" s="135">
        <v>0</v>
      </c>
      <c r="W639" s="135">
        <v>0</v>
      </c>
    </row>
    <row r="640" spans="1:23" hidden="1">
      <c r="A640" s="135">
        <v>0</v>
      </c>
      <c r="B640" s="135">
        <v>0</v>
      </c>
      <c r="C640" s="135">
        <v>0</v>
      </c>
      <c r="D640" s="135">
        <v>0</v>
      </c>
      <c r="E640" s="135">
        <v>0</v>
      </c>
      <c r="F640" s="135">
        <v>0</v>
      </c>
      <c r="G640" s="135">
        <v>0</v>
      </c>
      <c r="H640" s="135">
        <v>0</v>
      </c>
      <c r="I640" s="135">
        <v>0</v>
      </c>
      <c r="J640" s="135">
        <v>0</v>
      </c>
      <c r="K640" s="135">
        <v>0</v>
      </c>
      <c r="L640" s="135">
        <v>0</v>
      </c>
      <c r="M640" s="135">
        <v>0</v>
      </c>
      <c r="N640" s="135">
        <v>0</v>
      </c>
      <c r="O640" s="135">
        <v>0</v>
      </c>
      <c r="P640" s="135">
        <v>0</v>
      </c>
      <c r="Q640" s="135">
        <v>0</v>
      </c>
      <c r="R640" s="135">
        <v>0</v>
      </c>
      <c r="S640" s="135">
        <v>0</v>
      </c>
      <c r="T640" s="135">
        <v>0</v>
      </c>
      <c r="U640" s="135">
        <v>0</v>
      </c>
      <c r="V640" s="135">
        <v>0</v>
      </c>
      <c r="W640" s="135">
        <v>0</v>
      </c>
    </row>
    <row r="641" spans="1:23" hidden="1">
      <c r="A641" s="135">
        <v>0</v>
      </c>
      <c r="B641" s="135">
        <v>0</v>
      </c>
      <c r="C641" s="135">
        <v>0</v>
      </c>
      <c r="D641" s="135">
        <v>0</v>
      </c>
      <c r="E641" s="135">
        <v>0</v>
      </c>
      <c r="F641" s="135">
        <v>0</v>
      </c>
      <c r="G641" s="135">
        <v>0</v>
      </c>
      <c r="H641" s="135">
        <v>0</v>
      </c>
      <c r="I641" s="135">
        <v>0</v>
      </c>
      <c r="J641" s="135">
        <v>0</v>
      </c>
      <c r="K641" s="135">
        <v>0</v>
      </c>
      <c r="L641" s="135">
        <v>0</v>
      </c>
      <c r="M641" s="135">
        <v>0</v>
      </c>
      <c r="N641" s="135">
        <v>0</v>
      </c>
      <c r="O641" s="135">
        <v>0</v>
      </c>
      <c r="P641" s="135">
        <v>0</v>
      </c>
      <c r="Q641" s="135">
        <v>0</v>
      </c>
      <c r="R641" s="135">
        <v>0</v>
      </c>
      <c r="S641" s="135">
        <v>0</v>
      </c>
      <c r="T641" s="135">
        <v>0</v>
      </c>
      <c r="U641" s="135">
        <v>0</v>
      </c>
      <c r="V641" s="135">
        <v>0</v>
      </c>
      <c r="W641" s="135">
        <v>0</v>
      </c>
    </row>
    <row r="642" spans="1:23" hidden="1">
      <c r="A642" s="135">
        <v>0</v>
      </c>
      <c r="B642" s="135">
        <v>0</v>
      </c>
      <c r="C642" s="135">
        <v>0</v>
      </c>
      <c r="D642" s="135">
        <v>0</v>
      </c>
      <c r="E642" s="135">
        <v>0</v>
      </c>
      <c r="F642" s="135">
        <v>0</v>
      </c>
      <c r="G642" s="135">
        <v>0</v>
      </c>
      <c r="H642" s="135">
        <v>0</v>
      </c>
      <c r="I642" s="135">
        <v>0</v>
      </c>
      <c r="J642" s="135">
        <v>0</v>
      </c>
      <c r="K642" s="135">
        <v>0</v>
      </c>
      <c r="L642" s="135">
        <v>0</v>
      </c>
      <c r="M642" s="135">
        <v>0</v>
      </c>
      <c r="N642" s="135">
        <v>0</v>
      </c>
      <c r="O642" s="135">
        <v>0</v>
      </c>
      <c r="P642" s="135">
        <v>0</v>
      </c>
      <c r="Q642" s="135">
        <v>0</v>
      </c>
      <c r="R642" s="135">
        <v>0</v>
      </c>
      <c r="S642" s="135">
        <v>0</v>
      </c>
      <c r="T642" s="135">
        <v>0</v>
      </c>
      <c r="U642" s="135">
        <v>0</v>
      </c>
      <c r="V642" s="135">
        <v>0</v>
      </c>
      <c r="W642" s="135">
        <v>0</v>
      </c>
    </row>
    <row r="643" spans="1:23" hidden="1">
      <c r="A643" s="135">
        <v>0</v>
      </c>
      <c r="B643" s="135">
        <v>0</v>
      </c>
      <c r="C643" s="135">
        <v>0</v>
      </c>
      <c r="D643" s="135">
        <v>0</v>
      </c>
      <c r="E643" s="135">
        <v>0</v>
      </c>
      <c r="F643" s="135">
        <v>0</v>
      </c>
      <c r="G643" s="135">
        <v>0</v>
      </c>
      <c r="H643" s="135">
        <v>0</v>
      </c>
      <c r="I643" s="135">
        <v>0</v>
      </c>
      <c r="J643" s="135">
        <v>0</v>
      </c>
      <c r="K643" s="135">
        <v>0</v>
      </c>
      <c r="L643" s="135">
        <v>0</v>
      </c>
      <c r="M643" s="135">
        <v>0</v>
      </c>
      <c r="N643" s="135">
        <v>0</v>
      </c>
      <c r="O643" s="135">
        <v>0</v>
      </c>
      <c r="P643" s="135">
        <v>0</v>
      </c>
      <c r="Q643" s="135">
        <v>0</v>
      </c>
      <c r="R643" s="135">
        <v>0</v>
      </c>
      <c r="S643" s="135">
        <v>0</v>
      </c>
      <c r="T643" s="135">
        <v>0</v>
      </c>
      <c r="U643" s="135">
        <v>0</v>
      </c>
      <c r="V643" s="135">
        <v>0</v>
      </c>
      <c r="W643" s="135">
        <v>0</v>
      </c>
    </row>
    <row r="644" spans="1:23" hidden="1">
      <c r="A644" s="135">
        <v>0</v>
      </c>
      <c r="B644" s="135">
        <v>0</v>
      </c>
      <c r="C644" s="135">
        <v>0</v>
      </c>
      <c r="D644" s="135">
        <v>0</v>
      </c>
      <c r="E644" s="135">
        <v>0</v>
      </c>
      <c r="F644" s="135">
        <v>0</v>
      </c>
      <c r="G644" s="135">
        <v>0</v>
      </c>
      <c r="H644" s="135">
        <v>0</v>
      </c>
      <c r="I644" s="135">
        <v>0</v>
      </c>
      <c r="J644" s="135">
        <v>0</v>
      </c>
      <c r="K644" s="135">
        <v>0</v>
      </c>
      <c r="L644" s="135">
        <v>0</v>
      </c>
      <c r="M644" s="135">
        <v>0</v>
      </c>
      <c r="N644" s="135">
        <v>0</v>
      </c>
      <c r="O644" s="135">
        <v>0</v>
      </c>
      <c r="P644" s="135">
        <v>0</v>
      </c>
      <c r="Q644" s="135">
        <v>0</v>
      </c>
      <c r="R644" s="135">
        <v>0</v>
      </c>
      <c r="S644" s="135">
        <v>0</v>
      </c>
      <c r="T644" s="135">
        <v>0</v>
      </c>
      <c r="U644" s="135">
        <v>0</v>
      </c>
      <c r="V644" s="135">
        <v>0</v>
      </c>
      <c r="W644" s="135">
        <v>0</v>
      </c>
    </row>
    <row r="645" spans="1:23" hidden="1">
      <c r="A645" s="135">
        <v>0</v>
      </c>
      <c r="B645" s="135">
        <v>0</v>
      </c>
      <c r="C645" s="135">
        <v>0</v>
      </c>
      <c r="D645" s="135">
        <v>0</v>
      </c>
      <c r="E645" s="135">
        <v>0</v>
      </c>
      <c r="F645" s="135">
        <v>0</v>
      </c>
      <c r="G645" s="135">
        <v>0</v>
      </c>
      <c r="H645" s="135">
        <v>0</v>
      </c>
      <c r="I645" s="135">
        <v>0</v>
      </c>
      <c r="J645" s="135">
        <v>0</v>
      </c>
      <c r="K645" s="135">
        <v>0</v>
      </c>
      <c r="L645" s="135">
        <v>0</v>
      </c>
      <c r="M645" s="135">
        <v>0</v>
      </c>
      <c r="N645" s="135">
        <v>0</v>
      </c>
      <c r="O645" s="135">
        <v>0</v>
      </c>
      <c r="P645" s="135">
        <v>0</v>
      </c>
      <c r="Q645" s="135">
        <v>0</v>
      </c>
      <c r="R645" s="135">
        <v>0</v>
      </c>
      <c r="S645" s="135">
        <v>0</v>
      </c>
      <c r="T645" s="135">
        <v>0</v>
      </c>
      <c r="U645" s="135">
        <v>0</v>
      </c>
      <c r="V645" s="135">
        <v>0</v>
      </c>
      <c r="W645" s="135">
        <v>0</v>
      </c>
    </row>
    <row r="646" spans="1:23" hidden="1">
      <c r="A646" s="135">
        <v>0</v>
      </c>
      <c r="B646" s="135">
        <v>0</v>
      </c>
      <c r="C646" s="135">
        <v>0</v>
      </c>
      <c r="D646" s="135">
        <v>0</v>
      </c>
      <c r="E646" s="135">
        <v>0</v>
      </c>
      <c r="F646" s="135">
        <v>0</v>
      </c>
      <c r="G646" s="135">
        <v>0</v>
      </c>
      <c r="H646" s="135">
        <v>0</v>
      </c>
      <c r="I646" s="135">
        <v>0</v>
      </c>
      <c r="J646" s="135">
        <v>0</v>
      </c>
      <c r="K646" s="135">
        <v>0</v>
      </c>
      <c r="L646" s="135">
        <v>0</v>
      </c>
      <c r="M646" s="135">
        <v>0</v>
      </c>
      <c r="N646" s="135">
        <v>0</v>
      </c>
      <c r="O646" s="135">
        <v>0</v>
      </c>
      <c r="P646" s="135">
        <v>0</v>
      </c>
      <c r="Q646" s="135">
        <v>0</v>
      </c>
      <c r="R646" s="135">
        <v>0</v>
      </c>
      <c r="S646" s="135">
        <v>0</v>
      </c>
      <c r="T646" s="135">
        <v>0</v>
      </c>
      <c r="U646" s="135">
        <v>0</v>
      </c>
      <c r="V646" s="135">
        <v>0</v>
      </c>
      <c r="W646" s="135">
        <v>0</v>
      </c>
    </row>
    <row r="647" spans="1:23" hidden="1">
      <c r="A647" s="135">
        <v>0</v>
      </c>
      <c r="B647" s="135">
        <v>0</v>
      </c>
      <c r="C647" s="135">
        <v>0</v>
      </c>
      <c r="D647" s="135">
        <v>0</v>
      </c>
      <c r="E647" s="135">
        <v>0</v>
      </c>
      <c r="F647" s="135">
        <v>0</v>
      </c>
      <c r="G647" s="135">
        <v>0</v>
      </c>
      <c r="H647" s="135">
        <v>0</v>
      </c>
      <c r="I647" s="135">
        <v>0</v>
      </c>
      <c r="J647" s="135">
        <v>0</v>
      </c>
      <c r="K647" s="135">
        <v>0</v>
      </c>
      <c r="L647" s="135">
        <v>0</v>
      </c>
      <c r="M647" s="135">
        <v>0</v>
      </c>
      <c r="N647" s="135">
        <v>0</v>
      </c>
      <c r="O647" s="135">
        <v>0</v>
      </c>
      <c r="P647" s="135">
        <v>0</v>
      </c>
      <c r="Q647" s="135">
        <v>0</v>
      </c>
      <c r="R647" s="135">
        <v>0</v>
      </c>
      <c r="S647" s="135">
        <v>0</v>
      </c>
      <c r="T647" s="135">
        <v>0</v>
      </c>
      <c r="U647" s="135">
        <v>0</v>
      </c>
      <c r="V647" s="135">
        <v>0</v>
      </c>
      <c r="W647" s="135">
        <v>0</v>
      </c>
    </row>
    <row r="648" spans="1:23" hidden="1">
      <c r="A648" s="135">
        <v>0</v>
      </c>
      <c r="B648" s="135">
        <v>0</v>
      </c>
      <c r="C648" s="135">
        <v>0</v>
      </c>
      <c r="D648" s="135">
        <v>0</v>
      </c>
      <c r="E648" s="135">
        <v>0</v>
      </c>
      <c r="F648" s="135">
        <v>0</v>
      </c>
      <c r="G648" s="135">
        <v>0</v>
      </c>
      <c r="H648" s="135">
        <v>0</v>
      </c>
      <c r="I648" s="135">
        <v>0</v>
      </c>
      <c r="J648" s="135">
        <v>0</v>
      </c>
      <c r="K648" s="135">
        <v>0</v>
      </c>
      <c r="L648" s="135">
        <v>0</v>
      </c>
      <c r="M648" s="135">
        <v>0</v>
      </c>
      <c r="N648" s="135">
        <v>0</v>
      </c>
      <c r="O648" s="135">
        <v>0</v>
      </c>
      <c r="P648" s="135">
        <v>0</v>
      </c>
      <c r="Q648" s="135">
        <v>0</v>
      </c>
      <c r="R648" s="135">
        <v>0</v>
      </c>
      <c r="S648" s="135">
        <v>0</v>
      </c>
      <c r="T648" s="135">
        <v>0</v>
      </c>
      <c r="U648" s="135">
        <v>0</v>
      </c>
      <c r="V648" s="135">
        <v>0</v>
      </c>
      <c r="W648" s="135">
        <v>0</v>
      </c>
    </row>
    <row r="649" spans="1:23" hidden="1">
      <c r="A649" s="135">
        <v>0</v>
      </c>
      <c r="B649" s="135">
        <v>0</v>
      </c>
      <c r="C649" s="135">
        <v>0</v>
      </c>
      <c r="D649" s="135">
        <v>0</v>
      </c>
      <c r="E649" s="135">
        <v>0</v>
      </c>
      <c r="F649" s="135">
        <v>0</v>
      </c>
      <c r="G649" s="135">
        <v>0</v>
      </c>
      <c r="H649" s="135">
        <v>0</v>
      </c>
      <c r="I649" s="135">
        <v>0</v>
      </c>
      <c r="J649" s="135">
        <v>0</v>
      </c>
      <c r="K649" s="135">
        <v>0</v>
      </c>
      <c r="L649" s="135">
        <v>0</v>
      </c>
      <c r="M649" s="135">
        <v>0</v>
      </c>
      <c r="N649" s="135">
        <v>0</v>
      </c>
      <c r="O649" s="135">
        <v>0</v>
      </c>
      <c r="P649" s="135">
        <v>0</v>
      </c>
      <c r="Q649" s="135">
        <v>0</v>
      </c>
      <c r="R649" s="135">
        <v>0</v>
      </c>
      <c r="S649" s="135">
        <v>0</v>
      </c>
      <c r="T649" s="135">
        <v>0</v>
      </c>
      <c r="U649" s="135">
        <v>0</v>
      </c>
      <c r="V649" s="135">
        <v>0</v>
      </c>
      <c r="W649" s="135">
        <v>0</v>
      </c>
    </row>
    <row r="650" spans="1:23" hidden="1">
      <c r="A650" s="135">
        <v>0</v>
      </c>
      <c r="B650" s="135">
        <v>0</v>
      </c>
      <c r="C650" s="135">
        <v>0</v>
      </c>
      <c r="D650" s="135">
        <v>0</v>
      </c>
      <c r="E650" s="135">
        <v>0</v>
      </c>
      <c r="F650" s="135">
        <v>0</v>
      </c>
      <c r="G650" s="135">
        <v>0</v>
      </c>
      <c r="H650" s="135">
        <v>0</v>
      </c>
      <c r="I650" s="135">
        <v>0</v>
      </c>
      <c r="J650" s="135">
        <v>0</v>
      </c>
      <c r="K650" s="135">
        <v>0</v>
      </c>
      <c r="L650" s="135">
        <v>0</v>
      </c>
      <c r="M650" s="135">
        <v>0</v>
      </c>
      <c r="N650" s="135">
        <v>0</v>
      </c>
      <c r="O650" s="135">
        <v>0</v>
      </c>
      <c r="P650" s="135">
        <v>0</v>
      </c>
      <c r="Q650" s="135">
        <v>0</v>
      </c>
      <c r="R650" s="135">
        <v>0</v>
      </c>
      <c r="S650" s="135">
        <v>0</v>
      </c>
      <c r="T650" s="135">
        <v>0</v>
      </c>
      <c r="U650" s="135">
        <v>0</v>
      </c>
      <c r="V650" s="135">
        <v>0</v>
      </c>
      <c r="W650" s="135">
        <v>0</v>
      </c>
    </row>
    <row r="651" spans="1:23" hidden="1">
      <c r="A651" s="135">
        <v>0</v>
      </c>
      <c r="B651" s="135">
        <v>0</v>
      </c>
      <c r="C651" s="135">
        <v>0</v>
      </c>
      <c r="D651" s="135">
        <v>0</v>
      </c>
      <c r="E651" s="135">
        <v>0</v>
      </c>
      <c r="F651" s="135">
        <v>0</v>
      </c>
      <c r="G651" s="135">
        <v>0</v>
      </c>
      <c r="H651" s="135">
        <v>0</v>
      </c>
      <c r="I651" s="135">
        <v>0</v>
      </c>
      <c r="J651" s="135">
        <v>0</v>
      </c>
      <c r="K651" s="135">
        <v>0</v>
      </c>
      <c r="L651" s="135">
        <v>0</v>
      </c>
      <c r="M651" s="135">
        <v>0</v>
      </c>
      <c r="N651" s="135">
        <v>0</v>
      </c>
      <c r="O651" s="135">
        <v>0</v>
      </c>
      <c r="P651" s="135">
        <v>0</v>
      </c>
      <c r="Q651" s="135">
        <v>0</v>
      </c>
      <c r="R651" s="135">
        <v>0</v>
      </c>
      <c r="S651" s="135">
        <v>0</v>
      </c>
      <c r="T651" s="135">
        <v>0</v>
      </c>
      <c r="U651" s="135">
        <v>0</v>
      </c>
      <c r="V651" s="135">
        <v>0</v>
      </c>
      <c r="W651" s="135">
        <v>0</v>
      </c>
    </row>
    <row r="652" spans="1:23" hidden="1">
      <c r="A652" s="135">
        <v>0</v>
      </c>
      <c r="B652" s="135">
        <v>0</v>
      </c>
      <c r="C652" s="135">
        <v>0</v>
      </c>
      <c r="D652" s="135">
        <v>0</v>
      </c>
      <c r="E652" s="135">
        <v>0</v>
      </c>
      <c r="F652" s="135">
        <v>0</v>
      </c>
      <c r="G652" s="135">
        <v>0</v>
      </c>
      <c r="H652" s="135">
        <v>0</v>
      </c>
      <c r="I652" s="135">
        <v>0</v>
      </c>
      <c r="J652" s="135">
        <v>0</v>
      </c>
      <c r="K652" s="135">
        <v>0</v>
      </c>
      <c r="L652" s="135">
        <v>0</v>
      </c>
      <c r="M652" s="135">
        <v>0</v>
      </c>
      <c r="N652" s="135">
        <v>0</v>
      </c>
      <c r="O652" s="135">
        <v>0</v>
      </c>
      <c r="P652" s="135">
        <v>0</v>
      </c>
      <c r="Q652" s="135">
        <v>0</v>
      </c>
      <c r="R652" s="135">
        <v>0</v>
      </c>
      <c r="S652" s="135">
        <v>0</v>
      </c>
      <c r="T652" s="135">
        <v>0</v>
      </c>
      <c r="U652" s="135">
        <v>0</v>
      </c>
      <c r="V652" s="135">
        <v>0</v>
      </c>
      <c r="W652" s="135">
        <v>0</v>
      </c>
    </row>
    <row r="653" spans="1:23" hidden="1">
      <c r="A653" s="135">
        <v>0</v>
      </c>
      <c r="B653" s="135">
        <v>0</v>
      </c>
      <c r="C653" s="135">
        <v>0</v>
      </c>
      <c r="D653" s="135">
        <v>0</v>
      </c>
      <c r="E653" s="135">
        <v>0</v>
      </c>
      <c r="F653" s="135">
        <v>0</v>
      </c>
      <c r="G653" s="135">
        <v>0</v>
      </c>
      <c r="H653" s="135">
        <v>0</v>
      </c>
      <c r="I653" s="135">
        <v>0</v>
      </c>
      <c r="J653" s="135">
        <v>0</v>
      </c>
      <c r="K653" s="135">
        <v>0</v>
      </c>
      <c r="L653" s="135">
        <v>0</v>
      </c>
      <c r="M653" s="135">
        <v>0</v>
      </c>
      <c r="N653" s="135">
        <v>0</v>
      </c>
      <c r="O653" s="135">
        <v>0</v>
      </c>
      <c r="P653" s="135">
        <v>0</v>
      </c>
      <c r="Q653" s="135">
        <v>0</v>
      </c>
      <c r="R653" s="135">
        <v>0</v>
      </c>
      <c r="S653" s="135">
        <v>0</v>
      </c>
      <c r="T653" s="135">
        <v>0</v>
      </c>
      <c r="U653" s="135">
        <v>0</v>
      </c>
      <c r="V653" s="135">
        <v>0</v>
      </c>
      <c r="W653" s="135">
        <v>0</v>
      </c>
    </row>
    <row r="654" spans="1:23" hidden="1">
      <c r="A654" s="135">
        <v>0</v>
      </c>
      <c r="B654" s="135">
        <v>0</v>
      </c>
      <c r="C654" s="135">
        <v>0</v>
      </c>
      <c r="D654" s="135">
        <v>0</v>
      </c>
      <c r="E654" s="135">
        <v>0</v>
      </c>
      <c r="F654" s="135">
        <v>0</v>
      </c>
      <c r="G654" s="135">
        <v>0</v>
      </c>
      <c r="H654" s="135">
        <v>0</v>
      </c>
      <c r="I654" s="135">
        <v>0</v>
      </c>
      <c r="J654" s="135">
        <v>0</v>
      </c>
      <c r="K654" s="135">
        <v>0</v>
      </c>
      <c r="L654" s="135">
        <v>0</v>
      </c>
      <c r="M654" s="135">
        <v>0</v>
      </c>
      <c r="N654" s="135">
        <v>0</v>
      </c>
      <c r="O654" s="135">
        <v>0</v>
      </c>
      <c r="P654" s="135">
        <v>0</v>
      </c>
      <c r="Q654" s="135">
        <v>0</v>
      </c>
      <c r="R654" s="135">
        <v>0</v>
      </c>
      <c r="S654" s="135">
        <v>0</v>
      </c>
      <c r="T654" s="135">
        <v>0</v>
      </c>
      <c r="U654" s="135">
        <v>0</v>
      </c>
      <c r="V654" s="135">
        <v>0</v>
      </c>
      <c r="W654" s="135">
        <v>0</v>
      </c>
    </row>
    <row r="655" spans="1:23" hidden="1">
      <c r="A655" s="135">
        <v>0</v>
      </c>
      <c r="B655" s="135">
        <v>0</v>
      </c>
      <c r="C655" s="135">
        <v>0</v>
      </c>
      <c r="D655" s="135">
        <v>0</v>
      </c>
      <c r="E655" s="135">
        <v>0</v>
      </c>
      <c r="F655" s="135">
        <v>0</v>
      </c>
      <c r="G655" s="135">
        <v>0</v>
      </c>
      <c r="H655" s="135">
        <v>0</v>
      </c>
      <c r="I655" s="135">
        <v>0</v>
      </c>
      <c r="J655" s="135">
        <v>0</v>
      </c>
      <c r="K655" s="135">
        <v>0</v>
      </c>
      <c r="L655" s="135">
        <v>0</v>
      </c>
      <c r="M655" s="135">
        <v>0</v>
      </c>
      <c r="N655" s="135">
        <v>0</v>
      </c>
      <c r="O655" s="135">
        <v>0</v>
      </c>
      <c r="P655" s="135">
        <v>0</v>
      </c>
      <c r="Q655" s="135">
        <v>0</v>
      </c>
      <c r="R655" s="135">
        <v>0</v>
      </c>
      <c r="S655" s="135">
        <v>0</v>
      </c>
      <c r="T655" s="135">
        <v>0</v>
      </c>
      <c r="U655" s="135">
        <v>0</v>
      </c>
      <c r="V655" s="135">
        <v>0</v>
      </c>
      <c r="W655" s="135">
        <v>0</v>
      </c>
    </row>
    <row r="656" spans="1:23" hidden="1">
      <c r="A656" s="135">
        <v>0</v>
      </c>
      <c r="B656" s="135">
        <v>0</v>
      </c>
      <c r="C656" s="135">
        <v>0</v>
      </c>
      <c r="D656" s="135">
        <v>0</v>
      </c>
      <c r="E656" s="135">
        <v>0</v>
      </c>
      <c r="F656" s="135">
        <v>0</v>
      </c>
      <c r="G656" s="135">
        <v>0</v>
      </c>
      <c r="H656" s="135">
        <v>0</v>
      </c>
      <c r="I656" s="135">
        <v>0</v>
      </c>
      <c r="J656" s="135">
        <v>0</v>
      </c>
      <c r="K656" s="135">
        <v>0</v>
      </c>
      <c r="L656" s="135">
        <v>0</v>
      </c>
      <c r="M656" s="135">
        <v>0</v>
      </c>
      <c r="N656" s="135">
        <v>0</v>
      </c>
      <c r="O656" s="135">
        <v>0</v>
      </c>
      <c r="P656" s="135">
        <v>0</v>
      </c>
      <c r="Q656" s="135">
        <v>0</v>
      </c>
      <c r="R656" s="135">
        <v>0</v>
      </c>
      <c r="S656" s="135">
        <v>0</v>
      </c>
      <c r="T656" s="135">
        <v>0</v>
      </c>
      <c r="U656" s="135">
        <v>0</v>
      </c>
      <c r="V656" s="135">
        <v>0</v>
      </c>
      <c r="W656" s="135">
        <v>0</v>
      </c>
    </row>
    <row r="657" spans="1:23" hidden="1">
      <c r="A657" s="135">
        <v>0</v>
      </c>
      <c r="B657" s="135">
        <v>0</v>
      </c>
      <c r="C657" s="135">
        <v>0</v>
      </c>
      <c r="D657" s="135">
        <v>0</v>
      </c>
      <c r="E657" s="135">
        <v>0</v>
      </c>
      <c r="F657" s="135">
        <v>0</v>
      </c>
      <c r="G657" s="135">
        <v>0</v>
      </c>
      <c r="H657" s="135">
        <v>0</v>
      </c>
      <c r="I657" s="135">
        <v>0</v>
      </c>
      <c r="J657" s="135">
        <v>0</v>
      </c>
      <c r="K657" s="135">
        <v>0</v>
      </c>
      <c r="L657" s="135">
        <v>0</v>
      </c>
      <c r="M657" s="135">
        <v>0</v>
      </c>
      <c r="N657" s="135">
        <v>0</v>
      </c>
      <c r="O657" s="135">
        <v>0</v>
      </c>
      <c r="P657" s="135">
        <v>0</v>
      </c>
      <c r="Q657" s="135">
        <v>0</v>
      </c>
      <c r="R657" s="135">
        <v>0</v>
      </c>
      <c r="S657" s="135">
        <v>0</v>
      </c>
      <c r="T657" s="135">
        <v>0</v>
      </c>
      <c r="U657" s="135">
        <v>0</v>
      </c>
      <c r="V657" s="135">
        <v>0</v>
      </c>
      <c r="W657" s="135">
        <v>0</v>
      </c>
    </row>
    <row r="658" spans="1:23" hidden="1">
      <c r="A658" s="135">
        <v>0</v>
      </c>
      <c r="B658" s="135">
        <v>0</v>
      </c>
      <c r="C658" s="135">
        <v>0</v>
      </c>
      <c r="D658" s="135">
        <v>0</v>
      </c>
      <c r="E658" s="135">
        <v>0</v>
      </c>
      <c r="F658" s="135">
        <v>0</v>
      </c>
      <c r="G658" s="135">
        <v>0</v>
      </c>
      <c r="H658" s="135">
        <v>0</v>
      </c>
      <c r="I658" s="135">
        <v>0</v>
      </c>
      <c r="J658" s="135">
        <v>0</v>
      </c>
      <c r="K658" s="135">
        <v>0</v>
      </c>
      <c r="L658" s="135">
        <v>0</v>
      </c>
      <c r="M658" s="135">
        <v>0</v>
      </c>
      <c r="N658" s="135">
        <v>0</v>
      </c>
      <c r="O658" s="135">
        <v>0</v>
      </c>
      <c r="P658" s="135">
        <v>0</v>
      </c>
      <c r="Q658" s="135">
        <v>0</v>
      </c>
      <c r="R658" s="135">
        <v>0</v>
      </c>
      <c r="S658" s="135">
        <v>0</v>
      </c>
      <c r="T658" s="135">
        <v>0</v>
      </c>
      <c r="U658" s="135">
        <v>0</v>
      </c>
      <c r="V658" s="135">
        <v>0</v>
      </c>
      <c r="W658" s="135">
        <v>0</v>
      </c>
    </row>
    <row r="659" spans="1:23" hidden="1">
      <c r="A659" s="135">
        <v>0</v>
      </c>
      <c r="B659" s="135">
        <v>0</v>
      </c>
      <c r="C659" s="135">
        <v>0</v>
      </c>
      <c r="D659" s="135">
        <v>0</v>
      </c>
      <c r="E659" s="135">
        <v>0</v>
      </c>
      <c r="F659" s="135">
        <v>0</v>
      </c>
      <c r="G659" s="135">
        <v>0</v>
      </c>
      <c r="H659" s="135">
        <v>0</v>
      </c>
      <c r="I659" s="135">
        <v>0</v>
      </c>
      <c r="J659" s="135">
        <v>0</v>
      </c>
      <c r="K659" s="135">
        <v>0</v>
      </c>
      <c r="L659" s="135">
        <v>0</v>
      </c>
      <c r="M659" s="135">
        <v>0</v>
      </c>
      <c r="N659" s="135">
        <v>0</v>
      </c>
      <c r="O659" s="135">
        <v>0</v>
      </c>
      <c r="P659" s="135">
        <v>0</v>
      </c>
      <c r="Q659" s="135">
        <v>0</v>
      </c>
      <c r="R659" s="135">
        <v>0</v>
      </c>
      <c r="S659" s="135">
        <v>0</v>
      </c>
      <c r="T659" s="135">
        <v>0</v>
      </c>
      <c r="U659" s="135">
        <v>0</v>
      </c>
      <c r="V659" s="135">
        <v>0</v>
      </c>
      <c r="W659" s="135">
        <v>0</v>
      </c>
    </row>
    <row r="660" spans="1:23" hidden="1">
      <c r="A660" s="135">
        <v>0</v>
      </c>
      <c r="B660" s="135">
        <v>0</v>
      </c>
      <c r="C660" s="135">
        <v>0</v>
      </c>
      <c r="D660" s="135">
        <v>0</v>
      </c>
      <c r="E660" s="135">
        <v>0</v>
      </c>
      <c r="F660" s="135">
        <v>0</v>
      </c>
      <c r="G660" s="135">
        <v>0</v>
      </c>
      <c r="H660" s="135">
        <v>0</v>
      </c>
      <c r="I660" s="135">
        <v>0</v>
      </c>
      <c r="J660" s="135">
        <v>0</v>
      </c>
      <c r="K660" s="135">
        <v>0</v>
      </c>
      <c r="L660" s="135">
        <v>0</v>
      </c>
      <c r="M660" s="135">
        <v>0</v>
      </c>
      <c r="N660" s="135">
        <v>0</v>
      </c>
      <c r="O660" s="135">
        <v>0</v>
      </c>
      <c r="P660" s="135">
        <v>0</v>
      </c>
      <c r="Q660" s="135">
        <v>0</v>
      </c>
      <c r="R660" s="135">
        <v>0</v>
      </c>
      <c r="S660" s="135">
        <v>0</v>
      </c>
      <c r="T660" s="135">
        <v>0</v>
      </c>
      <c r="U660" s="135">
        <v>0</v>
      </c>
      <c r="V660" s="135">
        <v>0</v>
      </c>
      <c r="W660" s="135">
        <v>0</v>
      </c>
    </row>
    <row r="661" spans="1:23" hidden="1">
      <c r="A661" s="135">
        <v>0</v>
      </c>
      <c r="B661" s="135">
        <v>0</v>
      </c>
      <c r="C661" s="135">
        <v>0</v>
      </c>
      <c r="D661" s="135">
        <v>0</v>
      </c>
      <c r="E661" s="135">
        <v>0</v>
      </c>
      <c r="F661" s="135">
        <v>0</v>
      </c>
      <c r="G661" s="135">
        <v>0</v>
      </c>
      <c r="H661" s="135">
        <v>0</v>
      </c>
      <c r="I661" s="135">
        <v>0</v>
      </c>
      <c r="J661" s="135">
        <v>0</v>
      </c>
      <c r="K661" s="135">
        <v>0</v>
      </c>
      <c r="L661" s="135">
        <v>0</v>
      </c>
      <c r="M661" s="135">
        <v>0</v>
      </c>
      <c r="N661" s="135">
        <v>0</v>
      </c>
      <c r="O661" s="135">
        <v>0</v>
      </c>
      <c r="P661" s="135">
        <v>0</v>
      </c>
      <c r="Q661" s="135">
        <v>0</v>
      </c>
      <c r="R661" s="135">
        <v>0</v>
      </c>
      <c r="S661" s="135">
        <v>0</v>
      </c>
      <c r="T661" s="135">
        <v>0</v>
      </c>
      <c r="U661" s="135">
        <v>0</v>
      </c>
      <c r="V661" s="135">
        <v>0</v>
      </c>
      <c r="W661" s="135">
        <v>0</v>
      </c>
    </row>
    <row r="662" spans="1:23" hidden="1">
      <c r="A662" s="135">
        <v>0</v>
      </c>
      <c r="B662" s="135">
        <v>0</v>
      </c>
      <c r="C662" s="135">
        <v>0</v>
      </c>
      <c r="D662" s="135">
        <v>0</v>
      </c>
      <c r="E662" s="135">
        <v>0</v>
      </c>
      <c r="F662" s="135">
        <v>0</v>
      </c>
      <c r="G662" s="135">
        <v>0</v>
      </c>
      <c r="H662" s="135">
        <v>0</v>
      </c>
      <c r="I662" s="135">
        <v>0</v>
      </c>
      <c r="J662" s="135">
        <v>0</v>
      </c>
      <c r="K662" s="135">
        <v>0</v>
      </c>
      <c r="L662" s="135">
        <v>0</v>
      </c>
      <c r="M662" s="135">
        <v>0</v>
      </c>
      <c r="N662" s="135">
        <v>0</v>
      </c>
      <c r="O662" s="135">
        <v>0</v>
      </c>
      <c r="P662" s="135">
        <v>0</v>
      </c>
      <c r="Q662" s="135">
        <v>0</v>
      </c>
      <c r="R662" s="135">
        <v>0</v>
      </c>
      <c r="S662" s="135">
        <v>0</v>
      </c>
      <c r="T662" s="135">
        <v>0</v>
      </c>
      <c r="U662" s="135">
        <v>0</v>
      </c>
      <c r="V662" s="135">
        <v>0</v>
      </c>
      <c r="W662" s="135">
        <v>0</v>
      </c>
    </row>
    <row r="663" spans="1:23" hidden="1">
      <c r="A663" s="135">
        <v>0</v>
      </c>
      <c r="B663" s="135">
        <v>0</v>
      </c>
      <c r="C663" s="135">
        <v>0</v>
      </c>
      <c r="D663" s="135">
        <v>0</v>
      </c>
      <c r="E663" s="135">
        <v>0</v>
      </c>
      <c r="F663" s="135">
        <v>0</v>
      </c>
      <c r="G663" s="135">
        <v>0</v>
      </c>
      <c r="H663" s="135">
        <v>0</v>
      </c>
      <c r="I663" s="135">
        <v>0</v>
      </c>
      <c r="J663" s="135">
        <v>0</v>
      </c>
      <c r="K663" s="135">
        <v>0</v>
      </c>
      <c r="L663" s="135">
        <v>0</v>
      </c>
      <c r="M663" s="135">
        <v>0</v>
      </c>
      <c r="N663" s="135">
        <v>0</v>
      </c>
      <c r="O663" s="135">
        <v>0</v>
      </c>
      <c r="P663" s="135">
        <v>0</v>
      </c>
      <c r="Q663" s="135">
        <v>0</v>
      </c>
      <c r="R663" s="135">
        <v>0</v>
      </c>
      <c r="S663" s="135">
        <v>0</v>
      </c>
      <c r="T663" s="135">
        <v>0</v>
      </c>
      <c r="U663" s="135">
        <v>0</v>
      </c>
      <c r="V663" s="135">
        <v>0</v>
      </c>
      <c r="W663" s="135">
        <v>0</v>
      </c>
    </row>
    <row r="664" spans="1:23" hidden="1">
      <c r="A664" s="135">
        <v>0</v>
      </c>
      <c r="B664" s="135">
        <v>0</v>
      </c>
      <c r="C664" s="135">
        <v>0</v>
      </c>
      <c r="D664" s="135">
        <v>0</v>
      </c>
      <c r="E664" s="135">
        <v>0</v>
      </c>
      <c r="F664" s="135">
        <v>0</v>
      </c>
      <c r="G664" s="135">
        <v>0</v>
      </c>
      <c r="H664" s="135">
        <v>0</v>
      </c>
      <c r="I664" s="135">
        <v>0</v>
      </c>
      <c r="J664" s="135">
        <v>0</v>
      </c>
      <c r="K664" s="135">
        <v>0</v>
      </c>
      <c r="L664" s="135">
        <v>0</v>
      </c>
      <c r="M664" s="135">
        <v>0</v>
      </c>
      <c r="N664" s="135">
        <v>0</v>
      </c>
      <c r="O664" s="135">
        <v>0</v>
      </c>
      <c r="P664" s="135">
        <v>0</v>
      </c>
      <c r="Q664" s="135">
        <v>0</v>
      </c>
      <c r="R664" s="135">
        <v>0</v>
      </c>
      <c r="S664" s="135">
        <v>0</v>
      </c>
      <c r="T664" s="135">
        <v>0</v>
      </c>
      <c r="U664" s="135">
        <v>0</v>
      </c>
      <c r="V664" s="135">
        <v>0</v>
      </c>
      <c r="W664" s="135">
        <v>0</v>
      </c>
    </row>
    <row r="665" spans="1:23" hidden="1">
      <c r="A665" s="135">
        <v>0</v>
      </c>
      <c r="B665" s="135">
        <v>0</v>
      </c>
      <c r="C665" s="135">
        <v>0</v>
      </c>
      <c r="D665" s="135">
        <v>0</v>
      </c>
      <c r="E665" s="135">
        <v>0</v>
      </c>
      <c r="F665" s="135">
        <v>0</v>
      </c>
      <c r="G665" s="135">
        <v>0</v>
      </c>
      <c r="H665" s="135">
        <v>0</v>
      </c>
      <c r="I665" s="135">
        <v>0</v>
      </c>
      <c r="J665" s="135">
        <v>0</v>
      </c>
      <c r="K665" s="135">
        <v>0</v>
      </c>
      <c r="L665" s="135">
        <v>0</v>
      </c>
      <c r="M665" s="135">
        <v>0</v>
      </c>
      <c r="N665" s="135">
        <v>0</v>
      </c>
      <c r="O665" s="135">
        <v>0</v>
      </c>
      <c r="P665" s="135">
        <v>0</v>
      </c>
      <c r="Q665" s="135">
        <v>0</v>
      </c>
      <c r="R665" s="135">
        <v>0</v>
      </c>
      <c r="S665" s="135">
        <v>0</v>
      </c>
      <c r="T665" s="135">
        <v>0</v>
      </c>
      <c r="U665" s="135">
        <v>0</v>
      </c>
      <c r="V665" s="135">
        <v>0</v>
      </c>
      <c r="W665" s="135">
        <v>0</v>
      </c>
    </row>
    <row r="666" spans="1:23" hidden="1">
      <c r="A666" s="135">
        <v>0</v>
      </c>
      <c r="B666" s="135">
        <v>0</v>
      </c>
      <c r="C666" s="135">
        <v>0</v>
      </c>
      <c r="D666" s="135">
        <v>0</v>
      </c>
      <c r="E666" s="135">
        <v>0</v>
      </c>
      <c r="F666" s="135">
        <v>0</v>
      </c>
      <c r="G666" s="135">
        <v>0</v>
      </c>
      <c r="H666" s="135">
        <v>0</v>
      </c>
      <c r="I666" s="135">
        <v>0</v>
      </c>
      <c r="J666" s="135">
        <v>0</v>
      </c>
      <c r="K666" s="135">
        <v>0</v>
      </c>
      <c r="L666" s="135">
        <v>0</v>
      </c>
      <c r="M666" s="135">
        <v>0</v>
      </c>
      <c r="N666" s="135">
        <v>0</v>
      </c>
      <c r="O666" s="135">
        <v>0</v>
      </c>
      <c r="P666" s="135">
        <v>0</v>
      </c>
      <c r="Q666" s="135">
        <v>0</v>
      </c>
      <c r="R666" s="135">
        <v>0</v>
      </c>
      <c r="S666" s="135">
        <v>0</v>
      </c>
      <c r="T666" s="135">
        <v>0</v>
      </c>
      <c r="U666" s="135">
        <v>0</v>
      </c>
      <c r="V666" s="135">
        <v>0</v>
      </c>
      <c r="W666" s="135">
        <v>0</v>
      </c>
    </row>
    <row r="667" spans="1:23" hidden="1">
      <c r="A667" s="135">
        <v>0</v>
      </c>
      <c r="B667" s="135">
        <v>0</v>
      </c>
      <c r="C667" s="135">
        <v>0</v>
      </c>
      <c r="D667" s="135">
        <v>0</v>
      </c>
      <c r="E667" s="135">
        <v>0</v>
      </c>
      <c r="F667" s="135">
        <v>0</v>
      </c>
      <c r="G667" s="135">
        <v>0</v>
      </c>
      <c r="H667" s="135">
        <v>0</v>
      </c>
      <c r="I667" s="135">
        <v>0</v>
      </c>
      <c r="J667" s="135">
        <v>0</v>
      </c>
      <c r="K667" s="135">
        <v>0</v>
      </c>
      <c r="L667" s="135">
        <v>0</v>
      </c>
      <c r="M667" s="135">
        <v>0</v>
      </c>
      <c r="N667" s="135">
        <v>0</v>
      </c>
      <c r="O667" s="135">
        <v>0</v>
      </c>
      <c r="P667" s="135">
        <v>0</v>
      </c>
      <c r="Q667" s="135">
        <v>0</v>
      </c>
      <c r="R667" s="135">
        <v>0</v>
      </c>
      <c r="S667" s="135">
        <v>0</v>
      </c>
      <c r="T667" s="135">
        <v>0</v>
      </c>
      <c r="U667" s="135">
        <v>0</v>
      </c>
      <c r="V667" s="135">
        <v>0</v>
      </c>
      <c r="W667" s="135">
        <v>0</v>
      </c>
    </row>
    <row r="668" spans="1:23" hidden="1">
      <c r="A668" s="135">
        <v>0</v>
      </c>
      <c r="B668" s="135">
        <v>0</v>
      </c>
      <c r="C668" s="135">
        <v>0</v>
      </c>
      <c r="D668" s="135">
        <v>0</v>
      </c>
      <c r="E668" s="135">
        <v>0</v>
      </c>
      <c r="F668" s="135">
        <v>0</v>
      </c>
      <c r="G668" s="135">
        <v>0</v>
      </c>
      <c r="H668" s="135">
        <v>0</v>
      </c>
      <c r="I668" s="135">
        <v>0</v>
      </c>
      <c r="J668" s="135">
        <v>0</v>
      </c>
      <c r="K668" s="135">
        <v>0</v>
      </c>
      <c r="L668" s="135">
        <v>0</v>
      </c>
      <c r="M668" s="135">
        <v>0</v>
      </c>
      <c r="N668" s="135">
        <v>0</v>
      </c>
      <c r="O668" s="135">
        <v>0</v>
      </c>
      <c r="P668" s="135">
        <v>0</v>
      </c>
      <c r="Q668" s="135">
        <v>0</v>
      </c>
      <c r="R668" s="135">
        <v>0</v>
      </c>
      <c r="S668" s="135">
        <v>0</v>
      </c>
      <c r="T668" s="135">
        <v>0</v>
      </c>
      <c r="U668" s="135">
        <v>0</v>
      </c>
      <c r="V668" s="135">
        <v>0</v>
      </c>
      <c r="W668" s="135">
        <v>0</v>
      </c>
    </row>
    <row r="669" spans="1:23" hidden="1">
      <c r="A669" s="135">
        <v>0</v>
      </c>
      <c r="B669" s="135">
        <v>0</v>
      </c>
      <c r="C669" s="135">
        <v>0</v>
      </c>
      <c r="D669" s="135">
        <v>0</v>
      </c>
      <c r="E669" s="135">
        <v>0</v>
      </c>
      <c r="F669" s="135">
        <v>0</v>
      </c>
      <c r="G669" s="135">
        <v>0</v>
      </c>
      <c r="H669" s="135">
        <v>0</v>
      </c>
      <c r="I669" s="135">
        <v>0</v>
      </c>
      <c r="J669" s="135">
        <v>0</v>
      </c>
      <c r="K669" s="135">
        <v>0</v>
      </c>
      <c r="L669" s="135">
        <v>0</v>
      </c>
      <c r="M669" s="135">
        <v>0</v>
      </c>
      <c r="N669" s="135">
        <v>0</v>
      </c>
      <c r="O669" s="135">
        <v>0</v>
      </c>
      <c r="P669" s="135">
        <v>0</v>
      </c>
      <c r="Q669" s="135">
        <v>0</v>
      </c>
      <c r="R669" s="135">
        <v>0</v>
      </c>
      <c r="S669" s="135">
        <v>0</v>
      </c>
      <c r="T669" s="135">
        <v>0</v>
      </c>
      <c r="U669" s="135">
        <v>0</v>
      </c>
      <c r="V669" s="135">
        <v>0</v>
      </c>
      <c r="W669" s="135">
        <v>0</v>
      </c>
    </row>
    <row r="670" spans="1:23" hidden="1">
      <c r="A670" s="135">
        <v>0</v>
      </c>
      <c r="B670" s="135">
        <v>0</v>
      </c>
      <c r="C670" s="135">
        <v>0</v>
      </c>
      <c r="D670" s="135">
        <v>0</v>
      </c>
      <c r="E670" s="135">
        <v>0</v>
      </c>
      <c r="F670" s="135">
        <v>0</v>
      </c>
      <c r="G670" s="135">
        <v>0</v>
      </c>
      <c r="H670" s="135">
        <v>0</v>
      </c>
      <c r="I670" s="135">
        <v>0</v>
      </c>
      <c r="J670" s="135">
        <v>0</v>
      </c>
      <c r="K670" s="135">
        <v>0</v>
      </c>
      <c r="L670" s="135">
        <v>0</v>
      </c>
      <c r="M670" s="135">
        <v>0</v>
      </c>
      <c r="N670" s="135">
        <v>0</v>
      </c>
      <c r="O670" s="135">
        <v>0</v>
      </c>
      <c r="P670" s="135">
        <v>0</v>
      </c>
      <c r="Q670" s="135">
        <v>0</v>
      </c>
      <c r="R670" s="135">
        <v>0</v>
      </c>
      <c r="S670" s="135">
        <v>0</v>
      </c>
      <c r="T670" s="135">
        <v>0</v>
      </c>
      <c r="U670" s="135">
        <v>0</v>
      </c>
      <c r="V670" s="135">
        <v>0</v>
      </c>
      <c r="W670" s="135">
        <v>0</v>
      </c>
    </row>
    <row r="671" spans="1:23" hidden="1">
      <c r="A671" s="135">
        <v>0</v>
      </c>
      <c r="B671" s="135">
        <v>0</v>
      </c>
      <c r="C671" s="135">
        <v>0</v>
      </c>
      <c r="D671" s="135">
        <v>0</v>
      </c>
      <c r="E671" s="135">
        <v>0</v>
      </c>
      <c r="F671" s="135">
        <v>0</v>
      </c>
      <c r="G671" s="135">
        <v>0</v>
      </c>
      <c r="H671" s="135">
        <v>0</v>
      </c>
      <c r="I671" s="135">
        <v>0</v>
      </c>
      <c r="J671" s="135">
        <v>0</v>
      </c>
      <c r="K671" s="135">
        <v>0</v>
      </c>
      <c r="L671" s="135">
        <v>0</v>
      </c>
      <c r="M671" s="135">
        <v>0</v>
      </c>
      <c r="N671" s="135">
        <v>0</v>
      </c>
      <c r="O671" s="135">
        <v>0</v>
      </c>
      <c r="P671" s="135">
        <v>0</v>
      </c>
      <c r="Q671" s="135">
        <v>0</v>
      </c>
      <c r="R671" s="135">
        <v>0</v>
      </c>
      <c r="S671" s="135">
        <v>0</v>
      </c>
      <c r="T671" s="135">
        <v>0</v>
      </c>
      <c r="U671" s="135">
        <v>0</v>
      </c>
      <c r="V671" s="135">
        <v>0</v>
      </c>
      <c r="W671" s="135">
        <v>0</v>
      </c>
    </row>
    <row r="672" spans="1:23" hidden="1">
      <c r="A672" s="135">
        <v>0</v>
      </c>
      <c r="B672" s="135">
        <v>0</v>
      </c>
      <c r="C672" s="135">
        <v>0</v>
      </c>
      <c r="D672" s="135">
        <v>0</v>
      </c>
      <c r="E672" s="135">
        <v>0</v>
      </c>
      <c r="F672" s="135">
        <v>0</v>
      </c>
      <c r="G672" s="135">
        <v>0</v>
      </c>
      <c r="H672" s="135">
        <v>0</v>
      </c>
      <c r="I672" s="135">
        <v>0</v>
      </c>
      <c r="J672" s="135">
        <v>0</v>
      </c>
      <c r="K672" s="135">
        <v>0</v>
      </c>
      <c r="L672" s="135">
        <v>0</v>
      </c>
      <c r="M672" s="135">
        <v>0</v>
      </c>
      <c r="N672" s="135">
        <v>0</v>
      </c>
      <c r="O672" s="135">
        <v>0</v>
      </c>
      <c r="P672" s="135">
        <v>0</v>
      </c>
      <c r="Q672" s="135">
        <v>0</v>
      </c>
      <c r="R672" s="135">
        <v>0</v>
      </c>
      <c r="S672" s="135">
        <v>0</v>
      </c>
      <c r="T672" s="135">
        <v>0</v>
      </c>
      <c r="U672" s="135">
        <v>0</v>
      </c>
      <c r="V672" s="135">
        <v>0</v>
      </c>
      <c r="W672" s="135">
        <v>0</v>
      </c>
    </row>
    <row r="673" spans="1:23" hidden="1">
      <c r="A673" s="135">
        <v>0</v>
      </c>
      <c r="B673" s="135">
        <v>0</v>
      </c>
      <c r="C673" s="135">
        <v>0</v>
      </c>
      <c r="D673" s="135">
        <v>0</v>
      </c>
      <c r="E673" s="135">
        <v>0</v>
      </c>
      <c r="F673" s="135">
        <v>0</v>
      </c>
      <c r="G673" s="135">
        <v>0</v>
      </c>
      <c r="H673" s="135">
        <v>0</v>
      </c>
      <c r="I673" s="135">
        <v>0</v>
      </c>
      <c r="J673" s="135">
        <v>0</v>
      </c>
      <c r="K673" s="135">
        <v>0</v>
      </c>
      <c r="L673" s="135">
        <v>0</v>
      </c>
      <c r="M673" s="135">
        <v>0</v>
      </c>
      <c r="N673" s="135">
        <v>0</v>
      </c>
      <c r="O673" s="135">
        <v>0</v>
      </c>
      <c r="P673" s="135">
        <v>0</v>
      </c>
      <c r="Q673" s="135">
        <v>0</v>
      </c>
      <c r="R673" s="135">
        <v>0</v>
      </c>
      <c r="S673" s="135">
        <v>0</v>
      </c>
      <c r="T673" s="135">
        <v>0</v>
      </c>
      <c r="U673" s="135">
        <v>0</v>
      </c>
      <c r="V673" s="135">
        <v>0</v>
      </c>
      <c r="W673" s="135">
        <v>0</v>
      </c>
    </row>
    <row r="674" spans="1:23" hidden="1">
      <c r="A674" s="135">
        <v>0</v>
      </c>
      <c r="B674" s="135">
        <v>0</v>
      </c>
      <c r="C674" s="135">
        <v>0</v>
      </c>
      <c r="D674" s="135">
        <v>0</v>
      </c>
      <c r="E674" s="135">
        <v>0</v>
      </c>
      <c r="F674" s="135">
        <v>0</v>
      </c>
      <c r="G674" s="135">
        <v>0</v>
      </c>
      <c r="H674" s="135">
        <v>0</v>
      </c>
      <c r="I674" s="135">
        <v>0</v>
      </c>
      <c r="J674" s="135">
        <v>0</v>
      </c>
      <c r="K674" s="135">
        <v>0</v>
      </c>
      <c r="L674" s="135">
        <v>0</v>
      </c>
      <c r="M674" s="135">
        <v>0</v>
      </c>
      <c r="N674" s="135">
        <v>0</v>
      </c>
      <c r="O674" s="135">
        <v>0</v>
      </c>
      <c r="P674" s="135">
        <v>0</v>
      </c>
      <c r="Q674" s="135">
        <v>0</v>
      </c>
      <c r="R674" s="135">
        <v>0</v>
      </c>
      <c r="S674" s="135">
        <v>0</v>
      </c>
      <c r="T674" s="135">
        <v>0</v>
      </c>
      <c r="U674" s="135">
        <v>0</v>
      </c>
      <c r="V674" s="135">
        <v>0</v>
      </c>
      <c r="W674" s="135">
        <v>0</v>
      </c>
    </row>
    <row r="675" spans="1:23" hidden="1">
      <c r="A675" s="135">
        <v>0</v>
      </c>
      <c r="B675" s="135">
        <v>0</v>
      </c>
      <c r="C675" s="135">
        <v>0</v>
      </c>
      <c r="D675" s="135">
        <v>0</v>
      </c>
      <c r="E675" s="135">
        <v>0</v>
      </c>
      <c r="F675" s="135">
        <v>0</v>
      </c>
      <c r="G675" s="135">
        <v>0</v>
      </c>
      <c r="H675" s="135">
        <v>0</v>
      </c>
      <c r="I675" s="135">
        <v>0</v>
      </c>
      <c r="J675" s="135">
        <v>0</v>
      </c>
      <c r="K675" s="135">
        <v>0</v>
      </c>
      <c r="L675" s="135">
        <v>0</v>
      </c>
      <c r="M675" s="135">
        <v>0</v>
      </c>
      <c r="N675" s="135">
        <v>0</v>
      </c>
      <c r="O675" s="135">
        <v>0</v>
      </c>
      <c r="P675" s="135">
        <v>0</v>
      </c>
      <c r="Q675" s="135">
        <v>0</v>
      </c>
      <c r="R675" s="135">
        <v>0</v>
      </c>
      <c r="S675" s="135">
        <v>0</v>
      </c>
      <c r="T675" s="135">
        <v>0</v>
      </c>
      <c r="U675" s="135">
        <v>0</v>
      </c>
      <c r="V675" s="135">
        <v>0</v>
      </c>
      <c r="W675" s="135">
        <v>0</v>
      </c>
    </row>
    <row r="676" spans="1:23" hidden="1">
      <c r="A676" s="135">
        <v>0</v>
      </c>
      <c r="B676" s="135">
        <v>0</v>
      </c>
      <c r="C676" s="135">
        <v>0</v>
      </c>
      <c r="D676" s="135">
        <v>0</v>
      </c>
      <c r="E676" s="135">
        <v>0</v>
      </c>
      <c r="F676" s="135">
        <v>0</v>
      </c>
      <c r="G676" s="135">
        <v>0</v>
      </c>
      <c r="H676" s="135">
        <v>0</v>
      </c>
      <c r="I676" s="135">
        <v>0</v>
      </c>
      <c r="J676" s="135">
        <v>0</v>
      </c>
      <c r="K676" s="135">
        <v>0</v>
      </c>
      <c r="L676" s="135">
        <v>0</v>
      </c>
      <c r="M676" s="135">
        <v>0</v>
      </c>
      <c r="N676" s="135">
        <v>0</v>
      </c>
      <c r="O676" s="135">
        <v>0</v>
      </c>
      <c r="P676" s="135">
        <v>0</v>
      </c>
      <c r="Q676" s="135">
        <v>0</v>
      </c>
      <c r="R676" s="135">
        <v>0</v>
      </c>
      <c r="S676" s="135">
        <v>0</v>
      </c>
      <c r="T676" s="135">
        <v>0</v>
      </c>
      <c r="U676" s="135">
        <v>0</v>
      </c>
      <c r="V676" s="135">
        <v>0</v>
      </c>
      <c r="W676" s="135">
        <v>0</v>
      </c>
    </row>
    <row r="677" spans="1:23" hidden="1">
      <c r="A677" s="135">
        <v>0</v>
      </c>
      <c r="B677" s="135">
        <v>0</v>
      </c>
      <c r="C677" s="135">
        <v>0</v>
      </c>
      <c r="D677" s="135">
        <v>0</v>
      </c>
      <c r="E677" s="135">
        <v>0</v>
      </c>
      <c r="F677" s="135">
        <v>0</v>
      </c>
      <c r="G677" s="135">
        <v>0</v>
      </c>
      <c r="H677" s="135">
        <v>0</v>
      </c>
      <c r="I677" s="135">
        <v>0</v>
      </c>
      <c r="J677" s="135">
        <v>0</v>
      </c>
      <c r="K677" s="135">
        <v>0</v>
      </c>
      <c r="L677" s="135">
        <v>0</v>
      </c>
      <c r="M677" s="135">
        <v>0</v>
      </c>
      <c r="N677" s="135">
        <v>0</v>
      </c>
      <c r="O677" s="135">
        <v>0</v>
      </c>
      <c r="P677" s="135">
        <v>0</v>
      </c>
      <c r="Q677" s="135">
        <v>0</v>
      </c>
      <c r="R677" s="135">
        <v>0</v>
      </c>
      <c r="S677" s="135">
        <v>0</v>
      </c>
      <c r="T677" s="135">
        <v>0</v>
      </c>
      <c r="U677" s="135">
        <v>0</v>
      </c>
      <c r="V677" s="135">
        <v>0</v>
      </c>
      <c r="W677" s="135">
        <v>0</v>
      </c>
    </row>
    <row r="678" spans="1:23" hidden="1">
      <c r="A678" s="135">
        <v>0</v>
      </c>
      <c r="B678" s="135">
        <v>0</v>
      </c>
      <c r="C678" s="135">
        <v>0</v>
      </c>
      <c r="D678" s="135">
        <v>0</v>
      </c>
      <c r="E678" s="135">
        <v>0</v>
      </c>
      <c r="F678" s="135">
        <v>0</v>
      </c>
      <c r="G678" s="135">
        <v>0</v>
      </c>
      <c r="H678" s="135">
        <v>0</v>
      </c>
      <c r="I678" s="135">
        <v>0</v>
      </c>
      <c r="J678" s="135">
        <v>0</v>
      </c>
      <c r="K678" s="135">
        <v>0</v>
      </c>
      <c r="L678" s="135">
        <v>0</v>
      </c>
      <c r="M678" s="135">
        <v>0</v>
      </c>
      <c r="N678" s="135">
        <v>0</v>
      </c>
      <c r="O678" s="135">
        <v>0</v>
      </c>
      <c r="P678" s="135">
        <v>0</v>
      </c>
      <c r="Q678" s="135">
        <v>0</v>
      </c>
      <c r="R678" s="135">
        <v>0</v>
      </c>
      <c r="S678" s="135">
        <v>0</v>
      </c>
      <c r="T678" s="135">
        <v>0</v>
      </c>
      <c r="U678" s="135">
        <v>0</v>
      </c>
      <c r="V678" s="135">
        <v>0</v>
      </c>
      <c r="W678" s="135">
        <v>0</v>
      </c>
    </row>
    <row r="679" spans="1:23" hidden="1">
      <c r="A679" s="135">
        <v>0</v>
      </c>
      <c r="B679" s="135">
        <v>0</v>
      </c>
      <c r="C679" s="135">
        <v>0</v>
      </c>
      <c r="D679" s="135">
        <v>0</v>
      </c>
      <c r="E679" s="135">
        <v>0</v>
      </c>
      <c r="F679" s="135">
        <v>0</v>
      </c>
      <c r="G679" s="135">
        <v>0</v>
      </c>
      <c r="H679" s="135">
        <v>0</v>
      </c>
      <c r="I679" s="135">
        <v>0</v>
      </c>
      <c r="J679" s="135">
        <v>0</v>
      </c>
      <c r="K679" s="135">
        <v>0</v>
      </c>
      <c r="L679" s="135">
        <v>0</v>
      </c>
      <c r="M679" s="135">
        <v>0</v>
      </c>
      <c r="N679" s="135">
        <v>0</v>
      </c>
      <c r="O679" s="135">
        <v>0</v>
      </c>
      <c r="P679" s="135">
        <v>0</v>
      </c>
      <c r="Q679" s="135">
        <v>0</v>
      </c>
      <c r="R679" s="135">
        <v>0</v>
      </c>
      <c r="S679" s="135">
        <v>0</v>
      </c>
      <c r="T679" s="135">
        <v>0</v>
      </c>
      <c r="U679" s="135">
        <v>0</v>
      </c>
      <c r="V679" s="135">
        <v>0</v>
      </c>
      <c r="W679" s="135">
        <v>0</v>
      </c>
    </row>
    <row r="680" spans="1:23" hidden="1">
      <c r="A680" s="135">
        <v>0</v>
      </c>
      <c r="B680" s="135">
        <v>0</v>
      </c>
      <c r="C680" s="135">
        <v>0</v>
      </c>
      <c r="D680" s="135">
        <v>0</v>
      </c>
      <c r="E680" s="135">
        <v>0</v>
      </c>
      <c r="F680" s="135">
        <v>0</v>
      </c>
      <c r="G680" s="135">
        <v>0</v>
      </c>
      <c r="H680" s="135">
        <v>0</v>
      </c>
      <c r="I680" s="135">
        <v>0</v>
      </c>
      <c r="J680" s="135">
        <v>0</v>
      </c>
      <c r="K680" s="135">
        <v>0</v>
      </c>
      <c r="L680" s="135">
        <v>0</v>
      </c>
      <c r="M680" s="135">
        <v>0</v>
      </c>
      <c r="N680" s="135">
        <v>0</v>
      </c>
      <c r="O680" s="135">
        <v>0</v>
      </c>
      <c r="P680" s="135">
        <v>0</v>
      </c>
      <c r="Q680" s="135">
        <v>0</v>
      </c>
      <c r="R680" s="135">
        <v>0</v>
      </c>
      <c r="S680" s="135">
        <v>0</v>
      </c>
      <c r="T680" s="135">
        <v>0</v>
      </c>
      <c r="U680" s="135">
        <v>0</v>
      </c>
      <c r="V680" s="135">
        <v>0</v>
      </c>
      <c r="W680" s="135">
        <v>0</v>
      </c>
    </row>
    <row r="681" spans="1:23" hidden="1">
      <c r="A681" s="135">
        <v>0</v>
      </c>
      <c r="B681" s="135">
        <v>0</v>
      </c>
      <c r="C681" s="135">
        <v>0</v>
      </c>
      <c r="D681" s="135">
        <v>0</v>
      </c>
      <c r="E681" s="135">
        <v>0</v>
      </c>
      <c r="F681" s="135">
        <v>0</v>
      </c>
      <c r="G681" s="135">
        <v>0</v>
      </c>
      <c r="H681" s="135">
        <v>0</v>
      </c>
      <c r="I681" s="135">
        <v>0</v>
      </c>
      <c r="J681" s="135">
        <v>0</v>
      </c>
      <c r="K681" s="135">
        <v>0</v>
      </c>
      <c r="L681" s="135">
        <v>0</v>
      </c>
      <c r="M681" s="135">
        <v>0</v>
      </c>
      <c r="N681" s="135">
        <v>0</v>
      </c>
      <c r="O681" s="135">
        <v>0</v>
      </c>
      <c r="P681" s="135">
        <v>0</v>
      </c>
      <c r="Q681" s="135">
        <v>0</v>
      </c>
      <c r="R681" s="135">
        <v>0</v>
      </c>
      <c r="S681" s="135">
        <v>0</v>
      </c>
      <c r="T681" s="135">
        <v>0</v>
      </c>
      <c r="U681" s="135">
        <v>0</v>
      </c>
      <c r="V681" s="135">
        <v>0</v>
      </c>
      <c r="W681" s="135">
        <v>0</v>
      </c>
    </row>
    <row r="682" spans="1:23" hidden="1">
      <c r="A682" s="135">
        <v>0</v>
      </c>
      <c r="B682" s="135">
        <v>0</v>
      </c>
      <c r="C682" s="135">
        <v>0</v>
      </c>
      <c r="D682" s="135">
        <v>0</v>
      </c>
      <c r="E682" s="135">
        <v>0</v>
      </c>
      <c r="F682" s="135">
        <v>0</v>
      </c>
      <c r="G682" s="135">
        <v>0</v>
      </c>
      <c r="H682" s="135">
        <v>0</v>
      </c>
      <c r="I682" s="135">
        <v>0</v>
      </c>
      <c r="J682" s="135">
        <v>0</v>
      </c>
      <c r="K682" s="135">
        <v>0</v>
      </c>
      <c r="L682" s="135">
        <v>0</v>
      </c>
      <c r="M682" s="135">
        <v>0</v>
      </c>
      <c r="N682" s="135">
        <v>0</v>
      </c>
      <c r="O682" s="135">
        <v>0</v>
      </c>
      <c r="P682" s="135">
        <v>0</v>
      </c>
      <c r="Q682" s="135">
        <v>0</v>
      </c>
      <c r="R682" s="135">
        <v>0</v>
      </c>
      <c r="S682" s="135">
        <v>0</v>
      </c>
      <c r="T682" s="135">
        <v>0</v>
      </c>
      <c r="U682" s="135">
        <v>0</v>
      </c>
      <c r="V682" s="135">
        <v>0</v>
      </c>
      <c r="W682" s="135">
        <v>0</v>
      </c>
    </row>
    <row r="683" spans="1:23" hidden="1">
      <c r="A683" s="135">
        <v>0</v>
      </c>
      <c r="B683" s="135">
        <v>0</v>
      </c>
      <c r="C683" s="135">
        <v>0</v>
      </c>
      <c r="D683" s="135">
        <v>0</v>
      </c>
      <c r="E683" s="135">
        <v>0</v>
      </c>
      <c r="F683" s="135">
        <v>0</v>
      </c>
      <c r="G683" s="135">
        <v>0</v>
      </c>
      <c r="H683" s="135">
        <v>0</v>
      </c>
      <c r="I683" s="135">
        <v>0</v>
      </c>
      <c r="J683" s="135">
        <v>0</v>
      </c>
      <c r="K683" s="135">
        <v>0</v>
      </c>
      <c r="L683" s="135">
        <v>0</v>
      </c>
      <c r="M683" s="135">
        <v>0</v>
      </c>
      <c r="N683" s="135">
        <v>0</v>
      </c>
      <c r="O683" s="135">
        <v>0</v>
      </c>
      <c r="P683" s="135">
        <v>0</v>
      </c>
      <c r="Q683" s="135">
        <v>0</v>
      </c>
      <c r="R683" s="135">
        <v>0</v>
      </c>
      <c r="S683" s="135">
        <v>0</v>
      </c>
      <c r="T683" s="135">
        <v>0</v>
      </c>
      <c r="U683" s="135">
        <v>0</v>
      </c>
      <c r="V683" s="135">
        <v>0</v>
      </c>
      <c r="W683" s="135">
        <v>0</v>
      </c>
    </row>
    <row r="684" spans="1:23" hidden="1">
      <c r="A684" s="135">
        <v>0</v>
      </c>
      <c r="B684" s="135">
        <v>0</v>
      </c>
      <c r="C684" s="135">
        <v>0</v>
      </c>
      <c r="D684" s="135">
        <v>0</v>
      </c>
      <c r="E684" s="135">
        <v>0</v>
      </c>
      <c r="F684" s="135">
        <v>0</v>
      </c>
      <c r="G684" s="135">
        <v>0</v>
      </c>
      <c r="H684" s="135">
        <v>0</v>
      </c>
      <c r="I684" s="135">
        <v>0</v>
      </c>
      <c r="J684" s="135">
        <v>0</v>
      </c>
      <c r="K684" s="135">
        <v>0</v>
      </c>
      <c r="L684" s="135">
        <v>0</v>
      </c>
      <c r="M684" s="135">
        <v>0</v>
      </c>
      <c r="N684" s="135">
        <v>0</v>
      </c>
      <c r="O684" s="135">
        <v>0</v>
      </c>
      <c r="P684" s="135">
        <v>0</v>
      </c>
      <c r="Q684" s="135">
        <v>0</v>
      </c>
      <c r="R684" s="135">
        <v>0</v>
      </c>
      <c r="S684" s="135">
        <v>0</v>
      </c>
      <c r="T684" s="135">
        <v>0</v>
      </c>
      <c r="U684" s="135">
        <v>0</v>
      </c>
      <c r="V684" s="135">
        <v>0</v>
      </c>
      <c r="W684" s="135">
        <v>0</v>
      </c>
    </row>
    <row r="685" spans="1:23" hidden="1">
      <c r="A685" s="135">
        <v>0</v>
      </c>
      <c r="B685" s="135">
        <v>0</v>
      </c>
      <c r="C685" s="135">
        <v>0</v>
      </c>
      <c r="D685" s="135">
        <v>0</v>
      </c>
      <c r="E685" s="135">
        <v>0</v>
      </c>
      <c r="F685" s="135">
        <v>0</v>
      </c>
      <c r="G685" s="135">
        <v>0</v>
      </c>
      <c r="H685" s="135">
        <v>0</v>
      </c>
      <c r="I685" s="135">
        <v>0</v>
      </c>
      <c r="J685" s="135">
        <v>0</v>
      </c>
      <c r="K685" s="135">
        <v>0</v>
      </c>
      <c r="L685" s="135">
        <v>0</v>
      </c>
      <c r="M685" s="135">
        <v>0</v>
      </c>
      <c r="N685" s="135">
        <v>0</v>
      </c>
      <c r="O685" s="135">
        <v>0</v>
      </c>
      <c r="P685" s="135">
        <v>0</v>
      </c>
      <c r="Q685" s="135">
        <v>0</v>
      </c>
      <c r="R685" s="135">
        <v>0</v>
      </c>
      <c r="S685" s="135">
        <v>0</v>
      </c>
      <c r="T685" s="135">
        <v>0</v>
      </c>
      <c r="U685" s="135">
        <v>0</v>
      </c>
      <c r="V685" s="135">
        <v>0</v>
      </c>
      <c r="W685" s="135">
        <v>0</v>
      </c>
    </row>
    <row r="686" spans="1:23" hidden="1">
      <c r="A686" s="135">
        <v>0</v>
      </c>
      <c r="B686" s="135">
        <v>0</v>
      </c>
      <c r="C686" s="135">
        <v>0</v>
      </c>
      <c r="D686" s="135">
        <v>0</v>
      </c>
      <c r="E686" s="135">
        <v>0</v>
      </c>
      <c r="F686" s="135">
        <v>0</v>
      </c>
      <c r="G686" s="135">
        <v>0</v>
      </c>
      <c r="H686" s="135">
        <v>0</v>
      </c>
      <c r="I686" s="135">
        <v>0</v>
      </c>
      <c r="J686" s="135">
        <v>0</v>
      </c>
      <c r="K686" s="135">
        <v>0</v>
      </c>
      <c r="L686" s="135">
        <v>0</v>
      </c>
      <c r="M686" s="135">
        <v>0</v>
      </c>
      <c r="N686" s="135">
        <v>0</v>
      </c>
      <c r="O686" s="135">
        <v>0</v>
      </c>
      <c r="P686" s="135">
        <v>0</v>
      </c>
      <c r="Q686" s="135">
        <v>0</v>
      </c>
      <c r="R686" s="135">
        <v>0</v>
      </c>
      <c r="S686" s="135">
        <v>0</v>
      </c>
      <c r="T686" s="135">
        <v>0</v>
      </c>
      <c r="U686" s="135">
        <v>0</v>
      </c>
      <c r="V686" s="135">
        <v>0</v>
      </c>
      <c r="W686" s="135">
        <v>0</v>
      </c>
    </row>
    <row r="687" spans="1:23" hidden="1">
      <c r="A687" s="135">
        <v>0</v>
      </c>
      <c r="B687" s="135">
        <v>0</v>
      </c>
      <c r="C687" s="135">
        <v>0</v>
      </c>
      <c r="D687" s="135">
        <v>0</v>
      </c>
      <c r="E687" s="135">
        <v>0</v>
      </c>
      <c r="F687" s="135">
        <v>0</v>
      </c>
      <c r="G687" s="135">
        <v>0</v>
      </c>
      <c r="H687" s="135">
        <v>0</v>
      </c>
      <c r="I687" s="135">
        <v>0</v>
      </c>
      <c r="J687" s="135">
        <v>0</v>
      </c>
      <c r="K687" s="135">
        <v>0</v>
      </c>
      <c r="L687" s="135">
        <v>0</v>
      </c>
      <c r="M687" s="135">
        <v>0</v>
      </c>
      <c r="N687" s="135">
        <v>0</v>
      </c>
      <c r="O687" s="135">
        <v>0</v>
      </c>
      <c r="P687" s="135">
        <v>0</v>
      </c>
      <c r="Q687" s="135">
        <v>0</v>
      </c>
      <c r="R687" s="135">
        <v>0</v>
      </c>
      <c r="S687" s="135">
        <v>0</v>
      </c>
      <c r="T687" s="135">
        <v>0</v>
      </c>
      <c r="U687" s="135">
        <v>0</v>
      </c>
      <c r="V687" s="135">
        <v>0</v>
      </c>
      <c r="W687" s="135">
        <v>0</v>
      </c>
    </row>
    <row r="688" spans="1:23" hidden="1">
      <c r="A688" s="135">
        <v>0</v>
      </c>
      <c r="B688" s="135">
        <v>0</v>
      </c>
      <c r="C688" s="135">
        <v>0</v>
      </c>
      <c r="D688" s="135">
        <v>0</v>
      </c>
      <c r="E688" s="135">
        <v>0</v>
      </c>
      <c r="F688" s="135">
        <v>0</v>
      </c>
      <c r="G688" s="135">
        <v>0</v>
      </c>
      <c r="H688" s="135">
        <v>0</v>
      </c>
      <c r="I688" s="135">
        <v>0</v>
      </c>
      <c r="J688" s="135">
        <v>0</v>
      </c>
      <c r="K688" s="135">
        <v>0</v>
      </c>
      <c r="L688" s="135">
        <v>0</v>
      </c>
      <c r="M688" s="135">
        <v>0</v>
      </c>
      <c r="N688" s="135">
        <v>0</v>
      </c>
      <c r="O688" s="135">
        <v>0</v>
      </c>
      <c r="P688" s="135">
        <v>0</v>
      </c>
      <c r="Q688" s="135">
        <v>0</v>
      </c>
      <c r="R688" s="135">
        <v>0</v>
      </c>
      <c r="S688" s="135">
        <v>0</v>
      </c>
      <c r="T688" s="135">
        <v>0</v>
      </c>
      <c r="U688" s="135">
        <v>0</v>
      </c>
      <c r="V688" s="135">
        <v>0</v>
      </c>
      <c r="W688" s="135">
        <v>0</v>
      </c>
    </row>
    <row r="689" spans="1:23" hidden="1">
      <c r="A689" s="135">
        <v>0</v>
      </c>
      <c r="B689" s="135">
        <v>0</v>
      </c>
      <c r="C689" s="135">
        <v>0</v>
      </c>
      <c r="D689" s="135">
        <v>0</v>
      </c>
      <c r="E689" s="135">
        <v>0</v>
      </c>
      <c r="F689" s="135">
        <v>0</v>
      </c>
      <c r="G689" s="135">
        <v>0</v>
      </c>
      <c r="H689" s="135">
        <v>0</v>
      </c>
      <c r="I689" s="135">
        <v>0</v>
      </c>
      <c r="J689" s="135">
        <v>0</v>
      </c>
      <c r="K689" s="135">
        <v>0</v>
      </c>
      <c r="L689" s="135">
        <v>0</v>
      </c>
      <c r="M689" s="135">
        <v>0</v>
      </c>
      <c r="N689" s="135">
        <v>0</v>
      </c>
      <c r="O689" s="135">
        <v>0</v>
      </c>
      <c r="P689" s="135">
        <v>0</v>
      </c>
      <c r="Q689" s="135">
        <v>0</v>
      </c>
      <c r="R689" s="135">
        <v>0</v>
      </c>
      <c r="S689" s="135">
        <v>0</v>
      </c>
      <c r="T689" s="135">
        <v>0</v>
      </c>
      <c r="U689" s="135">
        <v>0</v>
      </c>
      <c r="V689" s="135">
        <v>0</v>
      </c>
      <c r="W689" s="135">
        <v>0</v>
      </c>
    </row>
    <row r="690" spans="1:23" hidden="1">
      <c r="A690" s="135">
        <v>0</v>
      </c>
      <c r="B690" s="135">
        <v>0</v>
      </c>
      <c r="C690" s="135">
        <v>0</v>
      </c>
      <c r="D690" s="135">
        <v>0</v>
      </c>
      <c r="E690" s="135">
        <v>0</v>
      </c>
      <c r="F690" s="135">
        <v>0</v>
      </c>
      <c r="G690" s="135">
        <v>0</v>
      </c>
      <c r="H690" s="135">
        <v>0</v>
      </c>
      <c r="I690" s="135">
        <v>0</v>
      </c>
      <c r="J690" s="135">
        <v>0</v>
      </c>
      <c r="K690" s="135">
        <v>0</v>
      </c>
      <c r="L690" s="135">
        <v>0</v>
      </c>
      <c r="M690" s="135">
        <v>0</v>
      </c>
      <c r="N690" s="135">
        <v>0</v>
      </c>
      <c r="O690" s="135">
        <v>0</v>
      </c>
      <c r="P690" s="135">
        <v>0</v>
      </c>
      <c r="Q690" s="135">
        <v>0</v>
      </c>
      <c r="R690" s="135">
        <v>0</v>
      </c>
      <c r="S690" s="135">
        <v>0</v>
      </c>
      <c r="T690" s="135">
        <v>0</v>
      </c>
      <c r="U690" s="135">
        <v>0</v>
      </c>
      <c r="V690" s="135">
        <v>0</v>
      </c>
      <c r="W690" s="135">
        <v>0</v>
      </c>
    </row>
    <row r="691" spans="1:23" hidden="1">
      <c r="A691" s="135">
        <v>0</v>
      </c>
      <c r="B691" s="135">
        <v>0</v>
      </c>
      <c r="C691" s="135">
        <v>0</v>
      </c>
      <c r="D691" s="135">
        <v>0</v>
      </c>
      <c r="E691" s="135">
        <v>0</v>
      </c>
      <c r="F691" s="135">
        <v>0</v>
      </c>
      <c r="G691" s="135">
        <v>0</v>
      </c>
      <c r="H691" s="135">
        <v>0</v>
      </c>
      <c r="I691" s="135">
        <v>0</v>
      </c>
      <c r="J691" s="135">
        <v>0</v>
      </c>
      <c r="K691" s="135">
        <v>0</v>
      </c>
      <c r="L691" s="135">
        <v>0</v>
      </c>
      <c r="M691" s="135">
        <v>0</v>
      </c>
      <c r="N691" s="135">
        <v>0</v>
      </c>
      <c r="O691" s="135">
        <v>0</v>
      </c>
      <c r="P691" s="135">
        <v>0</v>
      </c>
      <c r="Q691" s="135">
        <v>0</v>
      </c>
      <c r="R691" s="135">
        <v>0</v>
      </c>
      <c r="S691" s="135">
        <v>0</v>
      </c>
      <c r="T691" s="135">
        <v>0</v>
      </c>
      <c r="U691" s="135">
        <v>0</v>
      </c>
      <c r="V691" s="135">
        <v>0</v>
      </c>
      <c r="W691" s="135">
        <v>0</v>
      </c>
    </row>
    <row r="692" spans="1:23" hidden="1">
      <c r="A692" s="135">
        <v>0</v>
      </c>
      <c r="B692" s="135">
        <v>0</v>
      </c>
      <c r="C692" s="135">
        <v>0</v>
      </c>
      <c r="D692" s="135">
        <v>0</v>
      </c>
      <c r="E692" s="135">
        <v>0</v>
      </c>
      <c r="F692" s="135">
        <v>0</v>
      </c>
      <c r="G692" s="135">
        <v>0</v>
      </c>
      <c r="H692" s="135">
        <v>0</v>
      </c>
      <c r="I692" s="135">
        <v>0</v>
      </c>
      <c r="J692" s="135">
        <v>0</v>
      </c>
      <c r="K692" s="135">
        <v>0</v>
      </c>
      <c r="L692" s="135">
        <v>0</v>
      </c>
      <c r="M692" s="135">
        <v>0</v>
      </c>
      <c r="N692" s="135">
        <v>0</v>
      </c>
      <c r="O692" s="135">
        <v>0</v>
      </c>
      <c r="P692" s="135">
        <v>0</v>
      </c>
      <c r="Q692" s="135">
        <v>0</v>
      </c>
      <c r="R692" s="135">
        <v>0</v>
      </c>
      <c r="S692" s="135">
        <v>0</v>
      </c>
      <c r="T692" s="135">
        <v>0</v>
      </c>
      <c r="U692" s="135">
        <v>0</v>
      </c>
      <c r="V692" s="135">
        <v>0</v>
      </c>
      <c r="W692" s="135">
        <v>0</v>
      </c>
    </row>
    <row r="693" spans="1:23" hidden="1">
      <c r="A693" s="135">
        <v>0</v>
      </c>
      <c r="B693" s="135">
        <v>0</v>
      </c>
      <c r="C693" s="135">
        <v>0</v>
      </c>
      <c r="D693" s="135">
        <v>0</v>
      </c>
      <c r="E693" s="135">
        <v>0</v>
      </c>
      <c r="F693" s="135">
        <v>0</v>
      </c>
      <c r="G693" s="135">
        <v>0</v>
      </c>
      <c r="H693" s="135">
        <v>0</v>
      </c>
      <c r="I693" s="135">
        <v>0</v>
      </c>
      <c r="J693" s="135">
        <v>0</v>
      </c>
      <c r="K693" s="135">
        <v>0</v>
      </c>
      <c r="L693" s="135">
        <v>0</v>
      </c>
      <c r="M693" s="135">
        <v>0</v>
      </c>
      <c r="N693" s="135">
        <v>0</v>
      </c>
      <c r="O693" s="135">
        <v>0</v>
      </c>
      <c r="P693" s="135">
        <v>0</v>
      </c>
      <c r="Q693" s="135">
        <v>0</v>
      </c>
      <c r="R693" s="135">
        <v>0</v>
      </c>
      <c r="S693" s="135">
        <v>0</v>
      </c>
      <c r="T693" s="135">
        <v>0</v>
      </c>
      <c r="U693" s="135">
        <v>0</v>
      </c>
      <c r="V693" s="135">
        <v>0</v>
      </c>
      <c r="W693" s="135">
        <v>0</v>
      </c>
    </row>
    <row r="694" spans="1:23" hidden="1">
      <c r="A694" s="135">
        <v>0</v>
      </c>
      <c r="B694" s="135">
        <v>0</v>
      </c>
      <c r="C694" s="135">
        <v>0</v>
      </c>
      <c r="D694" s="135">
        <v>0</v>
      </c>
      <c r="E694" s="135">
        <v>0</v>
      </c>
      <c r="F694" s="135">
        <v>0</v>
      </c>
      <c r="G694" s="135">
        <v>0</v>
      </c>
      <c r="H694" s="135">
        <v>0</v>
      </c>
      <c r="I694" s="135">
        <v>0</v>
      </c>
      <c r="J694" s="135">
        <v>0</v>
      </c>
      <c r="K694" s="135">
        <v>0</v>
      </c>
      <c r="L694" s="135">
        <v>0</v>
      </c>
      <c r="M694" s="135">
        <v>0</v>
      </c>
      <c r="N694" s="135">
        <v>0</v>
      </c>
      <c r="O694" s="135">
        <v>0</v>
      </c>
      <c r="P694" s="135">
        <v>0</v>
      </c>
      <c r="Q694" s="135">
        <v>0</v>
      </c>
      <c r="R694" s="135">
        <v>0</v>
      </c>
      <c r="S694" s="135">
        <v>0</v>
      </c>
      <c r="T694" s="135">
        <v>0</v>
      </c>
      <c r="U694" s="135">
        <v>0</v>
      </c>
      <c r="V694" s="135">
        <v>0</v>
      </c>
      <c r="W694" s="135">
        <v>0</v>
      </c>
    </row>
    <row r="695" spans="1:23" hidden="1">
      <c r="A695" s="135">
        <v>0</v>
      </c>
      <c r="B695" s="135">
        <v>0</v>
      </c>
      <c r="C695" s="135">
        <v>0</v>
      </c>
      <c r="D695" s="135">
        <v>0</v>
      </c>
      <c r="E695" s="135">
        <v>0</v>
      </c>
      <c r="F695" s="135">
        <v>0</v>
      </c>
      <c r="G695" s="135">
        <v>0</v>
      </c>
      <c r="H695" s="135">
        <v>0</v>
      </c>
      <c r="I695" s="135">
        <v>0</v>
      </c>
      <c r="J695" s="135">
        <v>0</v>
      </c>
      <c r="K695" s="135">
        <v>0</v>
      </c>
      <c r="L695" s="135">
        <v>0</v>
      </c>
      <c r="M695" s="135">
        <v>0</v>
      </c>
      <c r="N695" s="135">
        <v>0</v>
      </c>
      <c r="O695" s="135">
        <v>0</v>
      </c>
      <c r="P695" s="135">
        <v>0</v>
      </c>
      <c r="Q695" s="135">
        <v>0</v>
      </c>
      <c r="R695" s="135">
        <v>0</v>
      </c>
      <c r="S695" s="135">
        <v>0</v>
      </c>
      <c r="T695" s="135">
        <v>0</v>
      </c>
      <c r="U695" s="135">
        <v>0</v>
      </c>
      <c r="V695" s="135">
        <v>0</v>
      </c>
      <c r="W695" s="135">
        <v>0</v>
      </c>
    </row>
    <row r="696" spans="1:23" hidden="1">
      <c r="A696" s="135">
        <v>0</v>
      </c>
      <c r="B696" s="135">
        <v>0</v>
      </c>
      <c r="C696" s="135">
        <v>0</v>
      </c>
      <c r="D696" s="135">
        <v>0</v>
      </c>
      <c r="E696" s="135">
        <v>0</v>
      </c>
      <c r="F696" s="135">
        <v>0</v>
      </c>
      <c r="G696" s="135">
        <v>0</v>
      </c>
      <c r="H696" s="135">
        <v>0</v>
      </c>
      <c r="I696" s="135">
        <v>0</v>
      </c>
      <c r="J696" s="135">
        <v>0</v>
      </c>
      <c r="K696" s="135">
        <v>0</v>
      </c>
      <c r="L696" s="135">
        <v>0</v>
      </c>
      <c r="M696" s="135">
        <v>0</v>
      </c>
      <c r="N696" s="135">
        <v>0</v>
      </c>
      <c r="O696" s="135">
        <v>0</v>
      </c>
      <c r="P696" s="135">
        <v>0</v>
      </c>
      <c r="Q696" s="135">
        <v>0</v>
      </c>
      <c r="R696" s="135">
        <v>0</v>
      </c>
      <c r="S696" s="135">
        <v>0</v>
      </c>
      <c r="T696" s="135">
        <v>0</v>
      </c>
      <c r="U696" s="135">
        <v>0</v>
      </c>
      <c r="V696" s="135">
        <v>0</v>
      </c>
      <c r="W696" s="135">
        <v>0</v>
      </c>
    </row>
    <row r="697" spans="1:23" hidden="1">
      <c r="A697" s="135">
        <v>0</v>
      </c>
      <c r="B697" s="135">
        <v>0</v>
      </c>
      <c r="C697" s="135">
        <v>0</v>
      </c>
      <c r="D697" s="135">
        <v>0</v>
      </c>
      <c r="E697" s="135">
        <v>0</v>
      </c>
      <c r="F697" s="135">
        <v>0</v>
      </c>
      <c r="G697" s="135">
        <v>0</v>
      </c>
      <c r="H697" s="135">
        <v>0</v>
      </c>
      <c r="I697" s="135">
        <v>0</v>
      </c>
      <c r="J697" s="135">
        <v>0</v>
      </c>
      <c r="K697" s="135">
        <v>0</v>
      </c>
      <c r="L697" s="135">
        <v>0</v>
      </c>
      <c r="M697" s="135">
        <v>0</v>
      </c>
      <c r="N697" s="135">
        <v>0</v>
      </c>
      <c r="O697" s="135">
        <v>0</v>
      </c>
      <c r="P697" s="135">
        <v>0</v>
      </c>
      <c r="Q697" s="135">
        <v>0</v>
      </c>
      <c r="R697" s="135">
        <v>0</v>
      </c>
      <c r="S697" s="135">
        <v>0</v>
      </c>
      <c r="T697" s="135">
        <v>0</v>
      </c>
      <c r="U697" s="135">
        <v>0</v>
      </c>
      <c r="V697" s="135">
        <v>0</v>
      </c>
      <c r="W697" s="135">
        <v>0</v>
      </c>
    </row>
    <row r="698" spans="1:23" hidden="1">
      <c r="A698" s="135">
        <v>0</v>
      </c>
      <c r="B698" s="135">
        <v>0</v>
      </c>
      <c r="C698" s="135">
        <v>0</v>
      </c>
      <c r="D698" s="135">
        <v>0</v>
      </c>
      <c r="E698" s="135">
        <v>0</v>
      </c>
      <c r="F698" s="135">
        <v>0</v>
      </c>
      <c r="G698" s="135">
        <v>0</v>
      </c>
      <c r="H698" s="135">
        <v>0</v>
      </c>
      <c r="I698" s="135">
        <v>0</v>
      </c>
      <c r="J698" s="135">
        <v>0</v>
      </c>
      <c r="K698" s="135">
        <v>0</v>
      </c>
      <c r="L698" s="135">
        <v>0</v>
      </c>
      <c r="M698" s="135">
        <v>0</v>
      </c>
      <c r="N698" s="135">
        <v>0</v>
      </c>
      <c r="O698" s="135">
        <v>0</v>
      </c>
      <c r="P698" s="135">
        <v>0</v>
      </c>
      <c r="Q698" s="135">
        <v>0</v>
      </c>
      <c r="R698" s="135">
        <v>0</v>
      </c>
      <c r="S698" s="135">
        <v>0</v>
      </c>
      <c r="T698" s="135">
        <v>0</v>
      </c>
      <c r="U698" s="135">
        <v>0</v>
      </c>
      <c r="V698" s="135">
        <v>0</v>
      </c>
      <c r="W698" s="135">
        <v>0</v>
      </c>
    </row>
    <row r="699" spans="1:23" hidden="1">
      <c r="A699" s="135">
        <v>0</v>
      </c>
      <c r="B699" s="135">
        <v>0</v>
      </c>
      <c r="C699" s="135">
        <v>0</v>
      </c>
      <c r="D699" s="135">
        <v>0</v>
      </c>
      <c r="E699" s="135">
        <v>0</v>
      </c>
      <c r="F699" s="135">
        <v>0</v>
      </c>
      <c r="G699" s="135">
        <v>0</v>
      </c>
      <c r="H699" s="135">
        <v>0</v>
      </c>
      <c r="I699" s="135">
        <v>0</v>
      </c>
      <c r="J699" s="135">
        <v>0</v>
      </c>
      <c r="K699" s="135">
        <v>0</v>
      </c>
      <c r="L699" s="135">
        <v>0</v>
      </c>
      <c r="M699" s="135">
        <v>0</v>
      </c>
      <c r="N699" s="135">
        <v>0</v>
      </c>
      <c r="O699" s="135">
        <v>0</v>
      </c>
      <c r="P699" s="135">
        <v>0</v>
      </c>
      <c r="Q699" s="135">
        <v>0</v>
      </c>
      <c r="R699" s="135">
        <v>0</v>
      </c>
      <c r="S699" s="135">
        <v>0</v>
      </c>
      <c r="T699" s="135">
        <v>0</v>
      </c>
      <c r="U699" s="135">
        <v>0</v>
      </c>
      <c r="V699" s="135">
        <v>0</v>
      </c>
      <c r="W699" s="135">
        <v>0</v>
      </c>
    </row>
    <row r="700" spans="1:23" hidden="1">
      <c r="A700" s="135">
        <v>0</v>
      </c>
      <c r="B700" s="135">
        <v>0</v>
      </c>
      <c r="C700" s="135">
        <v>0</v>
      </c>
      <c r="D700" s="135">
        <v>0</v>
      </c>
      <c r="E700" s="135">
        <v>0</v>
      </c>
      <c r="F700" s="135">
        <v>0</v>
      </c>
      <c r="G700" s="135">
        <v>0</v>
      </c>
      <c r="H700" s="135">
        <v>0</v>
      </c>
      <c r="I700" s="135">
        <v>0</v>
      </c>
      <c r="J700" s="135">
        <v>0</v>
      </c>
      <c r="K700" s="135">
        <v>0</v>
      </c>
      <c r="L700" s="135">
        <v>0</v>
      </c>
      <c r="M700" s="135">
        <v>0</v>
      </c>
      <c r="N700" s="135">
        <v>0</v>
      </c>
      <c r="O700" s="135">
        <v>0</v>
      </c>
      <c r="P700" s="135">
        <v>0</v>
      </c>
      <c r="Q700" s="135">
        <v>0</v>
      </c>
      <c r="R700" s="135">
        <v>0</v>
      </c>
      <c r="S700" s="135">
        <v>0</v>
      </c>
      <c r="T700" s="135">
        <v>0</v>
      </c>
      <c r="U700" s="135">
        <v>0</v>
      </c>
      <c r="V700" s="135">
        <v>0</v>
      </c>
      <c r="W700" s="135">
        <v>0</v>
      </c>
    </row>
    <row r="701" spans="1:23" hidden="1">
      <c r="A701" s="135">
        <v>0</v>
      </c>
      <c r="B701" s="135">
        <v>0</v>
      </c>
      <c r="C701" s="135">
        <v>0</v>
      </c>
      <c r="D701" s="135">
        <v>0</v>
      </c>
      <c r="E701" s="135">
        <v>0</v>
      </c>
      <c r="F701" s="135">
        <v>0</v>
      </c>
      <c r="G701" s="135">
        <v>0</v>
      </c>
      <c r="H701" s="135">
        <v>0</v>
      </c>
      <c r="I701" s="135">
        <v>0</v>
      </c>
      <c r="J701" s="135">
        <v>0</v>
      </c>
      <c r="K701" s="135">
        <v>0</v>
      </c>
      <c r="L701" s="135">
        <v>0</v>
      </c>
      <c r="M701" s="135">
        <v>0</v>
      </c>
      <c r="N701" s="135">
        <v>0</v>
      </c>
      <c r="O701" s="135">
        <v>0</v>
      </c>
      <c r="P701" s="135">
        <v>0</v>
      </c>
      <c r="Q701" s="135">
        <v>0</v>
      </c>
      <c r="R701" s="135">
        <v>0</v>
      </c>
      <c r="S701" s="135">
        <v>0</v>
      </c>
      <c r="T701" s="135">
        <v>0</v>
      </c>
      <c r="U701" s="135">
        <v>0</v>
      </c>
      <c r="V701" s="135">
        <v>0</v>
      </c>
      <c r="W701" s="135">
        <v>0</v>
      </c>
    </row>
    <row r="702" spans="1:23" hidden="1">
      <c r="A702" s="135">
        <v>0</v>
      </c>
      <c r="B702" s="135">
        <v>0</v>
      </c>
      <c r="C702" s="135">
        <v>0</v>
      </c>
      <c r="D702" s="135">
        <v>0</v>
      </c>
      <c r="E702" s="135">
        <v>0</v>
      </c>
      <c r="F702" s="135">
        <v>0</v>
      </c>
      <c r="G702" s="135">
        <v>0</v>
      </c>
      <c r="H702" s="135">
        <v>0</v>
      </c>
      <c r="I702" s="135">
        <v>0</v>
      </c>
      <c r="J702" s="135">
        <v>0</v>
      </c>
      <c r="K702" s="135">
        <v>0</v>
      </c>
      <c r="L702" s="135">
        <v>0</v>
      </c>
      <c r="M702" s="135">
        <v>0</v>
      </c>
      <c r="N702" s="135">
        <v>0</v>
      </c>
      <c r="O702" s="135">
        <v>0</v>
      </c>
      <c r="P702" s="135">
        <v>0</v>
      </c>
      <c r="Q702" s="135">
        <v>0</v>
      </c>
      <c r="R702" s="135">
        <v>0</v>
      </c>
      <c r="S702" s="135">
        <v>0</v>
      </c>
      <c r="T702" s="135">
        <v>0</v>
      </c>
      <c r="U702" s="135">
        <v>0</v>
      </c>
      <c r="V702" s="135">
        <v>0</v>
      </c>
      <c r="W702" s="135">
        <v>0</v>
      </c>
    </row>
    <row r="703" spans="1:23" hidden="1">
      <c r="A703" s="135">
        <v>0</v>
      </c>
      <c r="B703" s="135">
        <v>0</v>
      </c>
      <c r="C703" s="135">
        <v>0</v>
      </c>
      <c r="D703" s="135">
        <v>0</v>
      </c>
      <c r="E703" s="135">
        <v>0</v>
      </c>
      <c r="F703" s="135">
        <v>0</v>
      </c>
      <c r="G703" s="135">
        <v>0</v>
      </c>
      <c r="H703" s="135">
        <v>0</v>
      </c>
      <c r="I703" s="135">
        <v>0</v>
      </c>
      <c r="J703" s="135">
        <v>0</v>
      </c>
      <c r="K703" s="135">
        <v>0</v>
      </c>
      <c r="L703" s="135">
        <v>0</v>
      </c>
      <c r="M703" s="135">
        <v>0</v>
      </c>
      <c r="N703" s="135">
        <v>0</v>
      </c>
      <c r="O703" s="135">
        <v>0</v>
      </c>
      <c r="P703" s="135">
        <v>0</v>
      </c>
      <c r="Q703" s="135">
        <v>0</v>
      </c>
      <c r="R703" s="135">
        <v>0</v>
      </c>
      <c r="S703" s="135">
        <v>0</v>
      </c>
      <c r="T703" s="135">
        <v>0</v>
      </c>
      <c r="U703" s="135">
        <v>0</v>
      </c>
      <c r="V703" s="135">
        <v>0</v>
      </c>
      <c r="W703" s="135">
        <v>0</v>
      </c>
    </row>
    <row r="704" spans="1:23" hidden="1">
      <c r="A704" s="135">
        <v>0</v>
      </c>
      <c r="B704" s="135">
        <v>0</v>
      </c>
      <c r="C704" s="135">
        <v>0</v>
      </c>
      <c r="D704" s="135">
        <v>0</v>
      </c>
      <c r="E704" s="135">
        <v>0</v>
      </c>
      <c r="F704" s="135">
        <v>0</v>
      </c>
      <c r="G704" s="135">
        <v>0</v>
      </c>
      <c r="H704" s="135">
        <v>0</v>
      </c>
      <c r="I704" s="135">
        <v>0</v>
      </c>
      <c r="J704" s="135">
        <v>0</v>
      </c>
      <c r="K704" s="135">
        <v>0</v>
      </c>
      <c r="L704" s="135">
        <v>0</v>
      </c>
      <c r="M704" s="135">
        <v>0</v>
      </c>
      <c r="N704" s="135">
        <v>0</v>
      </c>
      <c r="O704" s="135">
        <v>0</v>
      </c>
      <c r="P704" s="135">
        <v>0</v>
      </c>
      <c r="Q704" s="135">
        <v>0</v>
      </c>
      <c r="R704" s="135">
        <v>0</v>
      </c>
      <c r="S704" s="135">
        <v>0</v>
      </c>
      <c r="T704" s="135">
        <v>0</v>
      </c>
      <c r="U704" s="135">
        <v>0</v>
      </c>
      <c r="V704" s="135">
        <v>0</v>
      </c>
      <c r="W704" s="135">
        <v>0</v>
      </c>
    </row>
    <row r="705" spans="1:23" hidden="1">
      <c r="A705" s="135">
        <v>0</v>
      </c>
      <c r="B705" s="135">
        <v>0</v>
      </c>
      <c r="C705" s="135">
        <v>0</v>
      </c>
      <c r="D705" s="135">
        <v>0</v>
      </c>
      <c r="E705" s="135">
        <v>0</v>
      </c>
      <c r="F705" s="135">
        <v>0</v>
      </c>
      <c r="G705" s="135">
        <v>0</v>
      </c>
      <c r="H705" s="135">
        <v>0</v>
      </c>
      <c r="I705" s="135">
        <v>0</v>
      </c>
      <c r="J705" s="135">
        <v>0</v>
      </c>
      <c r="K705" s="135">
        <v>0</v>
      </c>
      <c r="L705" s="135">
        <v>0</v>
      </c>
      <c r="M705" s="135">
        <v>0</v>
      </c>
      <c r="N705" s="135">
        <v>0</v>
      </c>
      <c r="O705" s="135">
        <v>0</v>
      </c>
      <c r="P705" s="135">
        <v>0</v>
      </c>
      <c r="Q705" s="135">
        <v>0</v>
      </c>
      <c r="R705" s="135">
        <v>0</v>
      </c>
      <c r="S705" s="135">
        <v>0</v>
      </c>
      <c r="T705" s="135">
        <v>0</v>
      </c>
      <c r="U705" s="135">
        <v>0</v>
      </c>
      <c r="V705" s="135">
        <v>0</v>
      </c>
      <c r="W705" s="135">
        <v>0</v>
      </c>
    </row>
    <row r="706" spans="1:23" hidden="1">
      <c r="A706" s="135">
        <v>0</v>
      </c>
      <c r="B706" s="135">
        <v>0</v>
      </c>
      <c r="C706" s="135">
        <v>0</v>
      </c>
      <c r="D706" s="135">
        <v>0</v>
      </c>
      <c r="E706" s="135">
        <v>0</v>
      </c>
      <c r="F706" s="135">
        <v>0</v>
      </c>
      <c r="G706" s="135">
        <v>0</v>
      </c>
      <c r="H706" s="135">
        <v>0</v>
      </c>
      <c r="I706" s="135">
        <v>0</v>
      </c>
      <c r="J706" s="135">
        <v>0</v>
      </c>
      <c r="K706" s="135">
        <v>0</v>
      </c>
      <c r="L706" s="135">
        <v>0</v>
      </c>
      <c r="M706" s="135">
        <v>0</v>
      </c>
      <c r="N706" s="135">
        <v>0</v>
      </c>
      <c r="O706" s="135">
        <v>0</v>
      </c>
      <c r="P706" s="135">
        <v>0</v>
      </c>
      <c r="Q706" s="135">
        <v>0</v>
      </c>
      <c r="R706" s="135">
        <v>0</v>
      </c>
      <c r="S706" s="135">
        <v>0</v>
      </c>
      <c r="T706" s="135">
        <v>0</v>
      </c>
      <c r="U706" s="135">
        <v>0</v>
      </c>
      <c r="V706" s="135">
        <v>0</v>
      </c>
      <c r="W706" s="135">
        <v>0</v>
      </c>
    </row>
    <row r="707" spans="1:23" hidden="1">
      <c r="A707" s="135">
        <v>0</v>
      </c>
      <c r="B707" s="135">
        <v>0</v>
      </c>
      <c r="C707" s="135">
        <v>0</v>
      </c>
      <c r="D707" s="135">
        <v>0</v>
      </c>
      <c r="E707" s="135">
        <v>0</v>
      </c>
      <c r="F707" s="135">
        <v>0</v>
      </c>
      <c r="G707" s="135">
        <v>0</v>
      </c>
      <c r="H707" s="135">
        <v>0</v>
      </c>
      <c r="I707" s="135">
        <v>0</v>
      </c>
      <c r="J707" s="135">
        <v>0</v>
      </c>
      <c r="K707" s="135">
        <v>0</v>
      </c>
      <c r="L707" s="135">
        <v>0</v>
      </c>
      <c r="M707" s="135">
        <v>0</v>
      </c>
      <c r="N707" s="135">
        <v>0</v>
      </c>
      <c r="O707" s="135">
        <v>0</v>
      </c>
      <c r="P707" s="135">
        <v>0</v>
      </c>
      <c r="Q707" s="135">
        <v>0</v>
      </c>
      <c r="R707" s="135">
        <v>0</v>
      </c>
      <c r="S707" s="135">
        <v>0</v>
      </c>
      <c r="T707" s="135">
        <v>0</v>
      </c>
      <c r="U707" s="135">
        <v>0</v>
      </c>
      <c r="V707" s="135">
        <v>0</v>
      </c>
      <c r="W707" s="135">
        <v>0</v>
      </c>
    </row>
    <row r="708" spans="1:23" hidden="1">
      <c r="A708" s="135">
        <v>0</v>
      </c>
      <c r="B708" s="135">
        <v>0</v>
      </c>
      <c r="C708" s="135">
        <v>0</v>
      </c>
      <c r="D708" s="135">
        <v>0</v>
      </c>
      <c r="E708" s="135">
        <v>0</v>
      </c>
      <c r="F708" s="135">
        <v>0</v>
      </c>
      <c r="G708" s="135">
        <v>0</v>
      </c>
      <c r="H708" s="135">
        <v>0</v>
      </c>
      <c r="I708" s="135">
        <v>0</v>
      </c>
      <c r="J708" s="135">
        <v>0</v>
      </c>
      <c r="K708" s="135">
        <v>0</v>
      </c>
      <c r="L708" s="135">
        <v>0</v>
      </c>
      <c r="M708" s="135">
        <v>0</v>
      </c>
      <c r="N708" s="135">
        <v>0</v>
      </c>
      <c r="O708" s="135">
        <v>0</v>
      </c>
      <c r="P708" s="135">
        <v>0</v>
      </c>
      <c r="Q708" s="135">
        <v>0</v>
      </c>
      <c r="R708" s="135">
        <v>0</v>
      </c>
      <c r="S708" s="135">
        <v>0</v>
      </c>
      <c r="T708" s="135">
        <v>0</v>
      </c>
      <c r="U708" s="135">
        <v>0</v>
      </c>
      <c r="V708" s="135">
        <v>0</v>
      </c>
      <c r="W708" s="135">
        <v>0</v>
      </c>
    </row>
    <row r="709" spans="1:23" hidden="1">
      <c r="A709" s="135">
        <v>0</v>
      </c>
      <c r="B709" s="135">
        <v>0</v>
      </c>
      <c r="C709" s="135">
        <v>0</v>
      </c>
      <c r="D709" s="135">
        <v>0</v>
      </c>
      <c r="E709" s="135">
        <v>0</v>
      </c>
      <c r="F709" s="135">
        <v>0</v>
      </c>
      <c r="G709" s="135">
        <v>0</v>
      </c>
      <c r="H709" s="135">
        <v>0</v>
      </c>
      <c r="I709" s="135">
        <v>0</v>
      </c>
      <c r="J709" s="135">
        <v>0</v>
      </c>
      <c r="K709" s="135">
        <v>0</v>
      </c>
      <c r="L709" s="135">
        <v>0</v>
      </c>
      <c r="M709" s="135">
        <v>0</v>
      </c>
      <c r="N709" s="135">
        <v>0</v>
      </c>
      <c r="O709" s="135">
        <v>0</v>
      </c>
      <c r="P709" s="135">
        <v>0</v>
      </c>
      <c r="Q709" s="135">
        <v>0</v>
      </c>
      <c r="R709" s="135">
        <v>0</v>
      </c>
      <c r="S709" s="135">
        <v>0</v>
      </c>
      <c r="T709" s="135">
        <v>0</v>
      </c>
      <c r="U709" s="135">
        <v>0</v>
      </c>
      <c r="V709" s="135">
        <v>0</v>
      </c>
      <c r="W709" s="135">
        <v>0</v>
      </c>
    </row>
    <row r="710" spans="1:23" hidden="1">
      <c r="A710" s="135">
        <v>0</v>
      </c>
      <c r="B710" s="135">
        <v>0</v>
      </c>
      <c r="C710" s="135">
        <v>0</v>
      </c>
      <c r="D710" s="135">
        <v>0</v>
      </c>
      <c r="E710" s="135">
        <v>0</v>
      </c>
      <c r="F710" s="135">
        <v>0</v>
      </c>
      <c r="G710" s="135">
        <v>0</v>
      </c>
      <c r="H710" s="135">
        <v>0</v>
      </c>
      <c r="I710" s="135">
        <v>0</v>
      </c>
      <c r="J710" s="135">
        <v>0</v>
      </c>
      <c r="K710" s="135">
        <v>0</v>
      </c>
      <c r="L710" s="135">
        <v>0</v>
      </c>
      <c r="M710" s="135">
        <v>0</v>
      </c>
      <c r="N710" s="135">
        <v>0</v>
      </c>
      <c r="O710" s="135">
        <v>0</v>
      </c>
      <c r="P710" s="135">
        <v>0</v>
      </c>
      <c r="Q710" s="135">
        <v>0</v>
      </c>
      <c r="R710" s="135">
        <v>0</v>
      </c>
      <c r="S710" s="135">
        <v>0</v>
      </c>
      <c r="T710" s="135">
        <v>0</v>
      </c>
      <c r="U710" s="135">
        <v>0</v>
      </c>
      <c r="V710" s="135">
        <v>0</v>
      </c>
      <c r="W710" s="135">
        <v>0</v>
      </c>
    </row>
    <row r="711" spans="1:23" hidden="1">
      <c r="A711" s="135">
        <v>0</v>
      </c>
      <c r="B711" s="135">
        <v>0</v>
      </c>
      <c r="C711" s="135">
        <v>0</v>
      </c>
      <c r="D711" s="135">
        <v>0</v>
      </c>
      <c r="E711" s="135">
        <v>0</v>
      </c>
      <c r="F711" s="135">
        <v>0</v>
      </c>
      <c r="G711" s="135">
        <v>0</v>
      </c>
      <c r="H711" s="135">
        <v>0</v>
      </c>
      <c r="I711" s="135">
        <v>0</v>
      </c>
      <c r="J711" s="135">
        <v>0</v>
      </c>
      <c r="K711" s="135">
        <v>0</v>
      </c>
      <c r="L711" s="135">
        <v>0</v>
      </c>
      <c r="M711" s="135">
        <v>0</v>
      </c>
      <c r="N711" s="135">
        <v>0</v>
      </c>
      <c r="O711" s="135">
        <v>0</v>
      </c>
      <c r="P711" s="135">
        <v>0</v>
      </c>
      <c r="Q711" s="135">
        <v>0</v>
      </c>
      <c r="R711" s="135">
        <v>0</v>
      </c>
      <c r="S711" s="135">
        <v>0</v>
      </c>
      <c r="T711" s="135">
        <v>0</v>
      </c>
      <c r="U711" s="135">
        <v>0</v>
      </c>
      <c r="V711" s="135">
        <v>0</v>
      </c>
      <c r="W711" s="135">
        <v>0</v>
      </c>
    </row>
    <row r="712" spans="1:23" hidden="1">
      <c r="A712" s="135">
        <v>0</v>
      </c>
      <c r="B712" s="135">
        <v>0</v>
      </c>
      <c r="C712" s="135">
        <v>0</v>
      </c>
      <c r="D712" s="135">
        <v>0</v>
      </c>
      <c r="E712" s="135">
        <v>0</v>
      </c>
      <c r="F712" s="135">
        <v>0</v>
      </c>
      <c r="G712" s="135">
        <v>0</v>
      </c>
      <c r="H712" s="135">
        <v>0</v>
      </c>
      <c r="I712" s="135">
        <v>0</v>
      </c>
      <c r="J712" s="135">
        <v>0</v>
      </c>
      <c r="K712" s="135">
        <v>0</v>
      </c>
      <c r="L712" s="135">
        <v>0</v>
      </c>
      <c r="M712" s="135">
        <v>0</v>
      </c>
      <c r="N712" s="135">
        <v>0</v>
      </c>
      <c r="O712" s="135">
        <v>0</v>
      </c>
      <c r="P712" s="135">
        <v>0</v>
      </c>
      <c r="Q712" s="135">
        <v>0</v>
      </c>
      <c r="R712" s="135">
        <v>0</v>
      </c>
      <c r="S712" s="135">
        <v>0</v>
      </c>
      <c r="T712" s="135">
        <v>0</v>
      </c>
      <c r="U712" s="135">
        <v>0</v>
      </c>
      <c r="V712" s="135">
        <v>0</v>
      </c>
      <c r="W712" s="135">
        <v>0</v>
      </c>
    </row>
    <row r="713" spans="1:23" hidden="1">
      <c r="A713" s="135">
        <v>0</v>
      </c>
      <c r="B713" s="135">
        <v>0</v>
      </c>
      <c r="C713" s="135">
        <v>0</v>
      </c>
      <c r="D713" s="135">
        <v>0</v>
      </c>
      <c r="E713" s="135">
        <v>0</v>
      </c>
      <c r="F713" s="135">
        <v>0</v>
      </c>
      <c r="G713" s="135">
        <v>0</v>
      </c>
      <c r="H713" s="135">
        <v>0</v>
      </c>
      <c r="I713" s="135">
        <v>0</v>
      </c>
      <c r="J713" s="135">
        <v>0</v>
      </c>
      <c r="K713" s="135">
        <v>0</v>
      </c>
      <c r="L713" s="135">
        <v>0</v>
      </c>
      <c r="M713" s="135">
        <v>0</v>
      </c>
      <c r="N713" s="135">
        <v>0</v>
      </c>
      <c r="O713" s="135">
        <v>0</v>
      </c>
      <c r="P713" s="135">
        <v>0</v>
      </c>
      <c r="Q713" s="135">
        <v>0</v>
      </c>
      <c r="R713" s="135">
        <v>0</v>
      </c>
      <c r="S713" s="135">
        <v>0</v>
      </c>
      <c r="T713" s="135">
        <v>0</v>
      </c>
      <c r="U713" s="135">
        <v>0</v>
      </c>
      <c r="V713" s="135">
        <v>0</v>
      </c>
      <c r="W713" s="135">
        <v>0</v>
      </c>
    </row>
    <row r="714" spans="1:23" hidden="1">
      <c r="A714" s="135">
        <v>0</v>
      </c>
      <c r="B714" s="135">
        <v>0</v>
      </c>
      <c r="C714" s="135">
        <v>0</v>
      </c>
      <c r="D714" s="135">
        <v>0</v>
      </c>
      <c r="E714" s="135">
        <v>0</v>
      </c>
      <c r="F714" s="135">
        <v>0</v>
      </c>
      <c r="G714" s="135">
        <v>0</v>
      </c>
      <c r="H714" s="135">
        <v>0</v>
      </c>
      <c r="I714" s="135">
        <v>0</v>
      </c>
      <c r="J714" s="135">
        <v>0</v>
      </c>
      <c r="K714" s="135">
        <v>0</v>
      </c>
      <c r="L714" s="135">
        <v>0</v>
      </c>
      <c r="M714" s="135">
        <v>0</v>
      </c>
      <c r="N714" s="135">
        <v>0</v>
      </c>
      <c r="O714" s="135">
        <v>0</v>
      </c>
      <c r="P714" s="135">
        <v>0</v>
      </c>
      <c r="Q714" s="135">
        <v>0</v>
      </c>
      <c r="R714" s="135">
        <v>0</v>
      </c>
      <c r="S714" s="135">
        <v>0</v>
      </c>
      <c r="T714" s="135">
        <v>0</v>
      </c>
      <c r="U714" s="135">
        <v>0</v>
      </c>
      <c r="V714" s="135">
        <v>0</v>
      </c>
      <c r="W714" s="135">
        <v>0</v>
      </c>
    </row>
    <row r="715" spans="1:23" hidden="1">
      <c r="A715" s="135">
        <v>0</v>
      </c>
      <c r="B715" s="135">
        <v>0</v>
      </c>
      <c r="C715" s="135">
        <v>0</v>
      </c>
      <c r="D715" s="135">
        <v>0</v>
      </c>
      <c r="E715" s="135">
        <v>0</v>
      </c>
      <c r="F715" s="135">
        <v>0</v>
      </c>
      <c r="G715" s="135">
        <v>0</v>
      </c>
      <c r="H715" s="135">
        <v>0</v>
      </c>
      <c r="I715" s="135">
        <v>0</v>
      </c>
      <c r="J715" s="135">
        <v>0</v>
      </c>
      <c r="K715" s="135">
        <v>0</v>
      </c>
      <c r="L715" s="135">
        <v>0</v>
      </c>
      <c r="M715" s="135">
        <v>0</v>
      </c>
      <c r="N715" s="135">
        <v>0</v>
      </c>
      <c r="O715" s="135">
        <v>0</v>
      </c>
      <c r="P715" s="135">
        <v>0</v>
      </c>
      <c r="Q715" s="135">
        <v>0</v>
      </c>
      <c r="R715" s="135">
        <v>0</v>
      </c>
      <c r="S715" s="135">
        <v>0</v>
      </c>
      <c r="T715" s="135">
        <v>0</v>
      </c>
      <c r="U715" s="135">
        <v>0</v>
      </c>
      <c r="V715" s="135">
        <v>0</v>
      </c>
      <c r="W715" s="135">
        <v>0</v>
      </c>
    </row>
    <row r="716" spans="1:23" hidden="1">
      <c r="A716" s="135">
        <v>0</v>
      </c>
      <c r="B716" s="135">
        <v>0</v>
      </c>
      <c r="C716" s="135">
        <v>0</v>
      </c>
      <c r="D716" s="135">
        <v>0</v>
      </c>
      <c r="E716" s="135">
        <v>0</v>
      </c>
      <c r="F716" s="135">
        <v>0</v>
      </c>
      <c r="G716" s="135">
        <v>0</v>
      </c>
      <c r="H716" s="135">
        <v>0</v>
      </c>
      <c r="I716" s="135">
        <v>0</v>
      </c>
      <c r="J716" s="135">
        <v>0</v>
      </c>
      <c r="K716" s="135">
        <v>0</v>
      </c>
      <c r="L716" s="135">
        <v>0</v>
      </c>
      <c r="M716" s="135">
        <v>0</v>
      </c>
      <c r="N716" s="135">
        <v>0</v>
      </c>
      <c r="O716" s="135">
        <v>0</v>
      </c>
      <c r="P716" s="135">
        <v>0</v>
      </c>
      <c r="Q716" s="135">
        <v>0</v>
      </c>
      <c r="R716" s="135">
        <v>0</v>
      </c>
      <c r="S716" s="135">
        <v>0</v>
      </c>
      <c r="T716" s="135">
        <v>0</v>
      </c>
      <c r="U716" s="135">
        <v>0</v>
      </c>
      <c r="V716" s="135">
        <v>0</v>
      </c>
      <c r="W716" s="135">
        <v>0</v>
      </c>
    </row>
    <row r="717" spans="1:23" hidden="1">
      <c r="A717" s="135">
        <v>0</v>
      </c>
      <c r="B717" s="135">
        <v>0</v>
      </c>
      <c r="C717" s="135">
        <v>0</v>
      </c>
      <c r="D717" s="135">
        <v>0</v>
      </c>
      <c r="E717" s="135">
        <v>0</v>
      </c>
      <c r="F717" s="135">
        <v>0</v>
      </c>
      <c r="G717" s="135">
        <v>0</v>
      </c>
      <c r="H717" s="135">
        <v>0</v>
      </c>
      <c r="I717" s="135">
        <v>0</v>
      </c>
      <c r="J717" s="135">
        <v>0</v>
      </c>
      <c r="K717" s="135">
        <v>0</v>
      </c>
      <c r="L717" s="135">
        <v>0</v>
      </c>
      <c r="M717" s="135">
        <v>0</v>
      </c>
      <c r="N717" s="135">
        <v>0</v>
      </c>
      <c r="O717" s="135">
        <v>0</v>
      </c>
      <c r="P717" s="135">
        <v>0</v>
      </c>
      <c r="Q717" s="135">
        <v>0</v>
      </c>
      <c r="R717" s="135">
        <v>0</v>
      </c>
      <c r="S717" s="135">
        <v>0</v>
      </c>
      <c r="T717" s="135">
        <v>0</v>
      </c>
      <c r="U717" s="135">
        <v>0</v>
      </c>
      <c r="V717" s="135">
        <v>0</v>
      </c>
      <c r="W717" s="135">
        <v>0</v>
      </c>
    </row>
    <row r="718" spans="1:23" hidden="1">
      <c r="A718" s="135">
        <v>0</v>
      </c>
      <c r="B718" s="135">
        <v>0</v>
      </c>
      <c r="C718" s="135">
        <v>0</v>
      </c>
      <c r="D718" s="135">
        <v>0</v>
      </c>
      <c r="E718" s="135">
        <v>0</v>
      </c>
      <c r="F718" s="135">
        <v>0</v>
      </c>
      <c r="G718" s="135">
        <v>0</v>
      </c>
      <c r="H718" s="135">
        <v>0</v>
      </c>
      <c r="I718" s="135">
        <v>0</v>
      </c>
      <c r="J718" s="135">
        <v>0</v>
      </c>
      <c r="K718" s="135">
        <v>0</v>
      </c>
      <c r="L718" s="135">
        <v>0</v>
      </c>
      <c r="M718" s="135">
        <v>0</v>
      </c>
      <c r="N718" s="135">
        <v>0</v>
      </c>
      <c r="O718" s="135">
        <v>0</v>
      </c>
      <c r="P718" s="135">
        <v>0</v>
      </c>
      <c r="Q718" s="135">
        <v>0</v>
      </c>
      <c r="R718" s="135">
        <v>0</v>
      </c>
      <c r="S718" s="135">
        <v>0</v>
      </c>
      <c r="T718" s="135">
        <v>0</v>
      </c>
      <c r="U718" s="135">
        <v>0</v>
      </c>
      <c r="V718" s="135">
        <v>0</v>
      </c>
      <c r="W718" s="135">
        <v>0</v>
      </c>
    </row>
    <row r="719" spans="1:23" hidden="1">
      <c r="A719" s="135">
        <v>0</v>
      </c>
      <c r="B719" s="135">
        <v>0</v>
      </c>
      <c r="C719" s="135">
        <v>0</v>
      </c>
      <c r="D719" s="135">
        <v>0</v>
      </c>
      <c r="E719" s="135">
        <v>0</v>
      </c>
      <c r="F719" s="135">
        <v>0</v>
      </c>
      <c r="G719" s="135">
        <v>0</v>
      </c>
      <c r="H719" s="135">
        <v>0</v>
      </c>
      <c r="I719" s="135">
        <v>0</v>
      </c>
      <c r="J719" s="135">
        <v>0</v>
      </c>
      <c r="K719" s="135">
        <v>0</v>
      </c>
      <c r="L719" s="135">
        <v>0</v>
      </c>
      <c r="M719" s="135">
        <v>0</v>
      </c>
      <c r="N719" s="135">
        <v>0</v>
      </c>
      <c r="O719" s="135">
        <v>0</v>
      </c>
      <c r="P719" s="135">
        <v>0</v>
      </c>
      <c r="Q719" s="135">
        <v>0</v>
      </c>
      <c r="R719" s="135">
        <v>0</v>
      </c>
      <c r="S719" s="135">
        <v>0</v>
      </c>
      <c r="T719" s="135">
        <v>0</v>
      </c>
      <c r="U719" s="135">
        <v>0</v>
      </c>
      <c r="V719" s="135">
        <v>0</v>
      </c>
      <c r="W719" s="135">
        <v>0</v>
      </c>
    </row>
    <row r="720" spans="1:23" hidden="1">
      <c r="A720" s="135">
        <v>0</v>
      </c>
      <c r="B720" s="135">
        <v>0</v>
      </c>
      <c r="C720" s="135">
        <v>0</v>
      </c>
      <c r="D720" s="135">
        <v>0</v>
      </c>
      <c r="E720" s="135">
        <v>0</v>
      </c>
      <c r="F720" s="135">
        <v>0</v>
      </c>
      <c r="G720" s="135">
        <v>0</v>
      </c>
      <c r="H720" s="135">
        <v>0</v>
      </c>
      <c r="I720" s="135">
        <v>0</v>
      </c>
      <c r="J720" s="135">
        <v>0</v>
      </c>
      <c r="K720" s="135">
        <v>0</v>
      </c>
      <c r="L720" s="135">
        <v>0</v>
      </c>
      <c r="M720" s="135">
        <v>0</v>
      </c>
      <c r="N720" s="135">
        <v>0</v>
      </c>
      <c r="O720" s="135">
        <v>0</v>
      </c>
      <c r="P720" s="135">
        <v>0</v>
      </c>
      <c r="Q720" s="135">
        <v>0</v>
      </c>
      <c r="R720" s="135">
        <v>0</v>
      </c>
      <c r="S720" s="135">
        <v>0</v>
      </c>
      <c r="T720" s="135">
        <v>0</v>
      </c>
      <c r="U720" s="135">
        <v>0</v>
      </c>
      <c r="V720" s="135">
        <v>0</v>
      </c>
      <c r="W720" s="135">
        <v>0</v>
      </c>
    </row>
    <row r="721" spans="1:23" hidden="1">
      <c r="A721" s="135">
        <v>0</v>
      </c>
      <c r="B721" s="135">
        <v>0</v>
      </c>
      <c r="C721" s="135">
        <v>0</v>
      </c>
      <c r="D721" s="135">
        <v>0</v>
      </c>
      <c r="E721" s="135">
        <v>0</v>
      </c>
      <c r="F721" s="135">
        <v>0</v>
      </c>
      <c r="G721" s="135">
        <v>0</v>
      </c>
      <c r="H721" s="135">
        <v>0</v>
      </c>
      <c r="I721" s="135">
        <v>0</v>
      </c>
      <c r="J721" s="135">
        <v>0</v>
      </c>
      <c r="K721" s="135">
        <v>0</v>
      </c>
      <c r="L721" s="135">
        <v>0</v>
      </c>
      <c r="M721" s="135">
        <v>0</v>
      </c>
      <c r="N721" s="135">
        <v>0</v>
      </c>
      <c r="O721" s="135">
        <v>0</v>
      </c>
      <c r="P721" s="135">
        <v>0</v>
      </c>
      <c r="Q721" s="135">
        <v>0</v>
      </c>
      <c r="R721" s="135">
        <v>0</v>
      </c>
      <c r="S721" s="135">
        <v>0</v>
      </c>
      <c r="T721" s="135">
        <v>0</v>
      </c>
      <c r="U721" s="135">
        <v>0</v>
      </c>
      <c r="V721" s="135">
        <v>0</v>
      </c>
      <c r="W721" s="135">
        <v>0</v>
      </c>
    </row>
    <row r="722" spans="1:23" hidden="1">
      <c r="A722" s="135">
        <v>0</v>
      </c>
      <c r="B722" s="135">
        <v>0</v>
      </c>
      <c r="C722" s="135">
        <v>0</v>
      </c>
      <c r="D722" s="135">
        <v>0</v>
      </c>
      <c r="E722" s="135">
        <v>0</v>
      </c>
      <c r="F722" s="135">
        <v>0</v>
      </c>
      <c r="G722" s="135">
        <v>0</v>
      </c>
      <c r="H722" s="135">
        <v>0</v>
      </c>
      <c r="I722" s="135">
        <v>0</v>
      </c>
      <c r="J722" s="135">
        <v>0</v>
      </c>
      <c r="K722" s="135">
        <v>0</v>
      </c>
      <c r="L722" s="135">
        <v>0</v>
      </c>
      <c r="M722" s="135">
        <v>0</v>
      </c>
      <c r="N722" s="135">
        <v>0</v>
      </c>
      <c r="O722" s="135">
        <v>0</v>
      </c>
      <c r="P722" s="135">
        <v>0</v>
      </c>
      <c r="Q722" s="135">
        <v>0</v>
      </c>
      <c r="R722" s="135">
        <v>0</v>
      </c>
      <c r="S722" s="135">
        <v>0</v>
      </c>
      <c r="T722" s="135">
        <v>0</v>
      </c>
      <c r="U722" s="135">
        <v>0</v>
      </c>
      <c r="V722" s="135">
        <v>0</v>
      </c>
      <c r="W722" s="135">
        <v>0</v>
      </c>
    </row>
    <row r="723" spans="1:23" hidden="1">
      <c r="A723" s="135">
        <v>0</v>
      </c>
      <c r="B723" s="135">
        <v>0</v>
      </c>
      <c r="C723" s="135">
        <v>0</v>
      </c>
      <c r="D723" s="135">
        <v>0</v>
      </c>
      <c r="E723" s="135">
        <v>0</v>
      </c>
      <c r="F723" s="135">
        <v>0</v>
      </c>
      <c r="G723" s="135">
        <v>0</v>
      </c>
      <c r="H723" s="135">
        <v>0</v>
      </c>
      <c r="I723" s="135">
        <v>0</v>
      </c>
      <c r="J723" s="135">
        <v>0</v>
      </c>
      <c r="K723" s="135">
        <v>0</v>
      </c>
      <c r="L723" s="135">
        <v>0</v>
      </c>
      <c r="M723" s="135">
        <v>0</v>
      </c>
      <c r="N723" s="135">
        <v>0</v>
      </c>
      <c r="O723" s="135">
        <v>0</v>
      </c>
      <c r="P723" s="135">
        <v>0</v>
      </c>
      <c r="Q723" s="135">
        <v>0</v>
      </c>
      <c r="R723" s="135">
        <v>0</v>
      </c>
      <c r="S723" s="135">
        <v>0</v>
      </c>
      <c r="T723" s="135">
        <v>0</v>
      </c>
      <c r="U723" s="135">
        <v>0</v>
      </c>
      <c r="V723" s="135">
        <v>0</v>
      </c>
      <c r="W723" s="135">
        <v>0</v>
      </c>
    </row>
    <row r="724" spans="1:23" hidden="1">
      <c r="A724" s="135">
        <v>0</v>
      </c>
      <c r="B724" s="135">
        <v>0</v>
      </c>
      <c r="C724" s="135">
        <v>0</v>
      </c>
      <c r="D724" s="135">
        <v>0</v>
      </c>
      <c r="E724" s="135">
        <v>0</v>
      </c>
      <c r="F724" s="135">
        <v>0</v>
      </c>
      <c r="G724" s="135">
        <v>0</v>
      </c>
      <c r="H724" s="135">
        <v>0</v>
      </c>
      <c r="I724" s="135">
        <v>0</v>
      </c>
      <c r="J724" s="135">
        <v>0</v>
      </c>
      <c r="K724" s="135">
        <v>0</v>
      </c>
      <c r="L724" s="135">
        <v>0</v>
      </c>
      <c r="M724" s="135">
        <v>0</v>
      </c>
      <c r="N724" s="135">
        <v>0</v>
      </c>
      <c r="O724" s="135">
        <v>0</v>
      </c>
      <c r="P724" s="135">
        <v>0</v>
      </c>
      <c r="Q724" s="135">
        <v>0</v>
      </c>
      <c r="R724" s="135">
        <v>0</v>
      </c>
      <c r="S724" s="135">
        <v>0</v>
      </c>
      <c r="T724" s="135">
        <v>0</v>
      </c>
      <c r="U724" s="135">
        <v>0</v>
      </c>
      <c r="V724" s="135">
        <v>0</v>
      </c>
      <c r="W724" s="135">
        <v>0</v>
      </c>
    </row>
    <row r="725" spans="1:23" hidden="1">
      <c r="A725" s="135">
        <v>0</v>
      </c>
      <c r="B725" s="135">
        <v>0</v>
      </c>
      <c r="C725" s="135">
        <v>0</v>
      </c>
      <c r="D725" s="135">
        <v>0</v>
      </c>
      <c r="E725" s="135">
        <v>0</v>
      </c>
      <c r="F725" s="135">
        <v>0</v>
      </c>
      <c r="G725" s="135">
        <v>0</v>
      </c>
      <c r="H725" s="135">
        <v>0</v>
      </c>
      <c r="I725" s="135">
        <v>0</v>
      </c>
      <c r="J725" s="135">
        <v>0</v>
      </c>
      <c r="K725" s="135">
        <v>0</v>
      </c>
      <c r="L725" s="135">
        <v>0</v>
      </c>
      <c r="M725" s="135">
        <v>0</v>
      </c>
      <c r="N725" s="135">
        <v>0</v>
      </c>
      <c r="O725" s="135">
        <v>0</v>
      </c>
      <c r="P725" s="135">
        <v>0</v>
      </c>
      <c r="Q725" s="135">
        <v>0</v>
      </c>
      <c r="R725" s="135">
        <v>0</v>
      </c>
      <c r="S725" s="135">
        <v>0</v>
      </c>
      <c r="T725" s="135">
        <v>0</v>
      </c>
      <c r="U725" s="135">
        <v>0</v>
      </c>
      <c r="V725" s="135">
        <v>0</v>
      </c>
      <c r="W725" s="135">
        <v>0</v>
      </c>
    </row>
    <row r="726" spans="1:23" hidden="1">
      <c r="A726" s="135">
        <v>0</v>
      </c>
      <c r="B726" s="135">
        <v>0</v>
      </c>
      <c r="C726" s="135">
        <v>0</v>
      </c>
      <c r="D726" s="135">
        <v>0</v>
      </c>
      <c r="E726" s="135">
        <v>0</v>
      </c>
      <c r="F726" s="135">
        <v>0</v>
      </c>
      <c r="G726" s="135">
        <v>0</v>
      </c>
      <c r="H726" s="135">
        <v>0</v>
      </c>
      <c r="I726" s="135">
        <v>0</v>
      </c>
      <c r="J726" s="135">
        <v>0</v>
      </c>
      <c r="K726" s="135">
        <v>0</v>
      </c>
      <c r="L726" s="135">
        <v>0</v>
      </c>
      <c r="M726" s="135">
        <v>0</v>
      </c>
      <c r="N726" s="135">
        <v>0</v>
      </c>
      <c r="O726" s="135">
        <v>0</v>
      </c>
      <c r="P726" s="135">
        <v>0</v>
      </c>
      <c r="Q726" s="135">
        <v>0</v>
      </c>
      <c r="R726" s="135">
        <v>0</v>
      </c>
      <c r="S726" s="135">
        <v>0</v>
      </c>
      <c r="T726" s="135">
        <v>0</v>
      </c>
      <c r="U726" s="135">
        <v>0</v>
      </c>
      <c r="V726" s="135">
        <v>0</v>
      </c>
      <c r="W726" s="135">
        <v>0</v>
      </c>
    </row>
    <row r="727" spans="1:23" hidden="1">
      <c r="A727" s="135">
        <v>0</v>
      </c>
      <c r="B727" s="135">
        <v>0</v>
      </c>
      <c r="C727" s="135">
        <v>0</v>
      </c>
      <c r="D727" s="135">
        <v>0</v>
      </c>
      <c r="E727" s="135">
        <v>0</v>
      </c>
      <c r="F727" s="135">
        <v>0</v>
      </c>
      <c r="G727" s="135">
        <v>0</v>
      </c>
      <c r="H727" s="135">
        <v>0</v>
      </c>
      <c r="I727" s="135">
        <v>0</v>
      </c>
      <c r="J727" s="135">
        <v>0</v>
      </c>
      <c r="K727" s="135">
        <v>0</v>
      </c>
      <c r="L727" s="135">
        <v>0</v>
      </c>
      <c r="M727" s="135">
        <v>0</v>
      </c>
      <c r="N727" s="135">
        <v>0</v>
      </c>
      <c r="O727" s="135">
        <v>0</v>
      </c>
      <c r="P727" s="135">
        <v>0</v>
      </c>
      <c r="Q727" s="135">
        <v>0</v>
      </c>
      <c r="R727" s="135">
        <v>0</v>
      </c>
      <c r="S727" s="135">
        <v>0</v>
      </c>
      <c r="T727" s="135">
        <v>0</v>
      </c>
      <c r="U727" s="135">
        <v>0</v>
      </c>
      <c r="V727" s="135">
        <v>0</v>
      </c>
      <c r="W727" s="135">
        <v>0</v>
      </c>
    </row>
    <row r="728" spans="1:23" hidden="1">
      <c r="A728" s="135">
        <v>0</v>
      </c>
      <c r="B728" s="135">
        <v>0</v>
      </c>
      <c r="C728" s="135">
        <v>0</v>
      </c>
      <c r="D728" s="135">
        <v>0</v>
      </c>
      <c r="E728" s="135">
        <v>0</v>
      </c>
      <c r="F728" s="135">
        <v>0</v>
      </c>
      <c r="G728" s="135">
        <v>0</v>
      </c>
      <c r="H728" s="135">
        <v>0</v>
      </c>
      <c r="I728" s="135">
        <v>0</v>
      </c>
      <c r="J728" s="135">
        <v>0</v>
      </c>
      <c r="K728" s="135">
        <v>0</v>
      </c>
      <c r="L728" s="135">
        <v>0</v>
      </c>
      <c r="M728" s="135">
        <v>0</v>
      </c>
      <c r="N728" s="135">
        <v>0</v>
      </c>
      <c r="O728" s="135">
        <v>0</v>
      </c>
      <c r="P728" s="135">
        <v>0</v>
      </c>
      <c r="Q728" s="135">
        <v>0</v>
      </c>
      <c r="R728" s="135">
        <v>0</v>
      </c>
      <c r="S728" s="135">
        <v>0</v>
      </c>
      <c r="T728" s="135">
        <v>0</v>
      </c>
      <c r="U728" s="135">
        <v>0</v>
      </c>
      <c r="V728" s="135">
        <v>0</v>
      </c>
      <c r="W728" s="135">
        <v>0</v>
      </c>
    </row>
    <row r="729" spans="1:23" hidden="1">
      <c r="A729" s="135">
        <v>0</v>
      </c>
      <c r="B729" s="135">
        <v>0</v>
      </c>
      <c r="C729" s="135">
        <v>0</v>
      </c>
      <c r="D729" s="135">
        <v>0</v>
      </c>
      <c r="E729" s="135">
        <v>0</v>
      </c>
      <c r="F729" s="135">
        <v>0</v>
      </c>
      <c r="G729" s="135">
        <v>0</v>
      </c>
      <c r="H729" s="135">
        <v>0</v>
      </c>
      <c r="I729" s="135">
        <v>0</v>
      </c>
      <c r="J729" s="135">
        <v>0</v>
      </c>
      <c r="K729" s="135">
        <v>0</v>
      </c>
      <c r="L729" s="135">
        <v>0</v>
      </c>
      <c r="M729" s="135">
        <v>0</v>
      </c>
      <c r="N729" s="135">
        <v>0</v>
      </c>
      <c r="O729" s="135">
        <v>0</v>
      </c>
      <c r="P729" s="135">
        <v>0</v>
      </c>
      <c r="Q729" s="135">
        <v>0</v>
      </c>
      <c r="R729" s="135">
        <v>0</v>
      </c>
      <c r="S729" s="135">
        <v>0</v>
      </c>
      <c r="T729" s="135">
        <v>0</v>
      </c>
      <c r="U729" s="135">
        <v>0</v>
      </c>
      <c r="V729" s="135">
        <v>0</v>
      </c>
      <c r="W729" s="135">
        <v>0</v>
      </c>
    </row>
    <row r="730" spans="1:23" hidden="1">
      <c r="A730" s="135">
        <v>0</v>
      </c>
      <c r="B730" s="135">
        <v>0</v>
      </c>
      <c r="C730" s="135">
        <v>0</v>
      </c>
      <c r="D730" s="135">
        <v>0</v>
      </c>
      <c r="E730" s="135">
        <v>0</v>
      </c>
      <c r="F730" s="135">
        <v>0</v>
      </c>
      <c r="G730" s="135">
        <v>0</v>
      </c>
      <c r="H730" s="135">
        <v>0</v>
      </c>
      <c r="I730" s="135">
        <v>0</v>
      </c>
      <c r="J730" s="135">
        <v>0</v>
      </c>
      <c r="K730" s="135">
        <v>0</v>
      </c>
      <c r="L730" s="135">
        <v>0</v>
      </c>
      <c r="M730" s="135">
        <v>0</v>
      </c>
      <c r="N730" s="135">
        <v>0</v>
      </c>
      <c r="O730" s="135">
        <v>0</v>
      </c>
      <c r="P730" s="135">
        <v>0</v>
      </c>
      <c r="Q730" s="135">
        <v>0</v>
      </c>
      <c r="R730" s="135">
        <v>0</v>
      </c>
      <c r="S730" s="135">
        <v>0</v>
      </c>
      <c r="T730" s="135">
        <v>0</v>
      </c>
      <c r="U730" s="135">
        <v>0</v>
      </c>
      <c r="V730" s="135">
        <v>0</v>
      </c>
      <c r="W730" s="135">
        <v>0</v>
      </c>
    </row>
    <row r="731" spans="1:23" hidden="1">
      <c r="A731" s="135">
        <v>0</v>
      </c>
      <c r="B731" s="135">
        <v>0</v>
      </c>
      <c r="C731" s="135">
        <v>0</v>
      </c>
      <c r="D731" s="135">
        <v>0</v>
      </c>
      <c r="E731" s="135">
        <v>0</v>
      </c>
      <c r="F731" s="135">
        <v>0</v>
      </c>
      <c r="G731" s="135">
        <v>0</v>
      </c>
      <c r="H731" s="135">
        <v>0</v>
      </c>
      <c r="I731" s="135">
        <v>0</v>
      </c>
      <c r="J731" s="135">
        <v>0</v>
      </c>
      <c r="K731" s="135">
        <v>0</v>
      </c>
      <c r="L731" s="135">
        <v>0</v>
      </c>
      <c r="M731" s="135">
        <v>0</v>
      </c>
      <c r="N731" s="135">
        <v>0</v>
      </c>
      <c r="O731" s="135">
        <v>0</v>
      </c>
      <c r="P731" s="135">
        <v>0</v>
      </c>
      <c r="Q731" s="135">
        <v>0</v>
      </c>
      <c r="R731" s="135">
        <v>0</v>
      </c>
      <c r="S731" s="135">
        <v>0</v>
      </c>
      <c r="T731" s="135">
        <v>0</v>
      </c>
      <c r="U731" s="135">
        <v>0</v>
      </c>
      <c r="V731" s="135">
        <v>0</v>
      </c>
      <c r="W731" s="135">
        <v>0</v>
      </c>
    </row>
    <row r="732" spans="1:23" hidden="1">
      <c r="A732" s="135">
        <v>0</v>
      </c>
      <c r="B732" s="135">
        <v>0</v>
      </c>
      <c r="C732" s="135">
        <v>0</v>
      </c>
      <c r="D732" s="135">
        <v>0</v>
      </c>
      <c r="E732" s="135">
        <v>0</v>
      </c>
      <c r="F732" s="135">
        <v>0</v>
      </c>
      <c r="G732" s="135">
        <v>0</v>
      </c>
      <c r="H732" s="135">
        <v>0</v>
      </c>
      <c r="I732" s="135">
        <v>0</v>
      </c>
      <c r="J732" s="135">
        <v>0</v>
      </c>
      <c r="K732" s="135">
        <v>0</v>
      </c>
      <c r="L732" s="135">
        <v>0</v>
      </c>
      <c r="M732" s="135">
        <v>0</v>
      </c>
      <c r="N732" s="135">
        <v>0</v>
      </c>
      <c r="O732" s="135">
        <v>0</v>
      </c>
      <c r="P732" s="135">
        <v>0</v>
      </c>
      <c r="Q732" s="135">
        <v>0</v>
      </c>
      <c r="R732" s="135">
        <v>0</v>
      </c>
      <c r="S732" s="135">
        <v>0</v>
      </c>
      <c r="T732" s="135">
        <v>0</v>
      </c>
      <c r="U732" s="135">
        <v>0</v>
      </c>
      <c r="V732" s="135">
        <v>0</v>
      </c>
      <c r="W732" s="135">
        <v>0</v>
      </c>
    </row>
    <row r="733" spans="1:23" hidden="1">
      <c r="A733" s="135">
        <v>0</v>
      </c>
      <c r="B733" s="135">
        <v>0</v>
      </c>
      <c r="C733" s="135">
        <v>0</v>
      </c>
      <c r="D733" s="135">
        <v>0</v>
      </c>
      <c r="E733" s="135">
        <v>0</v>
      </c>
      <c r="F733" s="135">
        <v>0</v>
      </c>
      <c r="G733" s="135">
        <v>0</v>
      </c>
      <c r="H733" s="135">
        <v>0</v>
      </c>
      <c r="I733" s="135">
        <v>0</v>
      </c>
      <c r="J733" s="135">
        <v>0</v>
      </c>
      <c r="K733" s="135">
        <v>0</v>
      </c>
      <c r="L733" s="135">
        <v>0</v>
      </c>
      <c r="M733" s="135">
        <v>0</v>
      </c>
      <c r="N733" s="135">
        <v>0</v>
      </c>
      <c r="O733" s="135">
        <v>0</v>
      </c>
      <c r="P733" s="135">
        <v>0</v>
      </c>
      <c r="Q733" s="135">
        <v>0</v>
      </c>
      <c r="R733" s="135">
        <v>0</v>
      </c>
      <c r="S733" s="135">
        <v>0</v>
      </c>
      <c r="T733" s="135">
        <v>0</v>
      </c>
      <c r="U733" s="135">
        <v>0</v>
      </c>
      <c r="V733" s="135">
        <v>0</v>
      </c>
      <c r="W733" s="135">
        <v>0</v>
      </c>
    </row>
    <row r="734" spans="1:23" hidden="1">
      <c r="A734" s="135">
        <v>0</v>
      </c>
      <c r="B734" s="135">
        <v>0</v>
      </c>
      <c r="C734" s="135">
        <v>0</v>
      </c>
      <c r="D734" s="135">
        <v>0</v>
      </c>
      <c r="E734" s="135">
        <v>0</v>
      </c>
      <c r="F734" s="135">
        <v>0</v>
      </c>
      <c r="G734" s="135">
        <v>0</v>
      </c>
      <c r="H734" s="135">
        <v>0</v>
      </c>
      <c r="I734" s="135">
        <v>0</v>
      </c>
      <c r="J734" s="135">
        <v>0</v>
      </c>
      <c r="K734" s="135">
        <v>0</v>
      </c>
      <c r="L734" s="135">
        <v>0</v>
      </c>
      <c r="M734" s="135">
        <v>0</v>
      </c>
      <c r="N734" s="135">
        <v>0</v>
      </c>
      <c r="O734" s="135">
        <v>0</v>
      </c>
      <c r="P734" s="135">
        <v>0</v>
      </c>
      <c r="Q734" s="135">
        <v>0</v>
      </c>
      <c r="R734" s="135">
        <v>0</v>
      </c>
      <c r="S734" s="135">
        <v>0</v>
      </c>
      <c r="T734" s="135">
        <v>0</v>
      </c>
      <c r="U734" s="135">
        <v>0</v>
      </c>
      <c r="V734" s="135">
        <v>0</v>
      </c>
      <c r="W734" s="135">
        <v>0</v>
      </c>
    </row>
    <row r="735" spans="1:23" hidden="1">
      <c r="A735" s="135">
        <v>0</v>
      </c>
      <c r="B735" s="135">
        <v>0</v>
      </c>
      <c r="C735" s="135">
        <v>0</v>
      </c>
      <c r="D735" s="135">
        <v>0</v>
      </c>
      <c r="E735" s="135">
        <v>0</v>
      </c>
      <c r="F735" s="135">
        <v>0</v>
      </c>
      <c r="G735" s="135">
        <v>0</v>
      </c>
      <c r="H735" s="135">
        <v>0</v>
      </c>
      <c r="I735" s="135">
        <v>0</v>
      </c>
      <c r="J735" s="135">
        <v>0</v>
      </c>
      <c r="K735" s="135">
        <v>0</v>
      </c>
      <c r="L735" s="135">
        <v>0</v>
      </c>
      <c r="M735" s="135">
        <v>0</v>
      </c>
      <c r="N735" s="135">
        <v>0</v>
      </c>
      <c r="O735" s="135">
        <v>0</v>
      </c>
      <c r="P735" s="135">
        <v>0</v>
      </c>
      <c r="Q735" s="135">
        <v>0</v>
      </c>
      <c r="R735" s="135">
        <v>0</v>
      </c>
      <c r="S735" s="135">
        <v>0</v>
      </c>
      <c r="T735" s="135">
        <v>0</v>
      </c>
      <c r="U735" s="135">
        <v>0</v>
      </c>
      <c r="V735" s="135">
        <v>0</v>
      </c>
      <c r="W735" s="135">
        <v>0</v>
      </c>
    </row>
    <row r="736" spans="1:23" hidden="1">
      <c r="A736" s="135">
        <v>0</v>
      </c>
      <c r="B736" s="135">
        <v>0</v>
      </c>
      <c r="C736" s="135">
        <v>0</v>
      </c>
      <c r="D736" s="135">
        <v>0</v>
      </c>
      <c r="E736" s="135">
        <v>0</v>
      </c>
      <c r="F736" s="135">
        <v>0</v>
      </c>
      <c r="G736" s="135">
        <v>0</v>
      </c>
      <c r="H736" s="135">
        <v>0</v>
      </c>
      <c r="I736" s="135">
        <v>0</v>
      </c>
      <c r="J736" s="135">
        <v>0</v>
      </c>
      <c r="K736" s="135">
        <v>0</v>
      </c>
      <c r="L736" s="135">
        <v>0</v>
      </c>
      <c r="M736" s="135">
        <v>0</v>
      </c>
      <c r="N736" s="135">
        <v>0</v>
      </c>
      <c r="O736" s="135">
        <v>0</v>
      </c>
      <c r="P736" s="135">
        <v>0</v>
      </c>
      <c r="Q736" s="135">
        <v>0</v>
      </c>
      <c r="R736" s="135">
        <v>0</v>
      </c>
      <c r="S736" s="135">
        <v>0</v>
      </c>
      <c r="T736" s="135">
        <v>0</v>
      </c>
      <c r="U736" s="135">
        <v>0</v>
      </c>
      <c r="V736" s="135">
        <v>0</v>
      </c>
      <c r="W736" s="135">
        <v>0</v>
      </c>
    </row>
    <row r="737" spans="1:23" hidden="1">
      <c r="A737" s="135">
        <v>0</v>
      </c>
      <c r="B737" s="135">
        <v>0</v>
      </c>
      <c r="C737" s="135">
        <v>0</v>
      </c>
      <c r="D737" s="135">
        <v>0</v>
      </c>
      <c r="E737" s="135">
        <v>0</v>
      </c>
      <c r="F737" s="135">
        <v>0</v>
      </c>
      <c r="G737" s="135">
        <v>0</v>
      </c>
      <c r="H737" s="135">
        <v>0</v>
      </c>
      <c r="I737" s="135">
        <v>0</v>
      </c>
      <c r="J737" s="135">
        <v>0</v>
      </c>
      <c r="K737" s="135">
        <v>0</v>
      </c>
      <c r="L737" s="135">
        <v>0</v>
      </c>
      <c r="M737" s="135">
        <v>0</v>
      </c>
      <c r="N737" s="135">
        <v>0</v>
      </c>
      <c r="O737" s="135">
        <v>0</v>
      </c>
      <c r="P737" s="135">
        <v>0</v>
      </c>
      <c r="Q737" s="135">
        <v>0</v>
      </c>
      <c r="R737" s="135">
        <v>0</v>
      </c>
      <c r="S737" s="135">
        <v>0</v>
      </c>
      <c r="T737" s="135">
        <v>0</v>
      </c>
      <c r="U737" s="135">
        <v>0</v>
      </c>
      <c r="V737" s="135">
        <v>0</v>
      </c>
      <c r="W737" s="135">
        <v>0</v>
      </c>
    </row>
    <row r="738" spans="1:23" hidden="1">
      <c r="A738" s="135">
        <v>0</v>
      </c>
      <c r="B738" s="135">
        <v>0</v>
      </c>
      <c r="C738" s="135">
        <v>0</v>
      </c>
      <c r="D738" s="135">
        <v>0</v>
      </c>
      <c r="E738" s="135">
        <v>0</v>
      </c>
      <c r="F738" s="135">
        <v>0</v>
      </c>
      <c r="G738" s="135">
        <v>0</v>
      </c>
      <c r="H738" s="135">
        <v>0</v>
      </c>
      <c r="I738" s="135">
        <v>0</v>
      </c>
      <c r="J738" s="135">
        <v>0</v>
      </c>
      <c r="K738" s="135">
        <v>0</v>
      </c>
      <c r="L738" s="135">
        <v>0</v>
      </c>
      <c r="M738" s="135">
        <v>0</v>
      </c>
      <c r="N738" s="135">
        <v>0</v>
      </c>
      <c r="O738" s="135">
        <v>0</v>
      </c>
      <c r="P738" s="135">
        <v>0</v>
      </c>
      <c r="Q738" s="135">
        <v>0</v>
      </c>
      <c r="R738" s="135">
        <v>0</v>
      </c>
      <c r="S738" s="135">
        <v>0</v>
      </c>
      <c r="T738" s="135">
        <v>0</v>
      </c>
      <c r="U738" s="135">
        <v>0</v>
      </c>
      <c r="V738" s="135">
        <v>0</v>
      </c>
      <c r="W738" s="135">
        <v>0</v>
      </c>
    </row>
    <row r="739" spans="1:23" hidden="1">
      <c r="A739" s="135">
        <v>0</v>
      </c>
      <c r="B739" s="135">
        <v>0</v>
      </c>
      <c r="C739" s="135">
        <v>0</v>
      </c>
      <c r="D739" s="135">
        <v>0</v>
      </c>
      <c r="E739" s="135">
        <v>0</v>
      </c>
      <c r="F739" s="135">
        <v>0</v>
      </c>
      <c r="G739" s="135">
        <v>0</v>
      </c>
      <c r="H739" s="135">
        <v>0</v>
      </c>
      <c r="I739" s="135">
        <v>0</v>
      </c>
      <c r="J739" s="135">
        <v>0</v>
      </c>
      <c r="K739" s="135">
        <v>0</v>
      </c>
      <c r="L739" s="135">
        <v>0</v>
      </c>
      <c r="M739" s="135">
        <v>0</v>
      </c>
      <c r="N739" s="135">
        <v>0</v>
      </c>
      <c r="O739" s="135">
        <v>0</v>
      </c>
      <c r="P739" s="135">
        <v>0</v>
      </c>
      <c r="Q739" s="135">
        <v>0</v>
      </c>
      <c r="R739" s="135">
        <v>0</v>
      </c>
      <c r="S739" s="135">
        <v>0</v>
      </c>
      <c r="T739" s="135">
        <v>0</v>
      </c>
      <c r="U739" s="135">
        <v>0</v>
      </c>
      <c r="V739" s="135">
        <v>0</v>
      </c>
      <c r="W739" s="135">
        <v>0</v>
      </c>
    </row>
    <row r="740" spans="1:23" hidden="1">
      <c r="A740" s="135">
        <v>0</v>
      </c>
      <c r="B740" s="135">
        <v>0</v>
      </c>
      <c r="C740" s="135">
        <v>0</v>
      </c>
      <c r="D740" s="135">
        <v>0</v>
      </c>
      <c r="E740" s="135">
        <v>0</v>
      </c>
      <c r="F740" s="135">
        <v>0</v>
      </c>
      <c r="G740" s="135">
        <v>0</v>
      </c>
      <c r="H740" s="135">
        <v>0</v>
      </c>
      <c r="I740" s="135">
        <v>0</v>
      </c>
      <c r="J740" s="135">
        <v>0</v>
      </c>
      <c r="K740" s="135">
        <v>0</v>
      </c>
      <c r="L740" s="135">
        <v>0</v>
      </c>
      <c r="M740" s="135">
        <v>0</v>
      </c>
      <c r="N740" s="135">
        <v>0</v>
      </c>
      <c r="O740" s="135">
        <v>0</v>
      </c>
      <c r="P740" s="135">
        <v>0</v>
      </c>
      <c r="Q740" s="135">
        <v>0</v>
      </c>
      <c r="R740" s="135">
        <v>0</v>
      </c>
      <c r="S740" s="135">
        <v>0</v>
      </c>
      <c r="T740" s="135">
        <v>0</v>
      </c>
      <c r="U740" s="135">
        <v>0</v>
      </c>
      <c r="V740" s="135">
        <v>0</v>
      </c>
      <c r="W740" s="135">
        <v>0</v>
      </c>
    </row>
    <row r="741" spans="1:23" hidden="1">
      <c r="A741" s="135">
        <v>0</v>
      </c>
      <c r="B741" s="135">
        <v>0</v>
      </c>
      <c r="C741" s="135">
        <v>0</v>
      </c>
      <c r="D741" s="135">
        <v>0</v>
      </c>
      <c r="E741" s="135">
        <v>0</v>
      </c>
      <c r="F741" s="135">
        <v>0</v>
      </c>
      <c r="G741" s="135">
        <v>0</v>
      </c>
      <c r="H741" s="135">
        <v>0</v>
      </c>
      <c r="I741" s="135">
        <v>0</v>
      </c>
      <c r="J741" s="135">
        <v>0</v>
      </c>
      <c r="K741" s="135">
        <v>0</v>
      </c>
      <c r="L741" s="135">
        <v>0</v>
      </c>
      <c r="M741" s="135">
        <v>0</v>
      </c>
      <c r="N741" s="135">
        <v>0</v>
      </c>
      <c r="O741" s="135">
        <v>0</v>
      </c>
      <c r="P741" s="135">
        <v>0</v>
      </c>
      <c r="Q741" s="135">
        <v>0</v>
      </c>
      <c r="R741" s="135">
        <v>0</v>
      </c>
      <c r="S741" s="135">
        <v>0</v>
      </c>
      <c r="T741" s="135">
        <v>0</v>
      </c>
      <c r="U741" s="135">
        <v>0</v>
      </c>
      <c r="V741" s="135">
        <v>0</v>
      </c>
      <c r="W741" s="135">
        <v>0</v>
      </c>
    </row>
    <row r="742" spans="1:23" hidden="1">
      <c r="A742" s="135">
        <v>0</v>
      </c>
      <c r="B742" s="135">
        <v>0</v>
      </c>
      <c r="C742" s="135">
        <v>0</v>
      </c>
      <c r="D742" s="135">
        <v>0</v>
      </c>
      <c r="E742" s="135">
        <v>0</v>
      </c>
      <c r="F742" s="135">
        <v>0</v>
      </c>
      <c r="G742" s="135">
        <v>0</v>
      </c>
      <c r="H742" s="135">
        <v>0</v>
      </c>
      <c r="I742" s="135">
        <v>0</v>
      </c>
      <c r="J742" s="135">
        <v>0</v>
      </c>
      <c r="K742" s="135">
        <v>0</v>
      </c>
      <c r="L742" s="135">
        <v>0</v>
      </c>
      <c r="M742" s="135">
        <v>0</v>
      </c>
      <c r="N742" s="135">
        <v>0</v>
      </c>
      <c r="O742" s="135">
        <v>0</v>
      </c>
      <c r="P742" s="135">
        <v>0</v>
      </c>
      <c r="Q742" s="135">
        <v>0</v>
      </c>
      <c r="R742" s="135">
        <v>0</v>
      </c>
      <c r="S742" s="135">
        <v>0</v>
      </c>
      <c r="T742" s="135">
        <v>0</v>
      </c>
      <c r="U742" s="135">
        <v>0</v>
      </c>
      <c r="V742" s="135">
        <v>0</v>
      </c>
      <c r="W742" s="135">
        <v>0</v>
      </c>
    </row>
    <row r="743" spans="1:23" hidden="1">
      <c r="A743" s="135">
        <v>0</v>
      </c>
      <c r="B743" s="135">
        <v>0</v>
      </c>
      <c r="C743" s="135">
        <v>0</v>
      </c>
      <c r="D743" s="135">
        <v>0</v>
      </c>
      <c r="E743" s="135">
        <v>0</v>
      </c>
      <c r="F743" s="135">
        <v>0</v>
      </c>
      <c r="G743" s="135">
        <v>0</v>
      </c>
      <c r="H743" s="135">
        <v>0</v>
      </c>
      <c r="I743" s="135">
        <v>0</v>
      </c>
      <c r="J743" s="135">
        <v>0</v>
      </c>
      <c r="K743" s="135">
        <v>0</v>
      </c>
      <c r="L743" s="135">
        <v>0</v>
      </c>
      <c r="M743" s="135">
        <v>0</v>
      </c>
      <c r="N743" s="135">
        <v>0</v>
      </c>
      <c r="O743" s="135">
        <v>0</v>
      </c>
      <c r="P743" s="135">
        <v>0</v>
      </c>
      <c r="Q743" s="135">
        <v>0</v>
      </c>
      <c r="R743" s="135">
        <v>0</v>
      </c>
      <c r="S743" s="135">
        <v>0</v>
      </c>
      <c r="T743" s="135">
        <v>0</v>
      </c>
      <c r="U743" s="135">
        <v>0</v>
      </c>
      <c r="V743" s="135">
        <v>0</v>
      </c>
      <c r="W743" s="135">
        <v>0</v>
      </c>
    </row>
    <row r="744" spans="1:23" hidden="1">
      <c r="A744" s="135">
        <v>0</v>
      </c>
      <c r="B744" s="135">
        <v>0</v>
      </c>
      <c r="C744" s="135">
        <v>0</v>
      </c>
      <c r="D744" s="135">
        <v>0</v>
      </c>
      <c r="E744" s="135">
        <v>0</v>
      </c>
      <c r="F744" s="135">
        <v>0</v>
      </c>
      <c r="G744" s="135">
        <v>0</v>
      </c>
      <c r="H744" s="135">
        <v>0</v>
      </c>
      <c r="I744" s="135">
        <v>0</v>
      </c>
      <c r="J744" s="135">
        <v>0</v>
      </c>
      <c r="K744" s="135">
        <v>0</v>
      </c>
      <c r="L744" s="135">
        <v>0</v>
      </c>
      <c r="M744" s="135">
        <v>0</v>
      </c>
      <c r="N744" s="135">
        <v>0</v>
      </c>
      <c r="O744" s="135">
        <v>0</v>
      </c>
      <c r="P744" s="135">
        <v>0</v>
      </c>
      <c r="Q744" s="135">
        <v>0</v>
      </c>
      <c r="R744" s="135">
        <v>0</v>
      </c>
      <c r="S744" s="135">
        <v>0</v>
      </c>
      <c r="T744" s="135">
        <v>0</v>
      </c>
      <c r="U744" s="135">
        <v>0</v>
      </c>
      <c r="V744" s="135">
        <v>0</v>
      </c>
      <c r="W744" s="135">
        <v>0</v>
      </c>
    </row>
    <row r="745" spans="1:23" hidden="1">
      <c r="A745" s="135">
        <v>0</v>
      </c>
      <c r="B745" s="135">
        <v>0</v>
      </c>
      <c r="C745" s="135">
        <v>0</v>
      </c>
      <c r="D745" s="135">
        <v>0</v>
      </c>
      <c r="E745" s="135">
        <v>0</v>
      </c>
      <c r="F745" s="135">
        <v>0</v>
      </c>
      <c r="G745" s="135">
        <v>0</v>
      </c>
      <c r="H745" s="135">
        <v>0</v>
      </c>
      <c r="I745" s="135">
        <v>0</v>
      </c>
      <c r="J745" s="135">
        <v>0</v>
      </c>
      <c r="K745" s="135">
        <v>0</v>
      </c>
      <c r="L745" s="135">
        <v>0</v>
      </c>
      <c r="M745" s="135">
        <v>0</v>
      </c>
      <c r="N745" s="135">
        <v>0</v>
      </c>
      <c r="O745" s="135">
        <v>0</v>
      </c>
      <c r="P745" s="135">
        <v>0</v>
      </c>
      <c r="Q745" s="135">
        <v>0</v>
      </c>
      <c r="R745" s="135">
        <v>0</v>
      </c>
      <c r="S745" s="135">
        <v>0</v>
      </c>
      <c r="T745" s="135">
        <v>0</v>
      </c>
      <c r="U745" s="135">
        <v>0</v>
      </c>
      <c r="V745" s="135">
        <v>0</v>
      </c>
      <c r="W745" s="135">
        <v>0</v>
      </c>
    </row>
    <row r="746" spans="1:23" hidden="1">
      <c r="A746" s="135">
        <v>0</v>
      </c>
      <c r="B746" s="135">
        <v>0</v>
      </c>
      <c r="C746" s="135">
        <v>0</v>
      </c>
      <c r="D746" s="135">
        <v>0</v>
      </c>
      <c r="E746" s="135">
        <v>0</v>
      </c>
      <c r="F746" s="135">
        <v>0</v>
      </c>
      <c r="G746" s="135">
        <v>0</v>
      </c>
      <c r="H746" s="135">
        <v>0</v>
      </c>
      <c r="I746" s="135">
        <v>0</v>
      </c>
      <c r="J746" s="135">
        <v>0</v>
      </c>
      <c r="K746" s="135">
        <v>0</v>
      </c>
      <c r="L746" s="135">
        <v>0</v>
      </c>
      <c r="M746" s="135">
        <v>0</v>
      </c>
      <c r="N746" s="135">
        <v>0</v>
      </c>
      <c r="O746" s="135">
        <v>0</v>
      </c>
      <c r="P746" s="135">
        <v>0</v>
      </c>
      <c r="Q746" s="135">
        <v>0</v>
      </c>
      <c r="R746" s="135">
        <v>0</v>
      </c>
      <c r="S746" s="135">
        <v>0</v>
      </c>
      <c r="T746" s="135">
        <v>0</v>
      </c>
      <c r="U746" s="135">
        <v>0</v>
      </c>
      <c r="V746" s="135">
        <v>0</v>
      </c>
      <c r="W746" s="135">
        <v>0</v>
      </c>
    </row>
    <row r="747" spans="1:23" hidden="1">
      <c r="A747" s="135">
        <v>0</v>
      </c>
      <c r="B747" s="135">
        <v>0</v>
      </c>
      <c r="C747" s="135">
        <v>0</v>
      </c>
      <c r="D747" s="135">
        <v>0</v>
      </c>
      <c r="E747" s="135">
        <v>0</v>
      </c>
      <c r="F747" s="135">
        <v>0</v>
      </c>
      <c r="G747" s="135">
        <v>0</v>
      </c>
      <c r="H747" s="135">
        <v>0</v>
      </c>
      <c r="I747" s="135">
        <v>0</v>
      </c>
      <c r="J747" s="135">
        <v>0</v>
      </c>
      <c r="K747" s="135">
        <v>0</v>
      </c>
      <c r="L747" s="135">
        <v>0</v>
      </c>
      <c r="M747" s="135">
        <v>0</v>
      </c>
      <c r="N747" s="135">
        <v>0</v>
      </c>
      <c r="O747" s="135">
        <v>0</v>
      </c>
      <c r="P747" s="135">
        <v>0</v>
      </c>
      <c r="Q747" s="135">
        <v>0</v>
      </c>
      <c r="R747" s="135">
        <v>0</v>
      </c>
      <c r="S747" s="135">
        <v>0</v>
      </c>
      <c r="T747" s="135">
        <v>0</v>
      </c>
      <c r="U747" s="135">
        <v>0</v>
      </c>
      <c r="V747" s="135">
        <v>0</v>
      </c>
      <c r="W747" s="135">
        <v>0</v>
      </c>
    </row>
    <row r="748" spans="1:23" hidden="1">
      <c r="A748" s="135">
        <v>0</v>
      </c>
      <c r="B748" s="135">
        <v>0</v>
      </c>
      <c r="C748" s="135">
        <v>0</v>
      </c>
      <c r="D748" s="135">
        <v>0</v>
      </c>
      <c r="E748" s="135">
        <v>0</v>
      </c>
      <c r="F748" s="135">
        <v>0</v>
      </c>
      <c r="G748" s="135">
        <v>0</v>
      </c>
      <c r="H748" s="135">
        <v>0</v>
      </c>
      <c r="I748" s="135">
        <v>0</v>
      </c>
      <c r="J748" s="135">
        <v>0</v>
      </c>
      <c r="K748" s="135">
        <v>0</v>
      </c>
      <c r="L748" s="135">
        <v>0</v>
      </c>
      <c r="M748" s="135">
        <v>0</v>
      </c>
      <c r="N748" s="135">
        <v>0</v>
      </c>
      <c r="O748" s="135">
        <v>0</v>
      </c>
      <c r="P748" s="135">
        <v>0</v>
      </c>
      <c r="Q748" s="135">
        <v>0</v>
      </c>
      <c r="R748" s="135">
        <v>0</v>
      </c>
      <c r="S748" s="135">
        <v>0</v>
      </c>
      <c r="T748" s="135">
        <v>0</v>
      </c>
      <c r="U748" s="135">
        <v>0</v>
      </c>
      <c r="V748" s="135">
        <v>0</v>
      </c>
      <c r="W748" s="135">
        <v>0</v>
      </c>
    </row>
    <row r="749" spans="1:23" hidden="1">
      <c r="A749" s="135">
        <v>0</v>
      </c>
      <c r="B749" s="135">
        <v>0</v>
      </c>
      <c r="C749" s="135">
        <v>0</v>
      </c>
      <c r="D749" s="135">
        <v>0</v>
      </c>
      <c r="E749" s="135">
        <v>0</v>
      </c>
      <c r="F749" s="135">
        <v>0</v>
      </c>
      <c r="G749" s="135">
        <v>0</v>
      </c>
      <c r="H749" s="135">
        <v>0</v>
      </c>
      <c r="I749" s="135">
        <v>0</v>
      </c>
      <c r="J749" s="135">
        <v>0</v>
      </c>
      <c r="K749" s="135">
        <v>0</v>
      </c>
      <c r="L749" s="135">
        <v>0</v>
      </c>
      <c r="M749" s="135">
        <v>0</v>
      </c>
      <c r="N749" s="135">
        <v>0</v>
      </c>
      <c r="O749" s="135">
        <v>0</v>
      </c>
      <c r="P749" s="135">
        <v>0</v>
      </c>
      <c r="Q749" s="135">
        <v>0</v>
      </c>
      <c r="R749" s="135">
        <v>0</v>
      </c>
      <c r="S749" s="135">
        <v>0</v>
      </c>
      <c r="T749" s="135">
        <v>0</v>
      </c>
      <c r="U749" s="135">
        <v>0</v>
      </c>
      <c r="V749" s="135">
        <v>0</v>
      </c>
      <c r="W749" s="135">
        <v>0</v>
      </c>
    </row>
    <row r="750" spans="1:23" hidden="1">
      <c r="A750" s="135">
        <v>0</v>
      </c>
      <c r="B750" s="135">
        <v>0</v>
      </c>
      <c r="C750" s="135">
        <v>0</v>
      </c>
      <c r="D750" s="135">
        <v>0</v>
      </c>
      <c r="E750" s="135">
        <v>0</v>
      </c>
      <c r="F750" s="135">
        <v>0</v>
      </c>
      <c r="G750" s="135">
        <v>0</v>
      </c>
      <c r="H750" s="135">
        <v>0</v>
      </c>
      <c r="I750" s="135">
        <v>0</v>
      </c>
      <c r="J750" s="135">
        <v>0</v>
      </c>
      <c r="K750" s="135">
        <v>0</v>
      </c>
      <c r="L750" s="135">
        <v>0</v>
      </c>
      <c r="M750" s="135">
        <v>0</v>
      </c>
      <c r="N750" s="135">
        <v>0</v>
      </c>
      <c r="O750" s="135">
        <v>0</v>
      </c>
      <c r="P750" s="135">
        <v>0</v>
      </c>
      <c r="Q750" s="135">
        <v>0</v>
      </c>
      <c r="R750" s="135">
        <v>0</v>
      </c>
      <c r="S750" s="135">
        <v>0</v>
      </c>
      <c r="T750" s="135">
        <v>0</v>
      </c>
      <c r="U750" s="135">
        <v>0</v>
      </c>
      <c r="V750" s="135">
        <v>0</v>
      </c>
      <c r="W750" s="135">
        <v>0</v>
      </c>
    </row>
    <row r="751" spans="1:23" hidden="1">
      <c r="A751" s="135">
        <v>0</v>
      </c>
      <c r="B751" s="135">
        <v>0</v>
      </c>
      <c r="C751" s="135">
        <v>0</v>
      </c>
      <c r="D751" s="135">
        <v>0</v>
      </c>
      <c r="E751" s="135">
        <v>0</v>
      </c>
      <c r="F751" s="135">
        <v>0</v>
      </c>
      <c r="G751" s="135">
        <v>0</v>
      </c>
      <c r="H751" s="135">
        <v>0</v>
      </c>
      <c r="I751" s="135">
        <v>0</v>
      </c>
      <c r="J751" s="135">
        <v>0</v>
      </c>
      <c r="K751" s="135">
        <v>0</v>
      </c>
      <c r="L751" s="135">
        <v>0</v>
      </c>
      <c r="M751" s="135">
        <v>0</v>
      </c>
      <c r="N751" s="135">
        <v>0</v>
      </c>
      <c r="O751" s="135">
        <v>0</v>
      </c>
      <c r="P751" s="135">
        <v>0</v>
      </c>
      <c r="Q751" s="135">
        <v>0</v>
      </c>
      <c r="R751" s="135">
        <v>0</v>
      </c>
      <c r="S751" s="135">
        <v>0</v>
      </c>
      <c r="T751" s="135">
        <v>0</v>
      </c>
      <c r="U751" s="135">
        <v>0</v>
      </c>
      <c r="V751" s="135">
        <v>0</v>
      </c>
      <c r="W751" s="135">
        <v>0</v>
      </c>
    </row>
    <row r="752" spans="1:23" hidden="1">
      <c r="A752" s="135">
        <v>0</v>
      </c>
      <c r="B752" s="135">
        <v>0</v>
      </c>
      <c r="C752" s="135">
        <v>0</v>
      </c>
      <c r="D752" s="135">
        <v>0</v>
      </c>
      <c r="E752" s="135">
        <v>0</v>
      </c>
      <c r="F752" s="135">
        <v>0</v>
      </c>
      <c r="G752" s="135">
        <v>0</v>
      </c>
      <c r="H752" s="135">
        <v>0</v>
      </c>
      <c r="I752" s="135">
        <v>0</v>
      </c>
      <c r="J752" s="135">
        <v>0</v>
      </c>
      <c r="K752" s="135">
        <v>0</v>
      </c>
      <c r="L752" s="135">
        <v>0</v>
      </c>
      <c r="M752" s="135">
        <v>0</v>
      </c>
      <c r="N752" s="135">
        <v>0</v>
      </c>
      <c r="O752" s="135">
        <v>0</v>
      </c>
      <c r="P752" s="135">
        <v>0</v>
      </c>
      <c r="Q752" s="135">
        <v>0</v>
      </c>
      <c r="R752" s="135">
        <v>0</v>
      </c>
      <c r="S752" s="135">
        <v>0</v>
      </c>
      <c r="T752" s="135">
        <v>0</v>
      </c>
      <c r="U752" s="135">
        <v>0</v>
      </c>
      <c r="V752" s="135">
        <v>0</v>
      </c>
      <c r="W752" s="135">
        <v>0</v>
      </c>
    </row>
    <row r="753" spans="1:23" hidden="1">
      <c r="A753" s="135">
        <v>0</v>
      </c>
      <c r="B753" s="135">
        <v>0</v>
      </c>
      <c r="C753" s="135">
        <v>0</v>
      </c>
      <c r="D753" s="135">
        <v>0</v>
      </c>
      <c r="E753" s="135">
        <v>0</v>
      </c>
      <c r="F753" s="135">
        <v>0</v>
      </c>
      <c r="G753" s="135">
        <v>0</v>
      </c>
      <c r="H753" s="135">
        <v>0</v>
      </c>
      <c r="I753" s="135">
        <v>0</v>
      </c>
      <c r="J753" s="135">
        <v>0</v>
      </c>
      <c r="K753" s="135">
        <v>0</v>
      </c>
      <c r="L753" s="135">
        <v>0</v>
      </c>
      <c r="M753" s="135">
        <v>0</v>
      </c>
      <c r="N753" s="135">
        <v>0</v>
      </c>
      <c r="O753" s="135">
        <v>0</v>
      </c>
      <c r="P753" s="135">
        <v>0</v>
      </c>
      <c r="Q753" s="135">
        <v>0</v>
      </c>
      <c r="R753" s="135">
        <v>0</v>
      </c>
      <c r="S753" s="135">
        <v>0</v>
      </c>
      <c r="T753" s="135">
        <v>0</v>
      </c>
      <c r="U753" s="135">
        <v>0</v>
      </c>
      <c r="V753" s="135">
        <v>0</v>
      </c>
      <c r="W753" s="135">
        <v>0</v>
      </c>
    </row>
    <row r="754" spans="1:23" hidden="1">
      <c r="A754" s="135">
        <v>0</v>
      </c>
      <c r="B754" s="135">
        <v>0</v>
      </c>
      <c r="C754" s="135">
        <v>0</v>
      </c>
      <c r="D754" s="135">
        <v>0</v>
      </c>
      <c r="E754" s="135">
        <v>0</v>
      </c>
      <c r="F754" s="135">
        <v>0</v>
      </c>
      <c r="G754" s="135">
        <v>0</v>
      </c>
      <c r="H754" s="135">
        <v>0</v>
      </c>
      <c r="I754" s="135">
        <v>0</v>
      </c>
      <c r="J754" s="135">
        <v>0</v>
      </c>
      <c r="K754" s="135">
        <v>0</v>
      </c>
      <c r="L754" s="135">
        <v>0</v>
      </c>
      <c r="M754" s="135">
        <v>0</v>
      </c>
      <c r="N754" s="135">
        <v>0</v>
      </c>
      <c r="O754" s="135">
        <v>0</v>
      </c>
      <c r="P754" s="135">
        <v>0</v>
      </c>
      <c r="Q754" s="135">
        <v>0</v>
      </c>
      <c r="R754" s="135">
        <v>0</v>
      </c>
      <c r="S754" s="135">
        <v>0</v>
      </c>
      <c r="T754" s="135">
        <v>0</v>
      </c>
      <c r="U754" s="135">
        <v>0</v>
      </c>
      <c r="V754" s="135">
        <v>0</v>
      </c>
      <c r="W754" s="135">
        <v>0</v>
      </c>
    </row>
    <row r="755" spans="1:23" hidden="1">
      <c r="A755" s="135">
        <v>0</v>
      </c>
      <c r="B755" s="135">
        <v>0</v>
      </c>
      <c r="C755" s="135">
        <v>0</v>
      </c>
      <c r="D755" s="135">
        <v>0</v>
      </c>
      <c r="E755" s="135">
        <v>0</v>
      </c>
      <c r="F755" s="135">
        <v>0</v>
      </c>
      <c r="G755" s="135">
        <v>0</v>
      </c>
      <c r="H755" s="135">
        <v>0</v>
      </c>
      <c r="I755" s="135">
        <v>0</v>
      </c>
      <c r="J755" s="135">
        <v>0</v>
      </c>
      <c r="K755" s="135">
        <v>0</v>
      </c>
      <c r="L755" s="135">
        <v>0</v>
      </c>
      <c r="M755" s="135">
        <v>0</v>
      </c>
      <c r="N755" s="135">
        <v>0</v>
      </c>
      <c r="O755" s="135">
        <v>0</v>
      </c>
      <c r="P755" s="135">
        <v>0</v>
      </c>
      <c r="Q755" s="135">
        <v>0</v>
      </c>
      <c r="R755" s="135">
        <v>0</v>
      </c>
      <c r="S755" s="135">
        <v>0</v>
      </c>
      <c r="T755" s="135">
        <v>0</v>
      </c>
      <c r="U755" s="135">
        <v>0</v>
      </c>
      <c r="V755" s="135">
        <v>0</v>
      </c>
      <c r="W755" s="135">
        <v>0</v>
      </c>
    </row>
    <row r="756" spans="1:23" hidden="1">
      <c r="A756" s="135">
        <v>0</v>
      </c>
      <c r="B756" s="135">
        <v>0</v>
      </c>
      <c r="C756" s="135">
        <v>0</v>
      </c>
      <c r="D756" s="135">
        <v>0</v>
      </c>
      <c r="E756" s="135">
        <v>0</v>
      </c>
      <c r="F756" s="135">
        <v>0</v>
      </c>
      <c r="G756" s="135">
        <v>0</v>
      </c>
      <c r="H756" s="135">
        <v>0</v>
      </c>
      <c r="I756" s="135">
        <v>0</v>
      </c>
      <c r="J756" s="135">
        <v>0</v>
      </c>
      <c r="K756" s="135">
        <v>0</v>
      </c>
      <c r="L756" s="135">
        <v>0</v>
      </c>
      <c r="M756" s="135">
        <v>0</v>
      </c>
      <c r="N756" s="135">
        <v>0</v>
      </c>
      <c r="O756" s="135">
        <v>0</v>
      </c>
      <c r="P756" s="135">
        <v>0</v>
      </c>
      <c r="Q756" s="135">
        <v>0</v>
      </c>
      <c r="R756" s="135">
        <v>0</v>
      </c>
      <c r="S756" s="135">
        <v>0</v>
      </c>
      <c r="T756" s="135">
        <v>0</v>
      </c>
      <c r="U756" s="135">
        <v>0</v>
      </c>
      <c r="V756" s="135">
        <v>0</v>
      </c>
      <c r="W756" s="135">
        <v>0</v>
      </c>
    </row>
    <row r="757" spans="1:23" hidden="1">
      <c r="A757" s="135">
        <v>0</v>
      </c>
      <c r="B757" s="135">
        <v>0</v>
      </c>
      <c r="C757" s="135">
        <v>0</v>
      </c>
      <c r="D757" s="135">
        <v>0</v>
      </c>
      <c r="E757" s="135">
        <v>0</v>
      </c>
      <c r="F757" s="135">
        <v>0</v>
      </c>
      <c r="G757" s="135">
        <v>0</v>
      </c>
      <c r="H757" s="135">
        <v>0</v>
      </c>
      <c r="I757" s="135">
        <v>0</v>
      </c>
      <c r="J757" s="135">
        <v>0</v>
      </c>
      <c r="K757" s="135">
        <v>0</v>
      </c>
      <c r="L757" s="135">
        <v>0</v>
      </c>
      <c r="M757" s="135">
        <v>0</v>
      </c>
      <c r="N757" s="135">
        <v>0</v>
      </c>
      <c r="O757" s="135">
        <v>0</v>
      </c>
      <c r="P757" s="135">
        <v>0</v>
      </c>
      <c r="Q757" s="135">
        <v>0</v>
      </c>
      <c r="R757" s="135">
        <v>0</v>
      </c>
      <c r="S757" s="135">
        <v>0</v>
      </c>
      <c r="T757" s="135">
        <v>0</v>
      </c>
      <c r="U757" s="135">
        <v>0</v>
      </c>
      <c r="V757" s="135">
        <v>0</v>
      </c>
      <c r="W757" s="135">
        <v>0</v>
      </c>
    </row>
    <row r="758" spans="1:23" hidden="1">
      <c r="A758" s="135">
        <v>0</v>
      </c>
      <c r="B758" s="135">
        <v>0</v>
      </c>
      <c r="C758" s="135">
        <v>0</v>
      </c>
      <c r="D758" s="135">
        <v>0</v>
      </c>
      <c r="E758" s="135">
        <v>0</v>
      </c>
      <c r="F758" s="135">
        <v>0</v>
      </c>
      <c r="G758" s="135">
        <v>0</v>
      </c>
      <c r="H758" s="135">
        <v>0</v>
      </c>
      <c r="I758" s="135">
        <v>0</v>
      </c>
      <c r="J758" s="135">
        <v>0</v>
      </c>
      <c r="K758" s="135">
        <v>0</v>
      </c>
      <c r="L758" s="135">
        <v>0</v>
      </c>
      <c r="M758" s="135">
        <v>0</v>
      </c>
      <c r="N758" s="135">
        <v>0</v>
      </c>
      <c r="O758" s="135">
        <v>0</v>
      </c>
      <c r="P758" s="135">
        <v>0</v>
      </c>
      <c r="Q758" s="135">
        <v>0</v>
      </c>
      <c r="R758" s="135">
        <v>0</v>
      </c>
      <c r="S758" s="135">
        <v>0</v>
      </c>
      <c r="T758" s="135">
        <v>0</v>
      </c>
      <c r="U758" s="135">
        <v>0</v>
      </c>
      <c r="V758" s="135">
        <v>0</v>
      </c>
      <c r="W758" s="135">
        <v>0</v>
      </c>
    </row>
    <row r="759" spans="1:23" hidden="1">
      <c r="A759" s="135">
        <v>0</v>
      </c>
      <c r="B759" s="135">
        <v>0</v>
      </c>
      <c r="C759" s="135">
        <v>0</v>
      </c>
      <c r="D759" s="135">
        <v>0</v>
      </c>
      <c r="E759" s="135">
        <v>0</v>
      </c>
      <c r="F759" s="135">
        <v>0</v>
      </c>
      <c r="G759" s="135">
        <v>0</v>
      </c>
      <c r="H759" s="135">
        <v>0</v>
      </c>
      <c r="I759" s="135">
        <v>0</v>
      </c>
      <c r="J759" s="135">
        <v>0</v>
      </c>
      <c r="K759" s="135">
        <v>0</v>
      </c>
      <c r="L759" s="135">
        <v>0</v>
      </c>
      <c r="M759" s="135">
        <v>0</v>
      </c>
      <c r="N759" s="135">
        <v>0</v>
      </c>
      <c r="O759" s="135">
        <v>0</v>
      </c>
      <c r="P759" s="135">
        <v>0</v>
      </c>
      <c r="Q759" s="135">
        <v>0</v>
      </c>
      <c r="R759" s="135">
        <v>0</v>
      </c>
      <c r="S759" s="135">
        <v>0</v>
      </c>
      <c r="T759" s="135">
        <v>0</v>
      </c>
      <c r="U759" s="135">
        <v>0</v>
      </c>
      <c r="V759" s="135">
        <v>0</v>
      </c>
      <c r="W759" s="135">
        <v>0</v>
      </c>
    </row>
    <row r="760" spans="1:23" hidden="1">
      <c r="A760" s="135">
        <v>0</v>
      </c>
      <c r="B760" s="135">
        <v>0</v>
      </c>
      <c r="C760" s="135">
        <v>0</v>
      </c>
      <c r="D760" s="135">
        <v>0</v>
      </c>
      <c r="E760" s="135">
        <v>0</v>
      </c>
      <c r="F760" s="135">
        <v>0</v>
      </c>
      <c r="G760" s="135">
        <v>0</v>
      </c>
      <c r="H760" s="135">
        <v>0</v>
      </c>
      <c r="I760" s="135">
        <v>0</v>
      </c>
      <c r="J760" s="135">
        <v>0</v>
      </c>
      <c r="K760" s="135">
        <v>0</v>
      </c>
      <c r="L760" s="135">
        <v>0</v>
      </c>
      <c r="M760" s="135">
        <v>0</v>
      </c>
      <c r="N760" s="135">
        <v>0</v>
      </c>
      <c r="O760" s="135">
        <v>0</v>
      </c>
      <c r="P760" s="135">
        <v>0</v>
      </c>
      <c r="Q760" s="135">
        <v>0</v>
      </c>
      <c r="R760" s="135">
        <v>0</v>
      </c>
      <c r="S760" s="135">
        <v>0</v>
      </c>
      <c r="T760" s="135">
        <v>0</v>
      </c>
      <c r="U760" s="135">
        <v>0</v>
      </c>
      <c r="V760" s="135">
        <v>0</v>
      </c>
      <c r="W760" s="135">
        <v>0</v>
      </c>
    </row>
    <row r="761" spans="1:23" hidden="1">
      <c r="A761" s="135">
        <v>0</v>
      </c>
      <c r="B761" s="135">
        <v>0</v>
      </c>
      <c r="C761" s="135">
        <v>0</v>
      </c>
      <c r="D761" s="135">
        <v>0</v>
      </c>
      <c r="E761" s="135">
        <v>0</v>
      </c>
      <c r="F761" s="135">
        <v>0</v>
      </c>
      <c r="G761" s="135">
        <v>0</v>
      </c>
      <c r="H761" s="135">
        <v>0</v>
      </c>
      <c r="I761" s="135">
        <v>0</v>
      </c>
      <c r="J761" s="135">
        <v>0</v>
      </c>
      <c r="K761" s="135">
        <v>0</v>
      </c>
      <c r="L761" s="135">
        <v>0</v>
      </c>
      <c r="M761" s="135">
        <v>0</v>
      </c>
      <c r="N761" s="135">
        <v>0</v>
      </c>
      <c r="O761" s="135">
        <v>0</v>
      </c>
      <c r="P761" s="135">
        <v>0</v>
      </c>
      <c r="Q761" s="135">
        <v>0</v>
      </c>
      <c r="R761" s="135">
        <v>0</v>
      </c>
      <c r="S761" s="135">
        <v>0</v>
      </c>
      <c r="T761" s="135">
        <v>0</v>
      </c>
      <c r="U761" s="135">
        <v>0</v>
      </c>
      <c r="V761" s="135">
        <v>0</v>
      </c>
      <c r="W761" s="135">
        <v>0</v>
      </c>
    </row>
    <row r="762" spans="1:23" hidden="1">
      <c r="A762" s="135">
        <v>0</v>
      </c>
      <c r="B762" s="135">
        <v>0</v>
      </c>
      <c r="C762" s="135">
        <v>0</v>
      </c>
      <c r="D762" s="135">
        <v>0</v>
      </c>
      <c r="E762" s="135">
        <v>0</v>
      </c>
      <c r="F762" s="135">
        <v>0</v>
      </c>
      <c r="G762" s="135">
        <v>0</v>
      </c>
      <c r="H762" s="135">
        <v>0</v>
      </c>
      <c r="I762" s="135">
        <v>0</v>
      </c>
      <c r="J762" s="135">
        <v>0</v>
      </c>
      <c r="K762" s="135">
        <v>0</v>
      </c>
      <c r="L762" s="135">
        <v>0</v>
      </c>
      <c r="M762" s="135">
        <v>0</v>
      </c>
      <c r="N762" s="135">
        <v>0</v>
      </c>
      <c r="O762" s="135">
        <v>0</v>
      </c>
      <c r="P762" s="135">
        <v>0</v>
      </c>
      <c r="Q762" s="135">
        <v>0</v>
      </c>
      <c r="R762" s="135">
        <v>0</v>
      </c>
      <c r="S762" s="135">
        <v>0</v>
      </c>
      <c r="T762" s="135">
        <v>0</v>
      </c>
      <c r="U762" s="135">
        <v>0</v>
      </c>
      <c r="V762" s="135">
        <v>0</v>
      </c>
      <c r="W762" s="135">
        <v>0</v>
      </c>
    </row>
    <row r="763" spans="1:23" hidden="1">
      <c r="A763" s="135">
        <v>0</v>
      </c>
      <c r="B763" s="135">
        <v>0</v>
      </c>
      <c r="C763" s="135">
        <v>0</v>
      </c>
      <c r="D763" s="135">
        <v>0</v>
      </c>
      <c r="E763" s="135">
        <v>0</v>
      </c>
      <c r="F763" s="135">
        <v>0</v>
      </c>
      <c r="G763" s="135">
        <v>0</v>
      </c>
      <c r="H763" s="135">
        <v>0</v>
      </c>
      <c r="I763" s="135">
        <v>0</v>
      </c>
      <c r="J763" s="135">
        <v>0</v>
      </c>
      <c r="K763" s="135">
        <v>0</v>
      </c>
      <c r="L763" s="135">
        <v>0</v>
      </c>
      <c r="M763" s="135">
        <v>0</v>
      </c>
      <c r="N763" s="135">
        <v>0</v>
      </c>
      <c r="O763" s="135">
        <v>0</v>
      </c>
      <c r="P763" s="135">
        <v>0</v>
      </c>
      <c r="Q763" s="135">
        <v>0</v>
      </c>
      <c r="R763" s="135">
        <v>0</v>
      </c>
      <c r="S763" s="135">
        <v>0</v>
      </c>
      <c r="T763" s="135">
        <v>0</v>
      </c>
      <c r="U763" s="135">
        <v>0</v>
      </c>
      <c r="V763" s="135">
        <v>0</v>
      </c>
      <c r="W763" s="135">
        <v>0</v>
      </c>
    </row>
    <row r="764" spans="1:23" hidden="1">
      <c r="A764" s="135">
        <v>0</v>
      </c>
      <c r="B764" s="135">
        <v>0</v>
      </c>
      <c r="C764" s="135">
        <v>0</v>
      </c>
      <c r="D764" s="135">
        <v>0</v>
      </c>
      <c r="E764" s="135">
        <v>0</v>
      </c>
      <c r="F764" s="135">
        <v>0</v>
      </c>
      <c r="G764" s="135">
        <v>0</v>
      </c>
      <c r="H764" s="135">
        <v>0</v>
      </c>
      <c r="I764" s="135">
        <v>0</v>
      </c>
      <c r="J764" s="135">
        <v>0</v>
      </c>
      <c r="K764" s="135">
        <v>0</v>
      </c>
      <c r="L764" s="135">
        <v>0</v>
      </c>
      <c r="M764" s="135">
        <v>0</v>
      </c>
      <c r="N764" s="135">
        <v>0</v>
      </c>
      <c r="O764" s="135">
        <v>0</v>
      </c>
      <c r="P764" s="135">
        <v>0</v>
      </c>
      <c r="Q764" s="135">
        <v>0</v>
      </c>
      <c r="R764" s="135">
        <v>0</v>
      </c>
      <c r="S764" s="135">
        <v>0</v>
      </c>
      <c r="T764" s="135">
        <v>0</v>
      </c>
      <c r="U764" s="135">
        <v>0</v>
      </c>
      <c r="V764" s="135">
        <v>0</v>
      </c>
      <c r="W764" s="135">
        <v>0</v>
      </c>
    </row>
    <row r="765" spans="1:23" hidden="1">
      <c r="A765" s="135">
        <v>0</v>
      </c>
      <c r="B765" s="135">
        <v>0</v>
      </c>
      <c r="C765" s="135">
        <v>0</v>
      </c>
      <c r="D765" s="135">
        <v>0</v>
      </c>
      <c r="E765" s="135">
        <v>0</v>
      </c>
      <c r="F765" s="135">
        <v>0</v>
      </c>
      <c r="G765" s="135">
        <v>0</v>
      </c>
      <c r="H765" s="135">
        <v>0</v>
      </c>
      <c r="I765" s="135">
        <v>0</v>
      </c>
      <c r="J765" s="135">
        <v>0</v>
      </c>
      <c r="K765" s="135">
        <v>0</v>
      </c>
      <c r="L765" s="135">
        <v>0</v>
      </c>
      <c r="M765" s="135">
        <v>0</v>
      </c>
      <c r="N765" s="135">
        <v>0</v>
      </c>
      <c r="O765" s="135">
        <v>0</v>
      </c>
      <c r="P765" s="135">
        <v>0</v>
      </c>
      <c r="Q765" s="135">
        <v>0</v>
      </c>
      <c r="R765" s="135">
        <v>0</v>
      </c>
      <c r="S765" s="135">
        <v>0</v>
      </c>
      <c r="T765" s="135">
        <v>0</v>
      </c>
      <c r="U765" s="135">
        <v>0</v>
      </c>
      <c r="V765" s="135">
        <v>0</v>
      </c>
      <c r="W765" s="135">
        <v>0</v>
      </c>
    </row>
    <row r="766" spans="1:23" hidden="1">
      <c r="A766" s="135">
        <v>0</v>
      </c>
      <c r="B766" s="135">
        <v>0</v>
      </c>
      <c r="C766" s="135">
        <v>0</v>
      </c>
      <c r="D766" s="135">
        <v>0</v>
      </c>
      <c r="E766" s="135">
        <v>0</v>
      </c>
      <c r="F766" s="135">
        <v>0</v>
      </c>
      <c r="G766" s="135">
        <v>0</v>
      </c>
      <c r="H766" s="135">
        <v>0</v>
      </c>
      <c r="I766" s="135">
        <v>0</v>
      </c>
      <c r="J766" s="135">
        <v>0</v>
      </c>
      <c r="K766" s="135">
        <v>0</v>
      </c>
      <c r="L766" s="135">
        <v>0</v>
      </c>
      <c r="M766" s="135">
        <v>0</v>
      </c>
      <c r="N766" s="135">
        <v>0</v>
      </c>
      <c r="O766" s="135">
        <v>0</v>
      </c>
      <c r="P766" s="135">
        <v>0</v>
      </c>
      <c r="Q766" s="135">
        <v>0</v>
      </c>
      <c r="R766" s="135">
        <v>0</v>
      </c>
      <c r="S766" s="135">
        <v>0</v>
      </c>
      <c r="T766" s="135">
        <v>0</v>
      </c>
      <c r="U766" s="135">
        <v>0</v>
      </c>
      <c r="V766" s="135">
        <v>0</v>
      </c>
      <c r="W766" s="135">
        <v>0</v>
      </c>
    </row>
    <row r="767" spans="1:23" hidden="1">
      <c r="A767" s="135">
        <v>0</v>
      </c>
      <c r="B767" s="135">
        <v>0</v>
      </c>
      <c r="C767" s="135">
        <v>0</v>
      </c>
      <c r="D767" s="135">
        <v>0</v>
      </c>
      <c r="E767" s="135">
        <v>0</v>
      </c>
      <c r="F767" s="135">
        <v>0</v>
      </c>
      <c r="G767" s="135">
        <v>0</v>
      </c>
      <c r="H767" s="135">
        <v>0</v>
      </c>
      <c r="I767" s="135">
        <v>0</v>
      </c>
      <c r="J767" s="135">
        <v>0</v>
      </c>
      <c r="K767" s="135">
        <v>0</v>
      </c>
      <c r="L767" s="135">
        <v>0</v>
      </c>
      <c r="M767" s="135">
        <v>0</v>
      </c>
      <c r="N767" s="135">
        <v>0</v>
      </c>
      <c r="O767" s="135">
        <v>0</v>
      </c>
      <c r="P767" s="135">
        <v>0</v>
      </c>
      <c r="Q767" s="135">
        <v>0</v>
      </c>
      <c r="R767" s="135">
        <v>0</v>
      </c>
      <c r="S767" s="135">
        <v>0</v>
      </c>
      <c r="T767" s="135">
        <v>0</v>
      </c>
      <c r="U767" s="135">
        <v>0</v>
      </c>
      <c r="V767" s="135">
        <v>0</v>
      </c>
      <c r="W767" s="135">
        <v>0</v>
      </c>
    </row>
    <row r="768" spans="1:23" hidden="1">
      <c r="A768" s="135">
        <v>0</v>
      </c>
      <c r="B768" s="135">
        <v>0</v>
      </c>
      <c r="C768" s="135">
        <v>0</v>
      </c>
      <c r="D768" s="135">
        <v>0</v>
      </c>
      <c r="E768" s="135">
        <v>0</v>
      </c>
      <c r="F768" s="135">
        <v>0</v>
      </c>
      <c r="G768" s="135">
        <v>0</v>
      </c>
      <c r="H768" s="135">
        <v>0</v>
      </c>
      <c r="I768" s="135">
        <v>0</v>
      </c>
      <c r="J768" s="135">
        <v>0</v>
      </c>
      <c r="K768" s="135">
        <v>0</v>
      </c>
      <c r="L768" s="135">
        <v>0</v>
      </c>
      <c r="M768" s="135">
        <v>0</v>
      </c>
      <c r="N768" s="135">
        <v>0</v>
      </c>
      <c r="O768" s="135">
        <v>0</v>
      </c>
      <c r="P768" s="135">
        <v>0</v>
      </c>
      <c r="Q768" s="135">
        <v>0</v>
      </c>
      <c r="R768" s="135">
        <v>0</v>
      </c>
      <c r="S768" s="135">
        <v>0</v>
      </c>
      <c r="T768" s="135">
        <v>0</v>
      </c>
      <c r="U768" s="135">
        <v>0</v>
      </c>
      <c r="V768" s="135">
        <v>0</v>
      </c>
      <c r="W768" s="135">
        <v>0</v>
      </c>
    </row>
    <row r="769" spans="1:23" hidden="1">
      <c r="A769" s="135">
        <v>0</v>
      </c>
      <c r="B769" s="135">
        <v>0</v>
      </c>
      <c r="C769" s="135">
        <v>0</v>
      </c>
      <c r="D769" s="135">
        <v>0</v>
      </c>
      <c r="E769" s="135">
        <v>0</v>
      </c>
      <c r="F769" s="135">
        <v>0</v>
      </c>
      <c r="G769" s="135">
        <v>0</v>
      </c>
      <c r="H769" s="135">
        <v>0</v>
      </c>
      <c r="I769" s="135">
        <v>0</v>
      </c>
      <c r="J769" s="135">
        <v>0</v>
      </c>
      <c r="K769" s="135">
        <v>0</v>
      </c>
      <c r="L769" s="135">
        <v>0</v>
      </c>
      <c r="M769" s="135">
        <v>0</v>
      </c>
      <c r="N769" s="135">
        <v>0</v>
      </c>
      <c r="O769" s="135">
        <v>0</v>
      </c>
      <c r="P769" s="135">
        <v>0</v>
      </c>
      <c r="Q769" s="135">
        <v>0</v>
      </c>
      <c r="R769" s="135">
        <v>0</v>
      </c>
      <c r="S769" s="135">
        <v>0</v>
      </c>
      <c r="T769" s="135">
        <v>0</v>
      </c>
      <c r="U769" s="135">
        <v>0</v>
      </c>
      <c r="V769" s="135">
        <v>0</v>
      </c>
      <c r="W769" s="135">
        <v>0</v>
      </c>
    </row>
    <row r="770" spans="1:23" hidden="1">
      <c r="A770" s="135">
        <v>0</v>
      </c>
      <c r="B770" s="135">
        <v>0</v>
      </c>
      <c r="C770" s="135">
        <v>0</v>
      </c>
      <c r="D770" s="135">
        <v>0</v>
      </c>
      <c r="E770" s="135">
        <v>0</v>
      </c>
      <c r="F770" s="135">
        <v>0</v>
      </c>
      <c r="G770" s="135">
        <v>0</v>
      </c>
      <c r="H770" s="135">
        <v>0</v>
      </c>
      <c r="I770" s="135">
        <v>0</v>
      </c>
      <c r="J770" s="135">
        <v>0</v>
      </c>
      <c r="K770" s="135">
        <v>0</v>
      </c>
      <c r="L770" s="135">
        <v>0</v>
      </c>
      <c r="M770" s="135">
        <v>0</v>
      </c>
      <c r="N770" s="135">
        <v>0</v>
      </c>
      <c r="O770" s="135">
        <v>0</v>
      </c>
      <c r="P770" s="135">
        <v>0</v>
      </c>
      <c r="Q770" s="135">
        <v>0</v>
      </c>
      <c r="R770" s="135">
        <v>0</v>
      </c>
      <c r="S770" s="135">
        <v>0</v>
      </c>
      <c r="T770" s="135">
        <v>0</v>
      </c>
      <c r="U770" s="135">
        <v>0</v>
      </c>
      <c r="V770" s="135">
        <v>0</v>
      </c>
      <c r="W770" s="135">
        <v>0</v>
      </c>
    </row>
    <row r="771" spans="1:23" hidden="1">
      <c r="A771" s="135">
        <v>0</v>
      </c>
      <c r="B771" s="135">
        <v>0</v>
      </c>
      <c r="C771" s="135">
        <v>0</v>
      </c>
      <c r="D771" s="135">
        <v>0</v>
      </c>
      <c r="E771" s="135">
        <v>0</v>
      </c>
      <c r="F771" s="135">
        <v>0</v>
      </c>
      <c r="G771" s="135">
        <v>0</v>
      </c>
      <c r="H771" s="135">
        <v>0</v>
      </c>
      <c r="I771" s="135">
        <v>0</v>
      </c>
      <c r="J771" s="135">
        <v>0</v>
      </c>
      <c r="K771" s="135">
        <v>0</v>
      </c>
      <c r="L771" s="135">
        <v>0</v>
      </c>
      <c r="M771" s="135">
        <v>0</v>
      </c>
      <c r="N771" s="135">
        <v>0</v>
      </c>
      <c r="O771" s="135">
        <v>0</v>
      </c>
      <c r="P771" s="135">
        <v>0</v>
      </c>
      <c r="Q771" s="135">
        <v>0</v>
      </c>
      <c r="R771" s="135">
        <v>0</v>
      </c>
      <c r="S771" s="135">
        <v>0</v>
      </c>
      <c r="T771" s="135">
        <v>0</v>
      </c>
      <c r="U771" s="135">
        <v>0</v>
      </c>
      <c r="V771" s="135">
        <v>0</v>
      </c>
      <c r="W771" s="135">
        <v>0</v>
      </c>
    </row>
    <row r="772" spans="1:23" hidden="1">
      <c r="A772" s="135">
        <v>0</v>
      </c>
      <c r="B772" s="135">
        <v>0</v>
      </c>
      <c r="C772" s="135">
        <v>0</v>
      </c>
      <c r="D772" s="135">
        <v>0</v>
      </c>
      <c r="E772" s="135">
        <v>0</v>
      </c>
      <c r="F772" s="135">
        <v>0</v>
      </c>
      <c r="G772" s="135">
        <v>0</v>
      </c>
      <c r="H772" s="135">
        <v>0</v>
      </c>
      <c r="I772" s="135">
        <v>0</v>
      </c>
      <c r="J772" s="135">
        <v>0</v>
      </c>
      <c r="K772" s="135">
        <v>0</v>
      </c>
      <c r="L772" s="135">
        <v>0</v>
      </c>
      <c r="M772" s="135">
        <v>0</v>
      </c>
      <c r="N772" s="135">
        <v>0</v>
      </c>
      <c r="O772" s="135">
        <v>0</v>
      </c>
      <c r="P772" s="135">
        <v>0</v>
      </c>
      <c r="Q772" s="135">
        <v>0</v>
      </c>
      <c r="R772" s="135">
        <v>0</v>
      </c>
      <c r="S772" s="135">
        <v>0</v>
      </c>
      <c r="T772" s="135">
        <v>0</v>
      </c>
      <c r="U772" s="135">
        <v>0</v>
      </c>
      <c r="V772" s="135">
        <v>0</v>
      </c>
      <c r="W772" s="135">
        <v>0</v>
      </c>
    </row>
    <row r="773" spans="1:23" hidden="1">
      <c r="A773" s="135">
        <v>0</v>
      </c>
      <c r="B773" s="135">
        <v>0</v>
      </c>
      <c r="C773" s="135">
        <v>0</v>
      </c>
      <c r="D773" s="135">
        <v>0</v>
      </c>
      <c r="E773" s="135">
        <v>0</v>
      </c>
      <c r="F773" s="135">
        <v>0</v>
      </c>
      <c r="G773" s="135">
        <v>0</v>
      </c>
      <c r="H773" s="135">
        <v>0</v>
      </c>
      <c r="I773" s="135">
        <v>0</v>
      </c>
      <c r="J773" s="135">
        <v>0</v>
      </c>
      <c r="K773" s="135">
        <v>0</v>
      </c>
      <c r="L773" s="135">
        <v>0</v>
      </c>
      <c r="M773" s="135">
        <v>0</v>
      </c>
      <c r="N773" s="135">
        <v>0</v>
      </c>
      <c r="O773" s="135">
        <v>0</v>
      </c>
      <c r="P773" s="135">
        <v>0</v>
      </c>
      <c r="Q773" s="135">
        <v>0</v>
      </c>
      <c r="R773" s="135">
        <v>0</v>
      </c>
      <c r="S773" s="135">
        <v>0</v>
      </c>
      <c r="T773" s="135">
        <v>0</v>
      </c>
      <c r="U773" s="135">
        <v>0</v>
      </c>
      <c r="V773" s="135">
        <v>0</v>
      </c>
      <c r="W773" s="135">
        <v>0</v>
      </c>
    </row>
    <row r="774" spans="1:23" hidden="1">
      <c r="A774" s="135">
        <v>0</v>
      </c>
      <c r="B774" s="135">
        <v>0</v>
      </c>
      <c r="C774" s="135">
        <v>0</v>
      </c>
      <c r="D774" s="135">
        <v>0</v>
      </c>
      <c r="E774" s="135">
        <v>0</v>
      </c>
      <c r="F774" s="135">
        <v>0</v>
      </c>
      <c r="G774" s="135">
        <v>0</v>
      </c>
      <c r="H774" s="135">
        <v>0</v>
      </c>
      <c r="I774" s="135">
        <v>0</v>
      </c>
      <c r="J774" s="135">
        <v>0</v>
      </c>
      <c r="K774" s="135">
        <v>0</v>
      </c>
      <c r="L774" s="135">
        <v>0</v>
      </c>
      <c r="M774" s="135">
        <v>0</v>
      </c>
      <c r="N774" s="135">
        <v>0</v>
      </c>
      <c r="O774" s="135">
        <v>0</v>
      </c>
      <c r="P774" s="135">
        <v>0</v>
      </c>
      <c r="Q774" s="135">
        <v>0</v>
      </c>
      <c r="R774" s="135">
        <v>0</v>
      </c>
      <c r="S774" s="135">
        <v>0</v>
      </c>
      <c r="T774" s="135">
        <v>0</v>
      </c>
      <c r="U774" s="135">
        <v>0</v>
      </c>
      <c r="V774" s="135">
        <v>0</v>
      </c>
      <c r="W774" s="135">
        <v>0</v>
      </c>
    </row>
    <row r="775" spans="1:23" hidden="1">
      <c r="A775" s="135">
        <v>0</v>
      </c>
      <c r="B775" s="135">
        <v>0</v>
      </c>
      <c r="C775" s="135">
        <v>0</v>
      </c>
      <c r="D775" s="135">
        <v>0</v>
      </c>
      <c r="E775" s="135">
        <v>0</v>
      </c>
      <c r="F775" s="135">
        <v>0</v>
      </c>
      <c r="G775" s="135">
        <v>0</v>
      </c>
      <c r="H775" s="135">
        <v>0</v>
      </c>
      <c r="I775" s="135">
        <v>0</v>
      </c>
      <c r="J775" s="135">
        <v>0</v>
      </c>
      <c r="K775" s="135">
        <v>0</v>
      </c>
      <c r="L775" s="135">
        <v>0</v>
      </c>
      <c r="M775" s="135">
        <v>0</v>
      </c>
      <c r="N775" s="135">
        <v>0</v>
      </c>
      <c r="O775" s="135">
        <v>0</v>
      </c>
      <c r="P775" s="135">
        <v>0</v>
      </c>
      <c r="Q775" s="135">
        <v>0</v>
      </c>
      <c r="R775" s="135">
        <v>0</v>
      </c>
      <c r="S775" s="135">
        <v>0</v>
      </c>
      <c r="T775" s="135">
        <v>0</v>
      </c>
      <c r="U775" s="135">
        <v>0</v>
      </c>
      <c r="V775" s="135">
        <v>0</v>
      </c>
      <c r="W775" s="135">
        <v>0</v>
      </c>
    </row>
    <row r="776" spans="1:23" hidden="1">
      <c r="A776" s="135">
        <v>0</v>
      </c>
      <c r="B776" s="135">
        <v>0</v>
      </c>
      <c r="C776" s="135">
        <v>0</v>
      </c>
      <c r="D776" s="135">
        <v>0</v>
      </c>
      <c r="E776" s="135">
        <v>0</v>
      </c>
      <c r="F776" s="135">
        <v>0</v>
      </c>
      <c r="G776" s="135">
        <v>0</v>
      </c>
      <c r="H776" s="135">
        <v>0</v>
      </c>
      <c r="I776" s="135">
        <v>0</v>
      </c>
      <c r="J776" s="135">
        <v>0</v>
      </c>
      <c r="K776" s="135">
        <v>0</v>
      </c>
      <c r="L776" s="135">
        <v>0</v>
      </c>
      <c r="M776" s="135">
        <v>0</v>
      </c>
      <c r="N776" s="135">
        <v>0</v>
      </c>
      <c r="O776" s="135">
        <v>0</v>
      </c>
      <c r="P776" s="135">
        <v>0</v>
      </c>
      <c r="Q776" s="135">
        <v>0</v>
      </c>
      <c r="R776" s="135">
        <v>0</v>
      </c>
      <c r="S776" s="135">
        <v>0</v>
      </c>
      <c r="T776" s="135">
        <v>0</v>
      </c>
      <c r="U776" s="135">
        <v>0</v>
      </c>
      <c r="V776" s="135">
        <v>0</v>
      </c>
      <c r="W776" s="135">
        <v>0</v>
      </c>
    </row>
    <row r="777" spans="1:23" hidden="1">
      <c r="A777" s="135">
        <v>0</v>
      </c>
      <c r="B777" s="135">
        <v>0</v>
      </c>
      <c r="C777" s="135">
        <v>0</v>
      </c>
      <c r="D777" s="135">
        <v>0</v>
      </c>
      <c r="E777" s="135">
        <v>0</v>
      </c>
      <c r="F777" s="135">
        <v>0</v>
      </c>
      <c r="G777" s="135">
        <v>0</v>
      </c>
      <c r="H777" s="135">
        <v>0</v>
      </c>
      <c r="I777" s="135">
        <v>0</v>
      </c>
      <c r="J777" s="135">
        <v>0</v>
      </c>
      <c r="K777" s="135">
        <v>0</v>
      </c>
      <c r="L777" s="135">
        <v>0</v>
      </c>
      <c r="M777" s="135">
        <v>0</v>
      </c>
      <c r="N777" s="135">
        <v>0</v>
      </c>
      <c r="O777" s="135">
        <v>0</v>
      </c>
      <c r="P777" s="135">
        <v>0</v>
      </c>
      <c r="Q777" s="135">
        <v>0</v>
      </c>
      <c r="R777" s="135">
        <v>0</v>
      </c>
      <c r="S777" s="135">
        <v>0</v>
      </c>
      <c r="T777" s="135">
        <v>0</v>
      </c>
      <c r="U777" s="135">
        <v>0</v>
      </c>
      <c r="V777" s="135">
        <v>0</v>
      </c>
      <c r="W777" s="135">
        <v>0</v>
      </c>
    </row>
    <row r="778" spans="1:23" hidden="1">
      <c r="A778" s="135">
        <v>0</v>
      </c>
      <c r="B778" s="135">
        <v>0</v>
      </c>
      <c r="C778" s="135">
        <v>0</v>
      </c>
      <c r="D778" s="135">
        <v>0</v>
      </c>
      <c r="E778" s="135">
        <v>0</v>
      </c>
      <c r="F778" s="135">
        <v>0</v>
      </c>
      <c r="G778" s="135">
        <v>0</v>
      </c>
      <c r="H778" s="135">
        <v>0</v>
      </c>
      <c r="I778" s="135">
        <v>0</v>
      </c>
      <c r="J778" s="135">
        <v>0</v>
      </c>
      <c r="K778" s="135">
        <v>0</v>
      </c>
      <c r="L778" s="135">
        <v>0</v>
      </c>
      <c r="M778" s="135">
        <v>0</v>
      </c>
      <c r="N778" s="135">
        <v>0</v>
      </c>
      <c r="O778" s="135">
        <v>0</v>
      </c>
      <c r="P778" s="135">
        <v>0</v>
      </c>
      <c r="Q778" s="135">
        <v>0</v>
      </c>
      <c r="R778" s="135">
        <v>0</v>
      </c>
      <c r="S778" s="135">
        <v>0</v>
      </c>
      <c r="T778" s="135">
        <v>0</v>
      </c>
      <c r="U778" s="135">
        <v>0</v>
      </c>
      <c r="V778" s="135">
        <v>0</v>
      </c>
      <c r="W778" s="135">
        <v>0</v>
      </c>
    </row>
    <row r="779" spans="1:23" hidden="1">
      <c r="A779" s="135">
        <v>0</v>
      </c>
      <c r="B779" s="135">
        <v>0</v>
      </c>
      <c r="C779" s="135">
        <v>0</v>
      </c>
      <c r="D779" s="135">
        <v>0</v>
      </c>
      <c r="E779" s="135">
        <v>0</v>
      </c>
      <c r="F779" s="135">
        <v>0</v>
      </c>
      <c r="G779" s="135">
        <v>0</v>
      </c>
      <c r="H779" s="135">
        <v>0</v>
      </c>
      <c r="I779" s="135">
        <v>0</v>
      </c>
      <c r="J779" s="135">
        <v>0</v>
      </c>
      <c r="K779" s="135">
        <v>0</v>
      </c>
      <c r="L779" s="135">
        <v>0</v>
      </c>
      <c r="M779" s="135">
        <v>0</v>
      </c>
      <c r="N779" s="135">
        <v>0</v>
      </c>
      <c r="O779" s="135">
        <v>0</v>
      </c>
      <c r="P779" s="135">
        <v>0</v>
      </c>
      <c r="Q779" s="135">
        <v>0</v>
      </c>
      <c r="R779" s="135">
        <v>0</v>
      </c>
      <c r="S779" s="135">
        <v>0</v>
      </c>
      <c r="T779" s="135">
        <v>0</v>
      </c>
      <c r="U779" s="135">
        <v>0</v>
      </c>
      <c r="V779" s="135">
        <v>0</v>
      </c>
      <c r="W779" s="135">
        <v>0</v>
      </c>
    </row>
    <row r="780" spans="1:23" hidden="1">
      <c r="A780" s="135">
        <v>0</v>
      </c>
      <c r="B780" s="135">
        <v>0</v>
      </c>
      <c r="C780" s="135">
        <v>0</v>
      </c>
      <c r="D780" s="135">
        <v>0</v>
      </c>
      <c r="E780" s="135">
        <v>0</v>
      </c>
      <c r="F780" s="135">
        <v>0</v>
      </c>
      <c r="G780" s="135">
        <v>0</v>
      </c>
      <c r="H780" s="135">
        <v>0</v>
      </c>
      <c r="I780" s="135">
        <v>0</v>
      </c>
      <c r="J780" s="135">
        <v>0</v>
      </c>
      <c r="K780" s="135">
        <v>0</v>
      </c>
      <c r="L780" s="135">
        <v>0</v>
      </c>
      <c r="M780" s="135">
        <v>0</v>
      </c>
      <c r="N780" s="135">
        <v>0</v>
      </c>
      <c r="O780" s="135">
        <v>0</v>
      </c>
      <c r="P780" s="135">
        <v>0</v>
      </c>
      <c r="Q780" s="135">
        <v>0</v>
      </c>
      <c r="R780" s="135">
        <v>0</v>
      </c>
      <c r="S780" s="135">
        <v>0</v>
      </c>
      <c r="T780" s="135">
        <v>0</v>
      </c>
      <c r="U780" s="135">
        <v>0</v>
      </c>
      <c r="V780" s="135">
        <v>0</v>
      </c>
      <c r="W780" s="135">
        <v>0</v>
      </c>
    </row>
    <row r="781" spans="1:23" hidden="1">
      <c r="A781" s="135">
        <v>0</v>
      </c>
      <c r="B781" s="135">
        <v>0</v>
      </c>
      <c r="C781" s="135">
        <v>0</v>
      </c>
      <c r="D781" s="135">
        <v>0</v>
      </c>
      <c r="E781" s="135">
        <v>0</v>
      </c>
      <c r="F781" s="135">
        <v>0</v>
      </c>
      <c r="G781" s="135">
        <v>0</v>
      </c>
      <c r="H781" s="135">
        <v>0</v>
      </c>
      <c r="I781" s="135">
        <v>0</v>
      </c>
      <c r="J781" s="135">
        <v>0</v>
      </c>
      <c r="K781" s="135">
        <v>0</v>
      </c>
      <c r="L781" s="135">
        <v>0</v>
      </c>
      <c r="M781" s="135">
        <v>0</v>
      </c>
      <c r="N781" s="135">
        <v>0</v>
      </c>
      <c r="O781" s="135">
        <v>0</v>
      </c>
      <c r="P781" s="135">
        <v>0</v>
      </c>
      <c r="Q781" s="135">
        <v>0</v>
      </c>
      <c r="R781" s="135">
        <v>0</v>
      </c>
      <c r="S781" s="135">
        <v>0</v>
      </c>
      <c r="T781" s="135">
        <v>0</v>
      </c>
      <c r="U781" s="135">
        <v>0</v>
      </c>
      <c r="V781" s="135">
        <v>0</v>
      </c>
      <c r="W781" s="135">
        <v>0</v>
      </c>
    </row>
    <row r="782" spans="1:23" hidden="1">
      <c r="A782" s="135">
        <v>0</v>
      </c>
      <c r="B782" s="135">
        <v>0</v>
      </c>
      <c r="C782" s="135">
        <v>0</v>
      </c>
      <c r="D782" s="135">
        <v>0</v>
      </c>
      <c r="E782" s="135">
        <v>0</v>
      </c>
      <c r="F782" s="135">
        <v>0</v>
      </c>
      <c r="G782" s="135">
        <v>0</v>
      </c>
      <c r="H782" s="135">
        <v>0</v>
      </c>
      <c r="I782" s="135">
        <v>0</v>
      </c>
      <c r="J782" s="135">
        <v>0</v>
      </c>
      <c r="K782" s="135">
        <v>0</v>
      </c>
      <c r="L782" s="135">
        <v>0</v>
      </c>
      <c r="M782" s="135">
        <v>0</v>
      </c>
      <c r="N782" s="135">
        <v>0</v>
      </c>
      <c r="O782" s="135">
        <v>0</v>
      </c>
      <c r="P782" s="135">
        <v>0</v>
      </c>
      <c r="Q782" s="135">
        <v>0</v>
      </c>
      <c r="R782" s="135">
        <v>0</v>
      </c>
      <c r="S782" s="135">
        <v>0</v>
      </c>
      <c r="T782" s="135">
        <v>0</v>
      </c>
      <c r="U782" s="135">
        <v>0</v>
      </c>
      <c r="V782" s="135">
        <v>0</v>
      </c>
      <c r="W782" s="135">
        <v>0</v>
      </c>
    </row>
    <row r="783" spans="1:23" hidden="1">
      <c r="A783" s="135">
        <v>0</v>
      </c>
      <c r="B783" s="135">
        <v>0</v>
      </c>
      <c r="C783" s="135">
        <v>0</v>
      </c>
      <c r="D783" s="135">
        <v>0</v>
      </c>
      <c r="E783" s="135">
        <v>0</v>
      </c>
      <c r="F783" s="135">
        <v>0</v>
      </c>
      <c r="G783" s="135">
        <v>0</v>
      </c>
      <c r="H783" s="135">
        <v>0</v>
      </c>
      <c r="I783" s="135">
        <v>0</v>
      </c>
      <c r="J783" s="135">
        <v>0</v>
      </c>
      <c r="K783" s="135">
        <v>0</v>
      </c>
      <c r="L783" s="135">
        <v>0</v>
      </c>
      <c r="M783" s="135">
        <v>0</v>
      </c>
      <c r="N783" s="135">
        <v>0</v>
      </c>
      <c r="O783" s="135">
        <v>0</v>
      </c>
      <c r="P783" s="135">
        <v>0</v>
      </c>
      <c r="Q783" s="135">
        <v>0</v>
      </c>
      <c r="R783" s="135">
        <v>0</v>
      </c>
      <c r="S783" s="135">
        <v>0</v>
      </c>
      <c r="T783" s="135">
        <v>0</v>
      </c>
      <c r="U783" s="135">
        <v>0</v>
      </c>
      <c r="V783" s="135">
        <v>0</v>
      </c>
      <c r="W783" s="135">
        <v>0</v>
      </c>
    </row>
    <row r="784" spans="1:23" hidden="1">
      <c r="A784" s="135">
        <v>0</v>
      </c>
      <c r="B784" s="135">
        <v>0</v>
      </c>
      <c r="C784" s="135">
        <v>0</v>
      </c>
      <c r="D784" s="135">
        <v>0</v>
      </c>
      <c r="E784" s="135">
        <v>0</v>
      </c>
      <c r="F784" s="135">
        <v>0</v>
      </c>
      <c r="G784" s="135">
        <v>0</v>
      </c>
      <c r="H784" s="135">
        <v>0</v>
      </c>
      <c r="I784" s="135">
        <v>0</v>
      </c>
      <c r="J784" s="135">
        <v>0</v>
      </c>
      <c r="K784" s="135">
        <v>0</v>
      </c>
      <c r="L784" s="135">
        <v>0</v>
      </c>
      <c r="M784" s="135">
        <v>0</v>
      </c>
      <c r="N784" s="135">
        <v>0</v>
      </c>
      <c r="O784" s="135">
        <v>0</v>
      </c>
      <c r="P784" s="135">
        <v>0</v>
      </c>
      <c r="Q784" s="135">
        <v>0</v>
      </c>
      <c r="R784" s="135">
        <v>0</v>
      </c>
      <c r="S784" s="135">
        <v>0</v>
      </c>
      <c r="T784" s="135">
        <v>0</v>
      </c>
      <c r="U784" s="135">
        <v>0</v>
      </c>
      <c r="V784" s="135">
        <v>0</v>
      </c>
      <c r="W784" s="135">
        <v>0</v>
      </c>
    </row>
    <row r="785" spans="1:23" hidden="1">
      <c r="A785" s="135">
        <v>0</v>
      </c>
      <c r="B785" s="135">
        <v>0</v>
      </c>
      <c r="C785" s="135">
        <v>0</v>
      </c>
      <c r="D785" s="135">
        <v>0</v>
      </c>
      <c r="E785" s="135">
        <v>0</v>
      </c>
      <c r="F785" s="135">
        <v>0</v>
      </c>
      <c r="G785" s="135">
        <v>0</v>
      </c>
      <c r="H785" s="135">
        <v>0</v>
      </c>
      <c r="I785" s="135">
        <v>0</v>
      </c>
      <c r="J785" s="135">
        <v>0</v>
      </c>
      <c r="K785" s="135">
        <v>0</v>
      </c>
      <c r="L785" s="135">
        <v>0</v>
      </c>
      <c r="M785" s="135">
        <v>0</v>
      </c>
      <c r="N785" s="135">
        <v>0</v>
      </c>
      <c r="O785" s="135">
        <v>0</v>
      </c>
      <c r="P785" s="135">
        <v>0</v>
      </c>
      <c r="Q785" s="135">
        <v>0</v>
      </c>
      <c r="R785" s="135">
        <v>0</v>
      </c>
      <c r="S785" s="135">
        <v>0</v>
      </c>
      <c r="T785" s="135">
        <v>0</v>
      </c>
      <c r="U785" s="135">
        <v>0</v>
      </c>
      <c r="V785" s="135">
        <v>0</v>
      </c>
      <c r="W785" s="135">
        <v>0</v>
      </c>
    </row>
    <row r="786" spans="1:23" hidden="1">
      <c r="A786" s="135">
        <v>0</v>
      </c>
      <c r="B786" s="135">
        <v>0</v>
      </c>
      <c r="C786" s="135">
        <v>0</v>
      </c>
      <c r="D786" s="135">
        <v>0</v>
      </c>
      <c r="E786" s="135">
        <v>0</v>
      </c>
      <c r="F786" s="135">
        <v>0</v>
      </c>
      <c r="G786" s="135">
        <v>0</v>
      </c>
      <c r="H786" s="135">
        <v>0</v>
      </c>
      <c r="I786" s="135">
        <v>0</v>
      </c>
      <c r="J786" s="135">
        <v>0</v>
      </c>
      <c r="K786" s="135">
        <v>0</v>
      </c>
      <c r="L786" s="135">
        <v>0</v>
      </c>
      <c r="M786" s="135">
        <v>0</v>
      </c>
      <c r="N786" s="135">
        <v>0</v>
      </c>
      <c r="O786" s="135">
        <v>0</v>
      </c>
      <c r="P786" s="135">
        <v>0</v>
      </c>
      <c r="Q786" s="135">
        <v>0</v>
      </c>
      <c r="R786" s="135">
        <v>0</v>
      </c>
      <c r="S786" s="135">
        <v>0</v>
      </c>
      <c r="T786" s="135">
        <v>0</v>
      </c>
      <c r="U786" s="135">
        <v>0</v>
      </c>
      <c r="V786" s="135">
        <v>0</v>
      </c>
      <c r="W786" s="135">
        <v>0</v>
      </c>
    </row>
    <row r="787" spans="1:23" hidden="1">
      <c r="A787" s="135">
        <v>0</v>
      </c>
      <c r="B787" s="135">
        <v>0</v>
      </c>
      <c r="C787" s="135">
        <v>0</v>
      </c>
      <c r="D787" s="135">
        <v>0</v>
      </c>
      <c r="E787" s="135">
        <v>0</v>
      </c>
      <c r="F787" s="135">
        <v>0</v>
      </c>
      <c r="G787" s="135">
        <v>0</v>
      </c>
      <c r="H787" s="135">
        <v>0</v>
      </c>
      <c r="I787" s="135">
        <v>0</v>
      </c>
      <c r="J787" s="135">
        <v>0</v>
      </c>
      <c r="K787" s="135">
        <v>0</v>
      </c>
      <c r="L787" s="135">
        <v>0</v>
      </c>
      <c r="M787" s="135">
        <v>0</v>
      </c>
      <c r="N787" s="135">
        <v>0</v>
      </c>
      <c r="O787" s="135">
        <v>0</v>
      </c>
      <c r="P787" s="135">
        <v>0</v>
      </c>
      <c r="Q787" s="135">
        <v>0</v>
      </c>
      <c r="R787" s="135">
        <v>0</v>
      </c>
      <c r="S787" s="135">
        <v>0</v>
      </c>
      <c r="T787" s="135">
        <v>0</v>
      </c>
      <c r="U787" s="135">
        <v>0</v>
      </c>
      <c r="V787" s="135">
        <v>0</v>
      </c>
      <c r="W787" s="135">
        <v>0</v>
      </c>
    </row>
    <row r="788" spans="1:23" hidden="1">
      <c r="A788" s="135">
        <v>0</v>
      </c>
      <c r="B788" s="135">
        <v>0</v>
      </c>
      <c r="C788" s="135">
        <v>0</v>
      </c>
      <c r="D788" s="135">
        <v>0</v>
      </c>
      <c r="E788" s="135">
        <v>0</v>
      </c>
      <c r="F788" s="135">
        <v>0</v>
      </c>
      <c r="G788" s="135">
        <v>0</v>
      </c>
      <c r="H788" s="135">
        <v>0</v>
      </c>
      <c r="I788" s="135">
        <v>0</v>
      </c>
      <c r="J788" s="135">
        <v>0</v>
      </c>
      <c r="K788" s="135">
        <v>0</v>
      </c>
      <c r="L788" s="135">
        <v>0</v>
      </c>
      <c r="M788" s="135">
        <v>0</v>
      </c>
      <c r="N788" s="135">
        <v>0</v>
      </c>
      <c r="O788" s="135">
        <v>0</v>
      </c>
      <c r="P788" s="135">
        <v>0</v>
      </c>
      <c r="Q788" s="135">
        <v>0</v>
      </c>
      <c r="R788" s="135">
        <v>0</v>
      </c>
      <c r="S788" s="135">
        <v>0</v>
      </c>
      <c r="T788" s="135">
        <v>0</v>
      </c>
      <c r="U788" s="135">
        <v>0</v>
      </c>
      <c r="V788" s="135">
        <v>0</v>
      </c>
      <c r="W788" s="135">
        <v>0</v>
      </c>
    </row>
    <row r="789" spans="1:23" hidden="1">
      <c r="A789" s="135">
        <v>0</v>
      </c>
      <c r="B789" s="135">
        <v>0</v>
      </c>
      <c r="C789" s="135">
        <v>0</v>
      </c>
      <c r="D789" s="135">
        <v>0</v>
      </c>
      <c r="E789" s="135">
        <v>0</v>
      </c>
      <c r="F789" s="135">
        <v>0</v>
      </c>
      <c r="G789" s="135">
        <v>0</v>
      </c>
      <c r="H789" s="135">
        <v>0</v>
      </c>
      <c r="I789" s="135">
        <v>0</v>
      </c>
      <c r="J789" s="135">
        <v>0</v>
      </c>
      <c r="K789" s="135">
        <v>0</v>
      </c>
      <c r="L789" s="135">
        <v>0</v>
      </c>
      <c r="M789" s="135">
        <v>0</v>
      </c>
      <c r="N789" s="135">
        <v>0</v>
      </c>
      <c r="O789" s="135">
        <v>0</v>
      </c>
      <c r="P789" s="135">
        <v>0</v>
      </c>
      <c r="Q789" s="135">
        <v>0</v>
      </c>
      <c r="R789" s="135">
        <v>0</v>
      </c>
      <c r="S789" s="135">
        <v>0</v>
      </c>
      <c r="T789" s="135">
        <v>0</v>
      </c>
      <c r="U789" s="135">
        <v>0</v>
      </c>
      <c r="V789" s="135">
        <v>0</v>
      </c>
      <c r="W789" s="135">
        <v>0</v>
      </c>
    </row>
    <row r="790" spans="1:23" hidden="1">
      <c r="A790" s="135">
        <v>0</v>
      </c>
      <c r="B790" s="135">
        <v>0</v>
      </c>
      <c r="C790" s="135">
        <v>0</v>
      </c>
      <c r="D790" s="135">
        <v>0</v>
      </c>
      <c r="E790" s="135">
        <v>0</v>
      </c>
      <c r="F790" s="135">
        <v>0</v>
      </c>
      <c r="G790" s="135">
        <v>0</v>
      </c>
      <c r="H790" s="135">
        <v>0</v>
      </c>
      <c r="I790" s="135">
        <v>0</v>
      </c>
      <c r="J790" s="135">
        <v>0</v>
      </c>
      <c r="K790" s="135">
        <v>0</v>
      </c>
      <c r="L790" s="135">
        <v>0</v>
      </c>
      <c r="M790" s="135">
        <v>0</v>
      </c>
      <c r="N790" s="135">
        <v>0</v>
      </c>
      <c r="O790" s="135">
        <v>0</v>
      </c>
      <c r="P790" s="135">
        <v>0</v>
      </c>
      <c r="Q790" s="135">
        <v>0</v>
      </c>
      <c r="R790" s="135">
        <v>0</v>
      </c>
      <c r="S790" s="135">
        <v>0</v>
      </c>
      <c r="T790" s="135">
        <v>0</v>
      </c>
      <c r="U790" s="135">
        <v>0</v>
      </c>
      <c r="V790" s="135">
        <v>0</v>
      </c>
      <c r="W790" s="135">
        <v>0</v>
      </c>
    </row>
    <row r="791" spans="1:23" hidden="1">
      <c r="A791" s="135">
        <v>0</v>
      </c>
      <c r="B791" s="135">
        <v>0</v>
      </c>
      <c r="C791" s="135">
        <v>0</v>
      </c>
      <c r="D791" s="135">
        <v>0</v>
      </c>
      <c r="E791" s="135">
        <v>0</v>
      </c>
      <c r="F791" s="135">
        <v>0</v>
      </c>
      <c r="G791" s="135">
        <v>0</v>
      </c>
      <c r="H791" s="135">
        <v>0</v>
      </c>
      <c r="I791" s="135">
        <v>0</v>
      </c>
      <c r="J791" s="135">
        <v>0</v>
      </c>
      <c r="K791" s="135">
        <v>0</v>
      </c>
      <c r="L791" s="135">
        <v>0</v>
      </c>
      <c r="M791" s="135">
        <v>0</v>
      </c>
      <c r="N791" s="135">
        <v>0</v>
      </c>
      <c r="O791" s="135">
        <v>0</v>
      </c>
      <c r="P791" s="135">
        <v>0</v>
      </c>
      <c r="Q791" s="135">
        <v>0</v>
      </c>
      <c r="R791" s="135">
        <v>0</v>
      </c>
      <c r="S791" s="135">
        <v>0</v>
      </c>
      <c r="T791" s="135">
        <v>0</v>
      </c>
      <c r="U791" s="135">
        <v>0</v>
      </c>
      <c r="V791" s="135">
        <v>0</v>
      </c>
      <c r="W791" s="135">
        <v>0</v>
      </c>
    </row>
    <row r="792" spans="1:23" hidden="1">
      <c r="A792" s="135">
        <v>0</v>
      </c>
      <c r="B792" s="135">
        <v>0</v>
      </c>
      <c r="C792" s="135">
        <v>0</v>
      </c>
      <c r="D792" s="135">
        <v>0</v>
      </c>
      <c r="E792" s="135">
        <v>0</v>
      </c>
      <c r="F792" s="135">
        <v>0</v>
      </c>
      <c r="G792" s="135">
        <v>0</v>
      </c>
      <c r="H792" s="135">
        <v>0</v>
      </c>
      <c r="I792" s="135">
        <v>0</v>
      </c>
      <c r="J792" s="135">
        <v>0</v>
      </c>
      <c r="K792" s="135">
        <v>0</v>
      </c>
      <c r="L792" s="135">
        <v>0</v>
      </c>
      <c r="M792" s="135">
        <v>0</v>
      </c>
      <c r="N792" s="135">
        <v>0</v>
      </c>
      <c r="O792" s="135">
        <v>0</v>
      </c>
      <c r="P792" s="135">
        <v>0</v>
      </c>
      <c r="Q792" s="135">
        <v>0</v>
      </c>
      <c r="R792" s="135">
        <v>0</v>
      </c>
      <c r="S792" s="135">
        <v>0</v>
      </c>
      <c r="T792" s="135">
        <v>0</v>
      </c>
      <c r="U792" s="135">
        <v>0</v>
      </c>
      <c r="V792" s="135">
        <v>0</v>
      </c>
      <c r="W792" s="135">
        <v>0</v>
      </c>
    </row>
    <row r="793" spans="1:23" hidden="1">
      <c r="A793" s="135">
        <v>0</v>
      </c>
      <c r="B793" s="135">
        <v>0</v>
      </c>
      <c r="C793" s="135">
        <v>0</v>
      </c>
      <c r="D793" s="135">
        <v>0</v>
      </c>
      <c r="E793" s="135">
        <v>0</v>
      </c>
      <c r="F793" s="135">
        <v>0</v>
      </c>
      <c r="G793" s="135">
        <v>0</v>
      </c>
      <c r="H793" s="135">
        <v>0</v>
      </c>
      <c r="I793" s="135">
        <v>0</v>
      </c>
      <c r="J793" s="135">
        <v>0</v>
      </c>
      <c r="K793" s="135">
        <v>0</v>
      </c>
      <c r="L793" s="135">
        <v>0</v>
      </c>
      <c r="M793" s="135">
        <v>0</v>
      </c>
      <c r="N793" s="135">
        <v>0</v>
      </c>
      <c r="O793" s="135">
        <v>0</v>
      </c>
      <c r="P793" s="135">
        <v>0</v>
      </c>
      <c r="Q793" s="135">
        <v>0</v>
      </c>
      <c r="R793" s="135">
        <v>0</v>
      </c>
      <c r="S793" s="135">
        <v>0</v>
      </c>
      <c r="T793" s="135">
        <v>0</v>
      </c>
      <c r="U793" s="135">
        <v>0</v>
      </c>
      <c r="V793" s="135">
        <v>0</v>
      </c>
      <c r="W793" s="135">
        <v>0</v>
      </c>
    </row>
    <row r="794" spans="1:23" hidden="1">
      <c r="A794" s="135">
        <v>0</v>
      </c>
      <c r="B794" s="135">
        <v>0</v>
      </c>
      <c r="C794" s="135">
        <v>0</v>
      </c>
      <c r="D794" s="135">
        <v>0</v>
      </c>
      <c r="E794" s="135">
        <v>0</v>
      </c>
      <c r="F794" s="135">
        <v>0</v>
      </c>
      <c r="G794" s="135">
        <v>0</v>
      </c>
      <c r="H794" s="135">
        <v>0</v>
      </c>
      <c r="I794" s="135">
        <v>0</v>
      </c>
      <c r="J794" s="135">
        <v>0</v>
      </c>
      <c r="K794" s="135">
        <v>0</v>
      </c>
      <c r="L794" s="135">
        <v>0</v>
      </c>
      <c r="M794" s="135">
        <v>0</v>
      </c>
      <c r="N794" s="135">
        <v>0</v>
      </c>
      <c r="O794" s="135">
        <v>0</v>
      </c>
      <c r="P794" s="135">
        <v>0</v>
      </c>
      <c r="Q794" s="135">
        <v>0</v>
      </c>
      <c r="R794" s="135">
        <v>0</v>
      </c>
      <c r="S794" s="135">
        <v>0</v>
      </c>
      <c r="T794" s="135">
        <v>0</v>
      </c>
      <c r="U794" s="135">
        <v>0</v>
      </c>
      <c r="V794" s="135">
        <v>0</v>
      </c>
      <c r="W794" s="135">
        <v>0</v>
      </c>
    </row>
    <row r="795" spans="1:23" hidden="1">
      <c r="A795" s="135">
        <v>0</v>
      </c>
      <c r="B795" s="135">
        <v>0</v>
      </c>
      <c r="C795" s="135">
        <v>0</v>
      </c>
      <c r="D795" s="135">
        <v>0</v>
      </c>
      <c r="E795" s="135">
        <v>0</v>
      </c>
      <c r="F795" s="135">
        <v>0</v>
      </c>
      <c r="G795" s="135">
        <v>0</v>
      </c>
      <c r="H795" s="135">
        <v>0</v>
      </c>
      <c r="I795" s="135">
        <v>0</v>
      </c>
      <c r="J795" s="135">
        <v>0</v>
      </c>
      <c r="K795" s="135">
        <v>0</v>
      </c>
      <c r="L795" s="135">
        <v>0</v>
      </c>
      <c r="M795" s="135">
        <v>0</v>
      </c>
      <c r="N795" s="135">
        <v>0</v>
      </c>
      <c r="O795" s="135">
        <v>0</v>
      </c>
      <c r="P795" s="135">
        <v>0</v>
      </c>
      <c r="Q795" s="135">
        <v>0</v>
      </c>
      <c r="R795" s="135">
        <v>0</v>
      </c>
      <c r="S795" s="135">
        <v>0</v>
      </c>
      <c r="T795" s="135">
        <v>0</v>
      </c>
      <c r="U795" s="135">
        <v>0</v>
      </c>
      <c r="V795" s="135">
        <v>0</v>
      </c>
      <c r="W795" s="135">
        <v>0</v>
      </c>
    </row>
    <row r="796" spans="1:23" hidden="1">
      <c r="A796" s="135">
        <v>0</v>
      </c>
      <c r="B796" s="135">
        <v>0</v>
      </c>
      <c r="C796" s="135">
        <v>0</v>
      </c>
      <c r="D796" s="135">
        <v>0</v>
      </c>
      <c r="E796" s="135">
        <v>0</v>
      </c>
      <c r="F796" s="135">
        <v>0</v>
      </c>
      <c r="G796" s="135">
        <v>0</v>
      </c>
      <c r="H796" s="135">
        <v>0</v>
      </c>
      <c r="I796" s="135">
        <v>0</v>
      </c>
      <c r="J796" s="135">
        <v>0</v>
      </c>
      <c r="K796" s="135">
        <v>0</v>
      </c>
      <c r="L796" s="135">
        <v>0</v>
      </c>
      <c r="M796" s="135">
        <v>0</v>
      </c>
      <c r="N796" s="135">
        <v>0</v>
      </c>
      <c r="O796" s="135">
        <v>0</v>
      </c>
      <c r="P796" s="135">
        <v>0</v>
      </c>
      <c r="Q796" s="135">
        <v>0</v>
      </c>
      <c r="R796" s="135">
        <v>0</v>
      </c>
      <c r="S796" s="135">
        <v>0</v>
      </c>
      <c r="T796" s="135">
        <v>0</v>
      </c>
      <c r="U796" s="135">
        <v>0</v>
      </c>
      <c r="V796" s="135">
        <v>0</v>
      </c>
      <c r="W796" s="135">
        <v>0</v>
      </c>
    </row>
    <row r="797" spans="1:23" hidden="1">
      <c r="A797" s="135">
        <v>0</v>
      </c>
      <c r="B797" s="135">
        <v>0</v>
      </c>
      <c r="C797" s="135">
        <v>0</v>
      </c>
      <c r="D797" s="135">
        <v>0</v>
      </c>
      <c r="E797" s="135">
        <v>0</v>
      </c>
      <c r="F797" s="135">
        <v>0</v>
      </c>
      <c r="G797" s="135">
        <v>0</v>
      </c>
      <c r="H797" s="135">
        <v>0</v>
      </c>
      <c r="I797" s="135">
        <v>0</v>
      </c>
      <c r="J797" s="135">
        <v>0</v>
      </c>
      <c r="K797" s="135">
        <v>0</v>
      </c>
      <c r="L797" s="135">
        <v>0</v>
      </c>
      <c r="M797" s="135">
        <v>0</v>
      </c>
      <c r="N797" s="135">
        <v>0</v>
      </c>
      <c r="O797" s="135">
        <v>0</v>
      </c>
      <c r="P797" s="135">
        <v>0</v>
      </c>
      <c r="Q797" s="135">
        <v>0</v>
      </c>
      <c r="R797" s="135">
        <v>0</v>
      </c>
      <c r="S797" s="135">
        <v>0</v>
      </c>
      <c r="T797" s="135">
        <v>0</v>
      </c>
      <c r="U797" s="135">
        <v>0</v>
      </c>
      <c r="V797" s="135">
        <v>0</v>
      </c>
      <c r="W797" s="135">
        <v>0</v>
      </c>
    </row>
    <row r="798" spans="1:23" hidden="1">
      <c r="A798" s="135">
        <v>0</v>
      </c>
      <c r="B798" s="135">
        <v>0</v>
      </c>
      <c r="C798" s="135">
        <v>0</v>
      </c>
      <c r="D798" s="135">
        <v>0</v>
      </c>
      <c r="E798" s="135">
        <v>0</v>
      </c>
      <c r="F798" s="135">
        <v>0</v>
      </c>
      <c r="G798" s="135">
        <v>0</v>
      </c>
      <c r="H798" s="135">
        <v>0</v>
      </c>
      <c r="I798" s="135">
        <v>0</v>
      </c>
      <c r="J798" s="135">
        <v>0</v>
      </c>
      <c r="K798" s="135">
        <v>0</v>
      </c>
      <c r="L798" s="135">
        <v>0</v>
      </c>
      <c r="M798" s="135">
        <v>0</v>
      </c>
      <c r="N798" s="135">
        <v>0</v>
      </c>
      <c r="O798" s="135">
        <v>0</v>
      </c>
      <c r="P798" s="135">
        <v>0</v>
      </c>
      <c r="Q798" s="135">
        <v>0</v>
      </c>
      <c r="R798" s="135">
        <v>0</v>
      </c>
      <c r="S798" s="135">
        <v>0</v>
      </c>
      <c r="T798" s="135">
        <v>0</v>
      </c>
      <c r="U798" s="135">
        <v>0</v>
      </c>
      <c r="V798" s="135">
        <v>0</v>
      </c>
      <c r="W798" s="135">
        <v>0</v>
      </c>
    </row>
    <row r="799" spans="1:23" hidden="1">
      <c r="A799" s="135">
        <v>0</v>
      </c>
      <c r="B799" s="135">
        <v>0</v>
      </c>
      <c r="C799" s="135">
        <v>0</v>
      </c>
      <c r="D799" s="135">
        <v>0</v>
      </c>
      <c r="E799" s="135">
        <v>0</v>
      </c>
      <c r="F799" s="135">
        <v>0</v>
      </c>
      <c r="G799" s="135">
        <v>0</v>
      </c>
      <c r="H799" s="135">
        <v>0</v>
      </c>
      <c r="I799" s="135">
        <v>0</v>
      </c>
      <c r="J799" s="135">
        <v>0</v>
      </c>
      <c r="K799" s="135">
        <v>0</v>
      </c>
      <c r="L799" s="135">
        <v>0</v>
      </c>
      <c r="M799" s="135">
        <v>0</v>
      </c>
      <c r="N799" s="135">
        <v>0</v>
      </c>
      <c r="O799" s="135">
        <v>0</v>
      </c>
      <c r="P799" s="135">
        <v>0</v>
      </c>
      <c r="Q799" s="135">
        <v>0</v>
      </c>
      <c r="R799" s="135">
        <v>0</v>
      </c>
      <c r="S799" s="135">
        <v>0</v>
      </c>
      <c r="T799" s="135">
        <v>0</v>
      </c>
      <c r="U799" s="135">
        <v>0</v>
      </c>
      <c r="V799" s="135">
        <v>0</v>
      </c>
      <c r="W799" s="135">
        <v>0</v>
      </c>
    </row>
    <row r="800" spans="1:23" hidden="1">
      <c r="A800" s="135">
        <v>0</v>
      </c>
      <c r="B800" s="135">
        <v>0</v>
      </c>
      <c r="C800" s="135">
        <v>0</v>
      </c>
      <c r="D800" s="135">
        <v>0</v>
      </c>
      <c r="E800" s="135">
        <v>0</v>
      </c>
      <c r="F800" s="135">
        <v>0</v>
      </c>
      <c r="G800" s="135">
        <v>0</v>
      </c>
      <c r="H800" s="135">
        <v>0</v>
      </c>
      <c r="I800" s="135">
        <v>0</v>
      </c>
      <c r="J800" s="135">
        <v>0</v>
      </c>
      <c r="K800" s="135">
        <v>0</v>
      </c>
      <c r="L800" s="135">
        <v>0</v>
      </c>
      <c r="M800" s="135">
        <v>0</v>
      </c>
      <c r="N800" s="135">
        <v>0</v>
      </c>
      <c r="O800" s="135">
        <v>0</v>
      </c>
      <c r="P800" s="135">
        <v>0</v>
      </c>
      <c r="Q800" s="135">
        <v>0</v>
      </c>
      <c r="R800" s="135">
        <v>0</v>
      </c>
      <c r="S800" s="135">
        <v>0</v>
      </c>
      <c r="T800" s="135">
        <v>0</v>
      </c>
      <c r="U800" s="135">
        <v>0</v>
      </c>
      <c r="V800" s="135">
        <v>0</v>
      </c>
      <c r="W800" s="135">
        <v>0</v>
      </c>
    </row>
    <row r="801" spans="1:23" hidden="1">
      <c r="A801" s="135">
        <v>0</v>
      </c>
      <c r="B801" s="135">
        <v>0</v>
      </c>
      <c r="C801" s="135">
        <v>0</v>
      </c>
      <c r="D801" s="135">
        <v>0</v>
      </c>
      <c r="E801" s="135">
        <v>0</v>
      </c>
      <c r="F801" s="135">
        <v>0</v>
      </c>
      <c r="G801" s="135">
        <v>0</v>
      </c>
      <c r="H801" s="135">
        <v>0</v>
      </c>
      <c r="I801" s="135">
        <v>0</v>
      </c>
      <c r="J801" s="135">
        <v>0</v>
      </c>
      <c r="K801" s="135">
        <v>0</v>
      </c>
      <c r="L801" s="135">
        <v>0</v>
      </c>
      <c r="M801" s="135">
        <v>0</v>
      </c>
      <c r="N801" s="135">
        <v>0</v>
      </c>
      <c r="O801" s="135">
        <v>0</v>
      </c>
      <c r="P801" s="135">
        <v>0</v>
      </c>
      <c r="Q801" s="135">
        <v>0</v>
      </c>
      <c r="R801" s="135">
        <v>0</v>
      </c>
      <c r="S801" s="135">
        <v>0</v>
      </c>
      <c r="T801" s="135">
        <v>0</v>
      </c>
      <c r="U801" s="135">
        <v>0</v>
      </c>
      <c r="V801" s="135">
        <v>0</v>
      </c>
      <c r="W801" s="135">
        <v>0</v>
      </c>
    </row>
    <row r="802" spans="1:23" hidden="1">
      <c r="A802" s="135">
        <v>0</v>
      </c>
      <c r="B802" s="135">
        <v>0</v>
      </c>
      <c r="C802" s="135">
        <v>0</v>
      </c>
      <c r="D802" s="135">
        <v>0</v>
      </c>
      <c r="E802" s="135">
        <v>0</v>
      </c>
      <c r="F802" s="135">
        <v>0</v>
      </c>
      <c r="G802" s="135">
        <v>0</v>
      </c>
      <c r="H802" s="135">
        <v>0</v>
      </c>
      <c r="I802" s="135">
        <v>0</v>
      </c>
      <c r="J802" s="135">
        <v>0</v>
      </c>
      <c r="K802" s="135">
        <v>0</v>
      </c>
      <c r="L802" s="135">
        <v>0</v>
      </c>
      <c r="M802" s="135">
        <v>0</v>
      </c>
      <c r="N802" s="135">
        <v>0</v>
      </c>
      <c r="O802" s="135">
        <v>0</v>
      </c>
      <c r="P802" s="135">
        <v>0</v>
      </c>
      <c r="Q802" s="135">
        <v>0</v>
      </c>
      <c r="R802" s="135">
        <v>0</v>
      </c>
      <c r="S802" s="135">
        <v>0</v>
      </c>
      <c r="T802" s="135">
        <v>0</v>
      </c>
      <c r="U802" s="135">
        <v>0</v>
      </c>
      <c r="V802" s="135">
        <v>0</v>
      </c>
      <c r="W802" s="135">
        <v>0</v>
      </c>
    </row>
    <row r="803" spans="1:23" hidden="1">
      <c r="A803" s="135">
        <v>0</v>
      </c>
      <c r="B803" s="135">
        <v>0</v>
      </c>
      <c r="C803" s="135">
        <v>0</v>
      </c>
      <c r="D803" s="135">
        <v>0</v>
      </c>
      <c r="E803" s="135">
        <v>0</v>
      </c>
      <c r="F803" s="135">
        <v>0</v>
      </c>
      <c r="G803" s="135">
        <v>0</v>
      </c>
      <c r="H803" s="135">
        <v>0</v>
      </c>
      <c r="I803" s="135">
        <v>0</v>
      </c>
      <c r="J803" s="135">
        <v>0</v>
      </c>
      <c r="K803" s="135">
        <v>0</v>
      </c>
      <c r="L803" s="135">
        <v>0</v>
      </c>
      <c r="M803" s="135">
        <v>0</v>
      </c>
      <c r="N803" s="135">
        <v>0</v>
      </c>
      <c r="O803" s="135">
        <v>0</v>
      </c>
      <c r="P803" s="135">
        <v>0</v>
      </c>
      <c r="Q803" s="135">
        <v>0</v>
      </c>
      <c r="R803" s="135">
        <v>0</v>
      </c>
      <c r="S803" s="135">
        <v>0</v>
      </c>
      <c r="T803" s="135">
        <v>0</v>
      </c>
      <c r="U803" s="135">
        <v>0</v>
      </c>
      <c r="V803" s="135">
        <v>0</v>
      </c>
      <c r="W803" s="135">
        <v>0</v>
      </c>
    </row>
    <row r="804" spans="1:23" hidden="1">
      <c r="A804" s="135">
        <v>0</v>
      </c>
      <c r="B804" s="135">
        <v>0</v>
      </c>
      <c r="C804" s="135">
        <v>0</v>
      </c>
      <c r="D804" s="135">
        <v>0</v>
      </c>
      <c r="E804" s="135">
        <v>0</v>
      </c>
      <c r="F804" s="135">
        <v>0</v>
      </c>
      <c r="G804" s="135">
        <v>0</v>
      </c>
      <c r="H804" s="135">
        <v>0</v>
      </c>
      <c r="I804" s="135">
        <v>0</v>
      </c>
      <c r="J804" s="135">
        <v>0</v>
      </c>
      <c r="K804" s="135">
        <v>0</v>
      </c>
      <c r="L804" s="135">
        <v>0</v>
      </c>
      <c r="M804" s="135">
        <v>0</v>
      </c>
      <c r="N804" s="135">
        <v>0</v>
      </c>
      <c r="O804" s="135">
        <v>0</v>
      </c>
      <c r="P804" s="135">
        <v>0</v>
      </c>
      <c r="Q804" s="135">
        <v>0</v>
      </c>
      <c r="R804" s="135">
        <v>0</v>
      </c>
      <c r="S804" s="135">
        <v>0</v>
      </c>
      <c r="T804" s="135">
        <v>0</v>
      </c>
      <c r="U804" s="135">
        <v>0</v>
      </c>
      <c r="V804" s="135">
        <v>0</v>
      </c>
      <c r="W804" s="135">
        <v>0</v>
      </c>
    </row>
    <row r="805" spans="1:23" hidden="1">
      <c r="A805" s="135">
        <v>0</v>
      </c>
      <c r="B805" s="135">
        <v>0</v>
      </c>
      <c r="C805" s="135">
        <v>0</v>
      </c>
      <c r="D805" s="135">
        <v>0</v>
      </c>
      <c r="E805" s="135">
        <v>0</v>
      </c>
      <c r="F805" s="135">
        <v>0</v>
      </c>
      <c r="G805" s="135">
        <v>0</v>
      </c>
      <c r="H805" s="135">
        <v>0</v>
      </c>
      <c r="I805" s="135">
        <v>0</v>
      </c>
      <c r="J805" s="135">
        <v>0</v>
      </c>
      <c r="K805" s="135">
        <v>0</v>
      </c>
      <c r="L805" s="135">
        <v>0</v>
      </c>
      <c r="M805" s="135">
        <v>0</v>
      </c>
      <c r="N805" s="135">
        <v>0</v>
      </c>
      <c r="O805" s="135">
        <v>0</v>
      </c>
      <c r="P805" s="135">
        <v>0</v>
      </c>
      <c r="Q805" s="135">
        <v>0</v>
      </c>
      <c r="R805" s="135">
        <v>0</v>
      </c>
      <c r="S805" s="135">
        <v>0</v>
      </c>
      <c r="T805" s="135">
        <v>0</v>
      </c>
      <c r="U805" s="135">
        <v>0</v>
      </c>
      <c r="V805" s="135">
        <v>0</v>
      </c>
      <c r="W805" s="135">
        <v>0</v>
      </c>
    </row>
    <row r="806" spans="1:23" hidden="1">
      <c r="A806" s="135">
        <v>0</v>
      </c>
      <c r="B806" s="135">
        <v>0</v>
      </c>
      <c r="C806" s="135">
        <v>0</v>
      </c>
      <c r="D806" s="135">
        <v>0</v>
      </c>
      <c r="E806" s="135">
        <v>0</v>
      </c>
      <c r="F806" s="135">
        <v>0</v>
      </c>
      <c r="G806" s="135">
        <v>0</v>
      </c>
      <c r="H806" s="135">
        <v>0</v>
      </c>
      <c r="I806" s="135">
        <v>0</v>
      </c>
      <c r="J806" s="135">
        <v>0</v>
      </c>
      <c r="K806" s="135">
        <v>0</v>
      </c>
      <c r="L806" s="135">
        <v>0</v>
      </c>
      <c r="M806" s="135">
        <v>0</v>
      </c>
      <c r="N806" s="135">
        <v>0</v>
      </c>
      <c r="O806" s="135">
        <v>0</v>
      </c>
      <c r="P806" s="135">
        <v>0</v>
      </c>
      <c r="Q806" s="135">
        <v>0</v>
      </c>
      <c r="R806" s="135">
        <v>0</v>
      </c>
      <c r="S806" s="135">
        <v>0</v>
      </c>
      <c r="T806" s="135">
        <v>0</v>
      </c>
      <c r="U806" s="135">
        <v>0</v>
      </c>
      <c r="V806" s="135">
        <v>0</v>
      </c>
      <c r="W806" s="135">
        <v>0</v>
      </c>
    </row>
    <row r="807" spans="1:23" hidden="1">
      <c r="A807" s="135">
        <v>0</v>
      </c>
      <c r="B807" s="135">
        <v>0</v>
      </c>
      <c r="C807" s="135">
        <v>0</v>
      </c>
      <c r="D807" s="135">
        <v>0</v>
      </c>
      <c r="E807" s="135">
        <v>0</v>
      </c>
      <c r="F807" s="135">
        <v>0</v>
      </c>
      <c r="G807" s="135">
        <v>0</v>
      </c>
      <c r="H807" s="135">
        <v>0</v>
      </c>
      <c r="I807" s="135">
        <v>0</v>
      </c>
      <c r="J807" s="135">
        <v>0</v>
      </c>
      <c r="K807" s="135">
        <v>0</v>
      </c>
      <c r="L807" s="135">
        <v>0</v>
      </c>
      <c r="M807" s="135">
        <v>0</v>
      </c>
      <c r="N807" s="135">
        <v>0</v>
      </c>
      <c r="O807" s="135">
        <v>0</v>
      </c>
      <c r="P807" s="135">
        <v>0</v>
      </c>
      <c r="Q807" s="135">
        <v>0</v>
      </c>
      <c r="R807" s="135">
        <v>0</v>
      </c>
      <c r="S807" s="135">
        <v>0</v>
      </c>
      <c r="T807" s="135">
        <v>0</v>
      </c>
      <c r="U807" s="135">
        <v>0</v>
      </c>
      <c r="V807" s="135">
        <v>0</v>
      </c>
      <c r="W807" s="135">
        <v>0</v>
      </c>
    </row>
    <row r="808" spans="1:23" hidden="1">
      <c r="A808" s="135">
        <v>0</v>
      </c>
      <c r="B808" s="135">
        <v>0</v>
      </c>
      <c r="C808" s="135">
        <v>0</v>
      </c>
      <c r="D808" s="135">
        <v>0</v>
      </c>
      <c r="E808" s="135">
        <v>0</v>
      </c>
      <c r="F808" s="135">
        <v>0</v>
      </c>
      <c r="G808" s="135">
        <v>0</v>
      </c>
      <c r="H808" s="135">
        <v>0</v>
      </c>
      <c r="I808" s="135">
        <v>0</v>
      </c>
      <c r="J808" s="135">
        <v>0</v>
      </c>
      <c r="K808" s="135">
        <v>0</v>
      </c>
      <c r="L808" s="135">
        <v>0</v>
      </c>
      <c r="M808" s="135">
        <v>0</v>
      </c>
      <c r="N808" s="135">
        <v>0</v>
      </c>
      <c r="O808" s="135">
        <v>0</v>
      </c>
      <c r="P808" s="135">
        <v>0</v>
      </c>
      <c r="Q808" s="135">
        <v>0</v>
      </c>
      <c r="R808" s="135">
        <v>0</v>
      </c>
      <c r="S808" s="135">
        <v>0</v>
      </c>
      <c r="T808" s="135">
        <v>0</v>
      </c>
      <c r="U808" s="135">
        <v>0</v>
      </c>
      <c r="V808" s="135">
        <v>0</v>
      </c>
      <c r="W808" s="135">
        <v>0</v>
      </c>
    </row>
    <row r="809" spans="1:23" hidden="1">
      <c r="A809" s="135">
        <v>0</v>
      </c>
      <c r="B809" s="135">
        <v>0</v>
      </c>
      <c r="C809" s="135">
        <v>0</v>
      </c>
      <c r="D809" s="135">
        <v>0</v>
      </c>
      <c r="E809" s="135">
        <v>0</v>
      </c>
      <c r="F809" s="135">
        <v>0</v>
      </c>
      <c r="G809" s="135">
        <v>0</v>
      </c>
      <c r="H809" s="135">
        <v>0</v>
      </c>
      <c r="I809" s="135">
        <v>0</v>
      </c>
      <c r="J809" s="135">
        <v>0</v>
      </c>
      <c r="K809" s="135">
        <v>0</v>
      </c>
      <c r="L809" s="135">
        <v>0</v>
      </c>
      <c r="M809" s="135">
        <v>0</v>
      </c>
      <c r="N809" s="135">
        <v>0</v>
      </c>
      <c r="O809" s="135">
        <v>0</v>
      </c>
      <c r="P809" s="135">
        <v>0</v>
      </c>
      <c r="Q809" s="135">
        <v>0</v>
      </c>
      <c r="R809" s="135">
        <v>0</v>
      </c>
      <c r="S809" s="135">
        <v>0</v>
      </c>
      <c r="T809" s="135">
        <v>0</v>
      </c>
      <c r="U809" s="135">
        <v>0</v>
      </c>
      <c r="V809" s="135">
        <v>0</v>
      </c>
      <c r="W809" s="135">
        <v>0</v>
      </c>
    </row>
    <row r="810" spans="1:23" hidden="1">
      <c r="A810" s="135">
        <v>0</v>
      </c>
      <c r="B810" s="135">
        <v>0</v>
      </c>
      <c r="C810" s="135">
        <v>0</v>
      </c>
      <c r="D810" s="135">
        <v>0</v>
      </c>
      <c r="E810" s="135">
        <v>0</v>
      </c>
      <c r="F810" s="135">
        <v>0</v>
      </c>
      <c r="G810" s="135">
        <v>0</v>
      </c>
      <c r="H810" s="135">
        <v>0</v>
      </c>
      <c r="I810" s="135">
        <v>0</v>
      </c>
      <c r="J810" s="135">
        <v>0</v>
      </c>
      <c r="K810" s="135">
        <v>0</v>
      </c>
      <c r="L810" s="135">
        <v>0</v>
      </c>
      <c r="M810" s="135">
        <v>0</v>
      </c>
      <c r="N810" s="135">
        <v>0</v>
      </c>
      <c r="O810" s="135">
        <v>0</v>
      </c>
      <c r="P810" s="135">
        <v>0</v>
      </c>
      <c r="Q810" s="135">
        <v>0</v>
      </c>
      <c r="R810" s="135">
        <v>0</v>
      </c>
      <c r="S810" s="135">
        <v>0</v>
      </c>
      <c r="T810" s="135">
        <v>0</v>
      </c>
      <c r="U810" s="135">
        <v>0</v>
      </c>
      <c r="V810" s="135">
        <v>0</v>
      </c>
      <c r="W810" s="135">
        <v>0</v>
      </c>
    </row>
    <row r="811" spans="1:23" hidden="1">
      <c r="A811" s="135">
        <v>0</v>
      </c>
      <c r="B811" s="135">
        <v>0</v>
      </c>
      <c r="C811" s="135">
        <v>0</v>
      </c>
      <c r="D811" s="135">
        <v>0</v>
      </c>
      <c r="E811" s="135">
        <v>0</v>
      </c>
      <c r="F811" s="135">
        <v>0</v>
      </c>
      <c r="G811" s="135">
        <v>0</v>
      </c>
      <c r="H811" s="135">
        <v>0</v>
      </c>
      <c r="I811" s="135">
        <v>0</v>
      </c>
      <c r="J811" s="135">
        <v>0</v>
      </c>
      <c r="K811" s="135">
        <v>0</v>
      </c>
      <c r="L811" s="135">
        <v>0</v>
      </c>
      <c r="M811" s="135">
        <v>0</v>
      </c>
      <c r="N811" s="135">
        <v>0</v>
      </c>
      <c r="O811" s="135">
        <v>0</v>
      </c>
      <c r="P811" s="135">
        <v>0</v>
      </c>
      <c r="Q811" s="135">
        <v>0</v>
      </c>
      <c r="R811" s="135">
        <v>0</v>
      </c>
      <c r="S811" s="135">
        <v>0</v>
      </c>
      <c r="T811" s="135">
        <v>0</v>
      </c>
      <c r="U811" s="135">
        <v>0</v>
      </c>
      <c r="V811" s="135">
        <v>0</v>
      </c>
      <c r="W811" s="135">
        <v>0</v>
      </c>
    </row>
    <row r="812" spans="1:23" hidden="1">
      <c r="A812" s="135">
        <v>0</v>
      </c>
      <c r="B812" s="135">
        <v>0</v>
      </c>
      <c r="C812" s="135">
        <v>0</v>
      </c>
      <c r="D812" s="135">
        <v>0</v>
      </c>
      <c r="E812" s="135">
        <v>0</v>
      </c>
      <c r="F812" s="135">
        <v>0</v>
      </c>
      <c r="G812" s="135">
        <v>0</v>
      </c>
      <c r="H812" s="135">
        <v>0</v>
      </c>
      <c r="I812" s="135">
        <v>0</v>
      </c>
      <c r="J812" s="135">
        <v>0</v>
      </c>
      <c r="K812" s="135">
        <v>0</v>
      </c>
      <c r="L812" s="135">
        <v>0</v>
      </c>
      <c r="M812" s="135">
        <v>0</v>
      </c>
      <c r="N812" s="135">
        <v>0</v>
      </c>
      <c r="O812" s="135">
        <v>0</v>
      </c>
      <c r="P812" s="135">
        <v>0</v>
      </c>
      <c r="Q812" s="135">
        <v>0</v>
      </c>
      <c r="R812" s="135">
        <v>0</v>
      </c>
      <c r="S812" s="135">
        <v>0</v>
      </c>
      <c r="T812" s="135">
        <v>0</v>
      </c>
      <c r="U812" s="135">
        <v>0</v>
      </c>
      <c r="V812" s="135">
        <v>0</v>
      </c>
      <c r="W812" s="135">
        <v>0</v>
      </c>
    </row>
    <row r="813" spans="1:23" hidden="1">
      <c r="A813" s="135">
        <v>0</v>
      </c>
      <c r="B813" s="135">
        <v>0</v>
      </c>
      <c r="C813" s="135">
        <v>0</v>
      </c>
      <c r="D813" s="135">
        <v>0</v>
      </c>
      <c r="E813" s="135">
        <v>0</v>
      </c>
      <c r="F813" s="135">
        <v>0</v>
      </c>
      <c r="G813" s="135">
        <v>0</v>
      </c>
      <c r="H813" s="135">
        <v>0</v>
      </c>
      <c r="I813" s="135">
        <v>0</v>
      </c>
      <c r="J813" s="135">
        <v>0</v>
      </c>
      <c r="K813" s="135">
        <v>0</v>
      </c>
      <c r="L813" s="135">
        <v>0</v>
      </c>
      <c r="M813" s="135">
        <v>0</v>
      </c>
      <c r="N813" s="135">
        <v>0</v>
      </c>
      <c r="O813" s="135">
        <v>0</v>
      </c>
      <c r="P813" s="135">
        <v>0</v>
      </c>
      <c r="Q813" s="135">
        <v>0</v>
      </c>
      <c r="R813" s="135">
        <v>0</v>
      </c>
      <c r="S813" s="135">
        <v>0</v>
      </c>
      <c r="T813" s="135">
        <v>0</v>
      </c>
      <c r="U813" s="135">
        <v>0</v>
      </c>
      <c r="V813" s="135">
        <v>0</v>
      </c>
      <c r="W813" s="135">
        <v>0</v>
      </c>
    </row>
    <row r="814" spans="1:23" hidden="1">
      <c r="A814" s="135">
        <v>0</v>
      </c>
      <c r="B814" s="135">
        <v>0</v>
      </c>
      <c r="C814" s="135">
        <v>0</v>
      </c>
      <c r="D814" s="135">
        <v>0</v>
      </c>
      <c r="E814" s="135">
        <v>0</v>
      </c>
      <c r="F814" s="135">
        <v>0</v>
      </c>
      <c r="G814" s="135">
        <v>0</v>
      </c>
      <c r="H814" s="135">
        <v>0</v>
      </c>
      <c r="I814" s="135">
        <v>0</v>
      </c>
      <c r="J814" s="135">
        <v>0</v>
      </c>
      <c r="K814" s="135">
        <v>0</v>
      </c>
      <c r="L814" s="135">
        <v>0</v>
      </c>
      <c r="M814" s="135">
        <v>0</v>
      </c>
      <c r="N814" s="135">
        <v>0</v>
      </c>
      <c r="O814" s="135">
        <v>0</v>
      </c>
      <c r="P814" s="135">
        <v>0</v>
      </c>
      <c r="Q814" s="135">
        <v>0</v>
      </c>
      <c r="R814" s="135">
        <v>0</v>
      </c>
      <c r="S814" s="135">
        <v>0</v>
      </c>
      <c r="T814" s="135">
        <v>0</v>
      </c>
      <c r="U814" s="135">
        <v>0</v>
      </c>
      <c r="V814" s="135">
        <v>0</v>
      </c>
      <c r="W814" s="135">
        <v>0</v>
      </c>
    </row>
    <row r="815" spans="1:23" hidden="1">
      <c r="A815" s="135">
        <v>0</v>
      </c>
      <c r="B815" s="135">
        <v>0</v>
      </c>
      <c r="C815" s="135">
        <v>0</v>
      </c>
      <c r="D815" s="135">
        <v>0</v>
      </c>
      <c r="E815" s="135">
        <v>0</v>
      </c>
      <c r="F815" s="135">
        <v>0</v>
      </c>
      <c r="G815" s="135">
        <v>0</v>
      </c>
      <c r="H815" s="135">
        <v>0</v>
      </c>
      <c r="I815" s="135">
        <v>0</v>
      </c>
      <c r="J815" s="135">
        <v>0</v>
      </c>
      <c r="K815" s="135">
        <v>0</v>
      </c>
      <c r="L815" s="135">
        <v>0</v>
      </c>
      <c r="M815" s="135">
        <v>0</v>
      </c>
      <c r="N815" s="135">
        <v>0</v>
      </c>
      <c r="O815" s="135">
        <v>0</v>
      </c>
      <c r="P815" s="135">
        <v>0</v>
      </c>
      <c r="Q815" s="135">
        <v>0</v>
      </c>
      <c r="R815" s="135">
        <v>0</v>
      </c>
      <c r="S815" s="135">
        <v>0</v>
      </c>
      <c r="T815" s="135">
        <v>0</v>
      </c>
      <c r="U815" s="135">
        <v>0</v>
      </c>
      <c r="V815" s="135">
        <v>0</v>
      </c>
      <c r="W815" s="135">
        <v>0</v>
      </c>
    </row>
    <row r="816" spans="1:23" hidden="1">
      <c r="A816" s="135">
        <v>0</v>
      </c>
      <c r="B816" s="135">
        <v>0</v>
      </c>
      <c r="C816" s="135">
        <v>0</v>
      </c>
      <c r="D816" s="135">
        <v>0</v>
      </c>
      <c r="E816" s="135">
        <v>0</v>
      </c>
      <c r="F816" s="135">
        <v>0</v>
      </c>
      <c r="G816" s="135">
        <v>0</v>
      </c>
      <c r="H816" s="135">
        <v>0</v>
      </c>
      <c r="I816" s="135">
        <v>0</v>
      </c>
      <c r="J816" s="135">
        <v>0</v>
      </c>
      <c r="K816" s="135">
        <v>0</v>
      </c>
      <c r="L816" s="135">
        <v>0</v>
      </c>
      <c r="M816" s="135">
        <v>0</v>
      </c>
      <c r="N816" s="135">
        <v>0</v>
      </c>
      <c r="O816" s="135">
        <v>0</v>
      </c>
      <c r="P816" s="135">
        <v>0</v>
      </c>
      <c r="Q816" s="135">
        <v>0</v>
      </c>
      <c r="R816" s="135">
        <v>0</v>
      </c>
      <c r="S816" s="135">
        <v>0</v>
      </c>
      <c r="T816" s="135">
        <v>0</v>
      </c>
      <c r="U816" s="135">
        <v>0</v>
      </c>
      <c r="V816" s="135">
        <v>0</v>
      </c>
      <c r="W816" s="135">
        <v>0</v>
      </c>
    </row>
    <row r="817" spans="1:23" hidden="1">
      <c r="A817" s="135">
        <v>0</v>
      </c>
      <c r="B817" s="135">
        <v>0</v>
      </c>
      <c r="C817" s="135">
        <v>0</v>
      </c>
      <c r="D817" s="135">
        <v>0</v>
      </c>
      <c r="E817" s="135">
        <v>0</v>
      </c>
      <c r="F817" s="135">
        <v>0</v>
      </c>
      <c r="G817" s="135">
        <v>0</v>
      </c>
      <c r="H817" s="135">
        <v>0</v>
      </c>
      <c r="I817" s="135">
        <v>0</v>
      </c>
      <c r="J817" s="135">
        <v>0</v>
      </c>
      <c r="K817" s="135">
        <v>0</v>
      </c>
      <c r="L817" s="135">
        <v>0</v>
      </c>
      <c r="M817" s="135">
        <v>0</v>
      </c>
      <c r="N817" s="135">
        <v>0</v>
      </c>
      <c r="O817" s="135">
        <v>0</v>
      </c>
      <c r="P817" s="135">
        <v>0</v>
      </c>
      <c r="Q817" s="135">
        <v>0</v>
      </c>
      <c r="R817" s="135">
        <v>0</v>
      </c>
      <c r="S817" s="135">
        <v>0</v>
      </c>
      <c r="T817" s="135">
        <v>0</v>
      </c>
      <c r="U817" s="135">
        <v>0</v>
      </c>
      <c r="V817" s="135">
        <v>0</v>
      </c>
      <c r="W817" s="135">
        <v>0</v>
      </c>
    </row>
    <row r="818" spans="1:23" hidden="1">
      <c r="A818" s="135">
        <v>0</v>
      </c>
      <c r="B818" s="135">
        <v>0</v>
      </c>
      <c r="C818" s="135">
        <v>0</v>
      </c>
      <c r="D818" s="135">
        <v>0</v>
      </c>
      <c r="E818" s="135">
        <v>0</v>
      </c>
      <c r="F818" s="135">
        <v>0</v>
      </c>
      <c r="G818" s="135">
        <v>0</v>
      </c>
      <c r="H818" s="135">
        <v>0</v>
      </c>
      <c r="I818" s="135">
        <v>0</v>
      </c>
      <c r="J818" s="135">
        <v>0</v>
      </c>
      <c r="K818" s="135">
        <v>0</v>
      </c>
      <c r="L818" s="135">
        <v>0</v>
      </c>
      <c r="M818" s="135">
        <v>0</v>
      </c>
      <c r="N818" s="135">
        <v>0</v>
      </c>
      <c r="O818" s="135">
        <v>0</v>
      </c>
      <c r="P818" s="135">
        <v>0</v>
      </c>
      <c r="Q818" s="135">
        <v>0</v>
      </c>
      <c r="R818" s="135">
        <v>0</v>
      </c>
      <c r="S818" s="135">
        <v>0</v>
      </c>
      <c r="T818" s="135">
        <v>0</v>
      </c>
      <c r="U818" s="135">
        <v>0</v>
      </c>
      <c r="V818" s="135">
        <v>0</v>
      </c>
      <c r="W818" s="135">
        <v>0</v>
      </c>
    </row>
    <row r="819" spans="1:23" hidden="1">
      <c r="A819" s="135">
        <v>0</v>
      </c>
      <c r="B819" s="135">
        <v>0</v>
      </c>
      <c r="C819" s="135">
        <v>0</v>
      </c>
      <c r="D819" s="135">
        <v>0</v>
      </c>
      <c r="E819" s="135">
        <v>0</v>
      </c>
      <c r="F819" s="135">
        <v>0</v>
      </c>
      <c r="G819" s="135">
        <v>0</v>
      </c>
      <c r="H819" s="135">
        <v>0</v>
      </c>
      <c r="I819" s="135">
        <v>0</v>
      </c>
      <c r="J819" s="135">
        <v>0</v>
      </c>
      <c r="K819" s="135">
        <v>0</v>
      </c>
      <c r="L819" s="135">
        <v>0</v>
      </c>
      <c r="M819" s="135">
        <v>0</v>
      </c>
      <c r="N819" s="135">
        <v>0</v>
      </c>
      <c r="O819" s="135">
        <v>0</v>
      </c>
      <c r="P819" s="135">
        <v>0</v>
      </c>
      <c r="Q819" s="135">
        <v>0</v>
      </c>
      <c r="R819" s="135">
        <v>0</v>
      </c>
      <c r="S819" s="135">
        <v>0</v>
      </c>
      <c r="T819" s="135">
        <v>0</v>
      </c>
      <c r="U819" s="135">
        <v>0</v>
      </c>
      <c r="V819" s="135">
        <v>0</v>
      </c>
      <c r="W819" s="135">
        <v>0</v>
      </c>
    </row>
    <row r="820" spans="1:23" hidden="1">
      <c r="A820" s="135">
        <v>0</v>
      </c>
      <c r="B820" s="135">
        <v>0</v>
      </c>
      <c r="C820" s="135">
        <v>0</v>
      </c>
      <c r="D820" s="135">
        <v>0</v>
      </c>
      <c r="E820" s="135">
        <v>0</v>
      </c>
      <c r="F820" s="135">
        <v>0</v>
      </c>
      <c r="G820" s="135">
        <v>0</v>
      </c>
      <c r="H820" s="135">
        <v>0</v>
      </c>
      <c r="I820" s="135">
        <v>0</v>
      </c>
      <c r="J820" s="135">
        <v>0</v>
      </c>
      <c r="K820" s="135">
        <v>0</v>
      </c>
      <c r="L820" s="135">
        <v>0</v>
      </c>
      <c r="M820" s="135">
        <v>0</v>
      </c>
      <c r="N820" s="135">
        <v>0</v>
      </c>
      <c r="O820" s="135">
        <v>0</v>
      </c>
      <c r="P820" s="135">
        <v>0</v>
      </c>
      <c r="Q820" s="135">
        <v>0</v>
      </c>
      <c r="R820" s="135">
        <v>0</v>
      </c>
      <c r="S820" s="135">
        <v>0</v>
      </c>
      <c r="T820" s="135">
        <v>0</v>
      </c>
      <c r="U820" s="135">
        <v>0</v>
      </c>
      <c r="V820" s="135">
        <v>0</v>
      </c>
      <c r="W820" s="135">
        <v>0</v>
      </c>
    </row>
    <row r="821" spans="1:23" hidden="1">
      <c r="A821" s="135">
        <v>0</v>
      </c>
      <c r="B821" s="135">
        <v>0</v>
      </c>
      <c r="C821" s="135">
        <v>0</v>
      </c>
      <c r="D821" s="135">
        <v>0</v>
      </c>
      <c r="E821" s="135">
        <v>0</v>
      </c>
      <c r="F821" s="135">
        <v>0</v>
      </c>
      <c r="G821" s="135">
        <v>0</v>
      </c>
      <c r="H821" s="135">
        <v>0</v>
      </c>
      <c r="I821" s="135">
        <v>0</v>
      </c>
      <c r="J821" s="135">
        <v>0</v>
      </c>
      <c r="K821" s="135">
        <v>0</v>
      </c>
      <c r="L821" s="135">
        <v>0</v>
      </c>
      <c r="M821" s="135">
        <v>0</v>
      </c>
      <c r="N821" s="135">
        <v>0</v>
      </c>
      <c r="O821" s="135">
        <v>0</v>
      </c>
      <c r="P821" s="135">
        <v>0</v>
      </c>
      <c r="Q821" s="135">
        <v>0</v>
      </c>
      <c r="R821" s="135">
        <v>0</v>
      </c>
      <c r="S821" s="135">
        <v>0</v>
      </c>
      <c r="T821" s="135">
        <v>0</v>
      </c>
      <c r="U821" s="135">
        <v>0</v>
      </c>
      <c r="V821" s="135">
        <v>0</v>
      </c>
      <c r="W821" s="135">
        <v>0</v>
      </c>
    </row>
    <row r="822" spans="1:23" hidden="1">
      <c r="A822" s="135">
        <v>0</v>
      </c>
      <c r="B822" s="135">
        <v>0</v>
      </c>
      <c r="C822" s="135">
        <v>0</v>
      </c>
      <c r="D822" s="135">
        <v>0</v>
      </c>
      <c r="E822" s="135">
        <v>0</v>
      </c>
      <c r="F822" s="135">
        <v>0</v>
      </c>
      <c r="G822" s="135">
        <v>0</v>
      </c>
      <c r="H822" s="135">
        <v>0</v>
      </c>
      <c r="I822" s="135">
        <v>0</v>
      </c>
      <c r="J822" s="135">
        <v>0</v>
      </c>
      <c r="K822" s="135">
        <v>0</v>
      </c>
      <c r="L822" s="135">
        <v>0</v>
      </c>
      <c r="M822" s="135">
        <v>0</v>
      </c>
      <c r="N822" s="135">
        <v>0</v>
      </c>
      <c r="O822" s="135">
        <v>0</v>
      </c>
      <c r="P822" s="135">
        <v>0</v>
      </c>
      <c r="Q822" s="135">
        <v>0</v>
      </c>
      <c r="R822" s="135">
        <v>0</v>
      </c>
      <c r="S822" s="135">
        <v>0</v>
      </c>
      <c r="T822" s="135">
        <v>0</v>
      </c>
      <c r="U822" s="135">
        <v>0</v>
      </c>
      <c r="V822" s="135">
        <v>0</v>
      </c>
      <c r="W822" s="135">
        <v>0</v>
      </c>
    </row>
    <row r="823" spans="1:23" hidden="1">
      <c r="A823" s="135">
        <v>0</v>
      </c>
      <c r="B823" s="135">
        <v>0</v>
      </c>
      <c r="C823" s="135">
        <v>0</v>
      </c>
      <c r="D823" s="135">
        <v>0</v>
      </c>
      <c r="E823" s="135">
        <v>0</v>
      </c>
      <c r="F823" s="135">
        <v>0</v>
      </c>
      <c r="G823" s="135">
        <v>0</v>
      </c>
      <c r="H823" s="135">
        <v>0</v>
      </c>
      <c r="I823" s="135">
        <v>0</v>
      </c>
      <c r="J823" s="135">
        <v>0</v>
      </c>
      <c r="K823" s="135">
        <v>0</v>
      </c>
      <c r="L823" s="135">
        <v>0</v>
      </c>
      <c r="M823" s="135">
        <v>0</v>
      </c>
      <c r="N823" s="135">
        <v>0</v>
      </c>
      <c r="O823" s="135">
        <v>0</v>
      </c>
      <c r="P823" s="135">
        <v>0</v>
      </c>
      <c r="Q823" s="135">
        <v>0</v>
      </c>
      <c r="R823" s="135">
        <v>0</v>
      </c>
      <c r="S823" s="135">
        <v>0</v>
      </c>
      <c r="T823" s="135">
        <v>0</v>
      </c>
      <c r="U823" s="135">
        <v>0</v>
      </c>
      <c r="V823" s="135">
        <v>0</v>
      </c>
      <c r="W823" s="135">
        <v>0</v>
      </c>
    </row>
    <row r="824" spans="1:23" hidden="1">
      <c r="A824" s="135">
        <v>0</v>
      </c>
      <c r="B824" s="135">
        <v>0</v>
      </c>
      <c r="C824" s="135">
        <v>0</v>
      </c>
      <c r="D824" s="135">
        <v>0</v>
      </c>
      <c r="E824" s="135">
        <v>0</v>
      </c>
      <c r="F824" s="135">
        <v>0</v>
      </c>
      <c r="G824" s="135">
        <v>0</v>
      </c>
      <c r="H824" s="135">
        <v>0</v>
      </c>
      <c r="I824" s="135">
        <v>0</v>
      </c>
      <c r="J824" s="135">
        <v>0</v>
      </c>
      <c r="K824" s="135">
        <v>0</v>
      </c>
      <c r="L824" s="135">
        <v>0</v>
      </c>
      <c r="M824" s="135">
        <v>0</v>
      </c>
      <c r="N824" s="135">
        <v>0</v>
      </c>
      <c r="O824" s="135">
        <v>0</v>
      </c>
      <c r="P824" s="135">
        <v>0</v>
      </c>
      <c r="Q824" s="135">
        <v>0</v>
      </c>
      <c r="R824" s="135">
        <v>0</v>
      </c>
      <c r="S824" s="135">
        <v>0</v>
      </c>
      <c r="T824" s="135">
        <v>0</v>
      </c>
      <c r="U824" s="135">
        <v>0</v>
      </c>
      <c r="V824" s="135">
        <v>0</v>
      </c>
      <c r="W824" s="135">
        <v>0</v>
      </c>
    </row>
    <row r="825" spans="1:23" hidden="1">
      <c r="A825" s="135">
        <v>0</v>
      </c>
      <c r="B825" s="135">
        <v>0</v>
      </c>
      <c r="C825" s="135">
        <v>0</v>
      </c>
      <c r="D825" s="135">
        <v>0</v>
      </c>
      <c r="E825" s="135">
        <v>0</v>
      </c>
      <c r="F825" s="135">
        <v>0</v>
      </c>
      <c r="G825" s="135">
        <v>0</v>
      </c>
      <c r="H825" s="135">
        <v>0</v>
      </c>
      <c r="I825" s="135">
        <v>0</v>
      </c>
      <c r="J825" s="135">
        <v>0</v>
      </c>
      <c r="K825" s="135">
        <v>0</v>
      </c>
      <c r="L825" s="135">
        <v>0</v>
      </c>
      <c r="M825" s="135">
        <v>0</v>
      </c>
      <c r="N825" s="135">
        <v>0</v>
      </c>
      <c r="O825" s="135">
        <v>0</v>
      </c>
      <c r="P825" s="135">
        <v>0</v>
      </c>
      <c r="Q825" s="135">
        <v>0</v>
      </c>
      <c r="R825" s="135">
        <v>0</v>
      </c>
      <c r="S825" s="135">
        <v>0</v>
      </c>
      <c r="T825" s="135">
        <v>0</v>
      </c>
      <c r="U825" s="135">
        <v>0</v>
      </c>
      <c r="V825" s="135">
        <v>0</v>
      </c>
      <c r="W825" s="135">
        <v>0</v>
      </c>
    </row>
    <row r="826" spans="1:23" hidden="1">
      <c r="A826" s="135">
        <v>0</v>
      </c>
      <c r="B826" s="135">
        <v>0</v>
      </c>
      <c r="C826" s="135">
        <v>0</v>
      </c>
      <c r="D826" s="135">
        <v>0</v>
      </c>
      <c r="E826" s="135">
        <v>0</v>
      </c>
      <c r="F826" s="135">
        <v>0</v>
      </c>
      <c r="G826" s="135">
        <v>0</v>
      </c>
      <c r="H826" s="135">
        <v>0</v>
      </c>
      <c r="I826" s="135">
        <v>0</v>
      </c>
      <c r="J826" s="135">
        <v>0</v>
      </c>
      <c r="K826" s="135">
        <v>0</v>
      </c>
      <c r="L826" s="135">
        <v>0</v>
      </c>
      <c r="M826" s="135">
        <v>0</v>
      </c>
      <c r="N826" s="135">
        <v>0</v>
      </c>
      <c r="O826" s="135">
        <v>0</v>
      </c>
      <c r="P826" s="135">
        <v>0</v>
      </c>
      <c r="Q826" s="135">
        <v>0</v>
      </c>
      <c r="R826" s="135">
        <v>0</v>
      </c>
      <c r="S826" s="135">
        <v>0</v>
      </c>
      <c r="T826" s="135">
        <v>0</v>
      </c>
      <c r="U826" s="135">
        <v>0</v>
      </c>
      <c r="V826" s="135">
        <v>0</v>
      </c>
      <c r="W826" s="135">
        <v>0</v>
      </c>
    </row>
    <row r="827" spans="1:23" hidden="1">
      <c r="A827" s="135">
        <v>0</v>
      </c>
      <c r="B827" s="135">
        <v>0</v>
      </c>
      <c r="C827" s="135">
        <v>0</v>
      </c>
      <c r="D827" s="135">
        <v>0</v>
      </c>
      <c r="E827" s="135">
        <v>0</v>
      </c>
      <c r="F827" s="135">
        <v>0</v>
      </c>
      <c r="G827" s="135">
        <v>0</v>
      </c>
      <c r="H827" s="135">
        <v>0</v>
      </c>
      <c r="I827" s="135">
        <v>0</v>
      </c>
      <c r="J827" s="135">
        <v>0</v>
      </c>
      <c r="K827" s="135">
        <v>0</v>
      </c>
      <c r="L827" s="135">
        <v>0</v>
      </c>
      <c r="M827" s="135">
        <v>0</v>
      </c>
      <c r="N827" s="135">
        <v>0</v>
      </c>
      <c r="O827" s="135">
        <v>0</v>
      </c>
      <c r="P827" s="135">
        <v>0</v>
      </c>
      <c r="Q827" s="135">
        <v>0</v>
      </c>
      <c r="R827" s="135">
        <v>0</v>
      </c>
      <c r="S827" s="135">
        <v>0</v>
      </c>
      <c r="T827" s="135">
        <v>0</v>
      </c>
      <c r="U827" s="135">
        <v>0</v>
      </c>
      <c r="V827" s="135">
        <v>0</v>
      </c>
      <c r="W827" s="135">
        <v>0</v>
      </c>
    </row>
    <row r="828" spans="1:23" hidden="1">
      <c r="A828" s="135">
        <v>0</v>
      </c>
      <c r="B828" s="135">
        <v>0</v>
      </c>
      <c r="C828" s="135">
        <v>0</v>
      </c>
      <c r="D828" s="135">
        <v>0</v>
      </c>
      <c r="E828" s="135">
        <v>0</v>
      </c>
      <c r="F828" s="135">
        <v>0</v>
      </c>
      <c r="G828" s="135">
        <v>0</v>
      </c>
      <c r="H828" s="135">
        <v>0</v>
      </c>
      <c r="I828" s="135">
        <v>0</v>
      </c>
      <c r="J828" s="135">
        <v>0</v>
      </c>
      <c r="K828" s="135">
        <v>0</v>
      </c>
      <c r="L828" s="135">
        <v>0</v>
      </c>
      <c r="M828" s="135">
        <v>0</v>
      </c>
      <c r="N828" s="135">
        <v>0</v>
      </c>
      <c r="O828" s="135">
        <v>0</v>
      </c>
      <c r="P828" s="135">
        <v>0</v>
      </c>
      <c r="Q828" s="135">
        <v>0</v>
      </c>
      <c r="R828" s="135">
        <v>0</v>
      </c>
      <c r="S828" s="135">
        <v>0</v>
      </c>
      <c r="T828" s="135">
        <v>0</v>
      </c>
      <c r="U828" s="135">
        <v>0</v>
      </c>
      <c r="V828" s="135">
        <v>0</v>
      </c>
      <c r="W828" s="135">
        <v>0</v>
      </c>
    </row>
    <row r="829" spans="1:23" hidden="1">
      <c r="A829" s="135">
        <v>0</v>
      </c>
      <c r="B829" s="135">
        <v>0</v>
      </c>
      <c r="C829" s="135">
        <v>0</v>
      </c>
      <c r="D829" s="135">
        <v>0</v>
      </c>
      <c r="E829" s="135">
        <v>0</v>
      </c>
      <c r="F829" s="135">
        <v>0</v>
      </c>
      <c r="G829" s="135">
        <v>0</v>
      </c>
      <c r="H829" s="135">
        <v>0</v>
      </c>
      <c r="I829" s="135">
        <v>0</v>
      </c>
      <c r="J829" s="135">
        <v>0</v>
      </c>
      <c r="K829" s="135">
        <v>0</v>
      </c>
      <c r="L829" s="135">
        <v>0</v>
      </c>
      <c r="M829" s="135">
        <v>0</v>
      </c>
      <c r="N829" s="135">
        <v>0</v>
      </c>
      <c r="O829" s="135">
        <v>0</v>
      </c>
      <c r="P829" s="135">
        <v>0</v>
      </c>
      <c r="Q829" s="135">
        <v>0</v>
      </c>
      <c r="R829" s="135">
        <v>0</v>
      </c>
      <c r="S829" s="135">
        <v>0</v>
      </c>
      <c r="T829" s="135">
        <v>0</v>
      </c>
      <c r="U829" s="135">
        <v>0</v>
      </c>
      <c r="V829" s="135">
        <v>0</v>
      </c>
      <c r="W829" s="135">
        <v>0</v>
      </c>
    </row>
    <row r="830" spans="1:23" hidden="1">
      <c r="A830" s="135">
        <v>0</v>
      </c>
      <c r="B830" s="135">
        <v>0</v>
      </c>
      <c r="C830" s="135">
        <v>0</v>
      </c>
      <c r="D830" s="135">
        <v>0</v>
      </c>
      <c r="E830" s="135">
        <v>0</v>
      </c>
      <c r="F830" s="135">
        <v>0</v>
      </c>
      <c r="G830" s="135">
        <v>0</v>
      </c>
      <c r="H830" s="135">
        <v>0</v>
      </c>
      <c r="I830" s="135">
        <v>0</v>
      </c>
      <c r="J830" s="135">
        <v>0</v>
      </c>
      <c r="K830" s="135">
        <v>0</v>
      </c>
      <c r="L830" s="135">
        <v>0</v>
      </c>
      <c r="M830" s="135">
        <v>0</v>
      </c>
      <c r="N830" s="135">
        <v>0</v>
      </c>
      <c r="O830" s="135">
        <v>0</v>
      </c>
      <c r="P830" s="135">
        <v>0</v>
      </c>
      <c r="Q830" s="135">
        <v>0</v>
      </c>
      <c r="R830" s="135">
        <v>0</v>
      </c>
      <c r="S830" s="135">
        <v>0</v>
      </c>
      <c r="T830" s="135">
        <v>0</v>
      </c>
      <c r="U830" s="135">
        <v>0</v>
      </c>
      <c r="V830" s="135">
        <v>0</v>
      </c>
      <c r="W830" s="135">
        <v>0</v>
      </c>
    </row>
    <row r="831" spans="1:23" hidden="1">
      <c r="A831" s="135">
        <v>0</v>
      </c>
      <c r="B831" s="135">
        <v>0</v>
      </c>
      <c r="C831" s="135">
        <v>0</v>
      </c>
      <c r="D831" s="135">
        <v>0</v>
      </c>
      <c r="E831" s="135">
        <v>0</v>
      </c>
      <c r="F831" s="135">
        <v>0</v>
      </c>
      <c r="G831" s="135">
        <v>0</v>
      </c>
      <c r="H831" s="135">
        <v>0</v>
      </c>
      <c r="I831" s="135">
        <v>0</v>
      </c>
      <c r="J831" s="135">
        <v>0</v>
      </c>
      <c r="K831" s="135">
        <v>0</v>
      </c>
      <c r="L831" s="135">
        <v>0</v>
      </c>
      <c r="M831" s="135">
        <v>0</v>
      </c>
      <c r="N831" s="135">
        <v>0</v>
      </c>
      <c r="O831" s="135">
        <v>0</v>
      </c>
      <c r="P831" s="135">
        <v>0</v>
      </c>
      <c r="Q831" s="135">
        <v>0</v>
      </c>
      <c r="R831" s="135">
        <v>0</v>
      </c>
      <c r="S831" s="135">
        <v>0</v>
      </c>
      <c r="T831" s="135">
        <v>0</v>
      </c>
      <c r="U831" s="135">
        <v>0</v>
      </c>
      <c r="V831" s="135">
        <v>0</v>
      </c>
      <c r="W831" s="135">
        <v>0</v>
      </c>
    </row>
    <row r="832" spans="1:23" hidden="1">
      <c r="A832" s="135">
        <v>0</v>
      </c>
      <c r="B832" s="135">
        <v>0</v>
      </c>
      <c r="C832" s="135">
        <v>0</v>
      </c>
      <c r="D832" s="135">
        <v>0</v>
      </c>
      <c r="E832" s="135">
        <v>0</v>
      </c>
      <c r="F832" s="135">
        <v>0</v>
      </c>
      <c r="G832" s="135">
        <v>0</v>
      </c>
      <c r="H832" s="135">
        <v>0</v>
      </c>
      <c r="I832" s="135">
        <v>0</v>
      </c>
      <c r="J832" s="135">
        <v>0</v>
      </c>
      <c r="K832" s="135">
        <v>0</v>
      </c>
      <c r="L832" s="135">
        <v>0</v>
      </c>
      <c r="M832" s="135">
        <v>0</v>
      </c>
      <c r="N832" s="135">
        <v>0</v>
      </c>
      <c r="O832" s="135">
        <v>0</v>
      </c>
      <c r="P832" s="135">
        <v>0</v>
      </c>
      <c r="Q832" s="135">
        <v>0</v>
      </c>
      <c r="R832" s="135">
        <v>0</v>
      </c>
      <c r="S832" s="135">
        <v>0</v>
      </c>
      <c r="T832" s="135">
        <v>0</v>
      </c>
      <c r="U832" s="135">
        <v>0</v>
      </c>
      <c r="V832" s="135">
        <v>0</v>
      </c>
      <c r="W832" s="135">
        <v>0</v>
      </c>
    </row>
    <row r="833" spans="1:23" hidden="1">
      <c r="A833" s="135">
        <v>0</v>
      </c>
      <c r="B833" s="135">
        <v>0</v>
      </c>
      <c r="C833" s="135">
        <v>0</v>
      </c>
      <c r="D833" s="135">
        <v>0</v>
      </c>
      <c r="E833" s="135">
        <v>0</v>
      </c>
      <c r="F833" s="135">
        <v>0</v>
      </c>
      <c r="G833" s="135">
        <v>0</v>
      </c>
      <c r="H833" s="135">
        <v>0</v>
      </c>
      <c r="I833" s="135">
        <v>0</v>
      </c>
      <c r="J833" s="135">
        <v>0</v>
      </c>
      <c r="K833" s="135">
        <v>0</v>
      </c>
      <c r="L833" s="135">
        <v>0</v>
      </c>
      <c r="M833" s="135">
        <v>0</v>
      </c>
      <c r="N833" s="135">
        <v>0</v>
      </c>
      <c r="O833" s="135">
        <v>0</v>
      </c>
      <c r="P833" s="135">
        <v>0</v>
      </c>
      <c r="Q833" s="135">
        <v>0</v>
      </c>
      <c r="R833" s="135">
        <v>0</v>
      </c>
      <c r="S833" s="135">
        <v>0</v>
      </c>
      <c r="T833" s="135">
        <v>0</v>
      </c>
      <c r="U833" s="135">
        <v>0</v>
      </c>
      <c r="V833" s="135">
        <v>0</v>
      </c>
      <c r="W833" s="135">
        <v>0</v>
      </c>
    </row>
    <row r="834" spans="1:23" hidden="1">
      <c r="A834" s="135">
        <v>0</v>
      </c>
      <c r="B834" s="135">
        <v>0</v>
      </c>
      <c r="C834" s="135">
        <v>0</v>
      </c>
      <c r="D834" s="135">
        <v>0</v>
      </c>
      <c r="E834" s="135">
        <v>0</v>
      </c>
      <c r="F834" s="135">
        <v>0</v>
      </c>
      <c r="G834" s="135">
        <v>0</v>
      </c>
      <c r="H834" s="135">
        <v>0</v>
      </c>
      <c r="I834" s="135">
        <v>0</v>
      </c>
      <c r="J834" s="135">
        <v>0</v>
      </c>
      <c r="K834" s="135">
        <v>0</v>
      </c>
      <c r="L834" s="135">
        <v>0</v>
      </c>
      <c r="M834" s="135">
        <v>0</v>
      </c>
      <c r="N834" s="135">
        <v>0</v>
      </c>
      <c r="O834" s="135">
        <v>0</v>
      </c>
      <c r="P834" s="135">
        <v>0</v>
      </c>
      <c r="Q834" s="135">
        <v>0</v>
      </c>
      <c r="R834" s="135">
        <v>0</v>
      </c>
      <c r="S834" s="135">
        <v>0</v>
      </c>
      <c r="T834" s="135">
        <v>0</v>
      </c>
      <c r="U834" s="135">
        <v>0</v>
      </c>
      <c r="V834" s="135">
        <v>0</v>
      </c>
      <c r="W834" s="135">
        <v>0</v>
      </c>
    </row>
    <row r="835" spans="1:23" hidden="1">
      <c r="A835" s="135">
        <v>0</v>
      </c>
      <c r="B835" s="135">
        <v>0</v>
      </c>
      <c r="C835" s="135">
        <v>0</v>
      </c>
      <c r="D835" s="135">
        <v>0</v>
      </c>
      <c r="E835" s="135">
        <v>0</v>
      </c>
      <c r="F835" s="135">
        <v>0</v>
      </c>
      <c r="G835" s="135">
        <v>0</v>
      </c>
      <c r="H835" s="135">
        <v>0</v>
      </c>
      <c r="I835" s="135">
        <v>0</v>
      </c>
      <c r="J835" s="135">
        <v>0</v>
      </c>
      <c r="K835" s="135">
        <v>0</v>
      </c>
      <c r="L835" s="135">
        <v>0</v>
      </c>
      <c r="M835" s="135">
        <v>0</v>
      </c>
      <c r="N835" s="135">
        <v>0</v>
      </c>
      <c r="O835" s="135">
        <v>0</v>
      </c>
      <c r="P835" s="135">
        <v>0</v>
      </c>
      <c r="Q835" s="135">
        <v>0</v>
      </c>
      <c r="R835" s="135">
        <v>0</v>
      </c>
      <c r="S835" s="135">
        <v>0</v>
      </c>
      <c r="T835" s="135">
        <v>0</v>
      </c>
      <c r="U835" s="135">
        <v>0</v>
      </c>
      <c r="V835" s="135">
        <v>0</v>
      </c>
      <c r="W835" s="135">
        <v>0</v>
      </c>
    </row>
    <row r="836" spans="1:23" hidden="1">
      <c r="A836" s="135">
        <v>0</v>
      </c>
      <c r="B836" s="135">
        <v>0</v>
      </c>
      <c r="C836" s="135">
        <v>0</v>
      </c>
      <c r="D836" s="135">
        <v>0</v>
      </c>
      <c r="E836" s="135">
        <v>0</v>
      </c>
      <c r="F836" s="135">
        <v>0</v>
      </c>
      <c r="G836" s="135">
        <v>0</v>
      </c>
      <c r="H836" s="135">
        <v>0</v>
      </c>
      <c r="I836" s="135">
        <v>0</v>
      </c>
      <c r="J836" s="135">
        <v>0</v>
      </c>
      <c r="K836" s="135">
        <v>0</v>
      </c>
      <c r="L836" s="135">
        <v>0</v>
      </c>
      <c r="M836" s="135">
        <v>0</v>
      </c>
      <c r="N836" s="135">
        <v>0</v>
      </c>
      <c r="O836" s="135">
        <v>0</v>
      </c>
      <c r="P836" s="135">
        <v>0</v>
      </c>
      <c r="Q836" s="135">
        <v>0</v>
      </c>
      <c r="R836" s="135">
        <v>0</v>
      </c>
      <c r="S836" s="135">
        <v>0</v>
      </c>
      <c r="T836" s="135">
        <v>0</v>
      </c>
      <c r="U836" s="135">
        <v>0</v>
      </c>
      <c r="V836" s="135">
        <v>0</v>
      </c>
      <c r="W836" s="135">
        <v>0</v>
      </c>
    </row>
    <row r="837" spans="1:23" hidden="1">
      <c r="A837" s="135">
        <v>0</v>
      </c>
      <c r="B837" s="135">
        <v>0</v>
      </c>
      <c r="C837" s="135">
        <v>0</v>
      </c>
      <c r="D837" s="135">
        <v>0</v>
      </c>
      <c r="E837" s="135">
        <v>0</v>
      </c>
      <c r="F837" s="135">
        <v>0</v>
      </c>
      <c r="G837" s="135">
        <v>0</v>
      </c>
      <c r="H837" s="135">
        <v>0</v>
      </c>
      <c r="I837" s="135">
        <v>0</v>
      </c>
      <c r="J837" s="135">
        <v>0</v>
      </c>
      <c r="K837" s="135">
        <v>0</v>
      </c>
      <c r="L837" s="135">
        <v>0</v>
      </c>
      <c r="M837" s="135">
        <v>0</v>
      </c>
      <c r="N837" s="135">
        <v>0</v>
      </c>
      <c r="O837" s="135">
        <v>0</v>
      </c>
      <c r="P837" s="135">
        <v>0</v>
      </c>
      <c r="Q837" s="135">
        <v>0</v>
      </c>
      <c r="R837" s="135">
        <v>0</v>
      </c>
      <c r="S837" s="135">
        <v>0</v>
      </c>
      <c r="T837" s="135">
        <v>0</v>
      </c>
      <c r="U837" s="135">
        <v>0</v>
      </c>
      <c r="V837" s="135">
        <v>0</v>
      </c>
      <c r="W837" s="135">
        <v>0</v>
      </c>
    </row>
    <row r="838" spans="1:23" hidden="1">
      <c r="A838" s="135">
        <v>0</v>
      </c>
      <c r="B838" s="135">
        <v>0</v>
      </c>
      <c r="C838" s="135">
        <v>0</v>
      </c>
      <c r="D838" s="135">
        <v>0</v>
      </c>
      <c r="E838" s="135">
        <v>0</v>
      </c>
      <c r="F838" s="135">
        <v>0</v>
      </c>
      <c r="G838" s="135">
        <v>0</v>
      </c>
      <c r="H838" s="135">
        <v>0</v>
      </c>
      <c r="I838" s="135">
        <v>0</v>
      </c>
      <c r="J838" s="135">
        <v>0</v>
      </c>
      <c r="K838" s="135">
        <v>0</v>
      </c>
      <c r="L838" s="135">
        <v>0</v>
      </c>
      <c r="M838" s="135">
        <v>0</v>
      </c>
      <c r="N838" s="135">
        <v>0</v>
      </c>
      <c r="O838" s="135">
        <v>0</v>
      </c>
      <c r="P838" s="135">
        <v>0</v>
      </c>
      <c r="Q838" s="135">
        <v>0</v>
      </c>
      <c r="R838" s="135">
        <v>0</v>
      </c>
      <c r="S838" s="135">
        <v>0</v>
      </c>
      <c r="T838" s="135">
        <v>0</v>
      </c>
      <c r="U838" s="135">
        <v>0</v>
      </c>
      <c r="V838" s="135">
        <v>0</v>
      </c>
      <c r="W838" s="135">
        <v>0</v>
      </c>
    </row>
    <row r="839" spans="1:23" hidden="1">
      <c r="A839" s="135">
        <v>0</v>
      </c>
      <c r="B839" s="135">
        <v>0</v>
      </c>
      <c r="C839" s="135">
        <v>0</v>
      </c>
      <c r="D839" s="135">
        <v>0</v>
      </c>
      <c r="E839" s="135">
        <v>0</v>
      </c>
      <c r="F839" s="135">
        <v>0</v>
      </c>
      <c r="G839" s="135">
        <v>0</v>
      </c>
      <c r="H839" s="135">
        <v>0</v>
      </c>
      <c r="I839" s="135">
        <v>0</v>
      </c>
      <c r="J839" s="135">
        <v>0</v>
      </c>
      <c r="K839" s="135">
        <v>0</v>
      </c>
      <c r="L839" s="135">
        <v>0</v>
      </c>
      <c r="M839" s="135">
        <v>0</v>
      </c>
      <c r="N839" s="135">
        <v>0</v>
      </c>
      <c r="O839" s="135">
        <v>0</v>
      </c>
      <c r="P839" s="135">
        <v>0</v>
      </c>
      <c r="Q839" s="135">
        <v>0</v>
      </c>
      <c r="R839" s="135">
        <v>0</v>
      </c>
      <c r="S839" s="135">
        <v>0</v>
      </c>
      <c r="T839" s="135">
        <v>0</v>
      </c>
      <c r="U839" s="135">
        <v>0</v>
      </c>
      <c r="V839" s="135">
        <v>0</v>
      </c>
      <c r="W839" s="135">
        <v>0</v>
      </c>
    </row>
    <row r="840" spans="1:23" hidden="1">
      <c r="A840" s="135">
        <v>0</v>
      </c>
      <c r="B840" s="135">
        <v>0</v>
      </c>
      <c r="C840" s="135">
        <v>0</v>
      </c>
      <c r="D840" s="135">
        <v>0</v>
      </c>
      <c r="E840" s="135">
        <v>0</v>
      </c>
      <c r="F840" s="135">
        <v>0</v>
      </c>
      <c r="G840" s="135">
        <v>0</v>
      </c>
      <c r="H840" s="135">
        <v>0</v>
      </c>
      <c r="I840" s="135">
        <v>0</v>
      </c>
      <c r="J840" s="135">
        <v>0</v>
      </c>
      <c r="K840" s="135">
        <v>0</v>
      </c>
      <c r="L840" s="135">
        <v>0</v>
      </c>
      <c r="M840" s="135">
        <v>0</v>
      </c>
      <c r="N840" s="135">
        <v>0</v>
      </c>
      <c r="O840" s="135">
        <v>0</v>
      </c>
      <c r="P840" s="135">
        <v>0</v>
      </c>
      <c r="Q840" s="135">
        <v>0</v>
      </c>
      <c r="R840" s="135">
        <v>0</v>
      </c>
      <c r="S840" s="135">
        <v>0</v>
      </c>
      <c r="T840" s="135">
        <v>0</v>
      </c>
      <c r="U840" s="135">
        <v>0</v>
      </c>
      <c r="V840" s="135">
        <v>0</v>
      </c>
      <c r="W840" s="135">
        <v>0</v>
      </c>
    </row>
    <row r="841" spans="1:23" hidden="1">
      <c r="A841" s="135">
        <v>0</v>
      </c>
      <c r="B841" s="135">
        <v>0</v>
      </c>
      <c r="C841" s="135">
        <v>0</v>
      </c>
      <c r="D841" s="135">
        <v>0</v>
      </c>
      <c r="E841" s="135">
        <v>0</v>
      </c>
      <c r="F841" s="135">
        <v>0</v>
      </c>
      <c r="G841" s="135">
        <v>0</v>
      </c>
      <c r="H841" s="135">
        <v>0</v>
      </c>
      <c r="I841" s="135">
        <v>0</v>
      </c>
      <c r="J841" s="135">
        <v>0</v>
      </c>
      <c r="K841" s="135">
        <v>0</v>
      </c>
      <c r="L841" s="135">
        <v>0</v>
      </c>
      <c r="M841" s="135">
        <v>0</v>
      </c>
      <c r="N841" s="135">
        <v>0</v>
      </c>
      <c r="O841" s="135">
        <v>0</v>
      </c>
      <c r="P841" s="135">
        <v>0</v>
      </c>
      <c r="Q841" s="135">
        <v>0</v>
      </c>
      <c r="R841" s="135">
        <v>0</v>
      </c>
      <c r="S841" s="135">
        <v>0</v>
      </c>
      <c r="T841" s="135">
        <v>0</v>
      </c>
      <c r="U841" s="135">
        <v>0</v>
      </c>
      <c r="V841" s="135">
        <v>0</v>
      </c>
      <c r="W841" s="135">
        <v>0</v>
      </c>
    </row>
    <row r="842" spans="1:23" hidden="1">
      <c r="A842" s="135">
        <v>0</v>
      </c>
      <c r="B842" s="135">
        <v>0</v>
      </c>
      <c r="C842" s="135">
        <v>0</v>
      </c>
      <c r="D842" s="135">
        <v>0</v>
      </c>
      <c r="E842" s="135">
        <v>0</v>
      </c>
      <c r="F842" s="135">
        <v>0</v>
      </c>
      <c r="G842" s="135">
        <v>0</v>
      </c>
      <c r="H842" s="135">
        <v>0</v>
      </c>
      <c r="I842" s="135">
        <v>0</v>
      </c>
      <c r="J842" s="135">
        <v>0</v>
      </c>
      <c r="K842" s="135">
        <v>0</v>
      </c>
      <c r="L842" s="135">
        <v>0</v>
      </c>
      <c r="M842" s="135">
        <v>0</v>
      </c>
      <c r="N842" s="135">
        <v>0</v>
      </c>
      <c r="O842" s="135">
        <v>0</v>
      </c>
      <c r="P842" s="135">
        <v>0</v>
      </c>
      <c r="Q842" s="135">
        <v>0</v>
      </c>
      <c r="R842" s="135">
        <v>0</v>
      </c>
      <c r="S842" s="135">
        <v>0</v>
      </c>
      <c r="T842" s="135">
        <v>0</v>
      </c>
      <c r="U842" s="135">
        <v>0</v>
      </c>
      <c r="V842" s="135">
        <v>0</v>
      </c>
      <c r="W842" s="135">
        <v>0</v>
      </c>
    </row>
    <row r="843" spans="1:23" hidden="1">
      <c r="A843" s="135">
        <v>0</v>
      </c>
      <c r="B843" s="135">
        <v>0</v>
      </c>
      <c r="C843" s="135">
        <v>0</v>
      </c>
      <c r="D843" s="135">
        <v>0</v>
      </c>
      <c r="E843" s="135">
        <v>0</v>
      </c>
      <c r="F843" s="135">
        <v>0</v>
      </c>
      <c r="G843" s="135">
        <v>0</v>
      </c>
      <c r="H843" s="135">
        <v>0</v>
      </c>
      <c r="I843" s="135">
        <v>0</v>
      </c>
      <c r="J843" s="135">
        <v>0</v>
      </c>
      <c r="K843" s="135">
        <v>0</v>
      </c>
      <c r="L843" s="135">
        <v>0</v>
      </c>
      <c r="M843" s="135">
        <v>0</v>
      </c>
      <c r="N843" s="135">
        <v>0</v>
      </c>
      <c r="O843" s="135">
        <v>0</v>
      </c>
      <c r="P843" s="135">
        <v>0</v>
      </c>
      <c r="Q843" s="135">
        <v>0</v>
      </c>
      <c r="R843" s="135">
        <v>0</v>
      </c>
      <c r="S843" s="135">
        <v>0</v>
      </c>
      <c r="T843" s="135">
        <v>0</v>
      </c>
      <c r="U843" s="135">
        <v>0</v>
      </c>
      <c r="V843" s="135">
        <v>0</v>
      </c>
      <c r="W843" s="135">
        <v>0</v>
      </c>
    </row>
    <row r="844" spans="1:23" hidden="1">
      <c r="A844" s="135">
        <v>0</v>
      </c>
      <c r="B844" s="135">
        <v>0</v>
      </c>
      <c r="C844" s="135">
        <v>0</v>
      </c>
      <c r="D844" s="135">
        <v>0</v>
      </c>
      <c r="E844" s="135">
        <v>0</v>
      </c>
      <c r="F844" s="135">
        <v>0</v>
      </c>
      <c r="G844" s="135">
        <v>0</v>
      </c>
      <c r="H844" s="135">
        <v>0</v>
      </c>
      <c r="I844" s="135">
        <v>0</v>
      </c>
      <c r="J844" s="135">
        <v>0</v>
      </c>
      <c r="K844" s="135">
        <v>0</v>
      </c>
      <c r="L844" s="135">
        <v>0</v>
      </c>
      <c r="M844" s="135">
        <v>0</v>
      </c>
      <c r="N844" s="135">
        <v>0</v>
      </c>
      <c r="O844" s="135">
        <v>0</v>
      </c>
      <c r="P844" s="135">
        <v>0</v>
      </c>
      <c r="Q844" s="135">
        <v>0</v>
      </c>
      <c r="R844" s="135">
        <v>0</v>
      </c>
      <c r="S844" s="135">
        <v>0</v>
      </c>
      <c r="T844" s="135">
        <v>0</v>
      </c>
      <c r="U844" s="135">
        <v>0</v>
      </c>
      <c r="V844" s="135">
        <v>0</v>
      </c>
      <c r="W844" s="135">
        <v>0</v>
      </c>
    </row>
    <row r="845" spans="1:23" hidden="1">
      <c r="A845" s="135">
        <v>0</v>
      </c>
      <c r="B845" s="135">
        <v>0</v>
      </c>
      <c r="C845" s="135">
        <v>0</v>
      </c>
      <c r="D845" s="135">
        <v>0</v>
      </c>
      <c r="E845" s="135">
        <v>0</v>
      </c>
      <c r="F845" s="135">
        <v>0</v>
      </c>
      <c r="G845" s="135">
        <v>0</v>
      </c>
      <c r="H845" s="135">
        <v>0</v>
      </c>
      <c r="I845" s="135">
        <v>0</v>
      </c>
      <c r="J845" s="135">
        <v>0</v>
      </c>
      <c r="K845" s="135">
        <v>0</v>
      </c>
      <c r="L845" s="135">
        <v>0</v>
      </c>
      <c r="M845" s="135">
        <v>0</v>
      </c>
      <c r="N845" s="135">
        <v>0</v>
      </c>
      <c r="O845" s="135">
        <v>0</v>
      </c>
      <c r="P845" s="135">
        <v>0</v>
      </c>
      <c r="Q845" s="135">
        <v>0</v>
      </c>
      <c r="R845" s="135">
        <v>0</v>
      </c>
      <c r="S845" s="135">
        <v>0</v>
      </c>
      <c r="T845" s="135">
        <v>0</v>
      </c>
      <c r="U845" s="135">
        <v>0</v>
      </c>
      <c r="V845" s="135">
        <v>0</v>
      </c>
      <c r="W845" s="135">
        <v>0</v>
      </c>
    </row>
    <row r="846" spans="1:23" hidden="1">
      <c r="A846" s="135">
        <v>0</v>
      </c>
      <c r="B846" s="135">
        <v>0</v>
      </c>
      <c r="C846" s="135">
        <v>0</v>
      </c>
      <c r="D846" s="135">
        <v>0</v>
      </c>
      <c r="E846" s="135">
        <v>0</v>
      </c>
      <c r="F846" s="135">
        <v>0</v>
      </c>
      <c r="G846" s="135">
        <v>0</v>
      </c>
      <c r="H846" s="135">
        <v>0</v>
      </c>
      <c r="I846" s="135">
        <v>0</v>
      </c>
      <c r="J846" s="135">
        <v>0</v>
      </c>
      <c r="K846" s="135">
        <v>0</v>
      </c>
      <c r="L846" s="135">
        <v>0</v>
      </c>
      <c r="M846" s="135">
        <v>0</v>
      </c>
      <c r="N846" s="135">
        <v>0</v>
      </c>
      <c r="O846" s="135">
        <v>0</v>
      </c>
      <c r="P846" s="135">
        <v>0</v>
      </c>
      <c r="Q846" s="135">
        <v>0</v>
      </c>
      <c r="R846" s="135">
        <v>0</v>
      </c>
      <c r="S846" s="135">
        <v>0</v>
      </c>
      <c r="T846" s="135">
        <v>0</v>
      </c>
      <c r="U846" s="135">
        <v>0</v>
      </c>
      <c r="V846" s="135">
        <v>0</v>
      </c>
      <c r="W846" s="135">
        <v>0</v>
      </c>
    </row>
    <row r="847" spans="1:23" hidden="1">
      <c r="A847" s="135">
        <v>0</v>
      </c>
      <c r="B847" s="135">
        <v>0</v>
      </c>
      <c r="C847" s="135">
        <v>0</v>
      </c>
      <c r="D847" s="135">
        <v>0</v>
      </c>
      <c r="E847" s="135">
        <v>0</v>
      </c>
      <c r="F847" s="135">
        <v>0</v>
      </c>
      <c r="G847" s="135">
        <v>0</v>
      </c>
      <c r="H847" s="135">
        <v>0</v>
      </c>
      <c r="I847" s="135">
        <v>0</v>
      </c>
      <c r="J847" s="135">
        <v>0</v>
      </c>
      <c r="K847" s="135">
        <v>0</v>
      </c>
      <c r="L847" s="135">
        <v>0</v>
      </c>
      <c r="M847" s="135">
        <v>0</v>
      </c>
      <c r="N847" s="135">
        <v>0</v>
      </c>
      <c r="O847" s="135">
        <v>0</v>
      </c>
      <c r="P847" s="135">
        <v>0</v>
      </c>
      <c r="Q847" s="135">
        <v>0</v>
      </c>
      <c r="R847" s="135">
        <v>0</v>
      </c>
      <c r="S847" s="135">
        <v>0</v>
      </c>
      <c r="T847" s="135">
        <v>0</v>
      </c>
      <c r="U847" s="135">
        <v>0</v>
      </c>
      <c r="V847" s="135">
        <v>0</v>
      </c>
      <c r="W847" s="135">
        <v>0</v>
      </c>
    </row>
    <row r="848" spans="1:23" hidden="1">
      <c r="A848" s="135">
        <v>0</v>
      </c>
      <c r="B848" s="135">
        <v>0</v>
      </c>
      <c r="C848" s="135">
        <v>0</v>
      </c>
      <c r="D848" s="135">
        <v>0</v>
      </c>
      <c r="E848" s="135">
        <v>0</v>
      </c>
      <c r="F848" s="135">
        <v>0</v>
      </c>
      <c r="G848" s="135">
        <v>0</v>
      </c>
      <c r="H848" s="135">
        <v>0</v>
      </c>
      <c r="I848" s="135">
        <v>0</v>
      </c>
      <c r="J848" s="135">
        <v>0</v>
      </c>
      <c r="K848" s="135">
        <v>0</v>
      </c>
      <c r="L848" s="135">
        <v>0</v>
      </c>
      <c r="M848" s="135">
        <v>0</v>
      </c>
      <c r="N848" s="135">
        <v>0</v>
      </c>
      <c r="O848" s="135">
        <v>0</v>
      </c>
      <c r="P848" s="135">
        <v>0</v>
      </c>
      <c r="Q848" s="135">
        <v>0</v>
      </c>
      <c r="R848" s="135">
        <v>0</v>
      </c>
      <c r="S848" s="135">
        <v>0</v>
      </c>
      <c r="T848" s="135">
        <v>0</v>
      </c>
      <c r="U848" s="135">
        <v>0</v>
      </c>
      <c r="V848" s="135">
        <v>0</v>
      </c>
      <c r="W848" s="135">
        <v>0</v>
      </c>
    </row>
    <row r="849" spans="1:23" hidden="1">
      <c r="A849" s="135">
        <v>0</v>
      </c>
      <c r="B849" s="135">
        <v>0</v>
      </c>
      <c r="C849" s="135">
        <v>0</v>
      </c>
      <c r="D849" s="135">
        <v>0</v>
      </c>
      <c r="E849" s="135">
        <v>0</v>
      </c>
      <c r="F849" s="135">
        <v>0</v>
      </c>
      <c r="G849" s="135">
        <v>0</v>
      </c>
      <c r="H849" s="135">
        <v>0</v>
      </c>
      <c r="I849" s="135">
        <v>0</v>
      </c>
      <c r="J849" s="135">
        <v>0</v>
      </c>
      <c r="K849" s="135">
        <v>0</v>
      </c>
      <c r="L849" s="135">
        <v>0</v>
      </c>
      <c r="M849" s="135">
        <v>0</v>
      </c>
      <c r="N849" s="135">
        <v>0</v>
      </c>
      <c r="O849" s="135">
        <v>0</v>
      </c>
      <c r="P849" s="135">
        <v>0</v>
      </c>
      <c r="Q849" s="135">
        <v>0</v>
      </c>
      <c r="R849" s="135">
        <v>0</v>
      </c>
      <c r="S849" s="135">
        <v>0</v>
      </c>
      <c r="T849" s="135">
        <v>0</v>
      </c>
      <c r="U849" s="135">
        <v>0</v>
      </c>
      <c r="V849" s="135">
        <v>0</v>
      </c>
      <c r="W849" s="135">
        <v>0</v>
      </c>
    </row>
    <row r="850" spans="1:23" hidden="1">
      <c r="A850" s="135">
        <v>0</v>
      </c>
      <c r="B850" s="135">
        <v>0</v>
      </c>
      <c r="C850" s="135">
        <v>0</v>
      </c>
      <c r="D850" s="135">
        <v>0</v>
      </c>
      <c r="E850" s="135">
        <v>0</v>
      </c>
      <c r="F850" s="135">
        <v>0</v>
      </c>
      <c r="G850" s="135">
        <v>0</v>
      </c>
      <c r="H850" s="135">
        <v>0</v>
      </c>
      <c r="I850" s="135">
        <v>0</v>
      </c>
      <c r="J850" s="135">
        <v>0</v>
      </c>
      <c r="K850" s="135">
        <v>0</v>
      </c>
      <c r="L850" s="135">
        <v>0</v>
      </c>
      <c r="M850" s="135">
        <v>0</v>
      </c>
      <c r="N850" s="135">
        <v>0</v>
      </c>
      <c r="O850" s="135">
        <v>0</v>
      </c>
      <c r="P850" s="135">
        <v>0</v>
      </c>
      <c r="Q850" s="135">
        <v>0</v>
      </c>
      <c r="R850" s="135">
        <v>0</v>
      </c>
      <c r="S850" s="135">
        <v>0</v>
      </c>
      <c r="T850" s="135">
        <v>0</v>
      </c>
      <c r="U850" s="135">
        <v>0</v>
      </c>
      <c r="V850" s="135">
        <v>0</v>
      </c>
      <c r="W850" s="135">
        <v>0</v>
      </c>
    </row>
    <row r="851" spans="1:23" hidden="1">
      <c r="A851" s="135">
        <v>0</v>
      </c>
      <c r="B851" s="135">
        <v>0</v>
      </c>
      <c r="C851" s="135">
        <v>0</v>
      </c>
      <c r="D851" s="135">
        <v>0</v>
      </c>
      <c r="E851" s="135">
        <v>0</v>
      </c>
      <c r="F851" s="135">
        <v>0</v>
      </c>
      <c r="G851" s="135">
        <v>0</v>
      </c>
      <c r="H851" s="135">
        <v>0</v>
      </c>
      <c r="I851" s="135">
        <v>0</v>
      </c>
      <c r="J851" s="135">
        <v>0</v>
      </c>
      <c r="K851" s="135">
        <v>0</v>
      </c>
      <c r="L851" s="135">
        <v>0</v>
      </c>
      <c r="M851" s="135">
        <v>0</v>
      </c>
      <c r="N851" s="135">
        <v>0</v>
      </c>
      <c r="O851" s="135">
        <v>0</v>
      </c>
      <c r="P851" s="135">
        <v>0</v>
      </c>
      <c r="Q851" s="135">
        <v>0</v>
      </c>
      <c r="R851" s="135">
        <v>0</v>
      </c>
      <c r="S851" s="135">
        <v>0</v>
      </c>
      <c r="T851" s="135">
        <v>0</v>
      </c>
      <c r="U851" s="135">
        <v>0</v>
      </c>
      <c r="V851" s="135">
        <v>0</v>
      </c>
      <c r="W851" s="135">
        <v>0</v>
      </c>
    </row>
    <row r="852" spans="1:23" hidden="1">
      <c r="A852" s="135">
        <v>0</v>
      </c>
      <c r="B852" s="135">
        <v>0</v>
      </c>
      <c r="C852" s="135">
        <v>0</v>
      </c>
      <c r="D852" s="135">
        <v>0</v>
      </c>
      <c r="E852" s="135">
        <v>0</v>
      </c>
      <c r="F852" s="135">
        <v>0</v>
      </c>
      <c r="G852" s="135">
        <v>0</v>
      </c>
      <c r="H852" s="135">
        <v>0</v>
      </c>
      <c r="I852" s="135">
        <v>0</v>
      </c>
      <c r="J852" s="135">
        <v>0</v>
      </c>
      <c r="K852" s="135">
        <v>0</v>
      </c>
      <c r="L852" s="135">
        <v>0</v>
      </c>
      <c r="M852" s="135">
        <v>0</v>
      </c>
      <c r="N852" s="135">
        <v>0</v>
      </c>
      <c r="O852" s="135">
        <v>0</v>
      </c>
      <c r="P852" s="135">
        <v>0</v>
      </c>
      <c r="Q852" s="135">
        <v>0</v>
      </c>
      <c r="R852" s="135">
        <v>0</v>
      </c>
      <c r="S852" s="135">
        <v>0</v>
      </c>
      <c r="T852" s="135">
        <v>0</v>
      </c>
      <c r="U852" s="135">
        <v>0</v>
      </c>
      <c r="V852" s="135">
        <v>0</v>
      </c>
      <c r="W852" s="135">
        <v>0</v>
      </c>
    </row>
    <row r="853" spans="1:23" hidden="1">
      <c r="A853" s="135">
        <v>0</v>
      </c>
      <c r="B853" s="135">
        <v>0</v>
      </c>
      <c r="C853" s="135">
        <v>0</v>
      </c>
      <c r="D853" s="135">
        <v>0</v>
      </c>
      <c r="E853" s="135">
        <v>0</v>
      </c>
      <c r="F853" s="135">
        <v>0</v>
      </c>
      <c r="G853" s="135">
        <v>0</v>
      </c>
      <c r="H853" s="135">
        <v>0</v>
      </c>
      <c r="I853" s="135">
        <v>0</v>
      </c>
      <c r="J853" s="135">
        <v>0</v>
      </c>
      <c r="K853" s="135">
        <v>0</v>
      </c>
      <c r="L853" s="135">
        <v>0</v>
      </c>
      <c r="M853" s="135">
        <v>0</v>
      </c>
      <c r="N853" s="135">
        <v>0</v>
      </c>
      <c r="O853" s="135">
        <v>0</v>
      </c>
      <c r="P853" s="135">
        <v>0</v>
      </c>
      <c r="Q853" s="135">
        <v>0</v>
      </c>
      <c r="R853" s="135">
        <v>0</v>
      </c>
      <c r="S853" s="135">
        <v>0</v>
      </c>
      <c r="T853" s="135">
        <v>0</v>
      </c>
      <c r="U853" s="135">
        <v>0</v>
      </c>
      <c r="V853" s="135">
        <v>0</v>
      </c>
      <c r="W853" s="135">
        <v>0</v>
      </c>
    </row>
    <row r="854" spans="1:23" hidden="1">
      <c r="A854" s="135">
        <v>0</v>
      </c>
      <c r="B854" s="135">
        <v>0</v>
      </c>
      <c r="C854" s="135">
        <v>0</v>
      </c>
      <c r="D854" s="135">
        <v>0</v>
      </c>
      <c r="E854" s="135">
        <v>0</v>
      </c>
      <c r="F854" s="135">
        <v>0</v>
      </c>
      <c r="G854" s="135">
        <v>0</v>
      </c>
      <c r="H854" s="135">
        <v>0</v>
      </c>
      <c r="I854" s="135">
        <v>0</v>
      </c>
      <c r="J854" s="135">
        <v>0</v>
      </c>
      <c r="K854" s="135">
        <v>0</v>
      </c>
      <c r="L854" s="135">
        <v>0</v>
      </c>
      <c r="M854" s="135">
        <v>0</v>
      </c>
      <c r="N854" s="135">
        <v>0</v>
      </c>
      <c r="O854" s="135">
        <v>0</v>
      </c>
      <c r="P854" s="135">
        <v>0</v>
      </c>
      <c r="Q854" s="135">
        <v>0</v>
      </c>
      <c r="R854" s="135">
        <v>0</v>
      </c>
      <c r="S854" s="135">
        <v>0</v>
      </c>
      <c r="T854" s="135">
        <v>0</v>
      </c>
      <c r="U854" s="135">
        <v>0</v>
      </c>
      <c r="V854" s="135">
        <v>0</v>
      </c>
      <c r="W854" s="135">
        <v>0</v>
      </c>
    </row>
    <row r="855" spans="1:23" hidden="1">
      <c r="A855" s="135">
        <v>0</v>
      </c>
      <c r="B855" s="135">
        <v>0</v>
      </c>
      <c r="C855" s="135">
        <v>0</v>
      </c>
      <c r="D855" s="135">
        <v>0</v>
      </c>
      <c r="E855" s="135">
        <v>0</v>
      </c>
      <c r="F855" s="135">
        <v>0</v>
      </c>
      <c r="G855" s="135">
        <v>0</v>
      </c>
      <c r="H855" s="135">
        <v>0</v>
      </c>
      <c r="I855" s="135">
        <v>0</v>
      </c>
      <c r="J855" s="135">
        <v>0</v>
      </c>
      <c r="K855" s="135">
        <v>0</v>
      </c>
      <c r="L855" s="135">
        <v>0</v>
      </c>
      <c r="M855" s="135">
        <v>0</v>
      </c>
      <c r="N855" s="135">
        <v>0</v>
      </c>
      <c r="O855" s="135">
        <v>0</v>
      </c>
      <c r="P855" s="135">
        <v>0</v>
      </c>
      <c r="Q855" s="135">
        <v>0</v>
      </c>
      <c r="R855" s="135">
        <v>0</v>
      </c>
      <c r="S855" s="135">
        <v>0</v>
      </c>
      <c r="T855" s="135">
        <v>0</v>
      </c>
      <c r="U855" s="135">
        <v>0</v>
      </c>
      <c r="V855" s="135">
        <v>0</v>
      </c>
      <c r="W855" s="135">
        <v>0</v>
      </c>
    </row>
    <row r="856" spans="1:23" hidden="1">
      <c r="A856" s="135">
        <v>0</v>
      </c>
      <c r="B856" s="135">
        <v>0</v>
      </c>
      <c r="C856" s="135">
        <v>0</v>
      </c>
      <c r="D856" s="135">
        <v>0</v>
      </c>
      <c r="E856" s="135">
        <v>0</v>
      </c>
      <c r="F856" s="135">
        <v>0</v>
      </c>
      <c r="G856" s="135">
        <v>0</v>
      </c>
      <c r="H856" s="135">
        <v>0</v>
      </c>
      <c r="I856" s="135">
        <v>0</v>
      </c>
      <c r="J856" s="135">
        <v>0</v>
      </c>
      <c r="K856" s="135">
        <v>0</v>
      </c>
      <c r="L856" s="135">
        <v>0</v>
      </c>
      <c r="M856" s="135">
        <v>0</v>
      </c>
      <c r="N856" s="135">
        <v>0</v>
      </c>
      <c r="O856" s="135">
        <v>0</v>
      </c>
      <c r="P856" s="135">
        <v>0</v>
      </c>
      <c r="Q856" s="135">
        <v>0</v>
      </c>
      <c r="R856" s="135">
        <v>0</v>
      </c>
      <c r="S856" s="135">
        <v>0</v>
      </c>
      <c r="T856" s="135">
        <v>0</v>
      </c>
      <c r="U856" s="135">
        <v>0</v>
      </c>
      <c r="V856" s="135">
        <v>0</v>
      </c>
      <c r="W856" s="135">
        <v>0</v>
      </c>
    </row>
    <row r="857" spans="1:23" hidden="1">
      <c r="A857" s="135">
        <v>0</v>
      </c>
      <c r="B857" s="135">
        <v>0</v>
      </c>
      <c r="C857" s="135">
        <v>0</v>
      </c>
      <c r="D857" s="135">
        <v>0</v>
      </c>
      <c r="E857" s="135">
        <v>0</v>
      </c>
      <c r="F857" s="135">
        <v>0</v>
      </c>
      <c r="G857" s="135">
        <v>0</v>
      </c>
      <c r="H857" s="135">
        <v>0</v>
      </c>
      <c r="I857" s="135">
        <v>0</v>
      </c>
      <c r="J857" s="135">
        <v>0</v>
      </c>
      <c r="K857" s="135">
        <v>0</v>
      </c>
      <c r="L857" s="135">
        <v>0</v>
      </c>
      <c r="M857" s="135">
        <v>0</v>
      </c>
      <c r="N857" s="135">
        <v>0</v>
      </c>
      <c r="O857" s="135">
        <v>0</v>
      </c>
      <c r="P857" s="135">
        <v>0</v>
      </c>
      <c r="Q857" s="135">
        <v>0</v>
      </c>
      <c r="R857" s="135">
        <v>0</v>
      </c>
      <c r="S857" s="135">
        <v>0</v>
      </c>
      <c r="T857" s="135">
        <v>0</v>
      </c>
      <c r="U857" s="135">
        <v>0</v>
      </c>
      <c r="V857" s="135">
        <v>0</v>
      </c>
      <c r="W857" s="135">
        <v>0</v>
      </c>
    </row>
    <row r="858" spans="1:23" hidden="1">
      <c r="A858" s="135">
        <v>0</v>
      </c>
      <c r="B858" s="135">
        <v>0</v>
      </c>
      <c r="C858" s="135">
        <v>0</v>
      </c>
      <c r="D858" s="135">
        <v>0</v>
      </c>
      <c r="E858" s="135">
        <v>0</v>
      </c>
      <c r="F858" s="135">
        <v>0</v>
      </c>
      <c r="G858" s="135">
        <v>0</v>
      </c>
      <c r="H858" s="135">
        <v>0</v>
      </c>
      <c r="I858" s="135">
        <v>0</v>
      </c>
      <c r="J858" s="135">
        <v>0</v>
      </c>
      <c r="K858" s="135">
        <v>0</v>
      </c>
      <c r="L858" s="135">
        <v>0</v>
      </c>
      <c r="M858" s="135">
        <v>0</v>
      </c>
      <c r="N858" s="135">
        <v>0</v>
      </c>
      <c r="O858" s="135">
        <v>0</v>
      </c>
      <c r="P858" s="135">
        <v>0</v>
      </c>
      <c r="Q858" s="135">
        <v>0</v>
      </c>
      <c r="R858" s="135">
        <v>0</v>
      </c>
      <c r="S858" s="135">
        <v>0</v>
      </c>
      <c r="T858" s="135">
        <v>0</v>
      </c>
      <c r="U858" s="135">
        <v>0</v>
      </c>
      <c r="V858" s="135">
        <v>0</v>
      </c>
      <c r="W858" s="135">
        <v>0</v>
      </c>
    </row>
    <row r="859" spans="1:23" hidden="1">
      <c r="A859" s="135">
        <v>0</v>
      </c>
      <c r="B859" s="135">
        <v>0</v>
      </c>
      <c r="C859" s="135">
        <v>0</v>
      </c>
      <c r="D859" s="135">
        <v>0</v>
      </c>
      <c r="E859" s="135">
        <v>0</v>
      </c>
      <c r="F859" s="135">
        <v>0</v>
      </c>
      <c r="G859" s="135">
        <v>0</v>
      </c>
      <c r="H859" s="135">
        <v>0</v>
      </c>
      <c r="I859" s="135">
        <v>0</v>
      </c>
      <c r="J859" s="135">
        <v>0</v>
      </c>
      <c r="K859" s="135">
        <v>0</v>
      </c>
      <c r="L859" s="135">
        <v>0</v>
      </c>
      <c r="M859" s="135">
        <v>0</v>
      </c>
      <c r="N859" s="135">
        <v>0</v>
      </c>
      <c r="O859" s="135">
        <v>0</v>
      </c>
      <c r="P859" s="135">
        <v>0</v>
      </c>
      <c r="Q859" s="135">
        <v>0</v>
      </c>
      <c r="R859" s="135">
        <v>0</v>
      </c>
      <c r="S859" s="135">
        <v>0</v>
      </c>
      <c r="T859" s="135">
        <v>0</v>
      </c>
      <c r="U859" s="135">
        <v>0</v>
      </c>
      <c r="V859" s="135">
        <v>0</v>
      </c>
      <c r="W859" s="135">
        <v>0</v>
      </c>
    </row>
    <row r="860" spans="1:23" hidden="1">
      <c r="A860" s="135">
        <v>0</v>
      </c>
      <c r="B860" s="135">
        <v>0</v>
      </c>
      <c r="C860" s="135">
        <v>0</v>
      </c>
      <c r="D860" s="135">
        <v>0</v>
      </c>
      <c r="E860" s="135">
        <v>0</v>
      </c>
      <c r="F860" s="135">
        <v>0</v>
      </c>
      <c r="G860" s="135">
        <v>0</v>
      </c>
      <c r="H860" s="135">
        <v>0</v>
      </c>
      <c r="I860" s="135">
        <v>0</v>
      </c>
      <c r="J860" s="135">
        <v>0</v>
      </c>
      <c r="K860" s="135">
        <v>0</v>
      </c>
      <c r="L860" s="135">
        <v>0</v>
      </c>
      <c r="M860" s="135">
        <v>0</v>
      </c>
      <c r="N860" s="135">
        <v>0</v>
      </c>
      <c r="O860" s="135">
        <v>0</v>
      </c>
      <c r="P860" s="135">
        <v>0</v>
      </c>
      <c r="Q860" s="135">
        <v>0</v>
      </c>
      <c r="R860" s="135">
        <v>0</v>
      </c>
      <c r="S860" s="135">
        <v>0</v>
      </c>
      <c r="T860" s="135">
        <v>0</v>
      </c>
      <c r="U860" s="135">
        <v>0</v>
      </c>
      <c r="V860" s="135">
        <v>0</v>
      </c>
      <c r="W860" s="135">
        <v>0</v>
      </c>
    </row>
    <row r="861" spans="1:23" hidden="1">
      <c r="A861" s="135">
        <v>0</v>
      </c>
      <c r="B861" s="135">
        <v>0</v>
      </c>
      <c r="C861" s="135">
        <v>0</v>
      </c>
      <c r="D861" s="135">
        <v>0</v>
      </c>
      <c r="E861" s="135">
        <v>0</v>
      </c>
      <c r="F861" s="135">
        <v>0</v>
      </c>
      <c r="G861" s="135">
        <v>0</v>
      </c>
      <c r="H861" s="135">
        <v>0</v>
      </c>
      <c r="I861" s="135">
        <v>0</v>
      </c>
      <c r="J861" s="135">
        <v>0</v>
      </c>
      <c r="K861" s="135">
        <v>0</v>
      </c>
      <c r="L861" s="135">
        <v>0</v>
      </c>
      <c r="M861" s="135">
        <v>0</v>
      </c>
      <c r="N861" s="135">
        <v>0</v>
      </c>
      <c r="O861" s="135">
        <v>0</v>
      </c>
      <c r="P861" s="135">
        <v>0</v>
      </c>
      <c r="Q861" s="135">
        <v>0</v>
      </c>
      <c r="R861" s="135">
        <v>0</v>
      </c>
      <c r="S861" s="135">
        <v>0</v>
      </c>
      <c r="T861" s="135">
        <v>0</v>
      </c>
      <c r="U861" s="135">
        <v>0</v>
      </c>
      <c r="V861" s="135">
        <v>0</v>
      </c>
      <c r="W861" s="135">
        <v>0</v>
      </c>
    </row>
    <row r="862" spans="1:23" hidden="1">
      <c r="A862" s="135">
        <v>0</v>
      </c>
      <c r="B862" s="135">
        <v>0</v>
      </c>
      <c r="C862" s="135">
        <v>0</v>
      </c>
      <c r="D862" s="135">
        <v>0</v>
      </c>
      <c r="E862" s="135">
        <v>0</v>
      </c>
      <c r="F862" s="135">
        <v>0</v>
      </c>
      <c r="G862" s="135">
        <v>0</v>
      </c>
      <c r="H862" s="135">
        <v>0</v>
      </c>
      <c r="I862" s="135">
        <v>0</v>
      </c>
      <c r="J862" s="135">
        <v>0</v>
      </c>
      <c r="K862" s="135">
        <v>0</v>
      </c>
      <c r="L862" s="135">
        <v>0</v>
      </c>
      <c r="M862" s="135">
        <v>0</v>
      </c>
      <c r="N862" s="135">
        <v>0</v>
      </c>
      <c r="O862" s="135">
        <v>0</v>
      </c>
      <c r="P862" s="135">
        <v>0</v>
      </c>
      <c r="Q862" s="135">
        <v>0</v>
      </c>
      <c r="R862" s="135">
        <v>0</v>
      </c>
      <c r="S862" s="135">
        <v>0</v>
      </c>
      <c r="T862" s="135">
        <v>0</v>
      </c>
      <c r="U862" s="135">
        <v>0</v>
      </c>
      <c r="V862" s="135">
        <v>0</v>
      </c>
      <c r="W862" s="135">
        <v>0</v>
      </c>
    </row>
    <row r="863" spans="1:23" hidden="1">
      <c r="A863" s="135">
        <v>0</v>
      </c>
      <c r="B863" s="135">
        <v>0</v>
      </c>
      <c r="C863" s="135">
        <v>0</v>
      </c>
      <c r="D863" s="135">
        <v>0</v>
      </c>
      <c r="E863" s="135">
        <v>0</v>
      </c>
      <c r="F863" s="135">
        <v>0</v>
      </c>
      <c r="G863" s="135">
        <v>0</v>
      </c>
      <c r="H863" s="135">
        <v>0</v>
      </c>
      <c r="I863" s="135">
        <v>0</v>
      </c>
      <c r="J863" s="135">
        <v>0</v>
      </c>
      <c r="K863" s="135">
        <v>0</v>
      </c>
      <c r="L863" s="135">
        <v>0</v>
      </c>
      <c r="M863" s="135">
        <v>0</v>
      </c>
      <c r="N863" s="135">
        <v>0</v>
      </c>
      <c r="O863" s="135">
        <v>0</v>
      </c>
      <c r="P863" s="135">
        <v>0</v>
      </c>
      <c r="Q863" s="135">
        <v>0</v>
      </c>
      <c r="R863" s="135">
        <v>0</v>
      </c>
      <c r="S863" s="135">
        <v>0</v>
      </c>
      <c r="T863" s="135">
        <v>0</v>
      </c>
      <c r="U863" s="135">
        <v>0</v>
      </c>
      <c r="V863" s="135">
        <v>0</v>
      </c>
      <c r="W863" s="135">
        <v>0</v>
      </c>
    </row>
    <row r="864" spans="1:23" hidden="1">
      <c r="A864" s="135">
        <v>0</v>
      </c>
      <c r="B864" s="135">
        <v>0</v>
      </c>
      <c r="C864" s="135">
        <v>0</v>
      </c>
      <c r="D864" s="135">
        <v>0</v>
      </c>
      <c r="E864" s="135">
        <v>0</v>
      </c>
      <c r="F864" s="135">
        <v>0</v>
      </c>
      <c r="G864" s="135">
        <v>0</v>
      </c>
      <c r="H864" s="135">
        <v>0</v>
      </c>
      <c r="I864" s="135">
        <v>0</v>
      </c>
      <c r="J864" s="135">
        <v>0</v>
      </c>
      <c r="K864" s="135">
        <v>0</v>
      </c>
      <c r="L864" s="135">
        <v>0</v>
      </c>
      <c r="M864" s="135">
        <v>0</v>
      </c>
      <c r="N864" s="135">
        <v>0</v>
      </c>
      <c r="O864" s="135">
        <v>0</v>
      </c>
      <c r="P864" s="135">
        <v>0</v>
      </c>
      <c r="Q864" s="135">
        <v>0</v>
      </c>
      <c r="R864" s="135">
        <v>0</v>
      </c>
      <c r="S864" s="135">
        <v>0</v>
      </c>
      <c r="T864" s="135">
        <v>0</v>
      </c>
      <c r="U864" s="135">
        <v>0</v>
      </c>
      <c r="V864" s="135">
        <v>0</v>
      </c>
      <c r="W864" s="135">
        <v>0</v>
      </c>
    </row>
    <row r="865" spans="1:23" hidden="1">
      <c r="A865" s="135">
        <v>0</v>
      </c>
      <c r="B865" s="135">
        <v>0</v>
      </c>
      <c r="C865" s="135">
        <v>0</v>
      </c>
      <c r="D865" s="135">
        <v>0</v>
      </c>
      <c r="E865" s="135">
        <v>0</v>
      </c>
      <c r="F865" s="135">
        <v>0</v>
      </c>
      <c r="G865" s="135">
        <v>0</v>
      </c>
      <c r="H865" s="135">
        <v>0</v>
      </c>
      <c r="I865" s="135">
        <v>0</v>
      </c>
      <c r="J865" s="135">
        <v>0</v>
      </c>
      <c r="K865" s="135">
        <v>0</v>
      </c>
      <c r="L865" s="135">
        <v>0</v>
      </c>
      <c r="M865" s="135">
        <v>0</v>
      </c>
      <c r="N865" s="135">
        <v>0</v>
      </c>
      <c r="O865" s="135">
        <v>0</v>
      </c>
      <c r="P865" s="135">
        <v>0</v>
      </c>
      <c r="Q865" s="135">
        <v>0</v>
      </c>
      <c r="R865" s="135">
        <v>0</v>
      </c>
      <c r="S865" s="135">
        <v>0</v>
      </c>
      <c r="T865" s="135">
        <v>0</v>
      </c>
      <c r="U865" s="135">
        <v>0</v>
      </c>
      <c r="V865" s="135">
        <v>0</v>
      </c>
      <c r="W865" s="135">
        <v>0</v>
      </c>
    </row>
    <row r="866" spans="1:23" hidden="1">
      <c r="A866" s="135">
        <v>0</v>
      </c>
      <c r="B866" s="135">
        <v>0</v>
      </c>
      <c r="C866" s="135">
        <v>0</v>
      </c>
      <c r="D866" s="135">
        <v>0</v>
      </c>
      <c r="E866" s="135">
        <v>0</v>
      </c>
      <c r="F866" s="135">
        <v>0</v>
      </c>
      <c r="G866" s="135">
        <v>0</v>
      </c>
      <c r="H866" s="135">
        <v>0</v>
      </c>
      <c r="I866" s="135">
        <v>0</v>
      </c>
      <c r="J866" s="135">
        <v>0</v>
      </c>
      <c r="K866" s="135">
        <v>0</v>
      </c>
      <c r="L866" s="135">
        <v>0</v>
      </c>
      <c r="M866" s="135">
        <v>0</v>
      </c>
      <c r="N866" s="135">
        <v>0</v>
      </c>
      <c r="O866" s="135">
        <v>0</v>
      </c>
      <c r="P866" s="135">
        <v>0</v>
      </c>
      <c r="Q866" s="135">
        <v>0</v>
      </c>
      <c r="R866" s="135">
        <v>0</v>
      </c>
      <c r="S866" s="135">
        <v>0</v>
      </c>
      <c r="T866" s="135">
        <v>0</v>
      </c>
      <c r="U866" s="135">
        <v>0</v>
      </c>
      <c r="V866" s="135">
        <v>0</v>
      </c>
      <c r="W866" s="135">
        <v>0</v>
      </c>
    </row>
    <row r="867" spans="1:23" hidden="1">
      <c r="A867" s="135">
        <v>0</v>
      </c>
      <c r="B867" s="135">
        <v>0</v>
      </c>
      <c r="C867" s="135">
        <v>0</v>
      </c>
      <c r="D867" s="135">
        <v>0</v>
      </c>
      <c r="E867" s="135">
        <v>0</v>
      </c>
      <c r="F867" s="135">
        <v>0</v>
      </c>
      <c r="G867" s="135">
        <v>0</v>
      </c>
      <c r="H867" s="135">
        <v>0</v>
      </c>
      <c r="I867" s="135">
        <v>0</v>
      </c>
      <c r="J867" s="135">
        <v>0</v>
      </c>
      <c r="K867" s="135">
        <v>0</v>
      </c>
      <c r="L867" s="135">
        <v>0</v>
      </c>
      <c r="M867" s="135">
        <v>0</v>
      </c>
      <c r="N867" s="135">
        <v>0</v>
      </c>
      <c r="O867" s="135">
        <v>0</v>
      </c>
      <c r="P867" s="135">
        <v>0</v>
      </c>
      <c r="Q867" s="135">
        <v>0</v>
      </c>
      <c r="R867" s="135">
        <v>0</v>
      </c>
      <c r="S867" s="135">
        <v>0</v>
      </c>
      <c r="T867" s="135">
        <v>0</v>
      </c>
      <c r="U867" s="135">
        <v>0</v>
      </c>
      <c r="V867" s="135">
        <v>0</v>
      </c>
      <c r="W867" s="135">
        <v>0</v>
      </c>
    </row>
    <row r="868" spans="1:23" hidden="1">
      <c r="A868" s="135">
        <v>0</v>
      </c>
      <c r="B868" s="135">
        <v>0</v>
      </c>
      <c r="C868" s="135">
        <v>0</v>
      </c>
      <c r="D868" s="135">
        <v>0</v>
      </c>
      <c r="E868" s="135">
        <v>0</v>
      </c>
      <c r="F868" s="135">
        <v>0</v>
      </c>
      <c r="G868" s="135">
        <v>0</v>
      </c>
      <c r="H868" s="135">
        <v>0</v>
      </c>
      <c r="I868" s="135">
        <v>0</v>
      </c>
      <c r="J868" s="135">
        <v>0</v>
      </c>
      <c r="K868" s="135">
        <v>0</v>
      </c>
      <c r="L868" s="135">
        <v>0</v>
      </c>
      <c r="M868" s="135">
        <v>0</v>
      </c>
      <c r="N868" s="135">
        <v>0</v>
      </c>
      <c r="O868" s="135">
        <v>0</v>
      </c>
      <c r="P868" s="135">
        <v>0</v>
      </c>
      <c r="Q868" s="135">
        <v>0</v>
      </c>
      <c r="R868" s="135">
        <v>0</v>
      </c>
      <c r="S868" s="135">
        <v>0</v>
      </c>
      <c r="T868" s="135">
        <v>0</v>
      </c>
      <c r="U868" s="135">
        <v>0</v>
      </c>
      <c r="V868" s="135">
        <v>0</v>
      </c>
      <c r="W868" s="135">
        <v>0</v>
      </c>
    </row>
    <row r="869" spans="1:23" hidden="1">
      <c r="A869" s="135">
        <v>0</v>
      </c>
      <c r="B869" s="135">
        <v>0</v>
      </c>
      <c r="C869" s="135">
        <v>0</v>
      </c>
      <c r="D869" s="135">
        <v>0</v>
      </c>
      <c r="E869" s="135">
        <v>0</v>
      </c>
      <c r="F869" s="135">
        <v>0</v>
      </c>
      <c r="G869" s="135">
        <v>0</v>
      </c>
      <c r="H869" s="135">
        <v>0</v>
      </c>
      <c r="I869" s="135">
        <v>0</v>
      </c>
      <c r="J869" s="135">
        <v>0</v>
      </c>
      <c r="K869" s="135">
        <v>0</v>
      </c>
      <c r="L869" s="135">
        <v>0</v>
      </c>
      <c r="M869" s="135">
        <v>0</v>
      </c>
      <c r="N869" s="135">
        <v>0</v>
      </c>
      <c r="O869" s="135">
        <v>0</v>
      </c>
      <c r="P869" s="135">
        <v>0</v>
      </c>
      <c r="Q869" s="135">
        <v>0</v>
      </c>
      <c r="R869" s="135">
        <v>0</v>
      </c>
      <c r="S869" s="135">
        <v>0</v>
      </c>
      <c r="T869" s="135">
        <v>0</v>
      </c>
      <c r="U869" s="135">
        <v>0</v>
      </c>
      <c r="V869" s="135">
        <v>0</v>
      </c>
      <c r="W869" s="135">
        <v>0</v>
      </c>
    </row>
    <row r="870" spans="1:23" hidden="1">
      <c r="A870" s="135">
        <v>0</v>
      </c>
      <c r="B870" s="135">
        <v>0</v>
      </c>
      <c r="C870" s="135">
        <v>0</v>
      </c>
      <c r="D870" s="135">
        <v>0</v>
      </c>
      <c r="E870" s="135">
        <v>0</v>
      </c>
      <c r="F870" s="135">
        <v>0</v>
      </c>
      <c r="G870" s="135">
        <v>0</v>
      </c>
      <c r="H870" s="135">
        <v>0</v>
      </c>
      <c r="I870" s="135">
        <v>0</v>
      </c>
      <c r="J870" s="135">
        <v>0</v>
      </c>
      <c r="K870" s="135">
        <v>0</v>
      </c>
      <c r="L870" s="135">
        <v>0</v>
      </c>
      <c r="M870" s="135">
        <v>0</v>
      </c>
      <c r="N870" s="135">
        <v>0</v>
      </c>
      <c r="O870" s="135">
        <v>0</v>
      </c>
      <c r="P870" s="135">
        <v>0</v>
      </c>
      <c r="Q870" s="135">
        <v>0</v>
      </c>
      <c r="R870" s="135">
        <v>0</v>
      </c>
      <c r="S870" s="135">
        <v>0</v>
      </c>
      <c r="T870" s="135">
        <v>0</v>
      </c>
      <c r="U870" s="135">
        <v>0</v>
      </c>
      <c r="V870" s="135">
        <v>0</v>
      </c>
      <c r="W870" s="135">
        <v>0</v>
      </c>
    </row>
    <row r="871" spans="1:23" hidden="1">
      <c r="A871" s="135">
        <v>0</v>
      </c>
      <c r="B871" s="135">
        <v>0</v>
      </c>
      <c r="C871" s="135">
        <v>0</v>
      </c>
      <c r="D871" s="135">
        <v>0</v>
      </c>
      <c r="E871" s="135">
        <v>0</v>
      </c>
      <c r="F871" s="135">
        <v>0</v>
      </c>
      <c r="G871" s="135">
        <v>0</v>
      </c>
      <c r="H871" s="135">
        <v>0</v>
      </c>
      <c r="I871" s="135">
        <v>0</v>
      </c>
      <c r="J871" s="135">
        <v>0</v>
      </c>
      <c r="K871" s="135">
        <v>0</v>
      </c>
      <c r="L871" s="135">
        <v>0</v>
      </c>
      <c r="M871" s="135">
        <v>0</v>
      </c>
      <c r="N871" s="135">
        <v>0</v>
      </c>
      <c r="O871" s="135">
        <v>0</v>
      </c>
      <c r="P871" s="135">
        <v>0</v>
      </c>
      <c r="Q871" s="135">
        <v>0</v>
      </c>
      <c r="R871" s="135">
        <v>0</v>
      </c>
      <c r="S871" s="135">
        <v>0</v>
      </c>
      <c r="T871" s="135">
        <v>0</v>
      </c>
      <c r="U871" s="135">
        <v>0</v>
      </c>
      <c r="V871" s="135">
        <v>0</v>
      </c>
      <c r="W871" s="135">
        <v>0</v>
      </c>
    </row>
    <row r="872" spans="1:23" hidden="1">
      <c r="A872" s="135">
        <v>0</v>
      </c>
      <c r="B872" s="135">
        <v>0</v>
      </c>
      <c r="C872" s="135">
        <v>0</v>
      </c>
      <c r="D872" s="135">
        <v>0</v>
      </c>
      <c r="E872" s="135">
        <v>0</v>
      </c>
      <c r="F872" s="135">
        <v>0</v>
      </c>
      <c r="G872" s="135">
        <v>0</v>
      </c>
      <c r="H872" s="135">
        <v>0</v>
      </c>
      <c r="I872" s="135">
        <v>0</v>
      </c>
      <c r="J872" s="135">
        <v>0</v>
      </c>
      <c r="K872" s="135">
        <v>0</v>
      </c>
      <c r="L872" s="135">
        <v>0</v>
      </c>
      <c r="M872" s="135">
        <v>0</v>
      </c>
      <c r="N872" s="135">
        <v>0</v>
      </c>
      <c r="O872" s="135">
        <v>0</v>
      </c>
      <c r="P872" s="135">
        <v>0</v>
      </c>
      <c r="Q872" s="135">
        <v>0</v>
      </c>
      <c r="R872" s="135">
        <v>0</v>
      </c>
      <c r="S872" s="135">
        <v>0</v>
      </c>
      <c r="T872" s="135">
        <v>0</v>
      </c>
      <c r="U872" s="135">
        <v>0</v>
      </c>
      <c r="V872" s="135">
        <v>0</v>
      </c>
      <c r="W872" s="135">
        <v>0</v>
      </c>
    </row>
    <row r="873" spans="1:23" hidden="1">
      <c r="A873" s="135">
        <v>0</v>
      </c>
      <c r="B873" s="135">
        <v>0</v>
      </c>
      <c r="C873" s="135">
        <v>0</v>
      </c>
      <c r="D873" s="135">
        <v>0</v>
      </c>
      <c r="E873" s="135">
        <v>0</v>
      </c>
      <c r="F873" s="135">
        <v>0</v>
      </c>
      <c r="G873" s="135">
        <v>0</v>
      </c>
      <c r="H873" s="135">
        <v>0</v>
      </c>
      <c r="I873" s="135">
        <v>0</v>
      </c>
      <c r="J873" s="135">
        <v>0</v>
      </c>
      <c r="K873" s="135">
        <v>0</v>
      </c>
      <c r="L873" s="135">
        <v>0</v>
      </c>
      <c r="M873" s="135">
        <v>0</v>
      </c>
      <c r="N873" s="135">
        <v>0</v>
      </c>
      <c r="O873" s="135">
        <v>0</v>
      </c>
      <c r="P873" s="135">
        <v>0</v>
      </c>
      <c r="Q873" s="135">
        <v>0</v>
      </c>
      <c r="R873" s="135">
        <v>0</v>
      </c>
      <c r="S873" s="135">
        <v>0</v>
      </c>
      <c r="T873" s="135">
        <v>0</v>
      </c>
      <c r="U873" s="135">
        <v>0</v>
      </c>
      <c r="V873" s="135">
        <v>0</v>
      </c>
      <c r="W873" s="135">
        <v>0</v>
      </c>
    </row>
    <row r="874" spans="1:23" hidden="1">
      <c r="A874" s="135">
        <v>0</v>
      </c>
      <c r="B874" s="135">
        <v>0</v>
      </c>
      <c r="C874" s="135">
        <v>0</v>
      </c>
      <c r="D874" s="135">
        <v>0</v>
      </c>
      <c r="E874" s="135">
        <v>0</v>
      </c>
      <c r="F874" s="135">
        <v>0</v>
      </c>
      <c r="G874" s="135">
        <v>0</v>
      </c>
      <c r="H874" s="135">
        <v>0</v>
      </c>
      <c r="I874" s="135">
        <v>0</v>
      </c>
      <c r="J874" s="135">
        <v>0</v>
      </c>
      <c r="K874" s="135">
        <v>0</v>
      </c>
      <c r="L874" s="135">
        <v>0</v>
      </c>
      <c r="M874" s="135">
        <v>0</v>
      </c>
      <c r="N874" s="135">
        <v>0</v>
      </c>
      <c r="O874" s="135">
        <v>0</v>
      </c>
      <c r="P874" s="135">
        <v>0</v>
      </c>
      <c r="Q874" s="135">
        <v>0</v>
      </c>
      <c r="R874" s="135">
        <v>0</v>
      </c>
      <c r="S874" s="135">
        <v>0</v>
      </c>
      <c r="T874" s="135">
        <v>0</v>
      </c>
      <c r="U874" s="135">
        <v>0</v>
      </c>
      <c r="V874" s="135">
        <v>0</v>
      </c>
      <c r="W874" s="135">
        <v>0</v>
      </c>
    </row>
    <row r="875" spans="1:23" hidden="1">
      <c r="A875" s="135">
        <v>0</v>
      </c>
      <c r="B875" s="135">
        <v>0</v>
      </c>
      <c r="C875" s="135">
        <v>0</v>
      </c>
      <c r="D875" s="135">
        <v>0</v>
      </c>
      <c r="E875" s="135">
        <v>0</v>
      </c>
      <c r="F875" s="135">
        <v>0</v>
      </c>
      <c r="G875" s="135">
        <v>0</v>
      </c>
      <c r="H875" s="135">
        <v>0</v>
      </c>
      <c r="I875" s="135">
        <v>0</v>
      </c>
      <c r="J875" s="135">
        <v>0</v>
      </c>
      <c r="K875" s="135">
        <v>0</v>
      </c>
      <c r="L875" s="135">
        <v>0</v>
      </c>
      <c r="M875" s="135">
        <v>0</v>
      </c>
      <c r="N875" s="135">
        <v>0</v>
      </c>
      <c r="O875" s="135">
        <v>0</v>
      </c>
      <c r="P875" s="135">
        <v>0</v>
      </c>
      <c r="Q875" s="135">
        <v>0</v>
      </c>
      <c r="R875" s="135">
        <v>0</v>
      </c>
      <c r="S875" s="135">
        <v>0</v>
      </c>
      <c r="T875" s="135">
        <v>0</v>
      </c>
      <c r="U875" s="135">
        <v>0</v>
      </c>
      <c r="V875" s="135">
        <v>0</v>
      </c>
      <c r="W875" s="135">
        <v>0</v>
      </c>
    </row>
    <row r="876" spans="1:23" hidden="1">
      <c r="A876" s="135">
        <v>0</v>
      </c>
      <c r="B876" s="135">
        <v>0</v>
      </c>
      <c r="C876" s="135">
        <v>0</v>
      </c>
      <c r="D876" s="135">
        <v>0</v>
      </c>
      <c r="E876" s="135">
        <v>0</v>
      </c>
      <c r="F876" s="135">
        <v>0</v>
      </c>
      <c r="G876" s="135">
        <v>0</v>
      </c>
      <c r="H876" s="135">
        <v>0</v>
      </c>
      <c r="I876" s="135">
        <v>0</v>
      </c>
      <c r="J876" s="135">
        <v>0</v>
      </c>
      <c r="K876" s="135">
        <v>0</v>
      </c>
      <c r="L876" s="135">
        <v>0</v>
      </c>
      <c r="M876" s="135">
        <v>0</v>
      </c>
      <c r="N876" s="135">
        <v>0</v>
      </c>
      <c r="O876" s="135">
        <v>0</v>
      </c>
      <c r="P876" s="135">
        <v>0</v>
      </c>
      <c r="Q876" s="135">
        <v>0</v>
      </c>
      <c r="R876" s="135">
        <v>0</v>
      </c>
      <c r="S876" s="135">
        <v>0</v>
      </c>
      <c r="T876" s="135">
        <v>0</v>
      </c>
      <c r="U876" s="135">
        <v>0</v>
      </c>
      <c r="V876" s="135">
        <v>0</v>
      </c>
      <c r="W876" s="135">
        <v>0</v>
      </c>
    </row>
    <row r="877" spans="1:23" hidden="1">
      <c r="A877" s="135">
        <v>0</v>
      </c>
      <c r="B877" s="135">
        <v>0</v>
      </c>
      <c r="C877" s="135">
        <v>0</v>
      </c>
      <c r="D877" s="135">
        <v>0</v>
      </c>
      <c r="E877" s="135">
        <v>0</v>
      </c>
      <c r="F877" s="135">
        <v>0</v>
      </c>
      <c r="G877" s="135">
        <v>0</v>
      </c>
      <c r="H877" s="135">
        <v>0</v>
      </c>
      <c r="I877" s="135">
        <v>0</v>
      </c>
      <c r="J877" s="135">
        <v>0</v>
      </c>
      <c r="K877" s="135">
        <v>0</v>
      </c>
      <c r="L877" s="135">
        <v>0</v>
      </c>
      <c r="M877" s="135">
        <v>0</v>
      </c>
      <c r="N877" s="135">
        <v>0</v>
      </c>
      <c r="O877" s="135">
        <v>0</v>
      </c>
      <c r="P877" s="135">
        <v>0</v>
      </c>
      <c r="Q877" s="135">
        <v>0</v>
      </c>
      <c r="R877" s="135">
        <v>0</v>
      </c>
      <c r="S877" s="135">
        <v>0</v>
      </c>
      <c r="T877" s="135">
        <v>0</v>
      </c>
      <c r="U877" s="135">
        <v>0</v>
      </c>
      <c r="V877" s="135">
        <v>0</v>
      </c>
      <c r="W877" s="135">
        <v>0</v>
      </c>
    </row>
    <row r="878" spans="1:23" hidden="1">
      <c r="A878" s="135">
        <v>0</v>
      </c>
      <c r="B878" s="135">
        <v>0</v>
      </c>
      <c r="C878" s="135">
        <v>0</v>
      </c>
      <c r="D878" s="135">
        <v>0</v>
      </c>
      <c r="E878" s="135">
        <v>0</v>
      </c>
      <c r="F878" s="135">
        <v>0</v>
      </c>
      <c r="G878" s="135">
        <v>0</v>
      </c>
      <c r="H878" s="135">
        <v>0</v>
      </c>
      <c r="I878" s="135">
        <v>0</v>
      </c>
      <c r="J878" s="135">
        <v>0</v>
      </c>
      <c r="K878" s="135">
        <v>0</v>
      </c>
      <c r="L878" s="135">
        <v>0</v>
      </c>
      <c r="M878" s="135">
        <v>0</v>
      </c>
      <c r="N878" s="135">
        <v>0</v>
      </c>
      <c r="O878" s="135">
        <v>0</v>
      </c>
      <c r="P878" s="135">
        <v>0</v>
      </c>
      <c r="Q878" s="135">
        <v>0</v>
      </c>
      <c r="R878" s="135">
        <v>0</v>
      </c>
      <c r="S878" s="135">
        <v>0</v>
      </c>
      <c r="T878" s="135">
        <v>0</v>
      </c>
      <c r="U878" s="135">
        <v>0</v>
      </c>
      <c r="V878" s="135">
        <v>0</v>
      </c>
      <c r="W878" s="135">
        <v>0</v>
      </c>
    </row>
    <row r="879" spans="1:23" hidden="1">
      <c r="A879" s="135">
        <v>0</v>
      </c>
      <c r="B879" s="135">
        <v>0</v>
      </c>
      <c r="C879" s="135">
        <v>0</v>
      </c>
      <c r="D879" s="135">
        <v>0</v>
      </c>
      <c r="E879" s="135">
        <v>0</v>
      </c>
      <c r="F879" s="135">
        <v>0</v>
      </c>
      <c r="G879" s="135">
        <v>0</v>
      </c>
      <c r="H879" s="135">
        <v>0</v>
      </c>
      <c r="I879" s="135">
        <v>0</v>
      </c>
      <c r="J879" s="135">
        <v>0</v>
      </c>
      <c r="K879" s="135">
        <v>0</v>
      </c>
      <c r="L879" s="135">
        <v>0</v>
      </c>
      <c r="M879" s="135">
        <v>0</v>
      </c>
      <c r="N879" s="135">
        <v>0</v>
      </c>
      <c r="O879" s="135">
        <v>0</v>
      </c>
      <c r="P879" s="135">
        <v>0</v>
      </c>
      <c r="Q879" s="135">
        <v>0</v>
      </c>
      <c r="R879" s="135">
        <v>0</v>
      </c>
      <c r="S879" s="135">
        <v>0</v>
      </c>
      <c r="T879" s="135">
        <v>0</v>
      </c>
      <c r="U879" s="135">
        <v>0</v>
      </c>
      <c r="V879" s="135">
        <v>0</v>
      </c>
      <c r="W879" s="135">
        <v>0</v>
      </c>
    </row>
    <row r="880" spans="1:23" hidden="1">
      <c r="A880" s="135">
        <v>0</v>
      </c>
      <c r="B880" s="135">
        <v>0</v>
      </c>
      <c r="C880" s="135">
        <v>0</v>
      </c>
      <c r="D880" s="135">
        <v>0</v>
      </c>
      <c r="E880" s="135">
        <v>0</v>
      </c>
      <c r="F880" s="135">
        <v>0</v>
      </c>
      <c r="G880" s="135">
        <v>0</v>
      </c>
      <c r="H880" s="135">
        <v>0</v>
      </c>
      <c r="I880" s="135">
        <v>0</v>
      </c>
      <c r="J880" s="135">
        <v>0</v>
      </c>
      <c r="K880" s="135">
        <v>0</v>
      </c>
      <c r="L880" s="135">
        <v>0</v>
      </c>
      <c r="M880" s="135">
        <v>0</v>
      </c>
      <c r="N880" s="135">
        <v>0</v>
      </c>
      <c r="O880" s="135">
        <v>0</v>
      </c>
      <c r="P880" s="135">
        <v>0</v>
      </c>
      <c r="Q880" s="135">
        <v>0</v>
      </c>
      <c r="R880" s="135">
        <v>0</v>
      </c>
      <c r="S880" s="135">
        <v>0</v>
      </c>
      <c r="T880" s="135">
        <v>0</v>
      </c>
      <c r="U880" s="135">
        <v>0</v>
      </c>
      <c r="V880" s="135">
        <v>0</v>
      </c>
      <c r="W880" s="135">
        <v>0</v>
      </c>
    </row>
    <row r="881" spans="1:23" hidden="1">
      <c r="A881" s="135">
        <v>0</v>
      </c>
      <c r="B881" s="135">
        <v>0</v>
      </c>
      <c r="C881" s="135">
        <v>0</v>
      </c>
      <c r="D881" s="135">
        <v>0</v>
      </c>
      <c r="E881" s="135">
        <v>0</v>
      </c>
      <c r="F881" s="135">
        <v>0</v>
      </c>
      <c r="G881" s="135">
        <v>0</v>
      </c>
      <c r="H881" s="135">
        <v>0</v>
      </c>
      <c r="I881" s="135">
        <v>0</v>
      </c>
      <c r="J881" s="135">
        <v>0</v>
      </c>
      <c r="K881" s="135">
        <v>0</v>
      </c>
      <c r="L881" s="135">
        <v>0</v>
      </c>
      <c r="M881" s="135">
        <v>0</v>
      </c>
      <c r="N881" s="135">
        <v>0</v>
      </c>
      <c r="O881" s="135">
        <v>0</v>
      </c>
      <c r="P881" s="135">
        <v>0</v>
      </c>
      <c r="Q881" s="135">
        <v>0</v>
      </c>
      <c r="R881" s="135">
        <v>0</v>
      </c>
      <c r="S881" s="135">
        <v>0</v>
      </c>
      <c r="T881" s="135">
        <v>0</v>
      </c>
      <c r="U881" s="135">
        <v>0</v>
      </c>
      <c r="V881" s="135">
        <v>0</v>
      </c>
      <c r="W881" s="135">
        <v>0</v>
      </c>
    </row>
    <row r="882" spans="1:23" hidden="1">
      <c r="A882" s="135">
        <v>0</v>
      </c>
      <c r="B882" s="135">
        <v>0</v>
      </c>
      <c r="C882" s="135">
        <v>0</v>
      </c>
      <c r="D882" s="135">
        <v>0</v>
      </c>
      <c r="E882" s="135">
        <v>0</v>
      </c>
      <c r="F882" s="135">
        <v>0</v>
      </c>
      <c r="G882" s="135">
        <v>0</v>
      </c>
      <c r="H882" s="135">
        <v>0</v>
      </c>
      <c r="I882" s="135">
        <v>0</v>
      </c>
      <c r="J882" s="135">
        <v>0</v>
      </c>
      <c r="K882" s="135">
        <v>0</v>
      </c>
      <c r="L882" s="135">
        <v>0</v>
      </c>
      <c r="M882" s="135">
        <v>0</v>
      </c>
      <c r="N882" s="135">
        <v>0</v>
      </c>
      <c r="O882" s="135">
        <v>0</v>
      </c>
      <c r="P882" s="135">
        <v>0</v>
      </c>
      <c r="Q882" s="135">
        <v>0</v>
      </c>
      <c r="R882" s="135">
        <v>0</v>
      </c>
      <c r="S882" s="135">
        <v>0</v>
      </c>
      <c r="T882" s="135">
        <v>0</v>
      </c>
      <c r="U882" s="135">
        <v>0</v>
      </c>
      <c r="V882" s="135">
        <v>0</v>
      </c>
      <c r="W882" s="135">
        <v>0</v>
      </c>
    </row>
    <row r="883" spans="1:23" hidden="1">
      <c r="A883" s="135">
        <v>0</v>
      </c>
      <c r="B883" s="135">
        <v>0</v>
      </c>
      <c r="C883" s="135">
        <v>0</v>
      </c>
      <c r="D883" s="135">
        <v>0</v>
      </c>
      <c r="E883" s="135">
        <v>0</v>
      </c>
      <c r="F883" s="135">
        <v>0</v>
      </c>
      <c r="G883" s="135">
        <v>0</v>
      </c>
      <c r="H883" s="135">
        <v>0</v>
      </c>
      <c r="I883" s="135">
        <v>0</v>
      </c>
      <c r="J883" s="135">
        <v>0</v>
      </c>
      <c r="K883" s="135">
        <v>0</v>
      </c>
      <c r="L883" s="135">
        <v>0</v>
      </c>
      <c r="M883" s="135">
        <v>0</v>
      </c>
      <c r="N883" s="135">
        <v>0</v>
      </c>
      <c r="O883" s="135">
        <v>0</v>
      </c>
      <c r="P883" s="135">
        <v>0</v>
      </c>
      <c r="Q883" s="135">
        <v>0</v>
      </c>
      <c r="R883" s="135">
        <v>0</v>
      </c>
      <c r="S883" s="135">
        <v>0</v>
      </c>
      <c r="T883" s="135">
        <v>0</v>
      </c>
      <c r="U883" s="135">
        <v>0</v>
      </c>
      <c r="V883" s="135">
        <v>0</v>
      </c>
      <c r="W883" s="135">
        <v>0</v>
      </c>
    </row>
    <row r="884" spans="1:23" hidden="1">
      <c r="A884" s="135">
        <v>0</v>
      </c>
      <c r="B884" s="135">
        <v>0</v>
      </c>
      <c r="C884" s="135">
        <v>0</v>
      </c>
      <c r="D884" s="135">
        <v>0</v>
      </c>
      <c r="E884" s="135">
        <v>0</v>
      </c>
      <c r="F884" s="135">
        <v>0</v>
      </c>
      <c r="G884" s="135">
        <v>0</v>
      </c>
      <c r="H884" s="135">
        <v>0</v>
      </c>
      <c r="I884" s="135">
        <v>0</v>
      </c>
      <c r="J884" s="135">
        <v>0</v>
      </c>
      <c r="K884" s="135">
        <v>0</v>
      </c>
      <c r="L884" s="135">
        <v>0</v>
      </c>
      <c r="M884" s="135">
        <v>0</v>
      </c>
      <c r="N884" s="135">
        <v>0</v>
      </c>
      <c r="O884" s="135">
        <v>0</v>
      </c>
      <c r="P884" s="135">
        <v>0</v>
      </c>
      <c r="Q884" s="135">
        <v>0</v>
      </c>
      <c r="R884" s="135">
        <v>0</v>
      </c>
      <c r="S884" s="135">
        <v>0</v>
      </c>
      <c r="T884" s="135">
        <v>0</v>
      </c>
      <c r="U884" s="135">
        <v>0</v>
      </c>
      <c r="V884" s="135">
        <v>0</v>
      </c>
      <c r="W884" s="135">
        <v>0</v>
      </c>
    </row>
    <row r="885" spans="1:23" hidden="1">
      <c r="A885" s="135">
        <v>0</v>
      </c>
      <c r="B885" s="135">
        <v>0</v>
      </c>
      <c r="C885" s="135">
        <v>0</v>
      </c>
      <c r="D885" s="135">
        <v>0</v>
      </c>
      <c r="E885" s="135">
        <v>0</v>
      </c>
      <c r="F885" s="135">
        <v>0</v>
      </c>
      <c r="G885" s="135">
        <v>0</v>
      </c>
      <c r="H885" s="135">
        <v>0</v>
      </c>
      <c r="I885" s="135">
        <v>0</v>
      </c>
      <c r="J885" s="135">
        <v>0</v>
      </c>
      <c r="K885" s="135">
        <v>0</v>
      </c>
      <c r="L885" s="135">
        <v>0</v>
      </c>
      <c r="M885" s="135">
        <v>0</v>
      </c>
      <c r="N885" s="135">
        <v>0</v>
      </c>
      <c r="O885" s="135">
        <v>0</v>
      </c>
      <c r="P885" s="135">
        <v>0</v>
      </c>
      <c r="Q885" s="135">
        <v>0</v>
      </c>
      <c r="R885" s="135">
        <v>0</v>
      </c>
      <c r="S885" s="135">
        <v>0</v>
      </c>
      <c r="T885" s="135">
        <v>0</v>
      </c>
      <c r="U885" s="135">
        <v>0</v>
      </c>
      <c r="V885" s="135">
        <v>0</v>
      </c>
      <c r="W885" s="135">
        <v>0</v>
      </c>
    </row>
    <row r="886" spans="1:23" hidden="1">
      <c r="A886" s="135">
        <v>0</v>
      </c>
      <c r="B886" s="135">
        <v>0</v>
      </c>
      <c r="C886" s="135">
        <v>0</v>
      </c>
      <c r="D886" s="135">
        <v>0</v>
      </c>
      <c r="E886" s="135">
        <v>0</v>
      </c>
      <c r="F886" s="135">
        <v>0</v>
      </c>
      <c r="G886" s="135">
        <v>0</v>
      </c>
      <c r="H886" s="135">
        <v>0</v>
      </c>
      <c r="I886" s="135">
        <v>0</v>
      </c>
      <c r="J886" s="135">
        <v>0</v>
      </c>
      <c r="K886" s="135">
        <v>0</v>
      </c>
      <c r="L886" s="135">
        <v>0</v>
      </c>
      <c r="M886" s="135">
        <v>0</v>
      </c>
      <c r="N886" s="135">
        <v>0</v>
      </c>
      <c r="O886" s="135">
        <v>0</v>
      </c>
      <c r="P886" s="135">
        <v>0</v>
      </c>
      <c r="Q886" s="135">
        <v>0</v>
      </c>
      <c r="R886" s="135">
        <v>0</v>
      </c>
      <c r="S886" s="135">
        <v>0</v>
      </c>
      <c r="T886" s="135">
        <v>0</v>
      </c>
      <c r="U886" s="135">
        <v>0</v>
      </c>
      <c r="V886" s="135">
        <v>0</v>
      </c>
      <c r="W886" s="135">
        <v>0</v>
      </c>
    </row>
    <row r="887" spans="1:23" hidden="1">
      <c r="A887" s="135">
        <v>0</v>
      </c>
      <c r="B887" s="135">
        <v>0</v>
      </c>
      <c r="C887" s="135">
        <v>0</v>
      </c>
      <c r="D887" s="135">
        <v>0</v>
      </c>
      <c r="E887" s="135">
        <v>0</v>
      </c>
      <c r="F887" s="135">
        <v>0</v>
      </c>
      <c r="G887" s="135">
        <v>0</v>
      </c>
      <c r="H887" s="135">
        <v>0</v>
      </c>
      <c r="I887" s="135">
        <v>0</v>
      </c>
      <c r="J887" s="135">
        <v>0</v>
      </c>
      <c r="K887" s="135">
        <v>0</v>
      </c>
      <c r="L887" s="135">
        <v>0</v>
      </c>
      <c r="M887" s="135">
        <v>0</v>
      </c>
      <c r="N887" s="135">
        <v>0</v>
      </c>
      <c r="O887" s="135">
        <v>0</v>
      </c>
      <c r="P887" s="135">
        <v>0</v>
      </c>
      <c r="Q887" s="135">
        <v>0</v>
      </c>
      <c r="R887" s="135">
        <v>0</v>
      </c>
      <c r="S887" s="135">
        <v>0</v>
      </c>
      <c r="T887" s="135">
        <v>0</v>
      </c>
      <c r="U887" s="135">
        <v>0</v>
      </c>
      <c r="V887" s="135">
        <v>0</v>
      </c>
      <c r="W887" s="135">
        <v>0</v>
      </c>
    </row>
    <row r="888" spans="1:23" hidden="1">
      <c r="A888" s="135">
        <v>0</v>
      </c>
      <c r="B888" s="135">
        <v>0</v>
      </c>
      <c r="C888" s="135">
        <v>0</v>
      </c>
      <c r="D888" s="135">
        <v>0</v>
      </c>
      <c r="E888" s="135">
        <v>0</v>
      </c>
      <c r="F888" s="135">
        <v>0</v>
      </c>
      <c r="G888" s="135">
        <v>0</v>
      </c>
      <c r="H888" s="135">
        <v>0</v>
      </c>
      <c r="I888" s="135">
        <v>0</v>
      </c>
      <c r="J888" s="135">
        <v>0</v>
      </c>
      <c r="K888" s="135">
        <v>0</v>
      </c>
      <c r="L888" s="135">
        <v>0</v>
      </c>
      <c r="M888" s="135">
        <v>0</v>
      </c>
      <c r="N888" s="135">
        <v>0</v>
      </c>
      <c r="O888" s="135">
        <v>0</v>
      </c>
      <c r="P888" s="135">
        <v>0</v>
      </c>
      <c r="Q888" s="135">
        <v>0</v>
      </c>
      <c r="R888" s="135">
        <v>0</v>
      </c>
      <c r="S888" s="135">
        <v>0</v>
      </c>
      <c r="T888" s="135">
        <v>0</v>
      </c>
      <c r="U888" s="135">
        <v>0</v>
      </c>
      <c r="V888" s="135">
        <v>0</v>
      </c>
      <c r="W888" s="135">
        <v>0</v>
      </c>
    </row>
    <row r="889" spans="1:23" hidden="1">
      <c r="A889" s="135">
        <v>0</v>
      </c>
      <c r="B889" s="135">
        <v>0</v>
      </c>
      <c r="C889" s="135">
        <v>0</v>
      </c>
      <c r="D889" s="135">
        <v>0</v>
      </c>
      <c r="E889" s="135">
        <v>0</v>
      </c>
      <c r="F889" s="135">
        <v>0</v>
      </c>
      <c r="G889" s="135">
        <v>0</v>
      </c>
      <c r="H889" s="135">
        <v>0</v>
      </c>
      <c r="I889" s="135">
        <v>0</v>
      </c>
      <c r="J889" s="135">
        <v>0</v>
      </c>
      <c r="K889" s="135">
        <v>0</v>
      </c>
      <c r="L889" s="135">
        <v>0</v>
      </c>
      <c r="M889" s="135">
        <v>0</v>
      </c>
      <c r="N889" s="135">
        <v>0</v>
      </c>
      <c r="O889" s="135">
        <v>0</v>
      </c>
      <c r="P889" s="135">
        <v>0</v>
      </c>
      <c r="Q889" s="135">
        <v>0</v>
      </c>
      <c r="R889" s="135">
        <v>0</v>
      </c>
      <c r="S889" s="135">
        <v>0</v>
      </c>
      <c r="T889" s="135">
        <v>0</v>
      </c>
      <c r="U889" s="135">
        <v>0</v>
      </c>
      <c r="V889" s="135">
        <v>0</v>
      </c>
      <c r="W889" s="135">
        <v>0</v>
      </c>
    </row>
    <row r="890" spans="1:23" hidden="1">
      <c r="A890" s="135">
        <v>0</v>
      </c>
      <c r="B890" s="135">
        <v>0</v>
      </c>
      <c r="C890" s="135">
        <v>0</v>
      </c>
      <c r="D890" s="135">
        <v>0</v>
      </c>
      <c r="E890" s="135">
        <v>0</v>
      </c>
      <c r="F890" s="135">
        <v>0</v>
      </c>
      <c r="G890" s="135">
        <v>0</v>
      </c>
      <c r="H890" s="135">
        <v>0</v>
      </c>
      <c r="I890" s="135">
        <v>0</v>
      </c>
      <c r="J890" s="135">
        <v>0</v>
      </c>
      <c r="K890" s="135">
        <v>0</v>
      </c>
      <c r="L890" s="135">
        <v>0</v>
      </c>
      <c r="M890" s="135">
        <v>0</v>
      </c>
      <c r="N890" s="135">
        <v>0</v>
      </c>
      <c r="O890" s="135">
        <v>0</v>
      </c>
      <c r="P890" s="135">
        <v>0</v>
      </c>
      <c r="Q890" s="135">
        <v>0</v>
      </c>
      <c r="R890" s="135">
        <v>0</v>
      </c>
      <c r="S890" s="135">
        <v>0</v>
      </c>
      <c r="T890" s="135">
        <v>0</v>
      </c>
      <c r="U890" s="135">
        <v>0</v>
      </c>
      <c r="V890" s="135">
        <v>0</v>
      </c>
      <c r="W890" s="135">
        <v>0</v>
      </c>
    </row>
    <row r="891" spans="1:23" hidden="1">
      <c r="A891" s="135">
        <v>0</v>
      </c>
      <c r="B891" s="135">
        <v>0</v>
      </c>
      <c r="C891" s="135">
        <v>0</v>
      </c>
      <c r="D891" s="135">
        <v>0</v>
      </c>
      <c r="E891" s="135">
        <v>0</v>
      </c>
      <c r="F891" s="135">
        <v>0</v>
      </c>
      <c r="G891" s="135">
        <v>0</v>
      </c>
      <c r="H891" s="135">
        <v>0</v>
      </c>
      <c r="I891" s="135">
        <v>0</v>
      </c>
      <c r="J891" s="135">
        <v>0</v>
      </c>
      <c r="K891" s="135">
        <v>0</v>
      </c>
      <c r="L891" s="135">
        <v>0</v>
      </c>
      <c r="M891" s="135">
        <v>0</v>
      </c>
      <c r="N891" s="135">
        <v>0</v>
      </c>
      <c r="O891" s="135">
        <v>0</v>
      </c>
      <c r="P891" s="135">
        <v>0</v>
      </c>
      <c r="Q891" s="135">
        <v>0</v>
      </c>
      <c r="R891" s="135">
        <v>0</v>
      </c>
      <c r="S891" s="135">
        <v>0</v>
      </c>
      <c r="T891" s="135">
        <v>0</v>
      </c>
      <c r="U891" s="135">
        <v>0</v>
      </c>
      <c r="V891" s="135">
        <v>0</v>
      </c>
      <c r="W891" s="135">
        <v>0</v>
      </c>
    </row>
    <row r="892" spans="1:23" hidden="1">
      <c r="A892" s="135">
        <v>0</v>
      </c>
      <c r="B892" s="135">
        <v>0</v>
      </c>
      <c r="C892" s="135">
        <v>0</v>
      </c>
      <c r="D892" s="135">
        <v>0</v>
      </c>
      <c r="E892" s="135">
        <v>0</v>
      </c>
      <c r="F892" s="135">
        <v>0</v>
      </c>
      <c r="G892" s="135">
        <v>0</v>
      </c>
      <c r="H892" s="135">
        <v>0</v>
      </c>
      <c r="I892" s="135">
        <v>0</v>
      </c>
      <c r="J892" s="135">
        <v>0</v>
      </c>
      <c r="K892" s="135">
        <v>0</v>
      </c>
      <c r="L892" s="135">
        <v>0</v>
      </c>
      <c r="M892" s="135">
        <v>0</v>
      </c>
      <c r="N892" s="135">
        <v>0</v>
      </c>
      <c r="O892" s="135">
        <v>0</v>
      </c>
      <c r="P892" s="135">
        <v>0</v>
      </c>
      <c r="Q892" s="135">
        <v>0</v>
      </c>
      <c r="R892" s="135">
        <v>0</v>
      </c>
      <c r="S892" s="135">
        <v>0</v>
      </c>
      <c r="T892" s="135">
        <v>0</v>
      </c>
      <c r="U892" s="135">
        <v>0</v>
      </c>
      <c r="V892" s="135">
        <v>0</v>
      </c>
      <c r="W892" s="135">
        <v>0</v>
      </c>
    </row>
    <row r="893" spans="1:23" hidden="1">
      <c r="A893" s="135">
        <v>0</v>
      </c>
      <c r="B893" s="135">
        <v>0</v>
      </c>
      <c r="C893" s="135">
        <v>0</v>
      </c>
      <c r="D893" s="135">
        <v>0</v>
      </c>
      <c r="E893" s="135">
        <v>0</v>
      </c>
      <c r="F893" s="135">
        <v>0</v>
      </c>
      <c r="G893" s="135">
        <v>0</v>
      </c>
      <c r="H893" s="135">
        <v>0</v>
      </c>
      <c r="I893" s="135">
        <v>0</v>
      </c>
      <c r="J893" s="135">
        <v>0</v>
      </c>
      <c r="K893" s="135">
        <v>0</v>
      </c>
      <c r="L893" s="135">
        <v>0</v>
      </c>
      <c r="M893" s="135">
        <v>0</v>
      </c>
      <c r="N893" s="135">
        <v>0</v>
      </c>
      <c r="O893" s="135">
        <v>0</v>
      </c>
      <c r="P893" s="135">
        <v>0</v>
      </c>
      <c r="Q893" s="135">
        <v>0</v>
      </c>
      <c r="R893" s="135">
        <v>0</v>
      </c>
      <c r="S893" s="135">
        <v>0</v>
      </c>
      <c r="T893" s="135">
        <v>0</v>
      </c>
      <c r="U893" s="135">
        <v>0</v>
      </c>
      <c r="V893" s="135">
        <v>0</v>
      </c>
      <c r="W893" s="135">
        <v>0</v>
      </c>
    </row>
    <row r="894" spans="1:23" hidden="1">
      <c r="A894" s="135">
        <v>0</v>
      </c>
      <c r="B894" s="135">
        <v>0</v>
      </c>
      <c r="C894" s="135">
        <v>0</v>
      </c>
      <c r="D894" s="135">
        <v>0</v>
      </c>
      <c r="E894" s="135">
        <v>0</v>
      </c>
      <c r="F894" s="135">
        <v>0</v>
      </c>
      <c r="G894" s="135">
        <v>0</v>
      </c>
      <c r="H894" s="135">
        <v>0</v>
      </c>
      <c r="I894" s="135">
        <v>0</v>
      </c>
      <c r="J894" s="135">
        <v>0</v>
      </c>
      <c r="K894" s="135">
        <v>0</v>
      </c>
      <c r="L894" s="135">
        <v>0</v>
      </c>
      <c r="M894" s="135">
        <v>0</v>
      </c>
      <c r="N894" s="135">
        <v>0</v>
      </c>
      <c r="O894" s="135">
        <v>0</v>
      </c>
      <c r="P894" s="135">
        <v>0</v>
      </c>
      <c r="Q894" s="135">
        <v>0</v>
      </c>
      <c r="R894" s="135">
        <v>0</v>
      </c>
      <c r="S894" s="135">
        <v>0</v>
      </c>
      <c r="T894" s="135">
        <v>0</v>
      </c>
      <c r="U894" s="135">
        <v>0</v>
      </c>
      <c r="V894" s="135">
        <v>0</v>
      </c>
      <c r="W894" s="135">
        <v>0</v>
      </c>
    </row>
    <row r="895" spans="1:23" hidden="1">
      <c r="A895" s="135">
        <v>0</v>
      </c>
      <c r="B895" s="135">
        <v>0</v>
      </c>
      <c r="C895" s="135">
        <v>0</v>
      </c>
      <c r="D895" s="135">
        <v>0</v>
      </c>
      <c r="E895" s="135">
        <v>0</v>
      </c>
      <c r="F895" s="135">
        <v>0</v>
      </c>
      <c r="G895" s="135">
        <v>0</v>
      </c>
      <c r="H895" s="135">
        <v>0</v>
      </c>
      <c r="I895" s="135">
        <v>0</v>
      </c>
      <c r="J895" s="135">
        <v>0</v>
      </c>
      <c r="K895" s="135">
        <v>0</v>
      </c>
      <c r="L895" s="135">
        <v>0</v>
      </c>
      <c r="M895" s="135">
        <v>0</v>
      </c>
      <c r="N895" s="135">
        <v>0</v>
      </c>
      <c r="O895" s="135">
        <v>0</v>
      </c>
      <c r="P895" s="135">
        <v>0</v>
      </c>
      <c r="Q895" s="135">
        <v>0</v>
      </c>
      <c r="R895" s="135">
        <v>0</v>
      </c>
      <c r="S895" s="135">
        <v>0</v>
      </c>
      <c r="T895" s="135">
        <v>0</v>
      </c>
      <c r="U895" s="135">
        <v>0</v>
      </c>
      <c r="V895" s="135">
        <v>0</v>
      </c>
      <c r="W895" s="135">
        <v>0</v>
      </c>
    </row>
    <row r="896" spans="1:23" hidden="1">
      <c r="A896" s="135">
        <v>0</v>
      </c>
      <c r="B896" s="135">
        <v>0</v>
      </c>
      <c r="C896" s="135">
        <v>0</v>
      </c>
      <c r="D896" s="135">
        <v>0</v>
      </c>
      <c r="E896" s="135">
        <v>0</v>
      </c>
      <c r="F896" s="135">
        <v>0</v>
      </c>
      <c r="G896" s="135">
        <v>0</v>
      </c>
      <c r="H896" s="135">
        <v>0</v>
      </c>
      <c r="I896" s="135">
        <v>0</v>
      </c>
      <c r="J896" s="135">
        <v>0</v>
      </c>
      <c r="K896" s="135">
        <v>0</v>
      </c>
      <c r="L896" s="135">
        <v>0</v>
      </c>
      <c r="M896" s="135">
        <v>0</v>
      </c>
      <c r="N896" s="135">
        <v>0</v>
      </c>
      <c r="O896" s="135">
        <v>0</v>
      </c>
      <c r="P896" s="135">
        <v>0</v>
      </c>
      <c r="Q896" s="135">
        <v>0</v>
      </c>
      <c r="R896" s="135">
        <v>0</v>
      </c>
      <c r="S896" s="135">
        <v>0</v>
      </c>
      <c r="T896" s="135">
        <v>0</v>
      </c>
      <c r="U896" s="135">
        <v>0</v>
      </c>
      <c r="V896" s="135">
        <v>0</v>
      </c>
      <c r="W896" s="135">
        <v>0</v>
      </c>
    </row>
    <row r="897" spans="1:23" hidden="1">
      <c r="A897" s="135">
        <v>0</v>
      </c>
      <c r="B897" s="135">
        <v>0</v>
      </c>
      <c r="C897" s="135">
        <v>0</v>
      </c>
      <c r="D897" s="135">
        <v>0</v>
      </c>
      <c r="E897" s="135">
        <v>0</v>
      </c>
      <c r="F897" s="135">
        <v>0</v>
      </c>
      <c r="G897" s="135">
        <v>0</v>
      </c>
      <c r="H897" s="135">
        <v>0</v>
      </c>
      <c r="I897" s="135">
        <v>0</v>
      </c>
      <c r="J897" s="135">
        <v>0</v>
      </c>
      <c r="K897" s="135">
        <v>0</v>
      </c>
      <c r="L897" s="135">
        <v>0</v>
      </c>
      <c r="M897" s="135">
        <v>0</v>
      </c>
      <c r="N897" s="135">
        <v>0</v>
      </c>
      <c r="O897" s="135">
        <v>0</v>
      </c>
      <c r="P897" s="135">
        <v>0</v>
      </c>
      <c r="Q897" s="135">
        <v>0</v>
      </c>
      <c r="R897" s="135">
        <v>0</v>
      </c>
      <c r="S897" s="135">
        <v>0</v>
      </c>
      <c r="T897" s="135">
        <v>0</v>
      </c>
      <c r="U897" s="135">
        <v>0</v>
      </c>
      <c r="V897" s="135">
        <v>0</v>
      </c>
      <c r="W897" s="135">
        <v>0</v>
      </c>
    </row>
    <row r="898" spans="1:23" hidden="1">
      <c r="A898" s="135">
        <v>0</v>
      </c>
      <c r="B898" s="135">
        <v>0</v>
      </c>
      <c r="C898" s="135">
        <v>0</v>
      </c>
      <c r="D898" s="135">
        <v>0</v>
      </c>
      <c r="E898" s="135">
        <v>0</v>
      </c>
      <c r="F898" s="135">
        <v>0</v>
      </c>
      <c r="G898" s="135">
        <v>0</v>
      </c>
      <c r="H898" s="135">
        <v>0</v>
      </c>
      <c r="I898" s="135">
        <v>0</v>
      </c>
      <c r="J898" s="135">
        <v>0</v>
      </c>
      <c r="K898" s="135">
        <v>0</v>
      </c>
      <c r="L898" s="135">
        <v>0</v>
      </c>
      <c r="M898" s="135">
        <v>0</v>
      </c>
      <c r="N898" s="135">
        <v>0</v>
      </c>
      <c r="O898" s="135">
        <v>0</v>
      </c>
      <c r="P898" s="135">
        <v>0</v>
      </c>
      <c r="Q898" s="135">
        <v>0</v>
      </c>
      <c r="R898" s="135">
        <v>0</v>
      </c>
      <c r="S898" s="135">
        <v>0</v>
      </c>
      <c r="T898" s="135">
        <v>0</v>
      </c>
      <c r="U898" s="135">
        <v>0</v>
      </c>
      <c r="V898" s="135">
        <v>0</v>
      </c>
      <c r="W898" s="135">
        <v>0</v>
      </c>
    </row>
    <row r="899" spans="1:23" hidden="1">
      <c r="A899" s="135">
        <v>0</v>
      </c>
      <c r="B899" s="135">
        <v>0</v>
      </c>
      <c r="C899" s="135">
        <v>0</v>
      </c>
      <c r="D899" s="135">
        <v>0</v>
      </c>
      <c r="E899" s="135">
        <v>0</v>
      </c>
      <c r="F899" s="135">
        <v>0</v>
      </c>
      <c r="G899" s="135">
        <v>0</v>
      </c>
      <c r="H899" s="135">
        <v>0</v>
      </c>
      <c r="I899" s="135">
        <v>0</v>
      </c>
      <c r="J899" s="135">
        <v>0</v>
      </c>
      <c r="K899" s="135">
        <v>0</v>
      </c>
      <c r="L899" s="135">
        <v>0</v>
      </c>
      <c r="M899" s="135">
        <v>0</v>
      </c>
      <c r="N899" s="135">
        <v>0</v>
      </c>
      <c r="O899" s="135">
        <v>0</v>
      </c>
      <c r="P899" s="135">
        <v>0</v>
      </c>
      <c r="Q899" s="135">
        <v>0</v>
      </c>
      <c r="R899" s="135">
        <v>0</v>
      </c>
      <c r="S899" s="135">
        <v>0</v>
      </c>
      <c r="T899" s="135">
        <v>0</v>
      </c>
      <c r="U899" s="135">
        <v>0</v>
      </c>
      <c r="V899" s="135">
        <v>0</v>
      </c>
      <c r="W899" s="135">
        <v>0</v>
      </c>
    </row>
    <row r="900" spans="1:23" hidden="1">
      <c r="A900" s="135">
        <v>0</v>
      </c>
      <c r="B900" s="135">
        <v>0</v>
      </c>
      <c r="C900" s="135">
        <v>0</v>
      </c>
      <c r="D900" s="135">
        <v>0</v>
      </c>
      <c r="E900" s="135">
        <v>0</v>
      </c>
      <c r="F900" s="135">
        <v>0</v>
      </c>
      <c r="G900" s="135">
        <v>0</v>
      </c>
      <c r="H900" s="135">
        <v>0</v>
      </c>
      <c r="I900" s="135">
        <v>0</v>
      </c>
      <c r="J900" s="135">
        <v>0</v>
      </c>
      <c r="K900" s="135">
        <v>0</v>
      </c>
      <c r="L900" s="135">
        <v>0</v>
      </c>
      <c r="M900" s="135">
        <v>0</v>
      </c>
      <c r="N900" s="135">
        <v>0</v>
      </c>
      <c r="O900" s="135">
        <v>0</v>
      </c>
      <c r="P900" s="135">
        <v>0</v>
      </c>
      <c r="Q900" s="135">
        <v>0</v>
      </c>
      <c r="R900" s="135">
        <v>0</v>
      </c>
      <c r="S900" s="135">
        <v>0</v>
      </c>
      <c r="T900" s="135">
        <v>0</v>
      </c>
      <c r="U900" s="135">
        <v>0</v>
      </c>
      <c r="V900" s="135">
        <v>0</v>
      </c>
      <c r="W900" s="135">
        <v>0</v>
      </c>
    </row>
    <row r="901" spans="1:23" hidden="1">
      <c r="A901" s="135">
        <v>0</v>
      </c>
      <c r="B901" s="135">
        <v>0</v>
      </c>
      <c r="C901" s="135">
        <v>0</v>
      </c>
      <c r="D901" s="135">
        <v>0</v>
      </c>
      <c r="E901" s="135">
        <v>0</v>
      </c>
      <c r="F901" s="135">
        <v>0</v>
      </c>
      <c r="G901" s="135">
        <v>0</v>
      </c>
      <c r="H901" s="135">
        <v>0</v>
      </c>
      <c r="I901" s="135">
        <v>0</v>
      </c>
      <c r="J901" s="135">
        <v>0</v>
      </c>
      <c r="K901" s="135">
        <v>0</v>
      </c>
      <c r="L901" s="135">
        <v>0</v>
      </c>
      <c r="M901" s="135">
        <v>0</v>
      </c>
      <c r="N901" s="135">
        <v>0</v>
      </c>
      <c r="O901" s="135">
        <v>0</v>
      </c>
      <c r="P901" s="135">
        <v>0</v>
      </c>
      <c r="Q901" s="135">
        <v>0</v>
      </c>
      <c r="R901" s="135">
        <v>0</v>
      </c>
      <c r="S901" s="135">
        <v>0</v>
      </c>
      <c r="T901" s="135">
        <v>0</v>
      </c>
      <c r="U901" s="135">
        <v>0</v>
      </c>
      <c r="V901" s="135">
        <v>0</v>
      </c>
      <c r="W901" s="135">
        <v>0</v>
      </c>
    </row>
    <row r="902" spans="1:23" hidden="1">
      <c r="A902" s="135">
        <v>0</v>
      </c>
      <c r="B902" s="135">
        <v>0</v>
      </c>
      <c r="C902" s="135">
        <v>0</v>
      </c>
      <c r="D902" s="135">
        <v>0</v>
      </c>
      <c r="E902" s="135">
        <v>0</v>
      </c>
      <c r="F902" s="135">
        <v>0</v>
      </c>
      <c r="G902" s="135">
        <v>0</v>
      </c>
      <c r="H902" s="135">
        <v>0</v>
      </c>
      <c r="I902" s="135">
        <v>0</v>
      </c>
      <c r="J902" s="135">
        <v>0</v>
      </c>
      <c r="K902" s="135">
        <v>0</v>
      </c>
      <c r="L902" s="135">
        <v>0</v>
      </c>
      <c r="M902" s="135">
        <v>0</v>
      </c>
      <c r="N902" s="135">
        <v>0</v>
      </c>
      <c r="O902" s="135">
        <v>0</v>
      </c>
      <c r="P902" s="135">
        <v>0</v>
      </c>
      <c r="Q902" s="135">
        <v>0</v>
      </c>
      <c r="R902" s="135">
        <v>0</v>
      </c>
      <c r="S902" s="135">
        <v>0</v>
      </c>
      <c r="T902" s="135">
        <v>0</v>
      </c>
      <c r="U902" s="135">
        <v>0</v>
      </c>
      <c r="V902" s="135">
        <v>0</v>
      </c>
      <c r="W902" s="135">
        <v>0</v>
      </c>
    </row>
    <row r="903" spans="1:23" hidden="1">
      <c r="A903" s="135">
        <v>0</v>
      </c>
      <c r="B903" s="135">
        <v>0</v>
      </c>
      <c r="C903" s="135">
        <v>0</v>
      </c>
      <c r="D903" s="135">
        <v>0</v>
      </c>
      <c r="E903" s="135">
        <v>0</v>
      </c>
      <c r="F903" s="135">
        <v>0</v>
      </c>
      <c r="G903" s="135">
        <v>0</v>
      </c>
      <c r="H903" s="135">
        <v>0</v>
      </c>
      <c r="I903" s="135">
        <v>0</v>
      </c>
      <c r="J903" s="135">
        <v>0</v>
      </c>
      <c r="K903" s="135">
        <v>0</v>
      </c>
      <c r="L903" s="135">
        <v>0</v>
      </c>
      <c r="M903" s="135">
        <v>0</v>
      </c>
      <c r="N903" s="135">
        <v>0</v>
      </c>
      <c r="O903" s="135">
        <v>0</v>
      </c>
      <c r="P903" s="135">
        <v>0</v>
      </c>
      <c r="Q903" s="135">
        <v>0</v>
      </c>
      <c r="R903" s="135">
        <v>0</v>
      </c>
      <c r="S903" s="135">
        <v>0</v>
      </c>
      <c r="T903" s="135">
        <v>0</v>
      </c>
      <c r="U903" s="135">
        <v>0</v>
      </c>
      <c r="V903" s="135">
        <v>0</v>
      </c>
      <c r="W903" s="135">
        <v>0</v>
      </c>
    </row>
    <row r="904" spans="1:23" hidden="1">
      <c r="A904" s="135">
        <v>0</v>
      </c>
      <c r="B904" s="135">
        <v>0</v>
      </c>
      <c r="C904" s="135">
        <v>0</v>
      </c>
      <c r="D904" s="135">
        <v>0</v>
      </c>
      <c r="E904" s="135">
        <v>0</v>
      </c>
      <c r="F904" s="135">
        <v>0</v>
      </c>
      <c r="G904" s="135">
        <v>0</v>
      </c>
      <c r="H904" s="135">
        <v>0</v>
      </c>
      <c r="I904" s="135">
        <v>0</v>
      </c>
      <c r="J904" s="135">
        <v>0</v>
      </c>
      <c r="K904" s="135">
        <v>0</v>
      </c>
      <c r="L904" s="135">
        <v>0</v>
      </c>
      <c r="M904" s="135">
        <v>0</v>
      </c>
      <c r="N904" s="135">
        <v>0</v>
      </c>
      <c r="O904" s="135">
        <v>0</v>
      </c>
      <c r="P904" s="135">
        <v>0</v>
      </c>
      <c r="Q904" s="135">
        <v>0</v>
      </c>
      <c r="R904" s="135">
        <v>0</v>
      </c>
      <c r="S904" s="135">
        <v>0</v>
      </c>
      <c r="T904" s="135">
        <v>0</v>
      </c>
      <c r="U904" s="135">
        <v>0</v>
      </c>
      <c r="V904" s="135">
        <v>0</v>
      </c>
      <c r="W904" s="135">
        <v>0</v>
      </c>
    </row>
    <row r="905" spans="1:23" hidden="1">
      <c r="A905" s="135">
        <v>0</v>
      </c>
      <c r="B905" s="135">
        <v>0</v>
      </c>
      <c r="C905" s="135">
        <v>0</v>
      </c>
      <c r="D905" s="135">
        <v>0</v>
      </c>
      <c r="E905" s="135">
        <v>0</v>
      </c>
      <c r="F905" s="135">
        <v>0</v>
      </c>
      <c r="G905" s="135">
        <v>0</v>
      </c>
      <c r="H905" s="135">
        <v>0</v>
      </c>
      <c r="I905" s="135">
        <v>0</v>
      </c>
      <c r="J905" s="135">
        <v>0</v>
      </c>
      <c r="K905" s="135">
        <v>0</v>
      </c>
      <c r="L905" s="135">
        <v>0</v>
      </c>
      <c r="M905" s="135">
        <v>0</v>
      </c>
      <c r="N905" s="135">
        <v>0</v>
      </c>
      <c r="O905" s="135">
        <v>0</v>
      </c>
      <c r="P905" s="135">
        <v>0</v>
      </c>
      <c r="Q905" s="135">
        <v>0</v>
      </c>
      <c r="R905" s="135">
        <v>0</v>
      </c>
      <c r="S905" s="135">
        <v>0</v>
      </c>
      <c r="T905" s="135">
        <v>0</v>
      </c>
      <c r="U905" s="135">
        <v>0</v>
      </c>
      <c r="V905" s="135">
        <v>0</v>
      </c>
      <c r="W905" s="135">
        <v>0</v>
      </c>
    </row>
    <row r="906" spans="1:23" hidden="1">
      <c r="A906" s="135">
        <v>0</v>
      </c>
      <c r="B906" s="135">
        <v>0</v>
      </c>
      <c r="C906" s="135">
        <v>0</v>
      </c>
      <c r="D906" s="135">
        <v>0</v>
      </c>
      <c r="E906" s="135">
        <v>0</v>
      </c>
      <c r="F906" s="135">
        <v>0</v>
      </c>
      <c r="G906" s="135">
        <v>0</v>
      </c>
      <c r="H906" s="135">
        <v>0</v>
      </c>
      <c r="I906" s="135">
        <v>0</v>
      </c>
      <c r="J906" s="135">
        <v>0</v>
      </c>
      <c r="K906" s="135">
        <v>0</v>
      </c>
      <c r="L906" s="135">
        <v>0</v>
      </c>
      <c r="M906" s="135">
        <v>0</v>
      </c>
      <c r="N906" s="135">
        <v>0</v>
      </c>
      <c r="O906" s="135">
        <v>0</v>
      </c>
      <c r="P906" s="135">
        <v>0</v>
      </c>
      <c r="Q906" s="135">
        <v>0</v>
      </c>
      <c r="R906" s="135">
        <v>0</v>
      </c>
      <c r="S906" s="135">
        <v>0</v>
      </c>
      <c r="T906" s="135">
        <v>0</v>
      </c>
      <c r="U906" s="135">
        <v>0</v>
      </c>
      <c r="V906" s="135">
        <v>0</v>
      </c>
      <c r="W906" s="135">
        <v>0</v>
      </c>
    </row>
    <row r="907" spans="1:23" hidden="1">
      <c r="A907" s="135">
        <v>0</v>
      </c>
      <c r="B907" s="135">
        <v>0</v>
      </c>
      <c r="C907" s="135">
        <v>0</v>
      </c>
      <c r="D907" s="135">
        <v>0</v>
      </c>
      <c r="E907" s="135">
        <v>0</v>
      </c>
      <c r="F907" s="135">
        <v>0</v>
      </c>
      <c r="G907" s="135">
        <v>0</v>
      </c>
      <c r="H907" s="135">
        <v>0</v>
      </c>
      <c r="I907" s="135">
        <v>0</v>
      </c>
      <c r="J907" s="135">
        <v>0</v>
      </c>
      <c r="K907" s="135">
        <v>0</v>
      </c>
      <c r="L907" s="135">
        <v>0</v>
      </c>
      <c r="M907" s="135">
        <v>0</v>
      </c>
      <c r="N907" s="135">
        <v>0</v>
      </c>
      <c r="O907" s="135">
        <v>0</v>
      </c>
      <c r="P907" s="135">
        <v>0</v>
      </c>
      <c r="Q907" s="135">
        <v>0</v>
      </c>
      <c r="R907" s="135">
        <v>0</v>
      </c>
      <c r="S907" s="135">
        <v>0</v>
      </c>
      <c r="T907" s="135">
        <v>0</v>
      </c>
      <c r="U907" s="135">
        <v>0</v>
      </c>
      <c r="V907" s="135">
        <v>0</v>
      </c>
      <c r="W907" s="135">
        <v>0</v>
      </c>
    </row>
    <row r="908" spans="1:23" hidden="1">
      <c r="A908" s="135">
        <v>0</v>
      </c>
      <c r="B908" s="135">
        <v>0</v>
      </c>
      <c r="C908" s="135">
        <v>0</v>
      </c>
      <c r="D908" s="135">
        <v>0</v>
      </c>
      <c r="E908" s="135">
        <v>0</v>
      </c>
      <c r="F908" s="135">
        <v>0</v>
      </c>
      <c r="G908" s="135">
        <v>0</v>
      </c>
      <c r="H908" s="135">
        <v>0</v>
      </c>
      <c r="I908" s="135">
        <v>0</v>
      </c>
      <c r="J908" s="135">
        <v>0</v>
      </c>
      <c r="K908" s="135">
        <v>0</v>
      </c>
      <c r="L908" s="135">
        <v>0</v>
      </c>
      <c r="M908" s="135">
        <v>0</v>
      </c>
      <c r="N908" s="135">
        <v>0</v>
      </c>
      <c r="O908" s="135">
        <v>0</v>
      </c>
      <c r="P908" s="135">
        <v>0</v>
      </c>
      <c r="Q908" s="135">
        <v>0</v>
      </c>
      <c r="R908" s="135">
        <v>0</v>
      </c>
      <c r="S908" s="135">
        <v>0</v>
      </c>
      <c r="T908" s="135">
        <v>0</v>
      </c>
      <c r="U908" s="135">
        <v>0</v>
      </c>
      <c r="V908" s="135">
        <v>0</v>
      </c>
      <c r="W908" s="135">
        <v>0</v>
      </c>
    </row>
    <row r="909" spans="1:23" hidden="1">
      <c r="A909" s="135">
        <v>0</v>
      </c>
      <c r="B909" s="135">
        <v>0</v>
      </c>
      <c r="C909" s="135">
        <v>0</v>
      </c>
      <c r="D909" s="135">
        <v>0</v>
      </c>
      <c r="E909" s="135">
        <v>0</v>
      </c>
      <c r="F909" s="135">
        <v>0</v>
      </c>
      <c r="G909" s="135">
        <v>0</v>
      </c>
      <c r="H909" s="135">
        <v>0</v>
      </c>
      <c r="I909" s="135">
        <v>0</v>
      </c>
      <c r="J909" s="135">
        <v>0</v>
      </c>
      <c r="K909" s="135">
        <v>0</v>
      </c>
      <c r="L909" s="135">
        <v>0</v>
      </c>
      <c r="M909" s="135">
        <v>0</v>
      </c>
      <c r="N909" s="135">
        <v>0</v>
      </c>
      <c r="O909" s="135">
        <v>0</v>
      </c>
      <c r="P909" s="135">
        <v>0</v>
      </c>
      <c r="Q909" s="135">
        <v>0</v>
      </c>
      <c r="R909" s="135">
        <v>0</v>
      </c>
      <c r="S909" s="135">
        <v>0</v>
      </c>
      <c r="T909" s="135">
        <v>0</v>
      </c>
      <c r="U909" s="135">
        <v>0</v>
      </c>
      <c r="V909" s="135">
        <v>0</v>
      </c>
      <c r="W909" s="135">
        <v>0</v>
      </c>
    </row>
    <row r="910" spans="1:23" hidden="1">
      <c r="A910" s="135">
        <v>0</v>
      </c>
      <c r="B910" s="135">
        <v>0</v>
      </c>
      <c r="C910" s="135">
        <v>0</v>
      </c>
      <c r="D910" s="135">
        <v>0</v>
      </c>
      <c r="E910" s="135">
        <v>0</v>
      </c>
      <c r="F910" s="135">
        <v>0</v>
      </c>
      <c r="G910" s="135">
        <v>0</v>
      </c>
      <c r="H910" s="135">
        <v>0</v>
      </c>
      <c r="I910" s="135">
        <v>0</v>
      </c>
      <c r="J910" s="135">
        <v>0</v>
      </c>
      <c r="K910" s="135">
        <v>0</v>
      </c>
      <c r="L910" s="135">
        <v>0</v>
      </c>
      <c r="M910" s="135">
        <v>0</v>
      </c>
      <c r="N910" s="135">
        <v>0</v>
      </c>
      <c r="O910" s="135">
        <v>0</v>
      </c>
      <c r="P910" s="135">
        <v>0</v>
      </c>
      <c r="Q910" s="135">
        <v>0</v>
      </c>
      <c r="R910" s="135">
        <v>0</v>
      </c>
      <c r="S910" s="135">
        <v>0</v>
      </c>
      <c r="T910" s="135">
        <v>0</v>
      </c>
      <c r="U910" s="135">
        <v>0</v>
      </c>
      <c r="V910" s="135">
        <v>0</v>
      </c>
      <c r="W910" s="135">
        <v>0</v>
      </c>
    </row>
    <row r="911" spans="1:23" hidden="1">
      <c r="A911" s="135">
        <v>0</v>
      </c>
      <c r="B911" s="135">
        <v>0</v>
      </c>
      <c r="C911" s="135">
        <v>0</v>
      </c>
      <c r="D911" s="135">
        <v>0</v>
      </c>
      <c r="E911" s="135">
        <v>0</v>
      </c>
      <c r="F911" s="135">
        <v>0</v>
      </c>
      <c r="G911" s="135">
        <v>0</v>
      </c>
      <c r="H911" s="135">
        <v>0</v>
      </c>
      <c r="I911" s="135">
        <v>0</v>
      </c>
      <c r="J911" s="135">
        <v>0</v>
      </c>
      <c r="K911" s="135">
        <v>0</v>
      </c>
      <c r="L911" s="135">
        <v>0</v>
      </c>
      <c r="M911" s="135">
        <v>0</v>
      </c>
      <c r="N911" s="135">
        <v>0</v>
      </c>
      <c r="O911" s="135">
        <v>0</v>
      </c>
      <c r="P911" s="135">
        <v>0</v>
      </c>
      <c r="Q911" s="135">
        <v>0</v>
      </c>
      <c r="R911" s="135">
        <v>0</v>
      </c>
      <c r="S911" s="135">
        <v>0</v>
      </c>
      <c r="T911" s="135">
        <v>0</v>
      </c>
      <c r="U911" s="135">
        <v>0</v>
      </c>
      <c r="V911" s="135">
        <v>0</v>
      </c>
      <c r="W911" s="135">
        <v>0</v>
      </c>
    </row>
    <row r="912" spans="1:23" hidden="1">
      <c r="A912" s="135">
        <v>0</v>
      </c>
      <c r="B912" s="135">
        <v>0</v>
      </c>
      <c r="C912" s="135">
        <v>0</v>
      </c>
      <c r="D912" s="135">
        <v>0</v>
      </c>
      <c r="E912" s="135">
        <v>0</v>
      </c>
      <c r="F912" s="135">
        <v>0</v>
      </c>
      <c r="G912" s="135">
        <v>0</v>
      </c>
      <c r="H912" s="135">
        <v>0</v>
      </c>
      <c r="I912" s="135">
        <v>0</v>
      </c>
      <c r="J912" s="135">
        <v>0</v>
      </c>
      <c r="K912" s="135">
        <v>0</v>
      </c>
      <c r="L912" s="135">
        <v>0</v>
      </c>
      <c r="M912" s="135">
        <v>0</v>
      </c>
      <c r="N912" s="135">
        <v>0</v>
      </c>
      <c r="O912" s="135">
        <v>0</v>
      </c>
      <c r="P912" s="135">
        <v>0</v>
      </c>
      <c r="Q912" s="135">
        <v>0</v>
      </c>
      <c r="R912" s="135">
        <v>0</v>
      </c>
      <c r="S912" s="135">
        <v>0</v>
      </c>
      <c r="T912" s="135">
        <v>0</v>
      </c>
      <c r="U912" s="135">
        <v>0</v>
      </c>
      <c r="V912" s="135">
        <v>0</v>
      </c>
      <c r="W912" s="135">
        <v>0</v>
      </c>
    </row>
    <row r="913" spans="1:23" hidden="1">
      <c r="A913" s="135">
        <v>0</v>
      </c>
      <c r="B913" s="135">
        <v>0</v>
      </c>
      <c r="C913" s="135">
        <v>0</v>
      </c>
      <c r="D913" s="135">
        <v>0</v>
      </c>
      <c r="E913" s="135">
        <v>0</v>
      </c>
      <c r="F913" s="135">
        <v>0</v>
      </c>
      <c r="G913" s="135">
        <v>0</v>
      </c>
      <c r="H913" s="135">
        <v>0</v>
      </c>
      <c r="I913" s="135">
        <v>0</v>
      </c>
      <c r="J913" s="135">
        <v>0</v>
      </c>
      <c r="K913" s="135">
        <v>0</v>
      </c>
      <c r="L913" s="135">
        <v>0</v>
      </c>
      <c r="M913" s="135">
        <v>0</v>
      </c>
      <c r="N913" s="135">
        <v>0</v>
      </c>
      <c r="O913" s="135">
        <v>0</v>
      </c>
      <c r="P913" s="135">
        <v>0</v>
      </c>
      <c r="Q913" s="135">
        <v>0</v>
      </c>
      <c r="R913" s="135">
        <v>0</v>
      </c>
      <c r="S913" s="135">
        <v>0</v>
      </c>
      <c r="T913" s="135">
        <v>0</v>
      </c>
      <c r="U913" s="135">
        <v>0</v>
      </c>
      <c r="V913" s="135">
        <v>0</v>
      </c>
      <c r="W913" s="135">
        <v>0</v>
      </c>
    </row>
    <row r="914" spans="1:23" hidden="1">
      <c r="A914" s="135">
        <v>0</v>
      </c>
      <c r="B914" s="135">
        <v>0</v>
      </c>
      <c r="C914" s="135">
        <v>0</v>
      </c>
      <c r="D914" s="135">
        <v>0</v>
      </c>
      <c r="E914" s="135">
        <v>0</v>
      </c>
      <c r="F914" s="135">
        <v>0</v>
      </c>
      <c r="G914" s="135">
        <v>0</v>
      </c>
      <c r="H914" s="135">
        <v>0</v>
      </c>
      <c r="I914" s="135">
        <v>0</v>
      </c>
      <c r="J914" s="135">
        <v>0</v>
      </c>
      <c r="K914" s="135">
        <v>0</v>
      </c>
      <c r="L914" s="135">
        <v>0</v>
      </c>
      <c r="M914" s="135">
        <v>0</v>
      </c>
      <c r="N914" s="135">
        <v>0</v>
      </c>
      <c r="O914" s="135">
        <v>0</v>
      </c>
      <c r="P914" s="135">
        <v>0</v>
      </c>
      <c r="Q914" s="135">
        <v>0</v>
      </c>
      <c r="R914" s="135">
        <v>0</v>
      </c>
      <c r="S914" s="135">
        <v>0</v>
      </c>
      <c r="T914" s="135">
        <v>0</v>
      </c>
      <c r="U914" s="135">
        <v>0</v>
      </c>
      <c r="V914" s="135">
        <v>0</v>
      </c>
      <c r="W914" s="135">
        <v>0</v>
      </c>
    </row>
    <row r="915" spans="1:23" hidden="1">
      <c r="A915" s="135">
        <v>0</v>
      </c>
      <c r="B915" s="135">
        <v>0</v>
      </c>
      <c r="C915" s="135">
        <v>0</v>
      </c>
      <c r="D915" s="135">
        <v>0</v>
      </c>
      <c r="E915" s="135">
        <v>0</v>
      </c>
      <c r="F915" s="135">
        <v>0</v>
      </c>
      <c r="G915" s="135">
        <v>0</v>
      </c>
      <c r="H915" s="135">
        <v>0</v>
      </c>
      <c r="I915" s="135">
        <v>0</v>
      </c>
      <c r="J915" s="135">
        <v>0</v>
      </c>
      <c r="K915" s="135">
        <v>0</v>
      </c>
      <c r="L915" s="135">
        <v>0</v>
      </c>
      <c r="M915" s="135">
        <v>0</v>
      </c>
      <c r="N915" s="135">
        <v>0</v>
      </c>
      <c r="O915" s="135">
        <v>0</v>
      </c>
      <c r="P915" s="135">
        <v>0</v>
      </c>
      <c r="Q915" s="135">
        <v>0</v>
      </c>
      <c r="R915" s="135">
        <v>0</v>
      </c>
      <c r="S915" s="135">
        <v>0</v>
      </c>
      <c r="T915" s="135">
        <v>0</v>
      </c>
      <c r="U915" s="135">
        <v>0</v>
      </c>
      <c r="V915" s="135">
        <v>0</v>
      </c>
      <c r="W915" s="135">
        <v>0</v>
      </c>
    </row>
    <row r="916" spans="1:23" hidden="1">
      <c r="A916" s="135">
        <v>0</v>
      </c>
      <c r="B916" s="135">
        <v>0</v>
      </c>
      <c r="C916" s="135">
        <v>0</v>
      </c>
      <c r="D916" s="135">
        <v>0</v>
      </c>
      <c r="E916" s="135">
        <v>0</v>
      </c>
      <c r="F916" s="135">
        <v>0</v>
      </c>
      <c r="G916" s="135">
        <v>0</v>
      </c>
      <c r="H916" s="135">
        <v>0</v>
      </c>
      <c r="I916" s="135">
        <v>0</v>
      </c>
      <c r="J916" s="135">
        <v>0</v>
      </c>
      <c r="K916" s="135">
        <v>0</v>
      </c>
      <c r="L916" s="135">
        <v>0</v>
      </c>
      <c r="M916" s="135">
        <v>0</v>
      </c>
      <c r="N916" s="135">
        <v>0</v>
      </c>
      <c r="O916" s="135">
        <v>0</v>
      </c>
      <c r="P916" s="135">
        <v>0</v>
      </c>
      <c r="Q916" s="135">
        <v>0</v>
      </c>
      <c r="R916" s="135">
        <v>0</v>
      </c>
      <c r="S916" s="135">
        <v>0</v>
      </c>
      <c r="T916" s="135">
        <v>0</v>
      </c>
      <c r="U916" s="135">
        <v>0</v>
      </c>
      <c r="V916" s="135">
        <v>0</v>
      </c>
      <c r="W916" s="135">
        <v>0</v>
      </c>
    </row>
    <row r="917" spans="1:23" hidden="1">
      <c r="A917" s="135">
        <v>0</v>
      </c>
      <c r="B917" s="135">
        <v>0</v>
      </c>
      <c r="C917" s="135">
        <v>0</v>
      </c>
      <c r="D917" s="135">
        <v>0</v>
      </c>
      <c r="E917" s="135">
        <v>0</v>
      </c>
      <c r="F917" s="135">
        <v>0</v>
      </c>
      <c r="G917" s="135">
        <v>0</v>
      </c>
      <c r="H917" s="135">
        <v>0</v>
      </c>
      <c r="I917" s="135">
        <v>0</v>
      </c>
      <c r="J917" s="135">
        <v>0</v>
      </c>
      <c r="K917" s="135">
        <v>0</v>
      </c>
      <c r="L917" s="135">
        <v>0</v>
      </c>
      <c r="M917" s="135">
        <v>0</v>
      </c>
      <c r="N917" s="135">
        <v>0</v>
      </c>
      <c r="O917" s="135">
        <v>0</v>
      </c>
      <c r="P917" s="135">
        <v>0</v>
      </c>
      <c r="Q917" s="135">
        <v>0</v>
      </c>
      <c r="R917" s="135">
        <v>0</v>
      </c>
      <c r="S917" s="135">
        <v>0</v>
      </c>
      <c r="T917" s="135">
        <v>0</v>
      </c>
      <c r="U917" s="135">
        <v>0</v>
      </c>
      <c r="V917" s="135">
        <v>0</v>
      </c>
      <c r="W917" s="135">
        <v>0</v>
      </c>
    </row>
    <row r="918" spans="1:23" hidden="1">
      <c r="A918" s="135">
        <v>0</v>
      </c>
      <c r="B918" s="135">
        <v>0</v>
      </c>
      <c r="C918" s="135">
        <v>0</v>
      </c>
      <c r="D918" s="135">
        <v>0</v>
      </c>
      <c r="E918" s="135">
        <v>0</v>
      </c>
      <c r="F918" s="135">
        <v>0</v>
      </c>
      <c r="G918" s="135">
        <v>0</v>
      </c>
      <c r="H918" s="135">
        <v>0</v>
      </c>
      <c r="I918" s="135">
        <v>0</v>
      </c>
      <c r="J918" s="135">
        <v>0</v>
      </c>
      <c r="K918" s="135">
        <v>0</v>
      </c>
      <c r="L918" s="135">
        <v>0</v>
      </c>
      <c r="M918" s="135">
        <v>0</v>
      </c>
      <c r="N918" s="135">
        <v>0</v>
      </c>
      <c r="O918" s="135">
        <v>0</v>
      </c>
      <c r="P918" s="135">
        <v>0</v>
      </c>
      <c r="Q918" s="135">
        <v>0</v>
      </c>
      <c r="R918" s="135">
        <v>0</v>
      </c>
      <c r="S918" s="135">
        <v>0</v>
      </c>
      <c r="T918" s="135">
        <v>0</v>
      </c>
      <c r="U918" s="135">
        <v>0</v>
      </c>
      <c r="V918" s="135">
        <v>0</v>
      </c>
      <c r="W918" s="135">
        <v>0</v>
      </c>
    </row>
    <row r="919" spans="1:23" hidden="1">
      <c r="A919" s="135">
        <v>0</v>
      </c>
      <c r="B919" s="135">
        <v>0</v>
      </c>
      <c r="C919" s="135">
        <v>0</v>
      </c>
      <c r="D919" s="135">
        <v>0</v>
      </c>
      <c r="E919" s="135">
        <v>0</v>
      </c>
      <c r="F919" s="135">
        <v>0</v>
      </c>
      <c r="G919" s="135">
        <v>0</v>
      </c>
      <c r="H919" s="135">
        <v>0</v>
      </c>
      <c r="I919" s="135">
        <v>0</v>
      </c>
      <c r="J919" s="135">
        <v>0</v>
      </c>
      <c r="K919" s="135">
        <v>0</v>
      </c>
      <c r="L919" s="135">
        <v>0</v>
      </c>
      <c r="M919" s="135">
        <v>0</v>
      </c>
      <c r="N919" s="135">
        <v>0</v>
      </c>
      <c r="O919" s="135">
        <v>0</v>
      </c>
      <c r="P919" s="135">
        <v>0</v>
      </c>
      <c r="Q919" s="135">
        <v>0</v>
      </c>
      <c r="R919" s="135">
        <v>0</v>
      </c>
      <c r="S919" s="135">
        <v>0</v>
      </c>
      <c r="T919" s="135">
        <v>0</v>
      </c>
      <c r="U919" s="135">
        <v>0</v>
      </c>
      <c r="V919" s="135">
        <v>0</v>
      </c>
      <c r="W919" s="135">
        <v>0</v>
      </c>
    </row>
    <row r="920" spans="1:23" hidden="1">
      <c r="A920" s="135">
        <v>0</v>
      </c>
      <c r="B920" s="135">
        <v>0</v>
      </c>
      <c r="C920" s="135">
        <v>0</v>
      </c>
      <c r="D920" s="135">
        <v>0</v>
      </c>
      <c r="E920" s="135">
        <v>0</v>
      </c>
      <c r="F920" s="135">
        <v>0</v>
      </c>
      <c r="G920" s="135">
        <v>0</v>
      </c>
      <c r="H920" s="135">
        <v>0</v>
      </c>
      <c r="I920" s="135">
        <v>0</v>
      </c>
      <c r="J920" s="135">
        <v>0</v>
      </c>
      <c r="K920" s="135">
        <v>0</v>
      </c>
      <c r="L920" s="135">
        <v>0</v>
      </c>
      <c r="M920" s="135">
        <v>0</v>
      </c>
      <c r="N920" s="135">
        <v>0</v>
      </c>
      <c r="O920" s="135">
        <v>0</v>
      </c>
      <c r="P920" s="135">
        <v>0</v>
      </c>
      <c r="Q920" s="135">
        <v>0</v>
      </c>
      <c r="R920" s="135">
        <v>0</v>
      </c>
      <c r="S920" s="135">
        <v>0</v>
      </c>
      <c r="T920" s="135">
        <v>0</v>
      </c>
      <c r="U920" s="135">
        <v>0</v>
      </c>
      <c r="V920" s="135">
        <v>0</v>
      </c>
      <c r="W920" s="135">
        <v>0</v>
      </c>
    </row>
    <row r="921" spans="1:23" hidden="1">
      <c r="A921" s="135">
        <v>0</v>
      </c>
      <c r="B921" s="135">
        <v>0</v>
      </c>
      <c r="C921" s="135">
        <v>0</v>
      </c>
      <c r="D921" s="135">
        <v>0</v>
      </c>
      <c r="E921" s="135">
        <v>0</v>
      </c>
      <c r="F921" s="135">
        <v>0</v>
      </c>
      <c r="G921" s="135">
        <v>0</v>
      </c>
      <c r="H921" s="135">
        <v>0</v>
      </c>
      <c r="I921" s="135">
        <v>0</v>
      </c>
      <c r="J921" s="135">
        <v>0</v>
      </c>
      <c r="K921" s="135">
        <v>0</v>
      </c>
      <c r="L921" s="135">
        <v>0</v>
      </c>
      <c r="M921" s="135">
        <v>0</v>
      </c>
      <c r="N921" s="135">
        <v>0</v>
      </c>
      <c r="O921" s="135">
        <v>0</v>
      </c>
      <c r="P921" s="135">
        <v>0</v>
      </c>
      <c r="Q921" s="135">
        <v>0</v>
      </c>
      <c r="R921" s="135">
        <v>0</v>
      </c>
      <c r="S921" s="135">
        <v>0</v>
      </c>
      <c r="T921" s="135">
        <v>0</v>
      </c>
      <c r="U921" s="135">
        <v>0</v>
      </c>
      <c r="V921" s="135">
        <v>0</v>
      </c>
      <c r="W921" s="135">
        <v>0</v>
      </c>
    </row>
    <row r="922" spans="1:23" hidden="1">
      <c r="A922" s="135">
        <v>0</v>
      </c>
      <c r="B922" s="135">
        <v>0</v>
      </c>
      <c r="C922" s="135">
        <v>0</v>
      </c>
      <c r="D922" s="135">
        <v>0</v>
      </c>
      <c r="E922" s="135">
        <v>0</v>
      </c>
      <c r="F922" s="135">
        <v>0</v>
      </c>
      <c r="G922" s="135">
        <v>0</v>
      </c>
      <c r="H922" s="135">
        <v>0</v>
      </c>
      <c r="I922" s="135">
        <v>0</v>
      </c>
      <c r="J922" s="135">
        <v>0</v>
      </c>
      <c r="K922" s="135">
        <v>0</v>
      </c>
      <c r="L922" s="135">
        <v>0</v>
      </c>
      <c r="M922" s="135">
        <v>0</v>
      </c>
      <c r="N922" s="135">
        <v>0</v>
      </c>
      <c r="O922" s="135">
        <v>0</v>
      </c>
      <c r="P922" s="135">
        <v>0</v>
      </c>
      <c r="Q922" s="135">
        <v>0</v>
      </c>
      <c r="R922" s="135">
        <v>0</v>
      </c>
      <c r="S922" s="135">
        <v>0</v>
      </c>
      <c r="T922" s="135">
        <v>0</v>
      </c>
      <c r="U922" s="135">
        <v>0</v>
      </c>
      <c r="V922" s="135">
        <v>0</v>
      </c>
      <c r="W922" s="135">
        <v>0</v>
      </c>
    </row>
    <row r="923" spans="1:23" hidden="1">
      <c r="A923" s="135">
        <v>0</v>
      </c>
      <c r="B923" s="135">
        <v>0</v>
      </c>
      <c r="C923" s="135">
        <v>0</v>
      </c>
      <c r="D923" s="135">
        <v>0</v>
      </c>
      <c r="E923" s="135">
        <v>0</v>
      </c>
      <c r="F923" s="135">
        <v>0</v>
      </c>
      <c r="G923" s="135">
        <v>0</v>
      </c>
      <c r="H923" s="135">
        <v>0</v>
      </c>
      <c r="I923" s="135">
        <v>0</v>
      </c>
      <c r="J923" s="135">
        <v>0</v>
      </c>
      <c r="K923" s="135">
        <v>0</v>
      </c>
      <c r="L923" s="135">
        <v>0</v>
      </c>
      <c r="M923" s="135">
        <v>0</v>
      </c>
      <c r="N923" s="135">
        <v>0</v>
      </c>
      <c r="O923" s="135">
        <v>0</v>
      </c>
      <c r="P923" s="135">
        <v>0</v>
      </c>
      <c r="Q923" s="135">
        <v>0</v>
      </c>
      <c r="R923" s="135">
        <v>0</v>
      </c>
      <c r="S923" s="135">
        <v>0</v>
      </c>
      <c r="T923" s="135">
        <v>0</v>
      </c>
      <c r="U923" s="135">
        <v>0</v>
      </c>
      <c r="V923" s="135">
        <v>0</v>
      </c>
      <c r="W923" s="135">
        <v>0</v>
      </c>
    </row>
    <row r="924" spans="1:23" hidden="1">
      <c r="A924" s="135">
        <v>0</v>
      </c>
      <c r="B924" s="135">
        <v>0</v>
      </c>
      <c r="C924" s="135">
        <v>0</v>
      </c>
      <c r="D924" s="135">
        <v>0</v>
      </c>
      <c r="E924" s="135">
        <v>0</v>
      </c>
      <c r="F924" s="135">
        <v>0</v>
      </c>
      <c r="G924" s="135">
        <v>0</v>
      </c>
      <c r="H924" s="135">
        <v>0</v>
      </c>
      <c r="I924" s="135">
        <v>0</v>
      </c>
      <c r="J924" s="135">
        <v>0</v>
      </c>
      <c r="K924" s="135">
        <v>0</v>
      </c>
      <c r="L924" s="135">
        <v>0</v>
      </c>
      <c r="M924" s="135">
        <v>0</v>
      </c>
      <c r="N924" s="135">
        <v>0</v>
      </c>
      <c r="O924" s="135">
        <v>0</v>
      </c>
      <c r="P924" s="135">
        <v>0</v>
      </c>
      <c r="Q924" s="135">
        <v>0</v>
      </c>
      <c r="R924" s="135">
        <v>0</v>
      </c>
      <c r="S924" s="135">
        <v>0</v>
      </c>
      <c r="T924" s="135">
        <v>0</v>
      </c>
      <c r="U924" s="135">
        <v>0</v>
      </c>
      <c r="V924" s="135">
        <v>0</v>
      </c>
      <c r="W924" s="135">
        <v>0</v>
      </c>
    </row>
    <row r="925" spans="1:23" hidden="1">
      <c r="A925" s="135">
        <v>0</v>
      </c>
      <c r="B925" s="135">
        <v>0</v>
      </c>
      <c r="C925" s="135">
        <v>0</v>
      </c>
      <c r="D925" s="135">
        <v>0</v>
      </c>
      <c r="E925" s="135">
        <v>0</v>
      </c>
      <c r="F925" s="135">
        <v>0</v>
      </c>
      <c r="G925" s="135">
        <v>0</v>
      </c>
      <c r="H925" s="135">
        <v>0</v>
      </c>
      <c r="I925" s="135">
        <v>0</v>
      </c>
      <c r="J925" s="135">
        <v>0</v>
      </c>
      <c r="K925" s="135">
        <v>0</v>
      </c>
      <c r="L925" s="135">
        <v>0</v>
      </c>
      <c r="M925" s="135">
        <v>0</v>
      </c>
      <c r="N925" s="135">
        <v>0</v>
      </c>
      <c r="O925" s="135">
        <v>0</v>
      </c>
      <c r="P925" s="135">
        <v>0</v>
      </c>
      <c r="Q925" s="135">
        <v>0</v>
      </c>
      <c r="R925" s="135">
        <v>0</v>
      </c>
      <c r="S925" s="135">
        <v>0</v>
      </c>
      <c r="T925" s="135">
        <v>0</v>
      </c>
      <c r="U925" s="135">
        <v>0</v>
      </c>
      <c r="V925" s="135">
        <v>0</v>
      </c>
      <c r="W925" s="135">
        <v>0</v>
      </c>
    </row>
    <row r="926" spans="1:23" hidden="1">
      <c r="A926" s="135">
        <v>0</v>
      </c>
      <c r="B926" s="135">
        <v>0</v>
      </c>
      <c r="C926" s="135">
        <v>0</v>
      </c>
      <c r="D926" s="135">
        <v>0</v>
      </c>
      <c r="E926" s="135">
        <v>0</v>
      </c>
      <c r="F926" s="135">
        <v>0</v>
      </c>
      <c r="G926" s="135">
        <v>0</v>
      </c>
      <c r="H926" s="135">
        <v>0</v>
      </c>
      <c r="I926" s="135">
        <v>0</v>
      </c>
      <c r="J926" s="135">
        <v>0</v>
      </c>
      <c r="K926" s="135">
        <v>0</v>
      </c>
      <c r="L926" s="135">
        <v>0</v>
      </c>
      <c r="M926" s="135">
        <v>0</v>
      </c>
      <c r="N926" s="135">
        <v>0</v>
      </c>
      <c r="O926" s="135">
        <v>0</v>
      </c>
      <c r="P926" s="135">
        <v>0</v>
      </c>
      <c r="Q926" s="135">
        <v>0</v>
      </c>
      <c r="R926" s="135">
        <v>0</v>
      </c>
      <c r="S926" s="135">
        <v>0</v>
      </c>
      <c r="T926" s="135">
        <v>0</v>
      </c>
      <c r="U926" s="135">
        <v>0</v>
      </c>
      <c r="V926" s="135">
        <v>0</v>
      </c>
      <c r="W926" s="135">
        <v>0</v>
      </c>
    </row>
    <row r="927" spans="1:23" hidden="1">
      <c r="A927" s="135">
        <v>0</v>
      </c>
      <c r="B927" s="135">
        <v>0</v>
      </c>
      <c r="C927" s="135">
        <v>0</v>
      </c>
      <c r="D927" s="135">
        <v>0</v>
      </c>
      <c r="E927" s="135">
        <v>0</v>
      </c>
      <c r="F927" s="135">
        <v>0</v>
      </c>
      <c r="G927" s="135">
        <v>0</v>
      </c>
      <c r="H927" s="135">
        <v>0</v>
      </c>
      <c r="I927" s="135">
        <v>0</v>
      </c>
      <c r="J927" s="135">
        <v>0</v>
      </c>
      <c r="K927" s="135">
        <v>0</v>
      </c>
      <c r="L927" s="135">
        <v>0</v>
      </c>
      <c r="M927" s="135">
        <v>0</v>
      </c>
      <c r="N927" s="135">
        <v>0</v>
      </c>
      <c r="O927" s="135">
        <v>0</v>
      </c>
      <c r="P927" s="135">
        <v>0</v>
      </c>
      <c r="Q927" s="135">
        <v>0</v>
      </c>
      <c r="R927" s="135">
        <v>0</v>
      </c>
      <c r="S927" s="135">
        <v>0</v>
      </c>
      <c r="T927" s="135">
        <v>0</v>
      </c>
      <c r="U927" s="135">
        <v>0</v>
      </c>
      <c r="V927" s="135">
        <v>0</v>
      </c>
      <c r="W927" s="135">
        <v>0</v>
      </c>
    </row>
    <row r="928" spans="1:23" hidden="1">
      <c r="A928" s="135">
        <v>0</v>
      </c>
      <c r="B928" s="135">
        <v>0</v>
      </c>
      <c r="C928" s="135">
        <v>0</v>
      </c>
      <c r="D928" s="135">
        <v>0</v>
      </c>
      <c r="E928" s="135">
        <v>0</v>
      </c>
      <c r="F928" s="135">
        <v>0</v>
      </c>
      <c r="G928" s="135">
        <v>0</v>
      </c>
      <c r="H928" s="135">
        <v>0</v>
      </c>
      <c r="I928" s="135">
        <v>0</v>
      </c>
      <c r="J928" s="135">
        <v>0</v>
      </c>
      <c r="K928" s="135">
        <v>0</v>
      </c>
      <c r="L928" s="135">
        <v>0</v>
      </c>
      <c r="M928" s="135">
        <v>0</v>
      </c>
      <c r="N928" s="135">
        <v>0</v>
      </c>
      <c r="O928" s="135">
        <v>0</v>
      </c>
      <c r="P928" s="135">
        <v>0</v>
      </c>
      <c r="Q928" s="135">
        <v>0</v>
      </c>
      <c r="R928" s="135">
        <v>0</v>
      </c>
      <c r="S928" s="135">
        <v>0</v>
      </c>
      <c r="T928" s="135">
        <v>0</v>
      </c>
      <c r="U928" s="135">
        <v>0</v>
      </c>
      <c r="V928" s="135">
        <v>0</v>
      </c>
      <c r="W928" s="135">
        <v>0</v>
      </c>
    </row>
    <row r="929" spans="1:23" hidden="1">
      <c r="A929" s="135">
        <v>0</v>
      </c>
      <c r="B929" s="135">
        <v>0</v>
      </c>
      <c r="C929" s="135">
        <v>0</v>
      </c>
      <c r="D929" s="135">
        <v>0</v>
      </c>
      <c r="E929" s="135">
        <v>0</v>
      </c>
      <c r="F929" s="135">
        <v>0</v>
      </c>
      <c r="G929" s="135">
        <v>0</v>
      </c>
      <c r="H929" s="135">
        <v>0</v>
      </c>
      <c r="I929" s="135">
        <v>0</v>
      </c>
      <c r="J929" s="135">
        <v>0</v>
      </c>
      <c r="K929" s="135">
        <v>0</v>
      </c>
      <c r="L929" s="135">
        <v>0</v>
      </c>
      <c r="M929" s="135">
        <v>0</v>
      </c>
      <c r="N929" s="135">
        <v>0</v>
      </c>
      <c r="O929" s="135">
        <v>0</v>
      </c>
      <c r="P929" s="135">
        <v>0</v>
      </c>
      <c r="Q929" s="135">
        <v>0</v>
      </c>
      <c r="R929" s="135">
        <v>0</v>
      </c>
      <c r="S929" s="135">
        <v>0</v>
      </c>
      <c r="T929" s="135">
        <v>0</v>
      </c>
      <c r="U929" s="135">
        <v>0</v>
      </c>
      <c r="V929" s="135">
        <v>0</v>
      </c>
      <c r="W929" s="135">
        <v>0</v>
      </c>
    </row>
    <row r="930" spans="1:23" hidden="1">
      <c r="A930" s="135">
        <v>0</v>
      </c>
      <c r="B930" s="135">
        <v>0</v>
      </c>
      <c r="C930" s="135">
        <v>0</v>
      </c>
      <c r="D930" s="135">
        <v>0</v>
      </c>
      <c r="E930" s="135">
        <v>0</v>
      </c>
      <c r="F930" s="135">
        <v>0</v>
      </c>
      <c r="G930" s="135">
        <v>0</v>
      </c>
      <c r="H930" s="135">
        <v>0</v>
      </c>
      <c r="I930" s="135">
        <v>0</v>
      </c>
      <c r="J930" s="135">
        <v>0</v>
      </c>
      <c r="K930" s="135">
        <v>0</v>
      </c>
      <c r="L930" s="135">
        <v>0</v>
      </c>
      <c r="M930" s="135">
        <v>0</v>
      </c>
      <c r="N930" s="135">
        <v>0</v>
      </c>
      <c r="O930" s="135">
        <v>0</v>
      </c>
      <c r="P930" s="135">
        <v>0</v>
      </c>
      <c r="Q930" s="135">
        <v>0</v>
      </c>
      <c r="R930" s="135">
        <v>0</v>
      </c>
      <c r="S930" s="135">
        <v>0</v>
      </c>
      <c r="T930" s="135">
        <v>0</v>
      </c>
      <c r="U930" s="135">
        <v>0</v>
      </c>
      <c r="V930" s="135">
        <v>0</v>
      </c>
      <c r="W930" s="135">
        <v>0</v>
      </c>
    </row>
    <row r="931" spans="1:23" hidden="1">
      <c r="A931" s="135">
        <v>0</v>
      </c>
      <c r="B931" s="135">
        <v>0</v>
      </c>
      <c r="C931" s="135">
        <v>0</v>
      </c>
      <c r="D931" s="135">
        <v>0</v>
      </c>
      <c r="E931" s="135">
        <v>0</v>
      </c>
      <c r="F931" s="135">
        <v>0</v>
      </c>
      <c r="G931" s="135">
        <v>0</v>
      </c>
      <c r="H931" s="135">
        <v>0</v>
      </c>
      <c r="I931" s="135">
        <v>0</v>
      </c>
      <c r="J931" s="135">
        <v>0</v>
      </c>
      <c r="K931" s="135">
        <v>0</v>
      </c>
      <c r="L931" s="135">
        <v>0</v>
      </c>
      <c r="M931" s="135">
        <v>0</v>
      </c>
      <c r="N931" s="135">
        <v>0</v>
      </c>
      <c r="O931" s="135">
        <v>0</v>
      </c>
      <c r="P931" s="135">
        <v>0</v>
      </c>
      <c r="Q931" s="135">
        <v>0</v>
      </c>
      <c r="R931" s="135">
        <v>0</v>
      </c>
      <c r="S931" s="135">
        <v>0</v>
      </c>
      <c r="T931" s="135">
        <v>0</v>
      </c>
      <c r="U931" s="135">
        <v>0</v>
      </c>
      <c r="V931" s="135">
        <v>0</v>
      </c>
      <c r="W931" s="135">
        <v>0</v>
      </c>
    </row>
    <row r="932" spans="1:23" hidden="1">
      <c r="A932" s="135">
        <v>0</v>
      </c>
      <c r="B932" s="135">
        <v>0</v>
      </c>
      <c r="C932" s="135">
        <v>0</v>
      </c>
      <c r="D932" s="135">
        <v>0</v>
      </c>
      <c r="E932" s="135">
        <v>0</v>
      </c>
      <c r="F932" s="135">
        <v>0</v>
      </c>
      <c r="G932" s="135">
        <v>0</v>
      </c>
      <c r="H932" s="135">
        <v>0</v>
      </c>
      <c r="I932" s="135">
        <v>0</v>
      </c>
      <c r="J932" s="135">
        <v>0</v>
      </c>
      <c r="K932" s="135">
        <v>0</v>
      </c>
      <c r="L932" s="135">
        <v>0</v>
      </c>
      <c r="M932" s="135">
        <v>0</v>
      </c>
      <c r="N932" s="135">
        <v>0</v>
      </c>
      <c r="O932" s="135">
        <v>0</v>
      </c>
      <c r="P932" s="135">
        <v>0</v>
      </c>
      <c r="Q932" s="135">
        <v>0</v>
      </c>
      <c r="R932" s="135">
        <v>0</v>
      </c>
      <c r="S932" s="135">
        <v>0</v>
      </c>
      <c r="T932" s="135">
        <v>0</v>
      </c>
      <c r="U932" s="135">
        <v>0</v>
      </c>
      <c r="V932" s="135">
        <v>0</v>
      </c>
      <c r="W932" s="135">
        <v>0</v>
      </c>
    </row>
    <row r="933" spans="1:23" hidden="1">
      <c r="A933" s="135">
        <v>0</v>
      </c>
      <c r="B933" s="135">
        <v>0</v>
      </c>
      <c r="C933" s="135">
        <v>0</v>
      </c>
      <c r="D933" s="135">
        <v>0</v>
      </c>
      <c r="E933" s="135">
        <v>0</v>
      </c>
      <c r="F933" s="135">
        <v>0</v>
      </c>
      <c r="G933" s="135">
        <v>0</v>
      </c>
      <c r="H933" s="135">
        <v>0</v>
      </c>
      <c r="I933" s="135">
        <v>0</v>
      </c>
      <c r="J933" s="135">
        <v>0</v>
      </c>
      <c r="K933" s="135">
        <v>0</v>
      </c>
      <c r="L933" s="135">
        <v>0</v>
      </c>
      <c r="M933" s="135">
        <v>0</v>
      </c>
      <c r="N933" s="135">
        <v>0</v>
      </c>
      <c r="O933" s="135">
        <v>0</v>
      </c>
      <c r="P933" s="135">
        <v>0</v>
      </c>
      <c r="Q933" s="135">
        <v>0</v>
      </c>
      <c r="R933" s="135">
        <v>0</v>
      </c>
      <c r="S933" s="135">
        <v>0</v>
      </c>
      <c r="T933" s="135">
        <v>0</v>
      </c>
      <c r="U933" s="135">
        <v>0</v>
      </c>
      <c r="V933" s="135">
        <v>0</v>
      </c>
      <c r="W933" s="135">
        <v>0</v>
      </c>
    </row>
    <row r="934" spans="1:23" hidden="1">
      <c r="A934" s="135">
        <v>0</v>
      </c>
      <c r="B934" s="135">
        <v>0</v>
      </c>
      <c r="C934" s="135">
        <v>0</v>
      </c>
      <c r="D934" s="135">
        <v>0</v>
      </c>
      <c r="E934" s="135">
        <v>0</v>
      </c>
      <c r="F934" s="135">
        <v>0</v>
      </c>
      <c r="G934" s="135">
        <v>0</v>
      </c>
      <c r="H934" s="135">
        <v>0</v>
      </c>
      <c r="I934" s="135">
        <v>0</v>
      </c>
      <c r="J934" s="135">
        <v>0</v>
      </c>
      <c r="K934" s="135">
        <v>0</v>
      </c>
      <c r="L934" s="135">
        <v>0</v>
      </c>
      <c r="M934" s="135">
        <v>0</v>
      </c>
      <c r="N934" s="135">
        <v>0</v>
      </c>
      <c r="O934" s="135">
        <v>0</v>
      </c>
      <c r="P934" s="135">
        <v>0</v>
      </c>
      <c r="Q934" s="135">
        <v>0</v>
      </c>
      <c r="R934" s="135">
        <v>0</v>
      </c>
      <c r="S934" s="135">
        <v>0</v>
      </c>
      <c r="T934" s="135">
        <v>0</v>
      </c>
      <c r="U934" s="135">
        <v>0</v>
      </c>
      <c r="V934" s="135">
        <v>0</v>
      </c>
      <c r="W934" s="135">
        <v>0</v>
      </c>
    </row>
    <row r="935" spans="1:23" hidden="1">
      <c r="A935" s="135">
        <v>0</v>
      </c>
      <c r="B935" s="135">
        <v>0</v>
      </c>
      <c r="C935" s="135">
        <v>0</v>
      </c>
      <c r="D935" s="135">
        <v>0</v>
      </c>
      <c r="E935" s="135">
        <v>0</v>
      </c>
      <c r="F935" s="135">
        <v>0</v>
      </c>
      <c r="G935" s="135">
        <v>0</v>
      </c>
      <c r="H935" s="135">
        <v>0</v>
      </c>
      <c r="I935" s="135">
        <v>0</v>
      </c>
      <c r="J935" s="135">
        <v>0</v>
      </c>
      <c r="K935" s="135">
        <v>0</v>
      </c>
      <c r="L935" s="135">
        <v>0</v>
      </c>
      <c r="M935" s="135">
        <v>0</v>
      </c>
      <c r="N935" s="135">
        <v>0</v>
      </c>
      <c r="O935" s="135">
        <v>0</v>
      </c>
      <c r="P935" s="135">
        <v>0</v>
      </c>
      <c r="Q935" s="135">
        <v>0</v>
      </c>
      <c r="R935" s="135">
        <v>0</v>
      </c>
      <c r="S935" s="135">
        <v>0</v>
      </c>
      <c r="T935" s="135">
        <v>0</v>
      </c>
      <c r="U935" s="135">
        <v>0</v>
      </c>
      <c r="V935" s="135">
        <v>0</v>
      </c>
      <c r="W935" s="135">
        <v>0</v>
      </c>
    </row>
    <row r="936" spans="1:23" hidden="1">
      <c r="A936" s="135">
        <v>0</v>
      </c>
      <c r="B936" s="135">
        <v>0</v>
      </c>
      <c r="C936" s="135">
        <v>0</v>
      </c>
      <c r="D936" s="135">
        <v>0</v>
      </c>
      <c r="E936" s="135">
        <v>0</v>
      </c>
      <c r="F936" s="135">
        <v>0</v>
      </c>
      <c r="G936" s="135">
        <v>0</v>
      </c>
      <c r="H936" s="135">
        <v>0</v>
      </c>
      <c r="I936" s="135">
        <v>0</v>
      </c>
      <c r="J936" s="135">
        <v>0</v>
      </c>
      <c r="K936" s="135">
        <v>0</v>
      </c>
      <c r="L936" s="135">
        <v>0</v>
      </c>
      <c r="M936" s="135">
        <v>0</v>
      </c>
      <c r="N936" s="135">
        <v>0</v>
      </c>
      <c r="O936" s="135">
        <v>0</v>
      </c>
      <c r="P936" s="135">
        <v>0</v>
      </c>
      <c r="Q936" s="135">
        <v>0</v>
      </c>
      <c r="R936" s="135">
        <v>0</v>
      </c>
      <c r="S936" s="135">
        <v>0</v>
      </c>
      <c r="T936" s="135">
        <v>0</v>
      </c>
      <c r="U936" s="135">
        <v>0</v>
      </c>
      <c r="V936" s="135">
        <v>0</v>
      </c>
      <c r="W936" s="135">
        <v>0</v>
      </c>
    </row>
    <row r="937" spans="1:23" hidden="1">
      <c r="A937" s="135">
        <v>0</v>
      </c>
      <c r="B937" s="135">
        <v>0</v>
      </c>
      <c r="C937" s="135">
        <v>0</v>
      </c>
      <c r="D937" s="135">
        <v>0</v>
      </c>
      <c r="E937" s="135">
        <v>0</v>
      </c>
      <c r="F937" s="135">
        <v>0</v>
      </c>
      <c r="G937" s="135">
        <v>0</v>
      </c>
      <c r="H937" s="135">
        <v>0</v>
      </c>
      <c r="I937" s="135">
        <v>0</v>
      </c>
      <c r="J937" s="135">
        <v>0</v>
      </c>
      <c r="K937" s="135">
        <v>0</v>
      </c>
      <c r="L937" s="135">
        <v>0</v>
      </c>
      <c r="M937" s="135">
        <v>0</v>
      </c>
      <c r="N937" s="135">
        <v>0</v>
      </c>
      <c r="O937" s="135">
        <v>0</v>
      </c>
      <c r="P937" s="135">
        <v>0</v>
      </c>
      <c r="Q937" s="135">
        <v>0</v>
      </c>
      <c r="R937" s="135">
        <v>0</v>
      </c>
      <c r="S937" s="135">
        <v>0</v>
      </c>
      <c r="T937" s="135">
        <v>0</v>
      </c>
      <c r="U937" s="135">
        <v>0</v>
      </c>
      <c r="V937" s="135">
        <v>0</v>
      </c>
      <c r="W937" s="135">
        <v>0</v>
      </c>
    </row>
    <row r="938" spans="1:23" hidden="1">
      <c r="A938" s="135">
        <v>0</v>
      </c>
      <c r="B938" s="135">
        <v>0</v>
      </c>
      <c r="C938" s="135">
        <v>0</v>
      </c>
      <c r="D938" s="135">
        <v>0</v>
      </c>
      <c r="E938" s="135">
        <v>0</v>
      </c>
      <c r="F938" s="135">
        <v>0</v>
      </c>
      <c r="G938" s="135">
        <v>0</v>
      </c>
      <c r="H938" s="135">
        <v>0</v>
      </c>
      <c r="I938" s="135">
        <v>0</v>
      </c>
      <c r="J938" s="135">
        <v>0</v>
      </c>
      <c r="K938" s="135">
        <v>0</v>
      </c>
      <c r="L938" s="135">
        <v>0</v>
      </c>
      <c r="M938" s="135">
        <v>0</v>
      </c>
      <c r="N938" s="135">
        <v>0</v>
      </c>
      <c r="O938" s="135">
        <v>0</v>
      </c>
      <c r="P938" s="135">
        <v>0</v>
      </c>
      <c r="Q938" s="135">
        <v>0</v>
      </c>
      <c r="R938" s="135">
        <v>0</v>
      </c>
      <c r="S938" s="135">
        <v>0</v>
      </c>
      <c r="T938" s="135">
        <v>0</v>
      </c>
      <c r="U938" s="135">
        <v>0</v>
      </c>
      <c r="V938" s="135">
        <v>0</v>
      </c>
      <c r="W938" s="135">
        <v>0</v>
      </c>
    </row>
    <row r="939" spans="1:23" hidden="1">
      <c r="A939" s="135">
        <v>0</v>
      </c>
      <c r="B939" s="135">
        <v>0</v>
      </c>
      <c r="C939" s="135">
        <v>0</v>
      </c>
      <c r="D939" s="135">
        <v>0</v>
      </c>
      <c r="E939" s="135">
        <v>0</v>
      </c>
      <c r="F939" s="135">
        <v>0</v>
      </c>
      <c r="G939" s="135">
        <v>0</v>
      </c>
      <c r="H939" s="135">
        <v>0</v>
      </c>
      <c r="I939" s="135">
        <v>0</v>
      </c>
      <c r="J939" s="135">
        <v>0</v>
      </c>
      <c r="K939" s="135">
        <v>0</v>
      </c>
      <c r="L939" s="135">
        <v>0</v>
      </c>
      <c r="M939" s="135">
        <v>0</v>
      </c>
      <c r="N939" s="135">
        <v>0</v>
      </c>
      <c r="O939" s="135">
        <v>0</v>
      </c>
      <c r="P939" s="135">
        <v>0</v>
      </c>
      <c r="Q939" s="135">
        <v>0</v>
      </c>
      <c r="R939" s="135">
        <v>0</v>
      </c>
      <c r="S939" s="135">
        <v>0</v>
      </c>
      <c r="T939" s="135">
        <v>0</v>
      </c>
      <c r="U939" s="135">
        <v>0</v>
      </c>
      <c r="V939" s="135">
        <v>0</v>
      </c>
      <c r="W939" s="135">
        <v>0</v>
      </c>
    </row>
    <row r="940" spans="1:23" hidden="1">
      <c r="A940" s="135">
        <v>0</v>
      </c>
      <c r="B940" s="135">
        <v>0</v>
      </c>
      <c r="C940" s="135">
        <v>0</v>
      </c>
      <c r="D940" s="135">
        <v>0</v>
      </c>
      <c r="E940" s="135">
        <v>0</v>
      </c>
      <c r="F940" s="135">
        <v>0</v>
      </c>
      <c r="G940" s="135">
        <v>0</v>
      </c>
      <c r="H940" s="135">
        <v>0</v>
      </c>
      <c r="I940" s="135">
        <v>0</v>
      </c>
      <c r="J940" s="135">
        <v>0</v>
      </c>
      <c r="K940" s="135">
        <v>0</v>
      </c>
      <c r="L940" s="135">
        <v>0</v>
      </c>
      <c r="M940" s="135">
        <v>0</v>
      </c>
      <c r="N940" s="135">
        <v>0</v>
      </c>
      <c r="O940" s="135">
        <v>0</v>
      </c>
      <c r="P940" s="135">
        <v>0</v>
      </c>
      <c r="Q940" s="135">
        <v>0</v>
      </c>
      <c r="R940" s="135">
        <v>0</v>
      </c>
      <c r="S940" s="135">
        <v>0</v>
      </c>
      <c r="T940" s="135">
        <v>0</v>
      </c>
      <c r="U940" s="135">
        <v>0</v>
      </c>
      <c r="V940" s="135">
        <v>0</v>
      </c>
      <c r="W940" s="135">
        <v>0</v>
      </c>
    </row>
    <row r="941" spans="1:23" hidden="1">
      <c r="A941" s="135">
        <v>0</v>
      </c>
      <c r="B941" s="135">
        <v>0</v>
      </c>
      <c r="C941" s="135">
        <v>0</v>
      </c>
      <c r="D941" s="135">
        <v>0</v>
      </c>
      <c r="E941" s="135">
        <v>0</v>
      </c>
      <c r="F941" s="135">
        <v>0</v>
      </c>
      <c r="G941" s="135">
        <v>0</v>
      </c>
      <c r="H941" s="135">
        <v>0</v>
      </c>
      <c r="I941" s="135">
        <v>0</v>
      </c>
      <c r="J941" s="135">
        <v>0</v>
      </c>
      <c r="K941" s="135">
        <v>0</v>
      </c>
      <c r="L941" s="135">
        <v>0</v>
      </c>
      <c r="M941" s="135">
        <v>0</v>
      </c>
      <c r="N941" s="135">
        <v>0</v>
      </c>
      <c r="O941" s="135">
        <v>0</v>
      </c>
      <c r="P941" s="135">
        <v>0</v>
      </c>
      <c r="Q941" s="135">
        <v>0</v>
      </c>
      <c r="R941" s="135">
        <v>0</v>
      </c>
      <c r="S941" s="135">
        <v>0</v>
      </c>
      <c r="T941" s="135">
        <v>0</v>
      </c>
      <c r="U941" s="135">
        <v>0</v>
      </c>
      <c r="V941" s="135">
        <v>0</v>
      </c>
      <c r="W941" s="135">
        <v>0</v>
      </c>
    </row>
    <row r="942" spans="1:23" hidden="1">
      <c r="A942" s="135">
        <v>0</v>
      </c>
      <c r="B942" s="135">
        <v>0</v>
      </c>
      <c r="C942" s="135">
        <v>0</v>
      </c>
      <c r="D942" s="135">
        <v>0</v>
      </c>
      <c r="E942" s="135">
        <v>0</v>
      </c>
      <c r="F942" s="135">
        <v>0</v>
      </c>
      <c r="G942" s="135">
        <v>0</v>
      </c>
      <c r="H942" s="135">
        <v>0</v>
      </c>
      <c r="I942" s="135">
        <v>0</v>
      </c>
      <c r="J942" s="135">
        <v>0</v>
      </c>
      <c r="K942" s="135">
        <v>0</v>
      </c>
      <c r="L942" s="135">
        <v>0</v>
      </c>
      <c r="M942" s="135">
        <v>0</v>
      </c>
      <c r="N942" s="135">
        <v>0</v>
      </c>
      <c r="O942" s="135">
        <v>0</v>
      </c>
      <c r="P942" s="135">
        <v>0</v>
      </c>
      <c r="Q942" s="135">
        <v>0</v>
      </c>
      <c r="R942" s="135">
        <v>0</v>
      </c>
      <c r="S942" s="135">
        <v>0</v>
      </c>
      <c r="T942" s="135">
        <v>0</v>
      </c>
      <c r="U942" s="135">
        <v>0</v>
      </c>
      <c r="V942" s="135">
        <v>0</v>
      </c>
      <c r="W942" s="135">
        <v>0</v>
      </c>
    </row>
    <row r="943" spans="1:23" hidden="1">
      <c r="A943" s="135">
        <v>0</v>
      </c>
      <c r="B943" s="135">
        <v>0</v>
      </c>
      <c r="C943" s="135">
        <v>0</v>
      </c>
      <c r="D943" s="135">
        <v>0</v>
      </c>
      <c r="E943" s="135">
        <v>0</v>
      </c>
      <c r="F943" s="135">
        <v>0</v>
      </c>
      <c r="G943" s="135">
        <v>0</v>
      </c>
      <c r="H943" s="135">
        <v>0</v>
      </c>
      <c r="I943" s="135">
        <v>0</v>
      </c>
      <c r="J943" s="135">
        <v>0</v>
      </c>
      <c r="K943" s="135">
        <v>0</v>
      </c>
      <c r="L943" s="135">
        <v>0</v>
      </c>
      <c r="M943" s="135">
        <v>0</v>
      </c>
      <c r="N943" s="135">
        <v>0</v>
      </c>
      <c r="O943" s="135">
        <v>0</v>
      </c>
      <c r="P943" s="135">
        <v>0</v>
      </c>
      <c r="Q943" s="135">
        <v>0</v>
      </c>
      <c r="R943" s="135">
        <v>0</v>
      </c>
      <c r="S943" s="135">
        <v>0</v>
      </c>
      <c r="T943" s="135">
        <v>0</v>
      </c>
      <c r="U943" s="135">
        <v>0</v>
      </c>
      <c r="V943" s="135">
        <v>0</v>
      </c>
      <c r="W943" s="135">
        <v>0</v>
      </c>
    </row>
    <row r="944" spans="1:23" hidden="1">
      <c r="A944" s="135">
        <v>0</v>
      </c>
      <c r="B944" s="135">
        <v>0</v>
      </c>
      <c r="C944" s="135">
        <v>0</v>
      </c>
      <c r="D944" s="135">
        <v>0</v>
      </c>
      <c r="E944" s="135">
        <v>0</v>
      </c>
      <c r="F944" s="135">
        <v>0</v>
      </c>
      <c r="G944" s="135">
        <v>0</v>
      </c>
      <c r="H944" s="135">
        <v>0</v>
      </c>
      <c r="I944" s="135">
        <v>0</v>
      </c>
      <c r="J944" s="135">
        <v>0</v>
      </c>
      <c r="K944" s="135">
        <v>0</v>
      </c>
      <c r="L944" s="135">
        <v>0</v>
      </c>
      <c r="M944" s="135">
        <v>0</v>
      </c>
      <c r="N944" s="135">
        <v>0</v>
      </c>
      <c r="O944" s="135">
        <v>0</v>
      </c>
      <c r="P944" s="135">
        <v>0</v>
      </c>
      <c r="Q944" s="135">
        <v>0</v>
      </c>
      <c r="R944" s="135">
        <v>0</v>
      </c>
      <c r="S944" s="135">
        <v>0</v>
      </c>
      <c r="T944" s="135">
        <v>0</v>
      </c>
      <c r="U944" s="135">
        <v>0</v>
      </c>
      <c r="V944" s="135">
        <v>0</v>
      </c>
      <c r="W944" s="135">
        <v>0</v>
      </c>
    </row>
    <row r="945" spans="1:23" hidden="1">
      <c r="A945" s="135">
        <v>0</v>
      </c>
      <c r="B945" s="135">
        <v>0</v>
      </c>
      <c r="C945" s="135">
        <v>0</v>
      </c>
      <c r="D945" s="135">
        <v>0</v>
      </c>
      <c r="E945" s="135">
        <v>0</v>
      </c>
      <c r="F945" s="135">
        <v>0</v>
      </c>
      <c r="G945" s="135">
        <v>0</v>
      </c>
      <c r="H945" s="135">
        <v>0</v>
      </c>
      <c r="I945" s="135">
        <v>0</v>
      </c>
      <c r="J945" s="135">
        <v>0</v>
      </c>
      <c r="K945" s="135">
        <v>0</v>
      </c>
      <c r="L945" s="135">
        <v>0</v>
      </c>
      <c r="M945" s="135">
        <v>0</v>
      </c>
      <c r="N945" s="135">
        <v>0</v>
      </c>
      <c r="O945" s="135">
        <v>0</v>
      </c>
      <c r="P945" s="135">
        <v>0</v>
      </c>
      <c r="Q945" s="135">
        <v>0</v>
      </c>
      <c r="R945" s="135">
        <v>0</v>
      </c>
      <c r="S945" s="135">
        <v>0</v>
      </c>
      <c r="T945" s="135">
        <v>0</v>
      </c>
      <c r="U945" s="135">
        <v>0</v>
      </c>
      <c r="V945" s="135">
        <v>0</v>
      </c>
      <c r="W945" s="135">
        <v>0</v>
      </c>
    </row>
    <row r="946" spans="1:23" hidden="1">
      <c r="A946" s="135">
        <v>0</v>
      </c>
      <c r="B946" s="135">
        <v>0</v>
      </c>
      <c r="C946" s="135">
        <v>0</v>
      </c>
      <c r="D946" s="135">
        <v>0</v>
      </c>
      <c r="E946" s="135">
        <v>0</v>
      </c>
      <c r="F946" s="135">
        <v>0</v>
      </c>
      <c r="G946" s="135">
        <v>0</v>
      </c>
      <c r="H946" s="135">
        <v>0</v>
      </c>
      <c r="I946" s="135">
        <v>0</v>
      </c>
      <c r="J946" s="135">
        <v>0</v>
      </c>
      <c r="K946" s="135">
        <v>0</v>
      </c>
      <c r="L946" s="135">
        <v>0</v>
      </c>
      <c r="M946" s="135">
        <v>0</v>
      </c>
      <c r="N946" s="135">
        <v>0</v>
      </c>
      <c r="O946" s="135">
        <v>0</v>
      </c>
      <c r="P946" s="135">
        <v>0</v>
      </c>
      <c r="Q946" s="135">
        <v>0</v>
      </c>
      <c r="R946" s="135">
        <v>0</v>
      </c>
      <c r="S946" s="135">
        <v>0</v>
      </c>
      <c r="T946" s="135">
        <v>0</v>
      </c>
      <c r="U946" s="135">
        <v>0</v>
      </c>
      <c r="V946" s="135">
        <v>0</v>
      </c>
      <c r="W946" s="135">
        <v>0</v>
      </c>
    </row>
    <row r="947" spans="1:23" hidden="1">
      <c r="A947" s="135">
        <v>0</v>
      </c>
      <c r="B947" s="135">
        <v>0</v>
      </c>
      <c r="C947" s="135">
        <v>0</v>
      </c>
      <c r="D947" s="135">
        <v>0</v>
      </c>
      <c r="E947" s="135">
        <v>0</v>
      </c>
      <c r="F947" s="135">
        <v>0</v>
      </c>
      <c r="G947" s="135">
        <v>0</v>
      </c>
      <c r="H947" s="135">
        <v>0</v>
      </c>
      <c r="I947" s="135">
        <v>0</v>
      </c>
      <c r="J947" s="135">
        <v>0</v>
      </c>
      <c r="K947" s="135">
        <v>0</v>
      </c>
      <c r="L947" s="135">
        <v>0</v>
      </c>
      <c r="M947" s="135">
        <v>0</v>
      </c>
      <c r="N947" s="135">
        <v>0</v>
      </c>
      <c r="O947" s="135">
        <v>0</v>
      </c>
      <c r="P947" s="135">
        <v>0</v>
      </c>
      <c r="Q947" s="135">
        <v>0</v>
      </c>
      <c r="R947" s="135">
        <v>0</v>
      </c>
      <c r="S947" s="135">
        <v>0</v>
      </c>
      <c r="T947" s="135">
        <v>0</v>
      </c>
      <c r="U947" s="135">
        <v>0</v>
      </c>
      <c r="V947" s="135">
        <v>0</v>
      </c>
      <c r="W947" s="135">
        <v>0</v>
      </c>
    </row>
    <row r="948" spans="1:23" hidden="1">
      <c r="A948" s="135">
        <v>0</v>
      </c>
      <c r="B948" s="135">
        <v>0</v>
      </c>
      <c r="C948" s="135">
        <v>0</v>
      </c>
      <c r="D948" s="135">
        <v>0</v>
      </c>
      <c r="E948" s="135">
        <v>0</v>
      </c>
      <c r="F948" s="135">
        <v>0</v>
      </c>
      <c r="G948" s="135">
        <v>0</v>
      </c>
      <c r="H948" s="135">
        <v>0</v>
      </c>
      <c r="I948" s="135">
        <v>0</v>
      </c>
      <c r="J948" s="135">
        <v>0</v>
      </c>
      <c r="K948" s="135">
        <v>0</v>
      </c>
      <c r="L948" s="135">
        <v>0</v>
      </c>
      <c r="M948" s="135">
        <v>0</v>
      </c>
      <c r="N948" s="135">
        <v>0</v>
      </c>
      <c r="O948" s="135">
        <v>0</v>
      </c>
      <c r="P948" s="135">
        <v>0</v>
      </c>
      <c r="Q948" s="135">
        <v>0</v>
      </c>
      <c r="R948" s="135">
        <v>0</v>
      </c>
      <c r="S948" s="135">
        <v>0</v>
      </c>
      <c r="T948" s="135">
        <v>0</v>
      </c>
      <c r="U948" s="135">
        <v>0</v>
      </c>
      <c r="V948" s="135">
        <v>0</v>
      </c>
      <c r="W948" s="135">
        <v>0</v>
      </c>
    </row>
    <row r="949" spans="1:23" hidden="1">
      <c r="A949" s="135">
        <v>0</v>
      </c>
      <c r="B949" s="135">
        <v>0</v>
      </c>
      <c r="C949" s="135">
        <v>0</v>
      </c>
      <c r="D949" s="135">
        <v>0</v>
      </c>
      <c r="E949" s="135">
        <v>0</v>
      </c>
      <c r="F949" s="135">
        <v>0</v>
      </c>
      <c r="G949" s="135">
        <v>0</v>
      </c>
      <c r="H949" s="135">
        <v>0</v>
      </c>
      <c r="I949" s="135">
        <v>0</v>
      </c>
      <c r="J949" s="135">
        <v>0</v>
      </c>
      <c r="K949" s="135">
        <v>0</v>
      </c>
      <c r="L949" s="135">
        <v>0</v>
      </c>
      <c r="M949" s="135">
        <v>0</v>
      </c>
      <c r="N949" s="135">
        <v>0</v>
      </c>
      <c r="O949" s="135">
        <v>0</v>
      </c>
      <c r="P949" s="135">
        <v>0</v>
      </c>
      <c r="Q949" s="135">
        <v>0</v>
      </c>
      <c r="R949" s="135">
        <v>0</v>
      </c>
      <c r="S949" s="135">
        <v>0</v>
      </c>
      <c r="T949" s="135">
        <v>0</v>
      </c>
      <c r="U949" s="135">
        <v>0</v>
      </c>
      <c r="V949" s="135">
        <v>0</v>
      </c>
      <c r="W949" s="135">
        <v>0</v>
      </c>
    </row>
    <row r="950" spans="1:23" hidden="1">
      <c r="A950" s="135">
        <v>0</v>
      </c>
      <c r="B950" s="135">
        <v>0</v>
      </c>
      <c r="C950" s="135">
        <v>0</v>
      </c>
      <c r="D950" s="135">
        <v>0</v>
      </c>
      <c r="E950" s="135">
        <v>0</v>
      </c>
      <c r="F950" s="135">
        <v>0</v>
      </c>
      <c r="G950" s="135">
        <v>0</v>
      </c>
      <c r="H950" s="135">
        <v>0</v>
      </c>
      <c r="I950" s="135">
        <v>0</v>
      </c>
      <c r="J950" s="135">
        <v>0</v>
      </c>
      <c r="K950" s="135">
        <v>0</v>
      </c>
      <c r="L950" s="135">
        <v>0</v>
      </c>
      <c r="M950" s="135">
        <v>0</v>
      </c>
      <c r="N950" s="135">
        <v>0</v>
      </c>
      <c r="O950" s="135">
        <v>0</v>
      </c>
      <c r="P950" s="135">
        <v>0</v>
      </c>
      <c r="Q950" s="135">
        <v>0</v>
      </c>
      <c r="R950" s="135">
        <v>0</v>
      </c>
      <c r="S950" s="135">
        <v>0</v>
      </c>
      <c r="T950" s="135">
        <v>0</v>
      </c>
      <c r="U950" s="135">
        <v>0</v>
      </c>
      <c r="V950" s="135">
        <v>0</v>
      </c>
      <c r="W950" s="135">
        <v>0</v>
      </c>
    </row>
    <row r="951" spans="1:23" hidden="1">
      <c r="A951" s="135">
        <v>0</v>
      </c>
      <c r="B951" s="135">
        <v>0</v>
      </c>
      <c r="C951" s="135">
        <v>0</v>
      </c>
      <c r="D951" s="135">
        <v>0</v>
      </c>
      <c r="E951" s="135">
        <v>0</v>
      </c>
      <c r="F951" s="135">
        <v>0</v>
      </c>
      <c r="G951" s="135">
        <v>0</v>
      </c>
      <c r="H951" s="135">
        <v>0</v>
      </c>
      <c r="I951" s="135">
        <v>0</v>
      </c>
      <c r="J951" s="135">
        <v>0</v>
      </c>
      <c r="K951" s="135">
        <v>0</v>
      </c>
      <c r="L951" s="135">
        <v>0</v>
      </c>
      <c r="M951" s="135">
        <v>0</v>
      </c>
      <c r="N951" s="135">
        <v>0</v>
      </c>
      <c r="O951" s="135">
        <v>0</v>
      </c>
      <c r="P951" s="135">
        <v>0</v>
      </c>
      <c r="Q951" s="135">
        <v>0</v>
      </c>
      <c r="R951" s="135">
        <v>0</v>
      </c>
      <c r="S951" s="135">
        <v>0</v>
      </c>
      <c r="T951" s="135">
        <v>0</v>
      </c>
      <c r="U951" s="135">
        <v>0</v>
      </c>
      <c r="V951" s="135">
        <v>0</v>
      </c>
      <c r="W951" s="135">
        <v>0</v>
      </c>
    </row>
    <row r="952" spans="1:23" hidden="1">
      <c r="A952" s="135">
        <v>0</v>
      </c>
      <c r="B952" s="135">
        <v>0</v>
      </c>
      <c r="C952" s="135">
        <v>0</v>
      </c>
      <c r="D952" s="135">
        <v>0</v>
      </c>
      <c r="E952" s="135">
        <v>0</v>
      </c>
      <c r="F952" s="135">
        <v>0</v>
      </c>
      <c r="G952" s="135">
        <v>0</v>
      </c>
      <c r="H952" s="135">
        <v>0</v>
      </c>
      <c r="I952" s="135">
        <v>0</v>
      </c>
      <c r="J952" s="135">
        <v>0</v>
      </c>
      <c r="K952" s="135">
        <v>0</v>
      </c>
      <c r="L952" s="135">
        <v>0</v>
      </c>
      <c r="M952" s="135">
        <v>0</v>
      </c>
      <c r="N952" s="135">
        <v>0</v>
      </c>
      <c r="O952" s="135">
        <v>0</v>
      </c>
      <c r="P952" s="135">
        <v>0</v>
      </c>
      <c r="Q952" s="135">
        <v>0</v>
      </c>
      <c r="R952" s="135">
        <v>0</v>
      </c>
      <c r="S952" s="135">
        <v>0</v>
      </c>
      <c r="T952" s="135">
        <v>0</v>
      </c>
      <c r="U952" s="135">
        <v>0</v>
      </c>
      <c r="V952" s="135">
        <v>0</v>
      </c>
      <c r="W952" s="135">
        <v>0</v>
      </c>
    </row>
    <row r="953" spans="1:23" hidden="1">
      <c r="A953" s="135">
        <v>0</v>
      </c>
      <c r="B953" s="135">
        <v>0</v>
      </c>
      <c r="C953" s="135">
        <v>0</v>
      </c>
      <c r="D953" s="135">
        <v>0</v>
      </c>
      <c r="E953" s="135">
        <v>0</v>
      </c>
      <c r="F953" s="135">
        <v>0</v>
      </c>
      <c r="G953" s="135">
        <v>0</v>
      </c>
      <c r="H953" s="135">
        <v>0</v>
      </c>
      <c r="I953" s="135">
        <v>0</v>
      </c>
      <c r="J953" s="135">
        <v>0</v>
      </c>
      <c r="K953" s="135">
        <v>0</v>
      </c>
      <c r="L953" s="135">
        <v>0</v>
      </c>
      <c r="M953" s="135">
        <v>0</v>
      </c>
      <c r="N953" s="135">
        <v>0</v>
      </c>
      <c r="O953" s="135">
        <v>0</v>
      </c>
      <c r="P953" s="135">
        <v>0</v>
      </c>
      <c r="Q953" s="135">
        <v>0</v>
      </c>
      <c r="R953" s="135">
        <v>0</v>
      </c>
      <c r="S953" s="135">
        <v>0</v>
      </c>
      <c r="T953" s="135">
        <v>0</v>
      </c>
      <c r="U953" s="135">
        <v>0</v>
      </c>
      <c r="V953" s="135">
        <v>0</v>
      </c>
      <c r="W953" s="135">
        <v>0</v>
      </c>
    </row>
    <row r="954" spans="1:23" hidden="1">
      <c r="A954" s="135">
        <v>0</v>
      </c>
      <c r="B954" s="135">
        <v>0</v>
      </c>
      <c r="C954" s="135">
        <v>0</v>
      </c>
      <c r="D954" s="135">
        <v>0</v>
      </c>
      <c r="E954" s="135">
        <v>0</v>
      </c>
      <c r="F954" s="135">
        <v>0</v>
      </c>
      <c r="G954" s="135">
        <v>0</v>
      </c>
      <c r="H954" s="135">
        <v>0</v>
      </c>
      <c r="I954" s="135">
        <v>0</v>
      </c>
      <c r="J954" s="135">
        <v>0</v>
      </c>
      <c r="K954" s="135">
        <v>0</v>
      </c>
      <c r="L954" s="135">
        <v>0</v>
      </c>
      <c r="M954" s="135">
        <v>0</v>
      </c>
      <c r="N954" s="135">
        <v>0</v>
      </c>
      <c r="O954" s="135">
        <v>0</v>
      </c>
      <c r="P954" s="135">
        <v>0</v>
      </c>
      <c r="Q954" s="135">
        <v>0</v>
      </c>
      <c r="R954" s="135">
        <v>0</v>
      </c>
      <c r="S954" s="135">
        <v>0</v>
      </c>
      <c r="T954" s="135">
        <v>0</v>
      </c>
      <c r="U954" s="135">
        <v>0</v>
      </c>
      <c r="V954" s="135">
        <v>0</v>
      </c>
      <c r="W954" s="135">
        <v>0</v>
      </c>
    </row>
    <row r="955" spans="1:23" hidden="1">
      <c r="A955" s="135">
        <v>0</v>
      </c>
      <c r="B955" s="135">
        <v>0</v>
      </c>
      <c r="C955" s="135">
        <v>0</v>
      </c>
      <c r="D955" s="135">
        <v>0</v>
      </c>
      <c r="E955" s="135">
        <v>0</v>
      </c>
      <c r="F955" s="135">
        <v>0</v>
      </c>
      <c r="G955" s="135">
        <v>0</v>
      </c>
      <c r="H955" s="135">
        <v>0</v>
      </c>
      <c r="I955" s="135">
        <v>0</v>
      </c>
      <c r="J955" s="135">
        <v>0</v>
      </c>
      <c r="K955" s="135">
        <v>0</v>
      </c>
      <c r="L955" s="135">
        <v>0</v>
      </c>
      <c r="M955" s="135">
        <v>0</v>
      </c>
      <c r="N955" s="135">
        <v>0</v>
      </c>
      <c r="O955" s="135">
        <v>0</v>
      </c>
      <c r="P955" s="135">
        <v>0</v>
      </c>
      <c r="Q955" s="135">
        <v>0</v>
      </c>
      <c r="R955" s="135">
        <v>0</v>
      </c>
      <c r="S955" s="135">
        <v>0</v>
      </c>
      <c r="T955" s="135">
        <v>0</v>
      </c>
      <c r="U955" s="135">
        <v>0</v>
      </c>
      <c r="V955" s="135">
        <v>0</v>
      </c>
      <c r="W955" s="135">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510540</xdr:colOff>
                    <xdr:row>3</xdr:row>
                    <xdr:rowOff>38100</xdr:rowOff>
                  </from>
                  <to>
                    <xdr:col>28</xdr:col>
                    <xdr:colOff>266700</xdr:colOff>
                    <xdr:row>42</xdr:row>
                    <xdr:rowOff>68580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9921875" defaultRowHeight="15.6"/>
  <cols>
    <col min="1" max="16384" width="8.69921875" style="135"/>
  </cols>
  <sheetData>
    <row r="1" spans="1:23">
      <c r="A1" s="135" t="s">
        <v>147</v>
      </c>
      <c r="B1" s="135" t="s">
        <v>148</v>
      </c>
      <c r="C1" s="135" t="s">
        <v>149</v>
      </c>
      <c r="D1" s="135" t="s">
        <v>150</v>
      </c>
      <c r="E1" s="135" t="s">
        <v>151</v>
      </c>
      <c r="F1" s="135" t="s">
        <v>152</v>
      </c>
      <c r="G1" s="135" t="s">
        <v>153</v>
      </c>
      <c r="H1" s="135" t="s">
        <v>154</v>
      </c>
      <c r="I1" s="135" t="s">
        <v>155</v>
      </c>
      <c r="J1" s="135" t="s">
        <v>156</v>
      </c>
      <c r="K1" s="135" t="s">
        <v>157</v>
      </c>
      <c r="L1" s="135" t="s">
        <v>158</v>
      </c>
      <c r="M1" s="135" t="s">
        <v>159</v>
      </c>
      <c r="N1" s="135" t="s">
        <v>160</v>
      </c>
      <c r="O1" s="135" t="s">
        <v>161</v>
      </c>
      <c r="P1" s="135" t="s">
        <v>162</v>
      </c>
      <c r="Q1" s="135" t="s">
        <v>163</v>
      </c>
      <c r="R1" s="135" t="s">
        <v>164</v>
      </c>
      <c r="S1" s="135" t="s">
        <v>165</v>
      </c>
      <c r="T1" s="135" t="s">
        <v>166</v>
      </c>
      <c r="U1" s="135" t="s">
        <v>167</v>
      </c>
      <c r="V1" s="135" t="s">
        <v>168</v>
      </c>
      <c r="W1" s="135" t="s">
        <v>169</v>
      </c>
    </row>
    <row r="2" spans="1:23">
      <c r="A2" s="135" t="s">
        <v>170</v>
      </c>
      <c r="B2" s="135">
        <v>-0.13</v>
      </c>
      <c r="C2" s="135">
        <v>1.5620000000000001</v>
      </c>
      <c r="D2" s="135">
        <v>12.569061</v>
      </c>
      <c r="E2" s="135">
        <v>-1.048E-2</v>
      </c>
      <c r="F2" s="135">
        <v>-8.2799999999999992E-3</v>
      </c>
      <c r="G2" s="135">
        <v>1.9300000000000001E-3</v>
      </c>
      <c r="H2" s="135">
        <v>5.62E-3</v>
      </c>
      <c r="I2" s="135">
        <v>0</v>
      </c>
      <c r="J2" s="135">
        <v>2.0565899999999999</v>
      </c>
      <c r="K2" s="135">
        <v>26.045000000000002</v>
      </c>
      <c r="L2" s="135">
        <v>0.77561130410606516</v>
      </c>
      <c r="M2" s="135">
        <v>8.4686292001189406E-2</v>
      </c>
      <c r="N2" s="135">
        <v>0.18390711291486761</v>
      </c>
      <c r="O2" s="135">
        <v>1.900157185777672E-2</v>
      </c>
      <c r="P2" s="135">
        <v>4.7294417188429652E-2</v>
      </c>
      <c r="Q2" s="135">
        <v>0.53104552568347763</v>
      </c>
      <c r="R2" s="135">
        <v>0.99371261271515465</v>
      </c>
      <c r="S2" s="135">
        <v>0.27102411745554672</v>
      </c>
      <c r="T2" s="135">
        <v>0.2599781706418694</v>
      </c>
      <c r="U2" s="135">
        <v>0.27232073082870489</v>
      </c>
      <c r="V2" s="135">
        <v>0.32348951287232047</v>
      </c>
      <c r="W2" s="135">
        <v>1.0587154128190921</v>
      </c>
    </row>
    <row r="3" spans="1:23">
      <c r="A3" s="135" t="s">
        <v>171</v>
      </c>
      <c r="B3" s="135">
        <v>5.62</v>
      </c>
      <c r="C3" s="135">
        <v>1.409</v>
      </c>
      <c r="D3" s="135">
        <v>22.948328</v>
      </c>
      <c r="E3" s="135">
        <v>5.2270003000000002E-2</v>
      </c>
      <c r="F3" s="135">
        <v>3.1989999999999998E-2</v>
      </c>
      <c r="G3" s="135">
        <v>0.31078</v>
      </c>
      <c r="H3" s="135">
        <v>3.1050000000000001E-2</v>
      </c>
      <c r="I3" s="135">
        <v>40.302489999999999</v>
      </c>
      <c r="J3" s="135">
        <v>2.2896597000000001</v>
      </c>
      <c r="K3" s="135">
        <v>69.625</v>
      </c>
      <c r="L3" s="135">
        <v>0.79323360087395345</v>
      </c>
      <c r="M3" s="135">
        <v>0.1188819506393101</v>
      </c>
      <c r="N3" s="135">
        <v>0.43664232615575421</v>
      </c>
      <c r="O3" s="135">
        <v>5.1116696991067759E-2</v>
      </c>
      <c r="P3" s="135">
        <v>5.3563605242051483E-2</v>
      </c>
      <c r="Q3" s="135">
        <v>0.53764601318997729</v>
      </c>
      <c r="R3" s="135">
        <v>0.99391361877300144</v>
      </c>
      <c r="S3" s="135">
        <v>0.33120149260303178</v>
      </c>
      <c r="T3" s="135">
        <v>0.27038067320632492</v>
      </c>
      <c r="U3" s="135">
        <v>0.29765332577571457</v>
      </c>
      <c r="V3" s="135">
        <v>0.35421873286935501</v>
      </c>
      <c r="W3" s="135">
        <v>1.069639355551905</v>
      </c>
    </row>
    <row r="4" spans="1:23">
      <c r="A4" s="135" t="s">
        <v>172</v>
      </c>
      <c r="B4" s="135">
        <v>-3.06</v>
      </c>
      <c r="C4" s="135">
        <v>1.236</v>
      </c>
      <c r="D4" s="135">
        <v>24.889703999999998</v>
      </c>
      <c r="E4" s="135">
        <v>-0.31304001999999997</v>
      </c>
      <c r="F4" s="135">
        <v>-5.4759997999999997E-2</v>
      </c>
      <c r="G4" s="135">
        <v>0.12926000000000001</v>
      </c>
      <c r="H4" s="135">
        <v>-0.48459997999999999</v>
      </c>
      <c r="I4" s="135">
        <v>0</v>
      </c>
      <c r="J4" s="135">
        <v>4.5332793999999996</v>
      </c>
      <c r="K4" s="135">
        <v>14.051</v>
      </c>
      <c r="L4" s="135">
        <v>0.69064234462189988</v>
      </c>
      <c r="M4" s="135">
        <v>6.7261373773416594E-2</v>
      </c>
      <c r="N4" s="135">
        <v>0.28810259519416848</v>
      </c>
      <c r="O4" s="135">
        <v>1.0162911673088949E-2</v>
      </c>
      <c r="P4" s="135">
        <v>0.11391325094936811</v>
      </c>
      <c r="Q4" s="135">
        <v>0.53888059247514442</v>
      </c>
      <c r="R4" s="135">
        <v>0.98983777253986915</v>
      </c>
      <c r="S4" s="135">
        <v>0.25060553895632748</v>
      </c>
      <c r="T4" s="135">
        <v>0.28939909160396732</v>
      </c>
      <c r="U4" s="135">
        <v>0.25434860561190908</v>
      </c>
      <c r="V4" s="135">
        <v>0.32736500271755992</v>
      </c>
      <c r="W4" s="135">
        <v>1.0043386906485441</v>
      </c>
    </row>
    <row r="5" spans="1:23">
      <c r="A5" s="135" t="s">
        <v>173</v>
      </c>
      <c r="B5" s="135">
        <v>41.81</v>
      </c>
      <c r="C5" s="135">
        <v>1.5920000000000001</v>
      </c>
      <c r="D5" s="135">
        <v>11.531158</v>
      </c>
      <c r="E5" s="135">
        <v>0.13897999999999999</v>
      </c>
      <c r="F5" s="135">
        <v>4.0770000000000001E-2</v>
      </c>
      <c r="G5" s="135">
        <v>0.33673999999999998</v>
      </c>
      <c r="H5" s="135">
        <v>0.17413998999999999</v>
      </c>
      <c r="I5" s="135">
        <v>15.977038</v>
      </c>
      <c r="J5" s="135">
        <v>2.0536720000000002</v>
      </c>
      <c r="K5" s="135">
        <v>263.137</v>
      </c>
      <c r="L5" s="135">
        <v>0.81758466424962717</v>
      </c>
      <c r="M5" s="135">
        <v>0.33410645257210819</v>
      </c>
      <c r="N5" s="135">
        <v>0.45788566802311192</v>
      </c>
      <c r="O5" s="135">
        <v>0.1937202328972957</v>
      </c>
      <c r="P5" s="135">
        <v>4.7215927832067732E-2</v>
      </c>
      <c r="Q5" s="135">
        <v>0.53038549200436924</v>
      </c>
      <c r="R5" s="135">
        <v>0.99504464334269194</v>
      </c>
      <c r="S5" s="135">
        <v>0.42953536255141361</v>
      </c>
      <c r="T5" s="135">
        <v>0.29530378061445112</v>
      </c>
      <c r="U5" s="135">
        <v>0.43542549722009749</v>
      </c>
      <c r="V5" s="135">
        <v>0.3859985362999061</v>
      </c>
      <c r="W5" s="135">
        <v>1.0852351128313631</v>
      </c>
    </row>
    <row r="6" spans="1:23">
      <c r="A6" s="135" t="s">
        <v>174</v>
      </c>
      <c r="B6" s="135">
        <v>2.98</v>
      </c>
      <c r="C6" s="135">
        <v>1.288</v>
      </c>
      <c r="D6" s="135">
        <v>21.584506999999999</v>
      </c>
      <c r="E6" s="135">
        <v>0.20743998999999999</v>
      </c>
      <c r="F6" s="135">
        <v>8.7849999999999998E-2</v>
      </c>
      <c r="G6" s="135">
        <v>0.21690999999999999</v>
      </c>
      <c r="H6" s="135">
        <v>0.12409000000000001</v>
      </c>
      <c r="I6" s="135">
        <v>20.570468999999999</v>
      </c>
      <c r="J6" s="135">
        <v>3.6721978000000002</v>
      </c>
      <c r="K6" s="135">
        <v>31.718</v>
      </c>
      <c r="L6" s="135">
        <v>0.83681051608754131</v>
      </c>
      <c r="M6" s="135">
        <v>0.10318168302111209</v>
      </c>
      <c r="N6" s="135">
        <v>0.35982751486573628</v>
      </c>
      <c r="O6" s="135">
        <v>2.3182138743530731E-2</v>
      </c>
      <c r="P6" s="135">
        <v>9.075158523343177E-2</v>
      </c>
      <c r="Q6" s="135">
        <v>0.53677871846949254</v>
      </c>
      <c r="R6" s="135">
        <v>0.99464903377976754</v>
      </c>
      <c r="S6" s="135">
        <v>0.31828745845334327</v>
      </c>
      <c r="T6" s="135">
        <v>0.28370415067079019</v>
      </c>
      <c r="U6" s="135">
        <v>0.29199073609948389</v>
      </c>
      <c r="V6" s="135">
        <v>0.33724665327470449</v>
      </c>
      <c r="W6" s="135">
        <v>1.0967922614868479</v>
      </c>
    </row>
    <row r="7" spans="1:23">
      <c r="A7" s="135" t="s">
        <v>175</v>
      </c>
      <c r="B7" s="135">
        <v>33.56</v>
      </c>
      <c r="C7" s="135">
        <v>1.24</v>
      </c>
      <c r="D7" s="135">
        <v>17.547091999999999</v>
      </c>
      <c r="E7" s="135">
        <v>0.25331999999999999</v>
      </c>
      <c r="F7" s="135">
        <v>0.10836999999999999</v>
      </c>
      <c r="G7" s="135">
        <v>0.53573000000000004</v>
      </c>
      <c r="H7" s="135">
        <v>0.42018001999999999</v>
      </c>
      <c r="I7" s="135">
        <v>25.536352000000001</v>
      </c>
      <c r="J7" s="135">
        <v>6.1129579999999999</v>
      </c>
      <c r="K7" s="135">
        <v>86.611000000000004</v>
      </c>
      <c r="L7" s="135">
        <v>0.84969515534299578</v>
      </c>
      <c r="M7" s="135">
        <v>0.28504311626523943</v>
      </c>
      <c r="N7" s="135">
        <v>0.62072128428603568</v>
      </c>
      <c r="O7" s="135">
        <v>6.3634079173584532E-2</v>
      </c>
      <c r="P7" s="135">
        <v>0.15640398315386331</v>
      </c>
      <c r="Q7" s="135">
        <v>0.53421120505394459</v>
      </c>
      <c r="R7" s="135">
        <v>0.99698941473485847</v>
      </c>
      <c r="S7" s="135">
        <v>0.41826549636432869</v>
      </c>
      <c r="T7" s="135">
        <v>0.33673033098016908</v>
      </c>
      <c r="U7" s="135">
        <v>0.40852230209080298</v>
      </c>
      <c r="V7" s="135">
        <v>0.359167537899936</v>
      </c>
      <c r="W7" s="135">
        <v>1.1060664578227399</v>
      </c>
    </row>
    <row r="8" spans="1:23">
      <c r="A8" s="135" t="s">
        <v>176</v>
      </c>
      <c r="B8" s="135">
        <v>3.62</v>
      </c>
      <c r="C8" s="135">
        <v>1.3879999999999999</v>
      </c>
      <c r="D8" s="135">
        <v>241</v>
      </c>
      <c r="E8" s="135">
        <v>3.4649998000000001E-2</v>
      </c>
      <c r="F8" s="135">
        <v>2.4109999999999999E-2</v>
      </c>
      <c r="G8" s="135">
        <v>0.25505</v>
      </c>
      <c r="H8" s="135">
        <v>0.11384</v>
      </c>
      <c r="I8" s="135">
        <v>19.972377999999999</v>
      </c>
      <c r="J8" s="135">
        <v>3.0081134</v>
      </c>
      <c r="K8" s="135">
        <v>34.42</v>
      </c>
      <c r="L8" s="135">
        <v>0.78828531494061771</v>
      </c>
      <c r="M8" s="135">
        <v>0.1069878085043116</v>
      </c>
      <c r="N8" s="135">
        <v>0.39103787922710082</v>
      </c>
      <c r="O8" s="135">
        <v>2.5173305978733861E-2</v>
      </c>
      <c r="P8" s="135">
        <v>7.2888817198476508E-2</v>
      </c>
      <c r="Q8" s="135">
        <v>0.67631161807396056</v>
      </c>
      <c r="R8" s="135">
        <v>0.99456801482212187</v>
      </c>
      <c r="S8" s="135">
        <v>0.31288202860374481</v>
      </c>
      <c r="T8" s="135">
        <v>0.33639586439303271</v>
      </c>
      <c r="U8" s="135">
        <v>0.32537599744003309</v>
      </c>
      <c r="V8" s="135">
        <v>0.42328652619015322</v>
      </c>
      <c r="W8" s="135">
        <v>1.0669890662192081</v>
      </c>
    </row>
    <row r="9" spans="1:23">
      <c r="A9" s="135" t="s">
        <v>177</v>
      </c>
      <c r="B9" s="135">
        <v>-0.15</v>
      </c>
      <c r="C9" s="135">
        <v>1.3109999999999999</v>
      </c>
      <c r="D9" s="135">
        <v>12.230046</v>
      </c>
      <c r="E9" s="135">
        <v>4.5999999999999999E-3</v>
      </c>
      <c r="F9" s="135">
        <v>-2.4199999999999998E-3</v>
      </c>
      <c r="G9" s="135">
        <v>0.29760998</v>
      </c>
      <c r="H9" s="135">
        <v>-9.2800000000000001E-3</v>
      </c>
      <c r="I9" s="135">
        <v>0</v>
      </c>
      <c r="J9" s="135">
        <v>1.1970958</v>
      </c>
      <c r="K9" s="135">
        <v>19.120999999999999</v>
      </c>
      <c r="L9" s="135">
        <v>0.77984627179618227</v>
      </c>
      <c r="M9" s="135">
        <v>8.4567350579839426E-2</v>
      </c>
      <c r="N9" s="135">
        <v>0.42586515985144219</v>
      </c>
      <c r="O9" s="135">
        <v>1.389911370213406E-2</v>
      </c>
      <c r="P9" s="135">
        <v>2.4175449897540949E-2</v>
      </c>
      <c r="Q9" s="135">
        <v>0.53082993586658433</v>
      </c>
      <c r="R9" s="135">
        <v>0.99359483881574784</v>
      </c>
      <c r="S9" s="135">
        <v>0.31235861455324693</v>
      </c>
      <c r="T9" s="135">
        <v>0.24995998273636311</v>
      </c>
      <c r="V9" s="135">
        <v>0.34361660334150002</v>
      </c>
      <c r="W9" s="135">
        <v>1.0612431852824999</v>
      </c>
    </row>
    <row r="10" spans="1:23">
      <c r="A10" s="135" t="s">
        <v>178</v>
      </c>
      <c r="B10" s="135">
        <v>3.76</v>
      </c>
      <c r="C10" s="135">
        <v>1.3120000000000001</v>
      </c>
      <c r="D10" s="135">
        <v>19.212962999999998</v>
      </c>
      <c r="E10" s="135">
        <v>0.11073</v>
      </c>
      <c r="F10" s="135">
        <v>4.8820000000000002E-2</v>
      </c>
      <c r="G10" s="135">
        <v>0.17080000000000001</v>
      </c>
      <c r="H10" s="135">
        <v>7.8320000000000001E-2</v>
      </c>
      <c r="I10" s="135">
        <v>33.111702000000001</v>
      </c>
      <c r="J10" s="135">
        <v>3.3509177999999999</v>
      </c>
      <c r="K10" s="135">
        <v>59.604999999999997</v>
      </c>
      <c r="L10" s="135">
        <v>0.80965112066568745</v>
      </c>
      <c r="M10" s="135">
        <v>0.1078203984537615</v>
      </c>
      <c r="N10" s="135">
        <v>0.32209521542413921</v>
      </c>
      <c r="O10" s="135">
        <v>4.3732723750233057E-2</v>
      </c>
      <c r="P10" s="135">
        <v>8.2109686531594422E-2</v>
      </c>
      <c r="Q10" s="135">
        <v>0.5352705824380064</v>
      </c>
      <c r="R10" s="135">
        <v>0.99428725449279753</v>
      </c>
      <c r="S10" s="135">
        <v>0.31015931561701299</v>
      </c>
      <c r="T10" s="135">
        <v>0.28001671821941337</v>
      </c>
      <c r="U10" s="135">
        <v>0.29171245759248049</v>
      </c>
      <c r="V10" s="135">
        <v>0.33913006421607311</v>
      </c>
      <c r="W10" s="135">
        <v>1.0799258281285731</v>
      </c>
    </row>
    <row r="11" spans="1:23">
      <c r="A11" s="135" t="s">
        <v>179</v>
      </c>
      <c r="B11" s="135">
        <v>3.07</v>
      </c>
      <c r="C11" s="135">
        <v>1.54</v>
      </c>
      <c r="D11" s="135">
        <v>13.044280000000001</v>
      </c>
      <c r="E11" s="135">
        <v>2.9819999999999999E-2</v>
      </c>
      <c r="F11" s="135">
        <v>7.3699999999999998E-3</v>
      </c>
      <c r="G11" s="135">
        <v>0.15178000999999999</v>
      </c>
      <c r="H11" s="135">
        <v>2.341E-2</v>
      </c>
      <c r="I11" s="135">
        <v>23.029316000000001</v>
      </c>
      <c r="J11" s="135">
        <v>0.85582849999999999</v>
      </c>
      <c r="K11" s="135">
        <v>44.268000000000001</v>
      </c>
      <c r="L11" s="135">
        <v>0.78692889017448175</v>
      </c>
      <c r="M11" s="135">
        <v>0.103716919417187</v>
      </c>
      <c r="N11" s="135">
        <v>0.30653095695404192</v>
      </c>
      <c r="O11" s="135">
        <v>3.2430528381502337E-2</v>
      </c>
      <c r="P11" s="135">
        <v>1.499592600296447E-2</v>
      </c>
      <c r="Q11" s="135">
        <v>0.5313477317132822</v>
      </c>
      <c r="R11" s="135">
        <v>0.99385323000847337</v>
      </c>
      <c r="S11" s="135">
        <v>0.3048784351185117</v>
      </c>
      <c r="T11" s="135">
        <v>0.24898403948189929</v>
      </c>
      <c r="U11" s="135">
        <v>0.28570625157155721</v>
      </c>
      <c r="V11" s="135">
        <v>0.33981985420766808</v>
      </c>
      <c r="W11" s="135">
        <v>1.065737870823964</v>
      </c>
    </row>
    <row r="12" spans="1:23">
      <c r="A12" s="135" t="s">
        <v>180</v>
      </c>
      <c r="B12" s="135">
        <v>-1.41</v>
      </c>
      <c r="C12" s="135">
        <v>1.2689999999999999</v>
      </c>
      <c r="D12" s="135">
        <v>23.618421999999999</v>
      </c>
      <c r="E12" s="135">
        <v>-6.4159999999999995E-2</v>
      </c>
      <c r="F12" s="135">
        <v>-2.5700000000000001E-2</v>
      </c>
      <c r="G12" s="135">
        <v>4.4600000000000001E-2</v>
      </c>
      <c r="H12" s="135">
        <v>-8.3059999999999995E-2</v>
      </c>
      <c r="I12" s="135">
        <v>0</v>
      </c>
      <c r="J12" s="135">
        <v>0.91483616999999995</v>
      </c>
      <c r="K12" s="135">
        <v>33.418999999999997</v>
      </c>
      <c r="L12" s="135">
        <v>0.76053616712957373</v>
      </c>
      <c r="M12" s="135">
        <v>7.7074041034790361E-2</v>
      </c>
      <c r="N12" s="135">
        <v>0.21882442406587499</v>
      </c>
      <c r="O12" s="135">
        <v>2.443564557812752E-2</v>
      </c>
      <c r="P12" s="135">
        <v>1.658313437812459E-2</v>
      </c>
      <c r="Q12" s="135">
        <v>0.53807214608309784</v>
      </c>
      <c r="R12" s="135">
        <v>0.99301166040647004</v>
      </c>
      <c r="S12" s="135">
        <v>0.27399479512331698</v>
      </c>
      <c r="T12" s="135">
        <v>0.2487391336695515</v>
      </c>
      <c r="U12" s="135">
        <v>0.26770833617089201</v>
      </c>
      <c r="V12" s="135">
        <v>0.3347658586774358</v>
      </c>
      <c r="W12" s="135">
        <v>1.049060020010371</v>
      </c>
    </row>
    <row r="13" spans="1:23">
      <c r="A13" s="135" t="s">
        <v>181</v>
      </c>
      <c r="B13" s="135">
        <v>1.63</v>
      </c>
      <c r="C13" s="135">
        <v>1.526</v>
      </c>
      <c r="D13" s="135">
        <v>26.470586999999998</v>
      </c>
      <c r="E13" s="135">
        <v>0.19867000000000001</v>
      </c>
      <c r="F13" s="135">
        <v>9.9159999999999998E-2</v>
      </c>
      <c r="G13" s="135">
        <v>0.41319</v>
      </c>
      <c r="H13" s="135">
        <v>0.23791000000000001</v>
      </c>
      <c r="I13" s="135">
        <v>91.104293999999996</v>
      </c>
      <c r="J13" s="135">
        <v>8.4169359999999998</v>
      </c>
      <c r="K13" s="135">
        <v>16.966000000000001</v>
      </c>
      <c r="L13" s="135">
        <v>0.83434760996733903</v>
      </c>
      <c r="M13" s="135">
        <v>9.5153137079988098E-2</v>
      </c>
      <c r="N13" s="135">
        <v>0.52044550953927105</v>
      </c>
      <c r="O13" s="135">
        <v>1.2311043608920611E-2</v>
      </c>
      <c r="P13" s="135">
        <v>0.21837716694140619</v>
      </c>
      <c r="Q13" s="135">
        <v>0.53988592343837505</v>
      </c>
      <c r="R13" s="135">
        <v>0.99554869990261907</v>
      </c>
      <c r="S13" s="135">
        <v>0.32653419566755693</v>
      </c>
      <c r="T13" s="135">
        <v>0.33858894382550447</v>
      </c>
      <c r="U13" s="135">
        <v>0.28742127710766507</v>
      </c>
      <c r="V13" s="135">
        <v>0.33609274771112901</v>
      </c>
      <c r="W13" s="135">
        <v>1.0958099315348291</v>
      </c>
    </row>
    <row r="14" spans="1:23">
      <c r="A14" s="135" t="s">
        <v>182</v>
      </c>
      <c r="B14" s="135">
        <v>6.01</v>
      </c>
      <c r="C14" s="135">
        <v>1.2969999999999999</v>
      </c>
      <c r="D14" s="135">
        <v>10.141207</v>
      </c>
      <c r="E14" s="135">
        <v>0.120670006</v>
      </c>
      <c r="F14" s="135">
        <v>6.2509999999999996E-2</v>
      </c>
      <c r="G14" s="135">
        <v>0.28681000000000001</v>
      </c>
      <c r="H14" s="135">
        <v>0.19040000000000001</v>
      </c>
      <c r="I14" s="135">
        <v>13.144757999999999</v>
      </c>
      <c r="J14" s="135">
        <v>1.8426515000000001</v>
      </c>
      <c r="K14" s="135">
        <v>54.673000000000002</v>
      </c>
      <c r="L14" s="135">
        <v>0.81244260635862986</v>
      </c>
      <c r="M14" s="135">
        <v>0.12120130835563479</v>
      </c>
      <c r="N14" s="135">
        <v>0.41702742228208067</v>
      </c>
      <c r="O14" s="135">
        <v>4.0098217161031791E-2</v>
      </c>
      <c r="P14" s="135">
        <v>4.1539826658602008E-2</v>
      </c>
      <c r="Q14" s="135">
        <v>0.52950158043237217</v>
      </c>
      <c r="R14" s="135">
        <v>0.99517316715357074</v>
      </c>
      <c r="S14" s="135">
        <v>0.33357872433256408</v>
      </c>
      <c r="T14" s="135">
        <v>0.26206801404321167</v>
      </c>
      <c r="U14" s="135">
        <v>0.29903823253396972</v>
      </c>
      <c r="V14" s="135">
        <v>0.34655565486350792</v>
      </c>
      <c r="W14" s="135">
        <v>1.082157420704827</v>
      </c>
    </row>
    <row r="15" spans="1:23">
      <c r="A15" s="135" t="s">
        <v>183</v>
      </c>
      <c r="B15" s="135">
        <v>2.27</v>
      </c>
      <c r="C15" s="135">
        <v>1.3720000000000001</v>
      </c>
      <c r="D15" s="135">
        <v>14.886649</v>
      </c>
      <c r="E15" s="135">
        <v>6.8569994999999995E-2</v>
      </c>
      <c r="F15" s="135">
        <v>1.8020000000000001E-2</v>
      </c>
      <c r="G15" s="135">
        <v>0.25246000000000002</v>
      </c>
      <c r="H15" s="135">
        <v>5.0009999999999999E-2</v>
      </c>
      <c r="I15" s="135">
        <v>26.035242</v>
      </c>
      <c r="J15" s="135">
        <v>1.7076975000000001</v>
      </c>
      <c r="K15" s="135">
        <v>33.255000000000003</v>
      </c>
      <c r="L15" s="135">
        <v>0.79781118306686916</v>
      </c>
      <c r="M15" s="135">
        <v>9.8959262563187628E-2</v>
      </c>
      <c r="N15" s="135">
        <v>0.38891845490366261</v>
      </c>
      <c r="O15" s="135">
        <v>2.4314790127878329E-2</v>
      </c>
      <c r="P15" s="135">
        <v>3.7909788071052962E-2</v>
      </c>
      <c r="Q15" s="135">
        <v>0.53251934947461943</v>
      </c>
      <c r="R15" s="135">
        <v>0.99406348408392453</v>
      </c>
      <c r="S15" s="135">
        <v>0.31612457482278489</v>
      </c>
      <c r="T15" s="135">
        <v>0.2586272069723547</v>
      </c>
      <c r="U15" s="135">
        <v>0.2841176290891459</v>
      </c>
      <c r="V15" s="135">
        <v>0.34273937829059392</v>
      </c>
      <c r="W15" s="135">
        <v>1.072534269917051</v>
      </c>
    </row>
    <row r="16" spans="1:23">
      <c r="A16" s="135" t="s">
        <v>184</v>
      </c>
      <c r="B16" s="135">
        <v>22.16</v>
      </c>
      <c r="C16" s="135">
        <v>1.5649999999999999</v>
      </c>
      <c r="D16" s="135">
        <v>26.265059999999998</v>
      </c>
      <c r="E16" s="135">
        <v>9.5079999999999998E-2</v>
      </c>
      <c r="F16" s="135">
        <v>2.7720000000000002E-2</v>
      </c>
      <c r="G16" s="135">
        <v>0.18107999999999999</v>
      </c>
      <c r="H16" s="135">
        <v>0.16763</v>
      </c>
      <c r="I16" s="135">
        <v>9.8375450000000004</v>
      </c>
      <c r="J16" s="135">
        <v>0.99012149999999999</v>
      </c>
      <c r="K16" s="135">
        <v>140.75299999999999</v>
      </c>
      <c r="L16" s="135">
        <v>0.80525607793688547</v>
      </c>
      <c r="M16" s="135">
        <v>0.2172465060957478</v>
      </c>
      <c r="N16" s="135">
        <v>0.33050744787392478</v>
      </c>
      <c r="O16" s="135">
        <v>0.1035325900723143</v>
      </c>
      <c r="P16" s="135">
        <v>1.8608184787718699E-2</v>
      </c>
      <c r="Q16" s="135">
        <v>0.53975522264844944</v>
      </c>
      <c r="R16" s="135">
        <v>0.99499318650326918</v>
      </c>
      <c r="S16" s="135">
        <v>0.35898467453021171</v>
      </c>
      <c r="T16" s="135">
        <v>0.27035908214822402</v>
      </c>
      <c r="U16" s="135">
        <v>0.36211510975307781</v>
      </c>
      <c r="V16" s="135">
        <v>0.36303337448279271</v>
      </c>
      <c r="W16" s="135">
        <v>1.0776450288310171</v>
      </c>
    </row>
    <row r="17" spans="1:23">
      <c r="A17" s="135" t="s">
        <v>185</v>
      </c>
      <c r="B17" s="135">
        <v>3.08</v>
      </c>
      <c r="C17" s="135">
        <v>1.667</v>
      </c>
      <c r="D17" s="135">
        <v>55.539566000000001</v>
      </c>
      <c r="E17" s="135">
        <v>3.4730002000000003E-2</v>
      </c>
      <c r="F17" s="135">
        <v>6.3800000000000003E-3</v>
      </c>
      <c r="G17" s="135">
        <v>8.7519996000000003E-2</v>
      </c>
      <c r="H17" s="135">
        <v>0.17889999000000001</v>
      </c>
      <c r="I17" s="135">
        <v>25.064934000000001</v>
      </c>
      <c r="J17" s="135">
        <v>0.92958289999999999</v>
      </c>
      <c r="K17" s="135">
        <v>42.23</v>
      </c>
      <c r="L17" s="135">
        <v>0.7883077827360474</v>
      </c>
      <c r="M17" s="135">
        <v>0.10377639012786199</v>
      </c>
      <c r="N17" s="135">
        <v>0.2539463095810377</v>
      </c>
      <c r="O17" s="135">
        <v>3.0928678335113001E-2</v>
      </c>
      <c r="P17" s="135">
        <v>1.697979693677544E-2</v>
      </c>
      <c r="Q17" s="135">
        <v>0.55837175993494081</v>
      </c>
      <c r="R17" s="135">
        <v>0.99508226775619379</v>
      </c>
      <c r="S17" s="135">
        <v>0.29643364711592263</v>
      </c>
      <c r="T17" s="135">
        <v>0.26142532342448899</v>
      </c>
      <c r="U17" s="135">
        <v>0.29286881095510747</v>
      </c>
      <c r="V17" s="135">
        <v>0.35085453660447491</v>
      </c>
      <c r="W17" s="135">
        <v>1.0673046070930789</v>
      </c>
    </row>
    <row r="18" spans="1:23">
      <c r="A18" s="135" t="s">
        <v>186</v>
      </c>
      <c r="B18" s="135">
        <v>0.33</v>
      </c>
      <c r="C18" s="135">
        <v>1.4219999999999999</v>
      </c>
      <c r="D18" s="135">
        <v>109.74359</v>
      </c>
      <c r="E18" s="135">
        <v>4.3400000000000001E-3</v>
      </c>
      <c r="F18" s="135">
        <v>-4.8799999999999998E-3</v>
      </c>
      <c r="G18" s="135">
        <v>3.6510002E-2</v>
      </c>
      <c r="H18" s="135">
        <v>7.1410000000000001E-2</v>
      </c>
      <c r="I18" s="135">
        <v>259.39391999999998</v>
      </c>
      <c r="J18" s="135">
        <v>1.1031496999999999</v>
      </c>
      <c r="K18" s="135">
        <v>36.448</v>
      </c>
      <c r="L18" s="135">
        <v>0.7797732551118699</v>
      </c>
      <c r="M18" s="135">
        <v>8.7421944692239073E-2</v>
      </c>
      <c r="N18" s="135">
        <v>0.21220429335631261</v>
      </c>
      <c r="O18" s="135">
        <v>2.6667786790351901E-2</v>
      </c>
      <c r="P18" s="135">
        <v>2.1648455750277878E-2</v>
      </c>
      <c r="Q18" s="135">
        <v>0.59284172618727915</v>
      </c>
      <c r="R18" s="135">
        <v>0.99423263585891153</v>
      </c>
      <c r="S18" s="135">
        <v>0.28130254761630058</v>
      </c>
      <c r="T18" s="135">
        <v>0.27586308787495789</v>
      </c>
      <c r="U18" s="135">
        <v>0.29046105645334319</v>
      </c>
      <c r="V18" s="135">
        <v>0.36615535362095591</v>
      </c>
      <c r="W18" s="135">
        <v>1.061572670756608</v>
      </c>
    </row>
    <row r="19" spans="1:23">
      <c r="A19" s="135" t="s">
        <v>187</v>
      </c>
      <c r="B19" s="135">
        <v>-3.25</v>
      </c>
      <c r="C19" s="135">
        <v>1.33</v>
      </c>
      <c r="D19" s="135">
        <v>92.596159999999998</v>
      </c>
      <c r="E19" s="135">
        <v>-8.6360000000000006E-2</v>
      </c>
      <c r="F19" s="135">
        <v>-5.1370001999999998E-2</v>
      </c>
      <c r="G19" s="135">
        <v>2.8490000000000001E-2</v>
      </c>
      <c r="H19" s="135">
        <v>-8.1259999999999999E-2</v>
      </c>
      <c r="I19" s="135">
        <v>0</v>
      </c>
      <c r="J19" s="135">
        <v>2.6802115</v>
      </c>
      <c r="K19" s="135">
        <v>44.552</v>
      </c>
      <c r="L19" s="135">
        <v>0.75430166562290246</v>
      </c>
      <c r="M19" s="135">
        <v>6.6131430270591735E-2</v>
      </c>
      <c r="N19" s="135">
        <v>0.2056414411119793</v>
      </c>
      <c r="O19" s="135">
        <v>3.2639814649007039E-2</v>
      </c>
      <c r="P19" s="135">
        <v>6.4068800378444146E-2</v>
      </c>
      <c r="Q19" s="135">
        <v>0.58193716062560918</v>
      </c>
      <c r="R19" s="135">
        <v>0.99302588812586146</v>
      </c>
      <c r="S19" s="135">
        <v>0.26346879280456442</v>
      </c>
      <c r="T19" s="135">
        <v>0.28632833627200482</v>
      </c>
      <c r="U19" s="135">
        <v>0.27141547406267968</v>
      </c>
      <c r="V19" s="135">
        <v>0.35635238482949527</v>
      </c>
      <c r="W19" s="135">
        <v>1.0452453725122191</v>
      </c>
    </row>
    <row r="20" spans="1:23">
      <c r="A20" s="135" t="s">
        <v>188</v>
      </c>
      <c r="B20" s="135">
        <v>8.2899999999999991</v>
      </c>
      <c r="C20" s="135">
        <v>1.2250000000000001</v>
      </c>
      <c r="D20" s="135">
        <v>10.838549</v>
      </c>
      <c r="E20" s="135">
        <v>0.14299999999999999</v>
      </c>
      <c r="F20" s="135">
        <v>5.2170000000000001E-2</v>
      </c>
      <c r="G20" s="135">
        <v>0.37019999999999997</v>
      </c>
      <c r="H20" s="135">
        <v>0.13340001000000001</v>
      </c>
      <c r="I20" s="135">
        <v>10.446320999999999</v>
      </c>
      <c r="J20" s="135">
        <v>1.5157084000000001</v>
      </c>
      <c r="K20" s="135">
        <v>42.91</v>
      </c>
      <c r="L20" s="135">
        <v>0.81871361452245683</v>
      </c>
      <c r="M20" s="135">
        <v>0.13476063038953309</v>
      </c>
      <c r="N20" s="135">
        <v>0.48526633901239491</v>
      </c>
      <c r="O20" s="135">
        <v>3.142978629956087E-2</v>
      </c>
      <c r="P20" s="135">
        <v>3.2745599967041142E-2</v>
      </c>
      <c r="Q20" s="135">
        <v>0.5299450411467711</v>
      </c>
      <c r="R20" s="135">
        <v>0.99472262278521828</v>
      </c>
      <c r="S20" s="135">
        <v>0.34981299110009079</v>
      </c>
      <c r="T20" s="135">
        <v>0.26042650286404417</v>
      </c>
      <c r="U20" s="135">
        <v>0.30844664112684478</v>
      </c>
      <c r="V20" s="135">
        <v>0.35105106670340341</v>
      </c>
      <c r="W20" s="135">
        <v>1.085738423475537</v>
      </c>
    </row>
    <row r="21" spans="1:23">
      <c r="A21" s="135" t="s">
        <v>189</v>
      </c>
      <c r="B21" s="135">
        <v>1.1200000000000001</v>
      </c>
      <c r="C21" s="135">
        <v>1.4550000000000001</v>
      </c>
      <c r="D21" s="135">
        <v>18.928571999999999</v>
      </c>
      <c r="E21" s="135">
        <v>5.4890000000000001E-2</v>
      </c>
      <c r="F21" s="135">
        <v>-4.2000000000000002E-4</v>
      </c>
      <c r="G21" s="135">
        <v>0.21851000000000001</v>
      </c>
      <c r="H21" s="135">
        <v>-3.3800002000000003E-2</v>
      </c>
      <c r="I21" s="135">
        <v>37.857143000000001</v>
      </c>
      <c r="J21" s="135">
        <v>2.231344</v>
      </c>
      <c r="K21" s="135">
        <v>16.495999999999999</v>
      </c>
      <c r="L21" s="135">
        <v>0.79396938354260094</v>
      </c>
      <c r="M21" s="135">
        <v>9.2120130835563474E-2</v>
      </c>
      <c r="N21" s="135">
        <v>0.36113681174508039</v>
      </c>
      <c r="O21" s="135">
        <v>1.196468957466988E-2</v>
      </c>
      <c r="P21" s="135">
        <v>5.1995009711278517E-2</v>
      </c>
      <c r="Q21" s="135">
        <v>0.53508972966271307</v>
      </c>
      <c r="R21" s="135">
        <v>0.9934010256446737</v>
      </c>
      <c r="S21" s="135">
        <v>0.30517862345345131</v>
      </c>
      <c r="T21" s="135">
        <v>0.26478848599209481</v>
      </c>
      <c r="U21" s="135">
        <v>0.28002279497104299</v>
      </c>
      <c r="V21" s="135">
        <v>0.33768523265831929</v>
      </c>
      <c r="W21" s="135">
        <v>1.069789747836617</v>
      </c>
    </row>
    <row r="22" spans="1:23">
      <c r="A22" s="135" t="s">
        <v>190</v>
      </c>
      <c r="B22" s="135">
        <v>6.68</v>
      </c>
      <c r="C22" s="135">
        <v>1.5720000000000001</v>
      </c>
      <c r="D22" s="135">
        <v>12.993197</v>
      </c>
      <c r="E22" s="135">
        <v>0.10614</v>
      </c>
      <c r="F22" s="135">
        <v>2.1300000999999999E-2</v>
      </c>
      <c r="G22" s="135">
        <v>0.18417998999999999</v>
      </c>
      <c r="H22" s="135">
        <v>5.978E-2</v>
      </c>
      <c r="I22" s="135">
        <v>28.592815000000002</v>
      </c>
      <c r="J22" s="135">
        <v>3.0772203999999999</v>
      </c>
      <c r="K22" s="135">
        <v>68.341999999999999</v>
      </c>
      <c r="L22" s="135">
        <v>0.80836209535417303</v>
      </c>
      <c r="M22" s="135">
        <v>0.12518584597085941</v>
      </c>
      <c r="N22" s="135">
        <v>0.33304420239454852</v>
      </c>
      <c r="O22" s="135">
        <v>5.0171224169910968E-2</v>
      </c>
      <c r="P22" s="135">
        <v>7.4747680786586168E-2</v>
      </c>
      <c r="Q22" s="135">
        <v>0.53131524649989526</v>
      </c>
      <c r="R22" s="135">
        <v>0.99414070898306584</v>
      </c>
      <c r="S22" s="135">
        <v>0.31852330189369682</v>
      </c>
      <c r="T22" s="135">
        <v>0.27764762802422172</v>
      </c>
      <c r="U22" s="135">
        <v>0.30161762343794218</v>
      </c>
      <c r="V22" s="135">
        <v>0.33996459929150541</v>
      </c>
      <c r="W22" s="135">
        <v>1.0790494049024419</v>
      </c>
    </row>
    <row r="23" spans="1:23">
      <c r="A23" s="135" t="s">
        <v>191</v>
      </c>
      <c r="B23" s="135">
        <v>-8.81</v>
      </c>
      <c r="C23" s="135">
        <v>1.2829999999999999</v>
      </c>
      <c r="D23" s="135">
        <v>23.659794000000002</v>
      </c>
      <c r="E23" s="135">
        <v>-0.69454000000000005</v>
      </c>
      <c r="F23" s="135">
        <v>-0.12950999999999999</v>
      </c>
      <c r="G23" s="135">
        <v>0.21110001</v>
      </c>
      <c r="H23" s="135">
        <v>-0.26665001999999999</v>
      </c>
      <c r="I23" s="135">
        <v>0</v>
      </c>
      <c r="J23" s="135">
        <v>2.7673942999999999</v>
      </c>
      <c r="K23" s="135">
        <v>7.4809999999999999</v>
      </c>
      <c r="L23" s="135">
        <v>0.58350440768023182</v>
      </c>
      <c r="M23" s="135">
        <v>3.306571513529586E-2</v>
      </c>
      <c r="N23" s="135">
        <v>0.35507313875572372</v>
      </c>
      <c r="O23" s="135">
        <v>5.3213244283500357E-3</v>
      </c>
      <c r="P23" s="135">
        <v>6.6413872982224481E-2</v>
      </c>
      <c r="Q23" s="135">
        <v>0.53809845578002724</v>
      </c>
      <c r="R23" s="135">
        <v>0.9915605119133436</v>
      </c>
      <c r="S23" s="135">
        <v>0.22488240196206</v>
      </c>
      <c r="T23" s="135">
        <v>0.26381907480033479</v>
      </c>
      <c r="U23" s="135">
        <v>0.2211466031532848</v>
      </c>
      <c r="V23" s="135">
        <v>0.33591373737628888</v>
      </c>
      <c r="W23" s="135">
        <v>0.93965261118026822</v>
      </c>
    </row>
    <row r="24" spans="1:23">
      <c r="A24" s="135" t="s">
        <v>192</v>
      </c>
      <c r="B24" s="135">
        <v>-1.43</v>
      </c>
      <c r="C24" s="135">
        <v>1.306</v>
      </c>
      <c r="D24" s="135">
        <v>35.5</v>
      </c>
      <c r="E24" s="135">
        <v>-0.17848</v>
      </c>
      <c r="F24" s="135">
        <v>-6.2190000000000002E-2</v>
      </c>
      <c r="G24" s="135">
        <v>0.34605997999999999</v>
      </c>
      <c r="H24" s="135">
        <v>-0.32090999999999997</v>
      </c>
      <c r="I24" s="135">
        <v>0</v>
      </c>
      <c r="J24" s="135">
        <v>1.7938353</v>
      </c>
      <c r="K24" s="135">
        <v>6.3070000000000004</v>
      </c>
      <c r="L24" s="135">
        <v>0.72843129270422902</v>
      </c>
      <c r="M24" s="135">
        <v>7.6955099613440381E-2</v>
      </c>
      <c r="N24" s="135">
        <v>0.46551230597908011</v>
      </c>
      <c r="O24" s="135">
        <v>4.4561762662003422E-3</v>
      </c>
      <c r="P24" s="135">
        <v>4.0226751909446648E-2</v>
      </c>
      <c r="Q24" s="135">
        <v>0.54562799825902719</v>
      </c>
      <c r="R24" s="135">
        <v>0.99113162537466326</v>
      </c>
      <c r="S24" s="135">
        <v>0.29888137298581657</v>
      </c>
      <c r="T24" s="135">
        <v>0.26209422965696849</v>
      </c>
      <c r="U24" s="135">
        <v>0.26622286675020101</v>
      </c>
      <c r="V24" s="135">
        <v>0.3514905593661819</v>
      </c>
      <c r="W24" s="135">
        <v>1.028270106456086</v>
      </c>
    </row>
    <row r="25" spans="1:23">
      <c r="A25" s="135" t="s">
        <v>193</v>
      </c>
      <c r="B25" s="135">
        <v>-0.69</v>
      </c>
      <c r="C25" s="135">
        <v>1.2829999999999999</v>
      </c>
      <c r="D25" s="135">
        <v>-17.902100000000001</v>
      </c>
      <c r="E25" s="135">
        <v>-8.2849999999999993E-2</v>
      </c>
      <c r="F25" s="135">
        <v>-2.9420000000000002E-2</v>
      </c>
      <c r="G25" s="135">
        <v>3.3660000000000002E-2</v>
      </c>
      <c r="H25" s="135">
        <v>-9.6169989999999997E-2</v>
      </c>
      <c r="I25" s="135">
        <v>0</v>
      </c>
      <c r="J25" s="135">
        <v>2.7044160000000002</v>
      </c>
      <c r="K25" s="135">
        <v>12.885</v>
      </c>
      <c r="L25" s="135">
        <v>0.7552873908611194</v>
      </c>
      <c r="M25" s="135">
        <v>8.1355932203389825E-2</v>
      </c>
      <c r="N25" s="135">
        <v>0.20987210665335981</v>
      </c>
      <c r="O25" s="135">
        <v>9.3036588987562945E-3</v>
      </c>
      <c r="P25" s="135">
        <v>6.4719861250980948E-2</v>
      </c>
      <c r="Q25" s="135">
        <v>0.51166799955479814</v>
      </c>
      <c r="R25" s="135">
        <v>0.99290803526261207</v>
      </c>
      <c r="S25" s="135">
        <v>0.26519782158444227</v>
      </c>
      <c r="T25" s="135">
        <v>0.2586655998532213</v>
      </c>
      <c r="U25" s="135">
        <v>0.26306616292172291</v>
      </c>
      <c r="V25" s="135">
        <v>0.31017572939540577</v>
      </c>
      <c r="W25" s="135">
        <v>1.045780663168139</v>
      </c>
    </row>
    <row r="26" spans="1:23">
      <c r="A26" s="135" t="s">
        <v>194</v>
      </c>
      <c r="B26" s="135">
        <v>34.78</v>
      </c>
      <c r="C26" s="135">
        <v>1.4330000000000001</v>
      </c>
      <c r="D26" s="135">
        <v>16.046790999999999</v>
      </c>
      <c r="E26" s="135">
        <v>0.15132000000000001</v>
      </c>
      <c r="F26" s="135">
        <v>6.1170000000000002E-2</v>
      </c>
      <c r="G26" s="135">
        <v>0.34675</v>
      </c>
      <c r="H26" s="135">
        <v>0.23629</v>
      </c>
      <c r="I26" s="135">
        <v>15.382403999999999</v>
      </c>
      <c r="J26" s="135">
        <v>2.8549929000000001</v>
      </c>
      <c r="K26" s="135">
        <v>192.249</v>
      </c>
      <c r="L26" s="135">
        <v>0.82105014842045243</v>
      </c>
      <c r="M26" s="135">
        <v>0.29229854296758839</v>
      </c>
      <c r="N26" s="135">
        <v>0.46607695662450832</v>
      </c>
      <c r="O26" s="135">
        <v>0.1414812014505602</v>
      </c>
      <c r="P26" s="135">
        <v>6.8770129915811273E-2</v>
      </c>
      <c r="Q26" s="135">
        <v>0.53325711860386193</v>
      </c>
      <c r="R26" s="135">
        <v>0.99553589495516681</v>
      </c>
      <c r="S26" s="135">
        <v>0.40877218044025537</v>
      </c>
      <c r="T26" s="135">
        <v>0.29979834050560028</v>
      </c>
      <c r="U26" s="135">
        <v>0.40989843614535271</v>
      </c>
      <c r="V26" s="135">
        <v>0.37377154194366652</v>
      </c>
      <c r="W26" s="135">
        <v>1.0876484141711129</v>
      </c>
    </row>
    <row r="27" spans="1:23">
      <c r="A27" s="135" t="s">
        <v>195</v>
      </c>
      <c r="B27" s="135">
        <v>-1.64</v>
      </c>
      <c r="C27" s="135">
        <v>1.3320000000000001</v>
      </c>
      <c r="D27" s="135">
        <v>25.925923999999998</v>
      </c>
      <c r="E27" s="135">
        <v>-6.2789999999999999E-2</v>
      </c>
      <c r="F27" s="135">
        <v>-2.1839999999999998E-2</v>
      </c>
      <c r="G27" s="135">
        <v>3.9039999999999998E-2</v>
      </c>
      <c r="H27" s="135">
        <v>-6.2800005000000006E-2</v>
      </c>
      <c r="I27" s="135">
        <v>0</v>
      </c>
      <c r="J27" s="135">
        <v>0.58318749999999997</v>
      </c>
      <c r="K27" s="135">
        <v>23.292000000000002</v>
      </c>
      <c r="L27" s="135">
        <v>0.76092090888921959</v>
      </c>
      <c r="M27" s="135">
        <v>7.5706214689265527E-2</v>
      </c>
      <c r="N27" s="135">
        <v>0.2142746174101543</v>
      </c>
      <c r="O27" s="135">
        <v>1.697282152524E-2</v>
      </c>
      <c r="P27" s="135">
        <v>7.6623356644197858E-3</v>
      </c>
      <c r="Q27" s="135">
        <v>0.53953955588402336</v>
      </c>
      <c r="R27" s="135">
        <v>0.99317180125298776</v>
      </c>
      <c r="S27" s="135">
        <v>0.27265128957476659</v>
      </c>
      <c r="T27" s="135">
        <v>0.24534914879675879</v>
      </c>
      <c r="U27" s="135">
        <v>0.26725634520260672</v>
      </c>
      <c r="V27" s="135">
        <v>0.33441241588832987</v>
      </c>
      <c r="W27" s="135">
        <v>1.0493899143061229</v>
      </c>
    </row>
    <row r="28" spans="1:23">
      <c r="A28" s="135" t="s">
        <v>196</v>
      </c>
      <c r="B28" s="135">
        <v>-3.78</v>
      </c>
      <c r="C28" s="135">
        <v>1.302</v>
      </c>
      <c r="D28" s="135">
        <v>238.8</v>
      </c>
      <c r="E28" s="135">
        <v>-0.14327999999999999</v>
      </c>
      <c r="F28" s="135">
        <v>-4.6519999999999999E-2</v>
      </c>
      <c r="G28" s="135">
        <v>9.8669999999999994E-2</v>
      </c>
      <c r="H28" s="135">
        <v>-0.20236999</v>
      </c>
      <c r="I28" s="135">
        <v>0</v>
      </c>
      <c r="J28" s="135">
        <v>2.4371326</v>
      </c>
      <c r="K28" s="135">
        <v>24.907</v>
      </c>
      <c r="L28" s="135">
        <v>0.73831662842651846</v>
      </c>
      <c r="M28" s="135">
        <v>6.2979482604817116E-2</v>
      </c>
      <c r="N28" s="135">
        <v>0.26307047548220891</v>
      </c>
      <c r="O28" s="135">
        <v>1.8162952940803671E-2</v>
      </c>
      <c r="P28" s="135">
        <v>5.7530381459264458E-2</v>
      </c>
      <c r="Q28" s="135">
        <v>0.67491257202241384</v>
      </c>
      <c r="R28" s="135">
        <v>0.99206859981851747</v>
      </c>
      <c r="S28" s="135">
        <v>0.26555169269616008</v>
      </c>
      <c r="T28" s="135">
        <v>0.32292481792647559</v>
      </c>
      <c r="U28" s="135">
        <v>0.29174959876891449</v>
      </c>
      <c r="V28" s="135">
        <v>0.4122918121417915</v>
      </c>
      <c r="W28" s="135">
        <v>1.034881610924647</v>
      </c>
    </row>
    <row r="29" spans="1:23">
      <c r="A29" s="135" t="s">
        <v>197</v>
      </c>
      <c r="B29" s="135">
        <v>8.86</v>
      </c>
      <c r="C29" s="135">
        <v>1.665</v>
      </c>
      <c r="D29" s="135">
        <v>48.106589999999997</v>
      </c>
      <c r="E29" s="135">
        <v>0.17177000000000001</v>
      </c>
      <c r="F29" s="135">
        <v>2.6749999999999999E-2</v>
      </c>
      <c r="G29" s="135">
        <v>0.31917000000000001</v>
      </c>
      <c r="H29" s="135">
        <v>0.15086000999999999</v>
      </c>
      <c r="I29" s="135">
        <v>38.713320000000003</v>
      </c>
      <c r="J29" s="135">
        <v>6.9066890000000001</v>
      </c>
      <c r="K29" s="135">
        <v>86.046999999999997</v>
      </c>
      <c r="L29" s="135">
        <v>0.82679319147502117</v>
      </c>
      <c r="M29" s="135">
        <v>0.1381504608980077</v>
      </c>
      <c r="N29" s="135">
        <v>0.44350795166681473</v>
      </c>
      <c r="O29" s="135">
        <v>6.3218454332483659E-2</v>
      </c>
      <c r="P29" s="135">
        <v>0.17775402952621161</v>
      </c>
      <c r="Q29" s="135">
        <v>0.55364490733310379</v>
      </c>
      <c r="R29" s="135">
        <v>0.99486063166331518</v>
      </c>
      <c r="S29" s="135">
        <v>0.33717805346264551</v>
      </c>
      <c r="T29" s="135">
        <v>0.33321928520022781</v>
      </c>
      <c r="U29" s="135">
        <v>0.31757357030360628</v>
      </c>
      <c r="V29" s="135">
        <v>0.3542211221978932</v>
      </c>
      <c r="W29" s="135">
        <v>1.0907738036725161</v>
      </c>
    </row>
    <row r="30" spans="1:23">
      <c r="A30" s="135" t="s">
        <v>198</v>
      </c>
      <c r="B30" s="135">
        <v>50.78</v>
      </c>
      <c r="C30" s="135">
        <v>1.3</v>
      </c>
      <c r="D30" s="135">
        <v>27.820710999999999</v>
      </c>
      <c r="E30" s="135">
        <v>0.16882</v>
      </c>
      <c r="F30" s="135">
        <v>7.7100000000000002E-2</v>
      </c>
      <c r="G30" s="135">
        <v>0.21462999999999999</v>
      </c>
      <c r="H30" s="135">
        <v>0.11553001</v>
      </c>
      <c r="I30" s="135">
        <v>56.715243999999998</v>
      </c>
      <c r="J30" s="135">
        <v>6.8355129999999997</v>
      </c>
      <c r="K30" s="135">
        <v>472.9</v>
      </c>
      <c r="L30" s="135">
        <v>0.8259647329414771</v>
      </c>
      <c r="M30" s="135">
        <v>0.38745168004757652</v>
      </c>
      <c r="N30" s="135">
        <v>0.357961766812671</v>
      </c>
      <c r="O30" s="135">
        <v>0.34829951223035049</v>
      </c>
      <c r="P30" s="135">
        <v>0.17583951327247041</v>
      </c>
      <c r="Q30" s="135">
        <v>0.5407445078253289</v>
      </c>
      <c r="R30" s="135">
        <v>0.99458137314881556</v>
      </c>
      <c r="S30" s="135">
        <v>0.44395024243182207</v>
      </c>
      <c r="T30" s="135">
        <v>0.36249475652131552</v>
      </c>
      <c r="U30" s="135">
        <v>0.47295953410056141</v>
      </c>
      <c r="V30" s="135">
        <v>0.40748923783948171</v>
      </c>
      <c r="W30" s="135">
        <v>1.0901019240034391</v>
      </c>
    </row>
    <row r="31" spans="1:23">
      <c r="A31" s="135" t="s">
        <v>199</v>
      </c>
      <c r="B31" s="135">
        <v>4.5599999999999996</v>
      </c>
      <c r="C31" s="135">
        <v>1.254</v>
      </c>
      <c r="D31" s="135">
        <v>16.002213999999999</v>
      </c>
      <c r="E31" s="135">
        <v>0.105100006</v>
      </c>
      <c r="F31" s="135">
        <v>4.6899999999999997E-2</v>
      </c>
      <c r="G31" s="135">
        <v>0.21382999999999999</v>
      </c>
      <c r="H31" s="135">
        <v>0.1153</v>
      </c>
      <c r="I31" s="135">
        <v>31.688597000000001</v>
      </c>
      <c r="J31" s="135">
        <v>3.3388789000000001</v>
      </c>
      <c r="K31" s="135">
        <v>48.884</v>
      </c>
      <c r="L31" s="135">
        <v>0.80807003030192393</v>
      </c>
      <c r="M31" s="135">
        <v>0.1125780553077609</v>
      </c>
      <c r="N31" s="135">
        <v>0.35730711837299889</v>
      </c>
      <c r="O31" s="135">
        <v>3.5832167151930779E-2</v>
      </c>
      <c r="P31" s="135">
        <v>8.1785860105170305E-2</v>
      </c>
      <c r="Q31" s="135">
        <v>0.53322877075120756</v>
      </c>
      <c r="R31" s="135">
        <v>0.99457955508340601</v>
      </c>
      <c r="S31" s="135">
        <v>0.31554635502882961</v>
      </c>
      <c r="T31" s="135">
        <v>0.27968267488852261</v>
      </c>
      <c r="U31" s="135">
        <v>0.29405014488869202</v>
      </c>
      <c r="V31" s="135">
        <v>0.33888597640872459</v>
      </c>
      <c r="W31" s="135">
        <v>1.0791278255040819</v>
      </c>
    </row>
    <row r="32" spans="1:23">
      <c r="A32" s="135" t="s">
        <v>200</v>
      </c>
      <c r="B32" s="135">
        <v>-1.1599999999999999</v>
      </c>
      <c r="C32" s="135">
        <v>2.1709999999999998</v>
      </c>
      <c r="D32" s="135">
        <v>30.751533999999999</v>
      </c>
      <c r="E32" s="135">
        <v>-4.6719997999999999E-2</v>
      </c>
      <c r="F32" s="135">
        <v>-3.5209999999999998E-2</v>
      </c>
      <c r="G32" s="135">
        <v>0.28804000000000002</v>
      </c>
      <c r="H32" s="135">
        <v>4.0000000000000002E-4</v>
      </c>
      <c r="I32" s="135">
        <v>0</v>
      </c>
      <c r="J32" s="135">
        <v>8.123329</v>
      </c>
      <c r="K32" s="135">
        <v>35.523000000000003</v>
      </c>
      <c r="L32" s="135">
        <v>0.76543390220819296</v>
      </c>
      <c r="M32" s="135">
        <v>7.8560808801665175E-2</v>
      </c>
      <c r="N32" s="135">
        <v>0.4180339442580765</v>
      </c>
      <c r="O32" s="135">
        <v>2.5986132574007389E-2</v>
      </c>
      <c r="P32" s="135">
        <v>0.21047962600468331</v>
      </c>
      <c r="Q32" s="135">
        <v>0.54260830616438904</v>
      </c>
      <c r="R32" s="135">
        <v>0.99367135232891957</v>
      </c>
      <c r="S32" s="135">
        <v>0.28878133194795153</v>
      </c>
      <c r="T32" s="135">
        <v>0.33399982730542233</v>
      </c>
      <c r="U32" s="135">
        <v>0.27033989025012017</v>
      </c>
      <c r="V32" s="135">
        <v>0.33363702735381978</v>
      </c>
      <c r="W32" s="135">
        <v>1.052450418380674</v>
      </c>
    </row>
    <row r="33" spans="1:23">
      <c r="A33" s="135" t="s">
        <v>201</v>
      </c>
      <c r="B33" s="135">
        <v>-1.5</v>
      </c>
      <c r="C33" s="135">
        <v>1.5329999999999999</v>
      </c>
      <c r="D33" s="135">
        <v>31.523178000000001</v>
      </c>
      <c r="E33" s="135">
        <v>-9.9630005999999993E-2</v>
      </c>
      <c r="F33" s="135">
        <v>-5.6110001999999999E-2</v>
      </c>
      <c r="G33" s="135">
        <v>-0.13918</v>
      </c>
      <c r="H33" s="135">
        <v>-0.49807000000000001</v>
      </c>
      <c r="I33" s="135">
        <v>0</v>
      </c>
      <c r="J33" s="135">
        <v>2.6432698000000001</v>
      </c>
      <c r="K33" s="135">
        <v>6.7389999999999999</v>
      </c>
      <c r="L33" s="135">
        <v>0.75057500470395944</v>
      </c>
      <c r="M33" s="135">
        <v>7.653880463871543E-2</v>
      </c>
      <c r="N33" s="135">
        <v>6.8435311262215803E-2</v>
      </c>
      <c r="O33" s="135">
        <v>4.7745272083201612E-3</v>
      </c>
      <c r="P33" s="135">
        <v>6.3075129968603316E-2</v>
      </c>
      <c r="Q33" s="135">
        <v>0.54309901775138891</v>
      </c>
      <c r="R33" s="135">
        <v>0.98973130161500422</v>
      </c>
      <c r="S33" s="135">
        <v>0.23923546954872971</v>
      </c>
      <c r="T33" s="135">
        <v>0.27074363489566111</v>
      </c>
      <c r="U33" s="135">
        <v>0.26762289783255011</v>
      </c>
      <c r="V33" s="135">
        <v>0.31642357391659309</v>
      </c>
      <c r="W33" s="135">
        <v>1.0410269206721521</v>
      </c>
    </row>
    <row r="34" spans="1:23">
      <c r="A34" s="135" t="s">
        <v>202</v>
      </c>
      <c r="B34" s="135">
        <v>2.16</v>
      </c>
      <c r="C34" s="135">
        <v>1.204</v>
      </c>
      <c r="D34" s="135">
        <v>12.321429</v>
      </c>
      <c r="E34" s="135">
        <v>7.9930000000000001E-2</v>
      </c>
      <c r="F34" s="135">
        <v>2.776E-2</v>
      </c>
      <c r="G34" s="135">
        <v>0.14318</v>
      </c>
      <c r="H34" s="135">
        <v>3.49E-2</v>
      </c>
      <c r="I34" s="135">
        <v>31.944443</v>
      </c>
      <c r="J34" s="135">
        <v>2.5642931</v>
      </c>
      <c r="K34" s="135">
        <v>49.331000000000003</v>
      </c>
      <c r="L34" s="135">
        <v>0.8010014519086841</v>
      </c>
      <c r="M34" s="135">
        <v>9.8305084745762703E-2</v>
      </c>
      <c r="N34" s="135">
        <v>0.29949347804446202</v>
      </c>
      <c r="O34" s="135">
        <v>3.6161571946207539E-2</v>
      </c>
      <c r="P34" s="135">
        <v>6.0950787833377339E-2</v>
      </c>
      <c r="Q34" s="135">
        <v>0.53088804905991549</v>
      </c>
      <c r="R34" s="135">
        <v>0.99394405028392196</v>
      </c>
      <c r="S34" s="135">
        <v>0.30213492531415498</v>
      </c>
      <c r="T34" s="135">
        <v>0.26770992210263478</v>
      </c>
      <c r="U34" s="135">
        <v>0.28361357407006621</v>
      </c>
      <c r="V34" s="135">
        <v>0.33517232661466517</v>
      </c>
      <c r="W34" s="135">
        <v>1.074420459017011</v>
      </c>
    </row>
    <row r="35" spans="1:23">
      <c r="A35" s="135" t="s">
        <v>203</v>
      </c>
      <c r="B35" s="135">
        <v>-1.31</v>
      </c>
      <c r="C35" s="135">
        <v>1.3640000000000001</v>
      </c>
      <c r="D35" s="135">
        <v>2.1357466999999999</v>
      </c>
      <c r="E35" s="135">
        <v>-5.747E-2</v>
      </c>
      <c r="F35" s="135">
        <v>-4.5199999999999997E-3</v>
      </c>
      <c r="G35" s="135">
        <v>3.9320000000000001E-2</v>
      </c>
      <c r="H35" s="135">
        <v>-1.585E-2</v>
      </c>
      <c r="I35" s="135">
        <v>0</v>
      </c>
      <c r="J35" s="135">
        <v>0.96868200000000004</v>
      </c>
      <c r="K35" s="135">
        <v>9.1739999999999995</v>
      </c>
      <c r="L35" s="135">
        <v>0.76241494258361109</v>
      </c>
      <c r="M35" s="135">
        <v>7.7668748141540289E-2</v>
      </c>
      <c r="N35" s="135">
        <v>0.21450374436403949</v>
      </c>
      <c r="O35" s="135">
        <v>6.5689358751297904E-3</v>
      </c>
      <c r="P35" s="135">
        <v>1.803149782551115E-2</v>
      </c>
      <c r="Q35" s="135">
        <v>0.52441066787622259</v>
      </c>
      <c r="R35" s="135">
        <v>0.99354290763996911</v>
      </c>
      <c r="S35" s="135">
        <v>0.27100792467230322</v>
      </c>
      <c r="T35" s="135">
        <v>0.24358957632918921</v>
      </c>
      <c r="U35" s="135">
        <v>0.2647551125670935</v>
      </c>
      <c r="V35" s="135">
        <v>0.32209871674459573</v>
      </c>
      <c r="W35" s="135">
        <v>1.050523820995404</v>
      </c>
    </row>
    <row r="36" spans="1:23">
      <c r="A36" s="135" t="s">
        <v>204</v>
      </c>
      <c r="B36" s="135">
        <v>11.65</v>
      </c>
      <c r="C36" s="135">
        <v>1.359</v>
      </c>
      <c r="D36" s="135">
        <v>12.998339</v>
      </c>
      <c r="E36" s="135">
        <v>0.20280000000000001</v>
      </c>
      <c r="F36" s="135">
        <v>3.7039999999999997E-2</v>
      </c>
      <c r="G36" s="135">
        <v>9.3240000000000003E-2</v>
      </c>
      <c r="H36" s="135">
        <v>3.6600000000000001E-2</v>
      </c>
      <c r="I36" s="135">
        <v>13.433476000000001</v>
      </c>
      <c r="J36" s="135">
        <v>2.8273594000000002</v>
      </c>
      <c r="K36" s="135">
        <v>285.37</v>
      </c>
      <c r="L36" s="135">
        <v>0.83550745191430087</v>
      </c>
      <c r="M36" s="135">
        <v>0.15474278917633069</v>
      </c>
      <c r="N36" s="135">
        <v>0.25862704919793489</v>
      </c>
      <c r="O36" s="135">
        <v>0.21010425256430951</v>
      </c>
      <c r="P36" s="135">
        <v>6.8026834635130179E-2</v>
      </c>
      <c r="Q36" s="135">
        <v>0.53131851645207573</v>
      </c>
      <c r="R36" s="135">
        <v>0.99395748757445834</v>
      </c>
      <c r="S36" s="135">
        <v>0.34937118338611362</v>
      </c>
      <c r="T36" s="135">
        <v>0.27899216204927407</v>
      </c>
      <c r="U36" s="135">
        <v>0.32328835972032111</v>
      </c>
      <c r="V36" s="135">
        <v>0.3725593866041037</v>
      </c>
      <c r="W36" s="135">
        <v>1.0955874232225411</v>
      </c>
    </row>
    <row r="37" spans="1:23">
      <c r="A37" s="135" t="s">
        <v>205</v>
      </c>
      <c r="B37" s="135">
        <v>-0.14000000000000001</v>
      </c>
      <c r="C37" s="135">
        <v>1.206</v>
      </c>
      <c r="D37" s="135">
        <v>-216.87502000000001</v>
      </c>
      <c r="E37" s="135">
        <v>-1.5879999999999998E-2</v>
      </c>
      <c r="F37" s="135">
        <v>-2.0410000000000001E-2</v>
      </c>
      <c r="G37" s="135">
        <v>7.2129995000000002E-2</v>
      </c>
      <c r="H37" s="135">
        <v>-0.123909995</v>
      </c>
      <c r="I37" s="135">
        <v>0</v>
      </c>
      <c r="J37" s="135">
        <v>1.9883109000000001</v>
      </c>
      <c r="K37" s="135">
        <v>15.477</v>
      </c>
      <c r="L37" s="135">
        <v>0.77409480373957751</v>
      </c>
      <c r="M37" s="135">
        <v>8.4626821290514409E-2</v>
      </c>
      <c r="N37" s="135">
        <v>0.24135250940453629</v>
      </c>
      <c r="O37" s="135">
        <v>1.121376455147521E-2</v>
      </c>
      <c r="P37" s="135">
        <v>4.5457822736074627E-2</v>
      </c>
      <c r="Q37" s="135">
        <v>0.38513514587719638</v>
      </c>
      <c r="R37" s="135">
        <v>0.99268877025869151</v>
      </c>
      <c r="S37" s="135">
        <v>0.2787070889523815</v>
      </c>
      <c r="T37" s="135">
        <v>0.1966453191100625</v>
      </c>
      <c r="U37" s="135">
        <v>0.23443541929367129</v>
      </c>
      <c r="V37" s="135">
        <v>0.2413777456043692</v>
      </c>
      <c r="W37" s="135">
        <v>1.057184704040909</v>
      </c>
    </row>
    <row r="38" spans="1:23">
      <c r="A38" s="135" t="s">
        <v>206</v>
      </c>
      <c r="B38" s="135">
        <v>9.85</v>
      </c>
      <c r="C38" s="135">
        <v>1.2509999999999999</v>
      </c>
      <c r="D38" s="135">
        <v>10.523978</v>
      </c>
      <c r="E38" s="135">
        <v>0.15407999999999999</v>
      </c>
      <c r="F38" s="135">
        <v>3.6659999999999998E-2</v>
      </c>
      <c r="G38" s="135">
        <v>0.11840000000000001</v>
      </c>
      <c r="H38" s="135">
        <v>5.5609997000000001E-2</v>
      </c>
      <c r="I38" s="135">
        <v>12.030457</v>
      </c>
      <c r="J38" s="135">
        <v>1.7295988</v>
      </c>
      <c r="K38" s="135">
        <v>164.202</v>
      </c>
      <c r="L38" s="135">
        <v>0.8218252486077684</v>
      </c>
      <c r="M38" s="135">
        <v>0.14403806125483201</v>
      </c>
      <c r="N38" s="135">
        <v>0.2792157426256206</v>
      </c>
      <c r="O38" s="135">
        <v>0.1208127086875172</v>
      </c>
      <c r="P38" s="135">
        <v>3.8498896686710797E-2</v>
      </c>
      <c r="Q38" s="135">
        <v>0.52974499600337066</v>
      </c>
      <c r="R38" s="135">
        <v>0.99410774807609614</v>
      </c>
      <c r="S38" s="135">
        <v>0.33423842462746789</v>
      </c>
      <c r="T38" s="135">
        <v>0.26413237136028439</v>
      </c>
      <c r="U38" s="135">
        <v>0.31463048101623192</v>
      </c>
      <c r="V38" s="135">
        <v>0.35520025703639729</v>
      </c>
      <c r="W38" s="135">
        <v>1.0872856690173369</v>
      </c>
    </row>
    <row r="39" spans="1:23">
      <c r="A39" s="135" t="s">
        <v>207</v>
      </c>
      <c r="B39" s="135">
        <v>1.52</v>
      </c>
      <c r="C39" s="135">
        <v>1.6379999999999999</v>
      </c>
      <c r="D39" s="135">
        <v>36.126057000000003</v>
      </c>
      <c r="E39" s="135">
        <v>1.7090000000000001E-2</v>
      </c>
      <c r="F39" s="135">
        <v>-3.9300000000000003E-3</v>
      </c>
      <c r="G39" s="135">
        <v>0.44467000000000001</v>
      </c>
      <c r="H39" s="135">
        <v>1.9040000000000001E-2</v>
      </c>
      <c r="I39" s="135">
        <v>309.21053999999998</v>
      </c>
      <c r="J39" s="135">
        <v>5.702153</v>
      </c>
      <c r="K39" s="135">
        <v>41.423000000000002</v>
      </c>
      <c r="L39" s="135">
        <v>0.78335388097718783</v>
      </c>
      <c r="M39" s="135">
        <v>9.4498959262563187E-2</v>
      </c>
      <c r="N39" s="135">
        <v>0.54620592564036585</v>
      </c>
      <c r="O39" s="135">
        <v>3.033398108906973E-2</v>
      </c>
      <c r="P39" s="135">
        <v>0.14535401055610339</v>
      </c>
      <c r="Q39" s="135">
        <v>0.54602612670170592</v>
      </c>
      <c r="R39" s="135">
        <v>0.99381868826750641</v>
      </c>
      <c r="S39" s="135">
        <v>0.32623866597463502</v>
      </c>
      <c r="T39" s="135">
        <v>0.3098294281073174</v>
      </c>
      <c r="U39" s="135">
        <v>0.28325153691561489</v>
      </c>
      <c r="V39" s="135">
        <v>0.35343650198906179</v>
      </c>
      <c r="W39" s="135">
        <v>1.0635254060905841</v>
      </c>
    </row>
    <row r="40" spans="1:23">
      <c r="A40" s="135" t="s">
        <v>208</v>
      </c>
      <c r="B40" s="135">
        <v>0.71</v>
      </c>
      <c r="C40" s="135">
        <v>1.2450000000000001</v>
      </c>
      <c r="D40" s="135">
        <v>12.903225000000001</v>
      </c>
      <c r="E40" s="135">
        <v>7.6420000000000002E-2</v>
      </c>
      <c r="F40" s="135">
        <v>4.2329997000000001E-2</v>
      </c>
      <c r="G40" s="135">
        <v>0.15425</v>
      </c>
      <c r="H40" s="135">
        <v>0.24232000000000001</v>
      </c>
      <c r="I40" s="135">
        <v>39.436622999999997</v>
      </c>
      <c r="J40" s="135">
        <v>1.8779342999999999</v>
      </c>
      <c r="K40" s="135">
        <v>16.808</v>
      </c>
      <c r="L40" s="135">
        <v>0.80001572667046728</v>
      </c>
      <c r="M40" s="135">
        <v>8.9681831697888778E-2</v>
      </c>
      <c r="N40" s="135">
        <v>0.30855217582842392</v>
      </c>
      <c r="O40" s="135">
        <v>1.219460969953419E-2</v>
      </c>
      <c r="P40" s="135">
        <v>4.2488875412079297E-2</v>
      </c>
      <c r="Q40" s="135">
        <v>0.53125803060382715</v>
      </c>
      <c r="R40" s="135">
        <v>0.99558355781512808</v>
      </c>
      <c r="S40" s="135">
        <v>0.29870642308487289</v>
      </c>
      <c r="T40" s="135">
        <v>0.25872345766804578</v>
      </c>
      <c r="U40" s="135">
        <v>0.27811292267892163</v>
      </c>
      <c r="V40" s="135">
        <v>0.33233207546842503</v>
      </c>
      <c r="W40" s="135">
        <v>1.074778075320248</v>
      </c>
    </row>
    <row r="41" spans="1:23">
      <c r="A41" s="135" t="s">
        <v>209</v>
      </c>
      <c r="B41" s="135">
        <v>24.32</v>
      </c>
      <c r="C41" s="135">
        <v>1.385</v>
      </c>
      <c r="D41" s="135">
        <v>15.024077</v>
      </c>
      <c r="E41" s="135">
        <v>0.23305999999999999</v>
      </c>
      <c r="F41" s="135">
        <v>0.11292000000000001</v>
      </c>
      <c r="G41" s="135">
        <v>0.55247000000000002</v>
      </c>
      <c r="H41" s="135">
        <v>0.34300997999999999</v>
      </c>
      <c r="I41" s="135">
        <v>19.243421999999999</v>
      </c>
      <c r="J41" s="135">
        <v>3.7829799999999998</v>
      </c>
      <c r="K41" s="135">
        <v>94.649000000000001</v>
      </c>
      <c r="L41" s="135">
        <v>0.84400547063465536</v>
      </c>
      <c r="M41" s="135">
        <v>0.23009217960154621</v>
      </c>
      <c r="N41" s="135">
        <v>0.63441980288617317</v>
      </c>
      <c r="O41" s="135">
        <v>6.9557470082749137E-2</v>
      </c>
      <c r="P41" s="135">
        <v>9.3731442524164738E-2</v>
      </c>
      <c r="Q41" s="135">
        <v>0.53260674406587949</v>
      </c>
      <c r="R41" s="135">
        <v>0.99637944047122196</v>
      </c>
      <c r="S41" s="135">
        <v>0.40949212406015578</v>
      </c>
      <c r="T41" s="135">
        <v>0.30132871923755389</v>
      </c>
      <c r="U41" s="135">
        <v>0.37250841317384997</v>
      </c>
      <c r="V41" s="135">
        <v>0.36713052558516479</v>
      </c>
      <c r="W41" s="135">
        <v>1.1022196102616839</v>
      </c>
    </row>
    <row r="42" spans="1:23">
      <c r="A42" s="135" t="s">
        <v>210</v>
      </c>
      <c r="B42" s="135">
        <v>-1.92</v>
      </c>
      <c r="C42" s="135">
        <v>1.8169999999999999</v>
      </c>
      <c r="D42" s="135">
        <v>56.171979999999998</v>
      </c>
      <c r="E42" s="135">
        <v>-2.0760000000000001E-2</v>
      </c>
      <c r="F42" s="135">
        <v>-3.1189999999999999E-2</v>
      </c>
      <c r="G42" s="135">
        <v>0.99921994999999997</v>
      </c>
      <c r="H42" s="135">
        <v>-2.2929999999999999E-2</v>
      </c>
      <c r="I42" s="135">
        <v>0</v>
      </c>
      <c r="J42" s="135">
        <v>4.2639655999999997</v>
      </c>
      <c r="K42" s="135">
        <v>20.884</v>
      </c>
      <c r="L42" s="135">
        <v>0.7727243367417147</v>
      </c>
      <c r="M42" s="135">
        <v>7.4041034790365737E-2</v>
      </c>
      <c r="N42" s="135">
        <v>1</v>
      </c>
      <c r="O42" s="135">
        <v>1.519830979231286E-2</v>
      </c>
      <c r="P42" s="135">
        <v>0.10666915676794721</v>
      </c>
      <c r="Q42" s="135">
        <v>0.55877393098477857</v>
      </c>
      <c r="R42" s="135">
        <v>0.99348694527702941</v>
      </c>
      <c r="S42" s="135">
        <v>0.39111573748619621</v>
      </c>
      <c r="T42" s="135">
        <v>0.29578937128236149</v>
      </c>
      <c r="U42" s="135">
        <v>0.27239968359168881</v>
      </c>
      <c r="V42" s="135">
        <v>0.39705273391854001</v>
      </c>
      <c r="W42" s="135">
        <v>1.0568127027785801</v>
      </c>
    </row>
    <row r="43" spans="1:23">
      <c r="A43" s="135" t="s">
        <v>211</v>
      </c>
      <c r="B43" s="135">
        <v>-2.78</v>
      </c>
      <c r="C43" s="135">
        <v>1.321</v>
      </c>
      <c r="D43" s="135">
        <v>32.673267000000003</v>
      </c>
      <c r="E43" s="135">
        <v>-0.14741000000000001</v>
      </c>
      <c r="F43" s="135">
        <v>-4.4580000000000002E-2</v>
      </c>
      <c r="G43" s="135">
        <v>3.5479999999999998E-2</v>
      </c>
      <c r="H43" s="135">
        <v>-0.19082001000000001</v>
      </c>
      <c r="I43" s="135">
        <v>0</v>
      </c>
      <c r="J43" s="135">
        <v>3.2434025000000002</v>
      </c>
      <c r="K43" s="135">
        <v>11.778</v>
      </c>
      <c r="L43" s="135">
        <v>0.73715678647955674</v>
      </c>
      <c r="M43" s="135">
        <v>6.8926553672316385E-2</v>
      </c>
      <c r="N43" s="135">
        <v>0.2113614318536137</v>
      </c>
      <c r="O43" s="135">
        <v>8.4878846095742568E-3</v>
      </c>
      <c r="P43" s="135">
        <v>7.9217703428078351E-2</v>
      </c>
      <c r="Q43" s="135">
        <v>0.54383039387610588</v>
      </c>
      <c r="R43" s="135">
        <v>0.99215989419319339</v>
      </c>
      <c r="S43" s="135">
        <v>0.25504834390203929</v>
      </c>
      <c r="T43" s="135">
        <v>0.27688801902434729</v>
      </c>
      <c r="U43" s="135">
        <v>0.26155792097187319</v>
      </c>
      <c r="V43" s="135">
        <v>0.327350566919828</v>
      </c>
      <c r="W43" s="135">
        <v>1.0342239673818301</v>
      </c>
    </row>
    <row r="44" spans="1:23">
      <c r="A44" s="135" t="s">
        <v>212</v>
      </c>
      <c r="B44" s="135">
        <v>-5.33</v>
      </c>
      <c r="C44" s="135">
        <v>1.407</v>
      </c>
      <c r="D44" s="135">
        <v>16.132479</v>
      </c>
      <c r="E44" s="135">
        <v>-9.6229999999999996E-2</v>
      </c>
      <c r="F44" s="135">
        <v>-4.7909997000000003E-2</v>
      </c>
      <c r="G44" s="135">
        <v>7.596E-2</v>
      </c>
      <c r="H44" s="135">
        <v>-0.60641999999999996</v>
      </c>
      <c r="I44" s="135">
        <v>0</v>
      </c>
      <c r="J44" s="135">
        <v>1.5335242</v>
      </c>
      <c r="K44" s="135">
        <v>18.138000000000002</v>
      </c>
      <c r="L44" s="135">
        <v>0.75152983995304456</v>
      </c>
      <c r="M44" s="135">
        <v>5.3761522450193278E-2</v>
      </c>
      <c r="N44" s="135">
        <v>0.2444866429010189</v>
      </c>
      <c r="O44" s="135">
        <v>1.317471792411604E-2</v>
      </c>
      <c r="P44" s="135">
        <v>3.3224815414290253E-2</v>
      </c>
      <c r="Q44" s="135">
        <v>0.53331161017570972</v>
      </c>
      <c r="R44" s="135">
        <v>0.98887487195052537</v>
      </c>
      <c r="S44" s="135">
        <v>0.26512274637194272</v>
      </c>
      <c r="T44" s="135">
        <v>0.25050003356600659</v>
      </c>
      <c r="U44" s="135">
        <v>0.25068565295224271</v>
      </c>
      <c r="V44" s="135">
        <v>0.32965365632749422</v>
      </c>
      <c r="W44" s="135">
        <v>1.041109872719775</v>
      </c>
    </row>
    <row r="45" spans="1:23">
      <c r="A45" s="135" t="s">
        <v>213</v>
      </c>
      <c r="B45" s="135">
        <v>-0.16</v>
      </c>
      <c r="C45" s="135">
        <v>1.462</v>
      </c>
      <c r="D45" s="135">
        <v>8.7040000000000006</v>
      </c>
      <c r="E45" s="135">
        <v>-3.0000000000000001E-3</v>
      </c>
      <c r="F45" s="135">
        <v>1.355E-2</v>
      </c>
      <c r="G45" s="135">
        <v>0.18895000000000001</v>
      </c>
      <c r="H45" s="135">
        <v>5.0259999999999999E-2</v>
      </c>
      <c r="I45" s="135">
        <v>0</v>
      </c>
      <c r="J45" s="135">
        <v>3.0136832999999998</v>
      </c>
      <c r="K45" s="135">
        <v>26.178000000000001</v>
      </c>
      <c r="L45" s="135">
        <v>0.77771193794705162</v>
      </c>
      <c r="M45" s="135">
        <v>8.4507879869164429E-2</v>
      </c>
      <c r="N45" s="135">
        <v>0.33694755189919862</v>
      </c>
      <c r="O45" s="135">
        <v>1.90995826802349E-2</v>
      </c>
      <c r="P45" s="135">
        <v>7.3038638262904299E-2</v>
      </c>
      <c r="Q45" s="135">
        <v>0.52858761735118798</v>
      </c>
      <c r="R45" s="135">
        <v>0.99406546015606223</v>
      </c>
      <c r="S45" s="135">
        <v>0.29351900336056352</v>
      </c>
      <c r="T45" s="135">
        <v>0.26993318918950349</v>
      </c>
      <c r="U45" s="135">
        <v>0.27179214094152587</v>
      </c>
      <c r="V45" s="135">
        <v>0.33151961382286382</v>
      </c>
      <c r="W45" s="135">
        <v>1.060210572368709</v>
      </c>
    </row>
    <row r="46" spans="1:23">
      <c r="A46" s="135" t="s">
        <v>214</v>
      </c>
      <c r="B46" s="135">
        <v>21.25</v>
      </c>
      <c r="C46" s="135">
        <v>2.2000000000000002</v>
      </c>
      <c r="D46" s="135">
        <v>17.376078</v>
      </c>
      <c r="E46" s="135">
        <v>0.15356</v>
      </c>
      <c r="F46" s="135">
        <v>7.2109999999999994E-2</v>
      </c>
      <c r="G46" s="135">
        <v>0.37546003</v>
      </c>
      <c r="H46" s="135">
        <v>0.21454999999999999</v>
      </c>
      <c r="I46" s="135">
        <v>30.352941999999999</v>
      </c>
      <c r="J46" s="135">
        <v>4.262321</v>
      </c>
      <c r="K46" s="135">
        <v>117.44</v>
      </c>
      <c r="L46" s="135">
        <v>0.82167921523914367</v>
      </c>
      <c r="M46" s="135">
        <v>0.2118346714243235</v>
      </c>
      <c r="N46" s="135">
        <v>0.48957067705255503</v>
      </c>
      <c r="O46" s="135">
        <v>8.6352693050000998E-2</v>
      </c>
      <c r="P46" s="135">
        <v>0.10662491975784689</v>
      </c>
      <c r="Q46" s="135">
        <v>0.53410245211691765</v>
      </c>
      <c r="R46" s="135">
        <v>0.99536405572207254</v>
      </c>
      <c r="S46" s="135">
        <v>0.37597585607935202</v>
      </c>
      <c r="T46" s="135">
        <v>0.30488692613205992</v>
      </c>
      <c r="U46" s="135">
        <v>0.35892716291463223</v>
      </c>
      <c r="V46" s="135">
        <v>0.35921991909275791</v>
      </c>
      <c r="W46" s="135">
        <v>1.0879333226823551</v>
      </c>
    </row>
    <row r="47" spans="1:23">
      <c r="A47" s="135" t="s">
        <v>215</v>
      </c>
      <c r="B47" s="135">
        <v>1.45</v>
      </c>
      <c r="C47" s="135">
        <v>1.778</v>
      </c>
      <c r="D47" s="135">
        <v>29.162303999999999</v>
      </c>
      <c r="E47" s="135">
        <v>2.7279999999999999E-2</v>
      </c>
      <c r="F47" s="135">
        <v>9.6600000000000002E-3</v>
      </c>
      <c r="G47" s="135">
        <v>0.16219</v>
      </c>
      <c r="H47" s="135">
        <v>9.6569989999999994E-2</v>
      </c>
      <c r="I47" s="135">
        <v>192.06895</v>
      </c>
      <c r="J47" s="135">
        <v>5.2839280000000004</v>
      </c>
      <c r="K47" s="135">
        <v>24.585000000000001</v>
      </c>
      <c r="L47" s="135">
        <v>0.78621557333543013</v>
      </c>
      <c r="M47" s="135">
        <v>9.4082664287838236E-2</v>
      </c>
      <c r="N47" s="135">
        <v>0.31504956159216879</v>
      </c>
      <c r="O47" s="135">
        <v>1.792566358116807E-2</v>
      </c>
      <c r="P47" s="135">
        <v>0.1341044522749284</v>
      </c>
      <c r="Q47" s="135">
        <v>0.54159766709325285</v>
      </c>
      <c r="R47" s="135">
        <v>0.9944315076798067</v>
      </c>
      <c r="S47" s="135">
        <v>0.28905828148762641</v>
      </c>
      <c r="T47" s="135">
        <v>0.30305034108793449</v>
      </c>
      <c r="U47" s="135">
        <v>0.28214210508975968</v>
      </c>
      <c r="V47" s="135">
        <v>0.33083979731636121</v>
      </c>
      <c r="W47" s="135">
        <v>1.0656397982757959</v>
      </c>
    </row>
    <row r="48" spans="1:23">
      <c r="A48" s="135" t="s">
        <v>216</v>
      </c>
      <c r="B48" s="135">
        <v>5.21</v>
      </c>
      <c r="C48" s="135">
        <v>1.2370000000000001</v>
      </c>
      <c r="D48" s="135">
        <v>23.90953</v>
      </c>
      <c r="E48" s="135">
        <v>0.17541999999999999</v>
      </c>
      <c r="F48" s="135">
        <v>9.7229995E-2</v>
      </c>
      <c r="G48" s="135">
        <v>0.45582</v>
      </c>
      <c r="H48" s="135">
        <v>0.1449</v>
      </c>
      <c r="I48" s="135">
        <v>28.40691</v>
      </c>
      <c r="J48" s="135">
        <v>4.6684749999999999</v>
      </c>
      <c r="K48" s="135">
        <v>25.349</v>
      </c>
      <c r="L48" s="135">
        <v>0.8278182333894063</v>
      </c>
      <c r="M48" s="135">
        <v>0.1164436515016354</v>
      </c>
      <c r="N48" s="135">
        <v>0.55533008826829489</v>
      </c>
      <c r="O48" s="135">
        <v>1.8488673117694789E-2</v>
      </c>
      <c r="P48" s="135">
        <v>0.1175497881758812</v>
      </c>
      <c r="Q48" s="135">
        <v>0.53825727040035853</v>
      </c>
      <c r="R48" s="135">
        <v>0.99481352202450957</v>
      </c>
      <c r="S48" s="135">
        <v>0.34762811559681778</v>
      </c>
      <c r="T48" s="135">
        <v>0.29771870310536003</v>
      </c>
      <c r="U48" s="135">
        <v>0.2998790279868252</v>
      </c>
      <c r="V48" s="135">
        <v>0.3496803302537666</v>
      </c>
      <c r="W48" s="135">
        <v>1.0913747154383659</v>
      </c>
    </row>
    <row r="49" spans="1:23">
      <c r="A49" s="135" t="s">
        <v>217</v>
      </c>
      <c r="B49" s="135">
        <v>5.15</v>
      </c>
      <c r="C49" s="135">
        <v>1.52</v>
      </c>
      <c r="D49" s="135">
        <v>19.095942000000001</v>
      </c>
      <c r="E49" s="135">
        <v>7.4679999999999996E-2</v>
      </c>
      <c r="F49" s="135">
        <v>1.915E-2</v>
      </c>
      <c r="G49" s="135">
        <v>0.11093</v>
      </c>
      <c r="H49" s="135">
        <v>-0.111820005</v>
      </c>
      <c r="I49" s="135">
        <v>40.194175999999999</v>
      </c>
      <c r="J49" s="135">
        <v>2.9785029999999999</v>
      </c>
      <c r="K49" s="135">
        <v>56.908999999999999</v>
      </c>
      <c r="L49" s="135">
        <v>0.79952707655237676</v>
      </c>
      <c r="M49" s="135">
        <v>0.1160868272375855</v>
      </c>
      <c r="N49" s="135">
        <v>0.27310296282018293</v>
      </c>
      <c r="O49" s="135">
        <v>4.1745978055892703E-2</v>
      </c>
      <c r="P49" s="135">
        <v>7.2092346589285511E-2</v>
      </c>
      <c r="Q49" s="135">
        <v>0.53519616527073466</v>
      </c>
      <c r="R49" s="135">
        <v>0.99278433302822777</v>
      </c>
      <c r="S49" s="135">
        <v>0.30263279269522869</v>
      </c>
      <c r="T49" s="135">
        <v>0.27687266379545561</v>
      </c>
      <c r="U49" s="135">
        <v>0.29589896335480648</v>
      </c>
      <c r="V49" s="135">
        <v>0.33577773376277442</v>
      </c>
      <c r="W49" s="135">
        <v>1.0728358499628809</v>
      </c>
    </row>
    <row r="50" spans="1:23">
      <c r="A50" s="135" t="s">
        <v>218</v>
      </c>
      <c r="B50" s="135">
        <v>22.73</v>
      </c>
      <c r="C50" s="135">
        <v>1.3</v>
      </c>
      <c r="D50" s="135">
        <v>14.932217</v>
      </c>
      <c r="E50" s="135">
        <v>0.33571000000000001</v>
      </c>
      <c r="F50" s="135">
        <v>0.11525000000000001</v>
      </c>
      <c r="G50" s="135">
        <v>0.46483000000000002</v>
      </c>
      <c r="H50" s="135">
        <v>0.2944</v>
      </c>
      <c r="I50" s="135">
        <v>16.476023000000001</v>
      </c>
      <c r="J50" s="135">
        <v>4.9485326000000001</v>
      </c>
      <c r="K50" s="135">
        <v>74.552999999999997</v>
      </c>
      <c r="L50" s="135">
        <v>0.87283301926797963</v>
      </c>
      <c r="M50" s="135">
        <v>0.22063633660422241</v>
      </c>
      <c r="N50" s="135">
        <v>0.56270306632010125</v>
      </c>
      <c r="O50" s="135">
        <v>5.4748255886360508E-2</v>
      </c>
      <c r="P50" s="135">
        <v>0.12508287274348481</v>
      </c>
      <c r="Q50" s="135">
        <v>0.53254832753392711</v>
      </c>
      <c r="R50" s="135">
        <v>0.99599521316285355</v>
      </c>
      <c r="S50" s="135">
        <v>0.39780469105233468</v>
      </c>
      <c r="T50" s="135">
        <v>0.31338966493964221</v>
      </c>
      <c r="U50" s="135">
        <v>0.36948819653626053</v>
      </c>
      <c r="V50" s="135">
        <v>0.35472972459259411</v>
      </c>
      <c r="W50" s="135">
        <v>1.1196711984990879</v>
      </c>
    </row>
  </sheetData>
  <phoneticPr fontId="6"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9921875" defaultRowHeight="15.6"/>
  <cols>
    <col min="1" max="16384" width="8.69921875" style="135"/>
  </cols>
  <sheetData>
    <row r="1" spans="1:23">
      <c r="A1" s="135" t="s">
        <v>147</v>
      </c>
      <c r="B1" s="135" t="s">
        <v>148</v>
      </c>
      <c r="C1" s="135" t="s">
        <v>149</v>
      </c>
      <c r="D1" s="135" t="s">
        <v>150</v>
      </c>
      <c r="E1" s="135" t="s">
        <v>151</v>
      </c>
      <c r="F1" s="135" t="s">
        <v>152</v>
      </c>
      <c r="G1" s="135" t="s">
        <v>153</v>
      </c>
      <c r="H1" s="135" t="s">
        <v>154</v>
      </c>
      <c r="I1" s="135" t="s">
        <v>155</v>
      </c>
      <c r="J1" s="135" t="s">
        <v>156</v>
      </c>
      <c r="K1" s="135" t="s">
        <v>157</v>
      </c>
      <c r="L1" s="135" t="s">
        <v>158</v>
      </c>
      <c r="M1" s="135" t="s">
        <v>159</v>
      </c>
      <c r="N1" s="135" t="s">
        <v>160</v>
      </c>
      <c r="O1" s="135" t="s">
        <v>161</v>
      </c>
      <c r="P1" s="135" t="s">
        <v>162</v>
      </c>
      <c r="Q1" s="135" t="s">
        <v>163</v>
      </c>
      <c r="R1" s="135" t="s">
        <v>164</v>
      </c>
      <c r="S1" s="135" t="s">
        <v>165</v>
      </c>
      <c r="T1" s="135" t="s">
        <v>166</v>
      </c>
      <c r="U1" s="135" t="s">
        <v>167</v>
      </c>
      <c r="V1" s="135" t="s">
        <v>168</v>
      </c>
      <c r="W1" s="135" t="s">
        <v>169</v>
      </c>
    </row>
    <row r="2" spans="1:23">
      <c r="A2" s="135" t="s">
        <v>490</v>
      </c>
      <c r="B2" s="135">
        <v>-0.94</v>
      </c>
      <c r="C2" s="135">
        <v>0.86399999999999999</v>
      </c>
      <c r="D2" s="135">
        <v>52.5</v>
      </c>
      <c r="E2" s="135">
        <v>-7.0529999999999995E-2</v>
      </c>
      <c r="F2" s="135">
        <v>-4.4299997000000001E-2</v>
      </c>
      <c r="G2" s="135">
        <v>-4.6529996999999997E-2</v>
      </c>
      <c r="H2" s="135">
        <v>-3.5099998E-2</v>
      </c>
      <c r="I2" s="135">
        <v>0</v>
      </c>
      <c r="J2" s="135">
        <v>1.0344043000000001</v>
      </c>
      <c r="K2" s="135">
        <v>17.899999999999999</v>
      </c>
      <c r="L2" s="135">
        <v>0.75874725836392076</v>
      </c>
      <c r="M2" s="135">
        <v>7.9869164436515011E-2</v>
      </c>
      <c r="N2" s="135">
        <v>0.14425178613666551</v>
      </c>
      <c r="O2" s="135">
        <v>1.299933013655929E-2</v>
      </c>
      <c r="P2" s="135">
        <v>1.979931860194219E-2</v>
      </c>
      <c r="Q2" s="135">
        <v>0.55643880865734285</v>
      </c>
      <c r="R2" s="135">
        <v>0.99339075010117484</v>
      </c>
      <c r="S2" s="135">
        <v>0.26025293307116221</v>
      </c>
      <c r="T2" s="135">
        <v>0.25838896494130759</v>
      </c>
      <c r="U2" s="135">
        <v>0.27404563997295422</v>
      </c>
      <c r="V2" s="135">
        <v>0.33655006352250161</v>
      </c>
      <c r="W2" s="135">
        <v>1.048185510988126</v>
      </c>
    </row>
    <row r="3" spans="1:23">
      <c r="A3" s="135" t="s">
        <v>491</v>
      </c>
      <c r="B3" s="135">
        <v>-0.82</v>
      </c>
      <c r="C3" s="135">
        <v>1.1220000000000001</v>
      </c>
      <c r="D3" s="135">
        <v>-13.645834000000001</v>
      </c>
      <c r="E3" s="135">
        <v>-1.0070000000000001E-2</v>
      </c>
      <c r="F3" s="135">
        <v>-2.32E-3</v>
      </c>
      <c r="G3" s="135">
        <v>3.0159999999999999E-2</v>
      </c>
      <c r="H3" s="135">
        <v>-7.1500000000000001E-3</v>
      </c>
      <c r="I3" s="135">
        <v>0</v>
      </c>
      <c r="J3" s="135">
        <v>0.57760142999999997</v>
      </c>
      <c r="K3" s="135">
        <v>55.433</v>
      </c>
      <c r="L3" s="135">
        <v>0.77572644580055772</v>
      </c>
      <c r="M3" s="135">
        <v>8.0582812964614919E-2</v>
      </c>
      <c r="N3" s="135">
        <v>0.20700801972979471</v>
      </c>
      <c r="O3" s="135">
        <v>4.0658279003649989E-2</v>
      </c>
      <c r="P3" s="135">
        <v>7.5120796538328434E-3</v>
      </c>
      <c r="Q3" s="135">
        <v>0.51437468689190391</v>
      </c>
      <c r="R3" s="135">
        <v>0.99361167495036096</v>
      </c>
      <c r="S3" s="135">
        <v>0.28091547732291938</v>
      </c>
      <c r="T3" s="135">
        <v>0.23519595211414629</v>
      </c>
      <c r="U3" s="135">
        <v>0.26541279235795689</v>
      </c>
      <c r="V3" s="135">
        <v>0.32479043641532451</v>
      </c>
      <c r="W3" s="135">
        <v>1.058726787425774</v>
      </c>
    </row>
    <row r="4" spans="1:23">
      <c r="A4" s="135" t="s">
        <v>492</v>
      </c>
      <c r="B4" s="135">
        <v>-0.74</v>
      </c>
      <c r="C4" s="135">
        <v>1.1870000000000001</v>
      </c>
      <c r="D4" s="135">
        <v>86.818184000000002</v>
      </c>
      <c r="E4" s="135">
        <v>-2.6789998999999998E-2</v>
      </c>
      <c r="F4" s="135">
        <v>-9.1800000000000007E-3</v>
      </c>
      <c r="G4" s="135">
        <v>0.17238001999999999</v>
      </c>
      <c r="H4" s="135">
        <v>-0.29243999999999998</v>
      </c>
      <c r="I4" s="135">
        <v>0</v>
      </c>
      <c r="J4" s="135">
        <v>1.6411754999999999</v>
      </c>
      <c r="K4" s="135">
        <v>3.9750000000000001</v>
      </c>
      <c r="L4" s="135">
        <v>0.77103091161330362</v>
      </c>
      <c r="M4" s="135">
        <v>8.1058578650014868E-2</v>
      </c>
      <c r="N4" s="135">
        <v>0.32338816245870239</v>
      </c>
      <c r="O4" s="135">
        <v>2.7376707175350212E-3</v>
      </c>
      <c r="P4" s="135">
        <v>3.6120456692057608E-2</v>
      </c>
      <c r="Q4" s="135">
        <v>0.57826277221254929</v>
      </c>
      <c r="R4" s="135">
        <v>0.99135666046970439</v>
      </c>
      <c r="S4" s="135">
        <v>0.2894669091945028</v>
      </c>
      <c r="T4" s="135">
        <v>0.27490792279760162</v>
      </c>
      <c r="U4" s="135">
        <v>0.28172652510847379</v>
      </c>
      <c r="V4" s="135">
        <v>0.35930129389001658</v>
      </c>
      <c r="W4" s="135">
        <v>1.0545242433649</v>
      </c>
    </row>
    <row r="5" spans="1:23">
      <c r="A5" s="135" t="s">
        <v>493</v>
      </c>
      <c r="B5" s="135">
        <v>16.64</v>
      </c>
      <c r="C5" s="135">
        <v>1.0209999999999999</v>
      </c>
      <c r="D5" s="135">
        <v>18.336483000000001</v>
      </c>
      <c r="E5" s="135">
        <v>0.25741999999999998</v>
      </c>
      <c r="F5" s="135">
        <v>0.12731000000000001</v>
      </c>
      <c r="G5" s="135">
        <v>0.31583</v>
      </c>
      <c r="H5" s="135">
        <v>0.19344</v>
      </c>
      <c r="I5" s="135">
        <v>29.146635</v>
      </c>
      <c r="J5" s="135">
        <v>5.6355376000000001</v>
      </c>
      <c r="K5" s="135">
        <v>116.36</v>
      </c>
      <c r="L5" s="135">
        <v>0.8508465722879216</v>
      </c>
      <c r="M5" s="135">
        <v>0.18441867380315191</v>
      </c>
      <c r="N5" s="135">
        <v>0.44077479443118389</v>
      </c>
      <c r="O5" s="135">
        <v>8.5556815694701444E-2</v>
      </c>
      <c r="P5" s="135">
        <v>0.1435621668721444</v>
      </c>
      <c r="Q5" s="135">
        <v>0.53471320249107024</v>
      </c>
      <c r="R5" s="135">
        <v>0.99519719619076519</v>
      </c>
      <c r="S5" s="135">
        <v>0.364346202642089</v>
      </c>
      <c r="T5" s="135">
        <v>0.3170622517955442</v>
      </c>
      <c r="U5" s="135">
        <v>0.34467475153459659</v>
      </c>
      <c r="V5" s="135">
        <v>0.35175532571104978</v>
      </c>
      <c r="W5" s="135">
        <v>1.105720832851695</v>
      </c>
    </row>
    <row r="6" spans="1:23">
      <c r="A6" s="135" t="s">
        <v>494</v>
      </c>
      <c r="B6" s="135">
        <v>17.149999999999999</v>
      </c>
      <c r="C6" s="135">
        <v>0.84599999999999997</v>
      </c>
      <c r="D6" s="135">
        <v>18.553923000000001</v>
      </c>
      <c r="E6" s="135">
        <v>0.32208002000000002</v>
      </c>
      <c r="F6" s="135">
        <v>0.121879995</v>
      </c>
      <c r="G6" s="135">
        <v>0.2626</v>
      </c>
      <c r="H6" s="135">
        <v>0.15701999999999999</v>
      </c>
      <c r="I6" s="135">
        <v>22.069970999999999</v>
      </c>
      <c r="J6" s="135">
        <v>6.9518423</v>
      </c>
      <c r="K6" s="135">
        <v>137.40600000000001</v>
      </c>
      <c r="L6" s="135">
        <v>0.86900526562627245</v>
      </c>
      <c r="M6" s="135">
        <v>0.18745168004757659</v>
      </c>
      <c r="N6" s="135">
        <v>0.39721612387650562</v>
      </c>
      <c r="O6" s="135">
        <v>0.10106610719436281</v>
      </c>
      <c r="P6" s="135">
        <v>0.17896857834547719</v>
      </c>
      <c r="Q6" s="135">
        <v>0.5348514791153649</v>
      </c>
      <c r="R6" s="135">
        <v>0.9949093220017452</v>
      </c>
      <c r="S6" s="135">
        <v>0.36237022470495522</v>
      </c>
      <c r="T6" s="135">
        <v>0.33273012170651561</v>
      </c>
      <c r="U6" s="135">
        <v>0.34854370855687578</v>
      </c>
      <c r="V6" s="135">
        <v>0.3484367708552879</v>
      </c>
      <c r="W6" s="135">
        <v>1.116686819032654</v>
      </c>
    </row>
    <row r="7" spans="1:23">
      <c r="A7" s="135" t="s">
        <v>495</v>
      </c>
      <c r="B7" s="135">
        <v>3.62</v>
      </c>
      <c r="C7" s="135">
        <v>0.80500000000000005</v>
      </c>
      <c r="D7" s="135">
        <v>16.934673</v>
      </c>
      <c r="E7" s="135">
        <v>0.10816000000000001</v>
      </c>
      <c r="F7" s="135">
        <v>6.3890000000000002E-2</v>
      </c>
      <c r="G7" s="135">
        <v>0.28986000000000001</v>
      </c>
      <c r="H7" s="135">
        <v>0.16726999000000001</v>
      </c>
      <c r="I7" s="135">
        <v>46.546962999999998</v>
      </c>
      <c r="J7" s="135">
        <v>5.2844509999999998</v>
      </c>
      <c r="K7" s="135">
        <v>45.331000000000003</v>
      </c>
      <c r="L7" s="135">
        <v>0.80892937882459981</v>
      </c>
      <c r="M7" s="135">
        <v>0.1069878085043116</v>
      </c>
      <c r="N7" s="135">
        <v>0.41952326945833041</v>
      </c>
      <c r="O7" s="135">
        <v>3.3213878037690693E-2</v>
      </c>
      <c r="P7" s="135">
        <v>0.13411852010679179</v>
      </c>
      <c r="Q7" s="135">
        <v>0.53382174942492533</v>
      </c>
      <c r="R7" s="135">
        <v>0.99499034088034799</v>
      </c>
      <c r="S7" s="135">
        <v>0.3184735410614552</v>
      </c>
      <c r="T7" s="135">
        <v>0.30156775735656011</v>
      </c>
      <c r="U7" s="135">
        <v>0.29073229785664029</v>
      </c>
      <c r="V7" s="135">
        <v>0.33816293653384832</v>
      </c>
      <c r="W7" s="135">
        <v>1.079895827123833</v>
      </c>
    </row>
    <row r="8" spans="1:23">
      <c r="A8" s="135" t="s">
        <v>496</v>
      </c>
      <c r="B8" s="135">
        <v>3.44</v>
      </c>
      <c r="C8" s="135">
        <v>1.1339999999999999</v>
      </c>
      <c r="D8" s="135">
        <v>14.854839</v>
      </c>
      <c r="E8" s="135">
        <v>8.4849999999999995E-2</v>
      </c>
      <c r="F8" s="135">
        <v>3.5350001999999998E-2</v>
      </c>
      <c r="G8" s="135">
        <v>0.16639000000000001</v>
      </c>
      <c r="H8" s="135">
        <v>0.12607001000000001</v>
      </c>
      <c r="I8" s="135">
        <v>13.386627000000001</v>
      </c>
      <c r="J8" s="135">
        <v>2.2025060000000001</v>
      </c>
      <c r="K8" s="135">
        <v>36.966999999999999</v>
      </c>
      <c r="L8" s="135">
        <v>0.80238315224259504</v>
      </c>
      <c r="M8" s="135">
        <v>0.10591733571216171</v>
      </c>
      <c r="N8" s="135">
        <v>0.31848646590044699</v>
      </c>
      <c r="O8" s="135">
        <v>2.705025007498196E-2</v>
      </c>
      <c r="P8" s="135">
        <v>5.1219315379967559E-2</v>
      </c>
      <c r="Q8" s="135">
        <v>0.53249912054057413</v>
      </c>
      <c r="R8" s="135">
        <v>0.99466468435014099</v>
      </c>
      <c r="S8" s="135">
        <v>0.30735216299418189</v>
      </c>
      <c r="T8" s="135">
        <v>0.26531730890881211</v>
      </c>
      <c r="U8" s="135">
        <v>0.28902338172407699</v>
      </c>
      <c r="V8" s="135">
        <v>0.33645373104723181</v>
      </c>
      <c r="W8" s="135">
        <v>1.075690585731822</v>
      </c>
    </row>
    <row r="9" spans="1:23">
      <c r="A9" s="135" t="s">
        <v>497</v>
      </c>
      <c r="B9" s="135">
        <v>1.19</v>
      </c>
      <c r="C9" s="135">
        <v>0.84599999999999997</v>
      </c>
      <c r="D9" s="135">
        <v>24.54955</v>
      </c>
      <c r="E9" s="135">
        <v>3.644E-2</v>
      </c>
      <c r="F9" s="135">
        <v>1.1480000000000001E-2</v>
      </c>
      <c r="G9" s="135">
        <v>0.17291000000000001</v>
      </c>
      <c r="H9" s="135">
        <v>1.3049999E-2</v>
      </c>
      <c r="I9" s="135">
        <v>45.798316999999997</v>
      </c>
      <c r="J9" s="135">
        <v>1.7462911999999999</v>
      </c>
      <c r="K9" s="135">
        <v>23.609000000000002</v>
      </c>
      <c r="L9" s="135">
        <v>0.78878800729043508</v>
      </c>
      <c r="M9" s="135">
        <v>9.2536425810288425E-2</v>
      </c>
      <c r="N9" s="135">
        <v>0.32382185068377423</v>
      </c>
      <c r="O9" s="135">
        <v>1.7206426267489961E-2</v>
      </c>
      <c r="P9" s="135">
        <v>3.8947894538710767E-2</v>
      </c>
      <c r="Q9" s="135">
        <v>0.53866427833395447</v>
      </c>
      <c r="R9" s="135">
        <v>0.99377134157118285</v>
      </c>
      <c r="S9" s="135">
        <v>0.30000608709234239</v>
      </c>
      <c r="T9" s="135">
        <v>0.2607880325415145</v>
      </c>
      <c r="U9" s="135">
        <v>0.28066879069812273</v>
      </c>
      <c r="V9" s="135">
        <v>0.33939737963209538</v>
      </c>
      <c r="W9" s="135">
        <v>1.0668298293044649</v>
      </c>
    </row>
    <row r="10" spans="1:23">
      <c r="A10" s="135" t="s">
        <v>498</v>
      </c>
      <c r="B10" s="135">
        <v>1.65</v>
      </c>
      <c r="C10" s="135">
        <v>0.86</v>
      </c>
      <c r="D10" s="135">
        <v>10.369566000000001</v>
      </c>
      <c r="E10" s="135">
        <v>3.8599998000000003E-2</v>
      </c>
      <c r="F10" s="135">
        <v>1.9349999999999999E-2</v>
      </c>
      <c r="G10" s="135">
        <v>0.11265000999999999</v>
      </c>
      <c r="H10" s="135">
        <v>7.4969999999999995E-2</v>
      </c>
      <c r="I10" s="135">
        <v>14.454546000000001</v>
      </c>
      <c r="J10" s="135">
        <v>0.98537432999999996</v>
      </c>
      <c r="K10" s="135">
        <v>23.459</v>
      </c>
      <c r="L10" s="135">
        <v>0.78939460687536323</v>
      </c>
      <c r="M10" s="135">
        <v>9.5272078501338078E-2</v>
      </c>
      <c r="N10" s="135">
        <v>0.27451046514858329</v>
      </c>
      <c r="O10" s="135">
        <v>1.7095887745920579E-2</v>
      </c>
      <c r="P10" s="135">
        <v>1.8480493794627309E-2</v>
      </c>
      <c r="Q10" s="135">
        <v>0.52964680077659276</v>
      </c>
      <c r="R10" s="135">
        <v>0.99426077512615241</v>
      </c>
      <c r="S10" s="135">
        <v>0.29511288166861538</v>
      </c>
      <c r="T10" s="135">
        <v>0.24854173847106609</v>
      </c>
      <c r="U10" s="135">
        <v>0.2801456979857968</v>
      </c>
      <c r="V10" s="135">
        <v>0.33232378327360512</v>
      </c>
      <c r="W10" s="135">
        <v>1.0674889957799989</v>
      </c>
    </row>
    <row r="11" spans="1:23">
      <c r="A11" s="135" t="s">
        <v>499</v>
      </c>
      <c r="B11" s="135">
        <v>1.82</v>
      </c>
      <c r="C11" s="135">
        <v>0.80600000000000005</v>
      </c>
      <c r="D11" s="135">
        <v>6.5979380000000001</v>
      </c>
      <c r="E11" s="135">
        <v>6.0830000000000002E-2</v>
      </c>
      <c r="F11" s="135">
        <v>4.6969999999999998E-2</v>
      </c>
      <c r="G11" s="135">
        <v>0.19622000000000001</v>
      </c>
      <c r="H11" s="135">
        <v>0.10922</v>
      </c>
      <c r="I11" s="135">
        <v>17.582417</v>
      </c>
      <c r="J11" s="135">
        <v>1.3193699999999999</v>
      </c>
      <c r="K11" s="135">
        <v>42.868000000000002</v>
      </c>
      <c r="L11" s="135">
        <v>0.79563753394573733</v>
      </c>
      <c r="M11" s="135">
        <v>9.6283080582812958E-2</v>
      </c>
      <c r="N11" s="135">
        <v>0.34289666959471821</v>
      </c>
      <c r="O11" s="135">
        <v>3.1398835513521448E-2</v>
      </c>
      <c r="P11" s="135">
        <v>2.7464422912506711E-2</v>
      </c>
      <c r="Q11" s="135">
        <v>0.5272483092941822</v>
      </c>
      <c r="R11" s="135">
        <v>0.99453149700901711</v>
      </c>
      <c r="S11" s="135">
        <v>0.30951225277260269</v>
      </c>
      <c r="T11" s="135">
        <v>0.25150872923907081</v>
      </c>
      <c r="U11" s="135">
        <v>0.28082381042605781</v>
      </c>
      <c r="V11" s="135">
        <v>0.33878073543693737</v>
      </c>
      <c r="W11" s="135">
        <v>1.0714760182604171</v>
      </c>
    </row>
    <row r="12" spans="1:23">
      <c r="A12" s="135" t="s">
        <v>500</v>
      </c>
      <c r="B12" s="135">
        <v>6.36</v>
      </c>
      <c r="C12" s="135">
        <v>0.90700000000000003</v>
      </c>
      <c r="D12" s="135">
        <v>25.155556000000001</v>
      </c>
      <c r="E12" s="135">
        <v>0.15323000000000001</v>
      </c>
      <c r="F12" s="135">
        <v>6.3530000000000003E-2</v>
      </c>
      <c r="G12" s="135">
        <v>0.31503999999999999</v>
      </c>
      <c r="H12" s="135">
        <v>0.16384001000000001</v>
      </c>
      <c r="I12" s="135">
        <v>44.496853000000002</v>
      </c>
      <c r="J12" s="135">
        <v>7.0150220000000001</v>
      </c>
      <c r="K12" s="135">
        <v>44.362000000000002</v>
      </c>
      <c r="L12" s="135">
        <v>0.82158654021674715</v>
      </c>
      <c r="M12" s="135">
        <v>0.1232827832292596</v>
      </c>
      <c r="N12" s="135">
        <v>0.44012832909700778</v>
      </c>
      <c r="O12" s="135">
        <v>3.2499799188352489E-2</v>
      </c>
      <c r="P12" s="135">
        <v>0.18066800740241351</v>
      </c>
      <c r="Q12" s="135">
        <v>0.53904965574373342</v>
      </c>
      <c r="R12" s="135">
        <v>0.99496322932870451</v>
      </c>
      <c r="S12" s="135">
        <v>0.32550614996923127</v>
      </c>
      <c r="T12" s="135">
        <v>0.3260881001478998</v>
      </c>
      <c r="U12" s="135">
        <v>0.30378776975633809</v>
      </c>
      <c r="V12" s="135">
        <v>0.33789859824676038</v>
      </c>
      <c r="W12" s="135">
        <v>1.087641289430993</v>
      </c>
    </row>
    <row r="13" spans="1:23">
      <c r="A13" s="135" t="s">
        <v>501</v>
      </c>
      <c r="B13" s="135">
        <v>0.56000000000000005</v>
      </c>
      <c r="C13" s="135">
        <v>0.995</v>
      </c>
      <c r="D13" s="135">
        <v>100.54053999999999</v>
      </c>
      <c r="E13" s="135">
        <v>3.0369999000000002E-2</v>
      </c>
      <c r="F13" s="135">
        <v>1.0570001000000001E-2</v>
      </c>
      <c r="G13" s="135">
        <v>0.20954001</v>
      </c>
      <c r="H13" s="135">
        <v>1.1900000000000001E-2</v>
      </c>
      <c r="I13" s="135">
        <v>132.85714999999999</v>
      </c>
      <c r="J13" s="135">
        <v>3.7213025000000002</v>
      </c>
      <c r="K13" s="135">
        <v>30.922999999999998</v>
      </c>
      <c r="L13" s="135">
        <v>0.78708334826430915</v>
      </c>
      <c r="M13" s="135">
        <v>8.8789771037763893E-2</v>
      </c>
      <c r="N13" s="135">
        <v>0.35379657429836309</v>
      </c>
      <c r="O13" s="135">
        <v>2.2596284579213009E-2</v>
      </c>
      <c r="P13" s="135">
        <v>9.207242015370104E-2</v>
      </c>
      <c r="Q13" s="135">
        <v>0.58698923038514872</v>
      </c>
      <c r="R13" s="135">
        <v>0.99376225164725362</v>
      </c>
      <c r="S13" s="135">
        <v>0.29881155372158869</v>
      </c>
      <c r="T13" s="135">
        <v>0.30373388170224752</v>
      </c>
      <c r="U13" s="135">
        <v>0.29058602892281271</v>
      </c>
      <c r="V13" s="135">
        <v>0.36574480300536122</v>
      </c>
      <c r="W13" s="135">
        <v>1.0657791984222831</v>
      </c>
    </row>
    <row r="14" spans="1:23">
      <c r="A14" s="135" t="s">
        <v>502</v>
      </c>
      <c r="B14" s="135">
        <v>35.81</v>
      </c>
      <c r="C14" s="135">
        <v>1.0680000000000001</v>
      </c>
      <c r="D14" s="135">
        <v>21.679646999999999</v>
      </c>
      <c r="E14" s="135">
        <v>0.18011999000000001</v>
      </c>
      <c r="F14" s="135">
        <v>9.9309995999999998E-2</v>
      </c>
      <c r="G14" s="135">
        <v>0.46517999999999998</v>
      </c>
      <c r="H14" s="135">
        <v>0.30325000000000002</v>
      </c>
      <c r="I14" s="135">
        <v>28.762915</v>
      </c>
      <c r="J14" s="135">
        <v>4.9512324000000003</v>
      </c>
      <c r="K14" s="135">
        <v>150.636</v>
      </c>
      <c r="L14" s="135">
        <v>0.829138147566719</v>
      </c>
      <c r="M14" s="135">
        <v>0.29842402616711272</v>
      </c>
      <c r="N14" s="135">
        <v>0.56298947501245777</v>
      </c>
      <c r="O14" s="135">
        <v>0.1108156047967823</v>
      </c>
      <c r="P14" s="135">
        <v>0.12515549288204059</v>
      </c>
      <c r="Q14" s="135">
        <v>0.53683922085192171</v>
      </c>
      <c r="R14" s="135">
        <v>0.99606516611652818</v>
      </c>
      <c r="S14" s="135">
        <v>0.41791201937006822</v>
      </c>
      <c r="T14" s="135">
        <v>0.32637572764565659</v>
      </c>
      <c r="U14" s="135">
        <v>0.41557243946473771</v>
      </c>
      <c r="V14" s="135">
        <v>0.37048743910660642</v>
      </c>
      <c r="W14" s="135">
        <v>1.092918551565091</v>
      </c>
    </row>
    <row r="15" spans="1:23">
      <c r="A15" s="135" t="s">
        <v>503</v>
      </c>
      <c r="B15" s="135">
        <v>0.98</v>
      </c>
      <c r="C15" s="135">
        <v>0.85499999999999998</v>
      </c>
      <c r="D15" s="135">
        <v>18.219511000000001</v>
      </c>
      <c r="E15" s="135">
        <v>3.066E-2</v>
      </c>
      <c r="F15" s="135">
        <v>9.9100000000000004E-3</v>
      </c>
      <c r="G15" s="135">
        <v>7.0019999999999999E-2</v>
      </c>
      <c r="H15" s="135">
        <v>1.201E-2</v>
      </c>
      <c r="I15" s="135">
        <v>38.112243999999997</v>
      </c>
      <c r="J15" s="135">
        <v>1.0637084999999999</v>
      </c>
      <c r="K15" s="135">
        <v>45.390999999999998</v>
      </c>
      <c r="L15" s="135">
        <v>0.78716479023149089</v>
      </c>
      <c r="M15" s="135">
        <v>9.1287540886113586E-2</v>
      </c>
      <c r="N15" s="135">
        <v>0.23962587823645401</v>
      </c>
      <c r="O15" s="135">
        <v>3.3258093446318443E-2</v>
      </c>
      <c r="P15" s="135">
        <v>2.05875529393998E-2</v>
      </c>
      <c r="Q15" s="135">
        <v>0.53463881648436951</v>
      </c>
      <c r="R15" s="135">
        <v>0.99376312111899423</v>
      </c>
      <c r="S15" s="135">
        <v>0.29008603561802199</v>
      </c>
      <c r="T15" s="135">
        <v>0.25101501152765321</v>
      </c>
      <c r="U15" s="135">
        <v>0.27866352337960409</v>
      </c>
      <c r="V15" s="135">
        <v>0.33608098864602731</v>
      </c>
      <c r="W15" s="135">
        <v>1.065829648842576</v>
      </c>
    </row>
    <row r="16" spans="1:23">
      <c r="A16" s="135" t="s">
        <v>504</v>
      </c>
      <c r="B16" s="135">
        <v>1.63</v>
      </c>
      <c r="C16" s="135">
        <v>0.94399999999999995</v>
      </c>
      <c r="D16" s="135">
        <v>24.536584999999999</v>
      </c>
      <c r="E16" s="135">
        <v>0.21648000000000001</v>
      </c>
      <c r="F16" s="135">
        <v>2.2409999999999999E-2</v>
      </c>
      <c r="G16" s="135">
        <v>0.13145999999999999</v>
      </c>
      <c r="H16" s="135">
        <v>7.3410004000000001E-2</v>
      </c>
      <c r="I16" s="135">
        <v>30.858896000000001</v>
      </c>
      <c r="J16" s="135">
        <v>2.5723636000000001</v>
      </c>
      <c r="K16" s="135">
        <v>37.421999999999997</v>
      </c>
      <c r="L16" s="135">
        <v>0.83934925284273609</v>
      </c>
      <c r="M16" s="135">
        <v>9.5153137079988098E-2</v>
      </c>
      <c r="N16" s="135">
        <v>0.28990287840326662</v>
      </c>
      <c r="O16" s="135">
        <v>2.7385550257075751E-2</v>
      </c>
      <c r="P16" s="135">
        <v>6.1167870887016473E-2</v>
      </c>
      <c r="Q16" s="135">
        <v>0.53865603350120073</v>
      </c>
      <c r="R16" s="135">
        <v>0.99424844446763028</v>
      </c>
      <c r="S16" s="135">
        <v>0.30899603551908628</v>
      </c>
      <c r="T16" s="135">
        <v>0.27068190870952008</v>
      </c>
      <c r="U16" s="135">
        <v>0.287627268545947</v>
      </c>
      <c r="V16" s="135">
        <v>0.33684535361235801</v>
      </c>
      <c r="W16" s="135">
        <v>1.0981139490567711</v>
      </c>
    </row>
    <row r="17" spans="1:23">
      <c r="A17" s="135" t="s">
        <v>505</v>
      </c>
      <c r="B17" s="135">
        <v>-0.39</v>
      </c>
      <c r="C17" s="135">
        <v>0.84599999999999997</v>
      </c>
      <c r="D17" s="135">
        <v>72.291669999999996</v>
      </c>
      <c r="E17" s="135">
        <v>-5.2040000000000003E-2</v>
      </c>
      <c r="F17" s="135">
        <v>-1.059E-2</v>
      </c>
      <c r="G17" s="135">
        <v>2.0539999E-2</v>
      </c>
      <c r="H17" s="135">
        <v>-4.6499999999999996E-3</v>
      </c>
      <c r="I17" s="135">
        <v>0</v>
      </c>
      <c r="J17" s="135">
        <v>1.2580669</v>
      </c>
      <c r="K17" s="135">
        <v>23.664999999999999</v>
      </c>
      <c r="L17" s="135">
        <v>0.76393986795213475</v>
      </c>
      <c r="M17" s="135">
        <v>8.3140053523639595E-2</v>
      </c>
      <c r="N17" s="135">
        <v>0.19913587142442779</v>
      </c>
      <c r="O17" s="135">
        <v>1.724769398220919E-2</v>
      </c>
      <c r="P17" s="135">
        <v>2.581547128057007E-2</v>
      </c>
      <c r="Q17" s="135">
        <v>0.56902492582416819</v>
      </c>
      <c r="R17" s="135">
        <v>0.99363143567173795</v>
      </c>
      <c r="S17" s="135">
        <v>0.2715603889020024</v>
      </c>
      <c r="T17" s="135">
        <v>0.26682930784761888</v>
      </c>
      <c r="U17" s="135">
        <v>0.27992385660952962</v>
      </c>
      <c r="V17" s="135">
        <v>0.34859924060743269</v>
      </c>
      <c r="W17" s="135">
        <v>1.0515108534804249</v>
      </c>
    </row>
    <row r="18" spans="1:23">
      <c r="A18" s="135" t="s">
        <v>506</v>
      </c>
      <c r="B18" s="135">
        <v>-0.02</v>
      </c>
      <c r="C18" s="135">
        <v>0.88700000000000001</v>
      </c>
      <c r="D18" s="135">
        <v>34.84375</v>
      </c>
      <c r="E18" s="135">
        <v>-9.1599999999999997E-3</v>
      </c>
      <c r="F18" s="135">
        <v>1.8870000000000001E-2</v>
      </c>
      <c r="G18" s="135">
        <v>0.28853000000000001</v>
      </c>
      <c r="H18" s="135">
        <v>0.13158</v>
      </c>
      <c r="I18" s="135">
        <v>0</v>
      </c>
      <c r="J18" s="135">
        <v>0.80645155999999996</v>
      </c>
      <c r="K18" s="135">
        <v>8.0370000000000008</v>
      </c>
      <c r="L18" s="135">
        <v>0.775982004195651</v>
      </c>
      <c r="M18" s="135">
        <v>8.5340469818614331E-2</v>
      </c>
      <c r="N18" s="135">
        <v>0.41843491642737562</v>
      </c>
      <c r="O18" s="135">
        <v>5.7310538816338786E-3</v>
      </c>
      <c r="P18" s="135">
        <v>1.366776827859102E-2</v>
      </c>
      <c r="Q18" s="135">
        <v>0.54521066918115102</v>
      </c>
      <c r="R18" s="135">
        <v>0.99470823690101295</v>
      </c>
      <c r="S18" s="135">
        <v>0.31004820365516728</v>
      </c>
      <c r="T18" s="135">
        <v>0.25173045143232542</v>
      </c>
      <c r="U18" s="135">
        <v>0.27643511096323331</v>
      </c>
      <c r="V18" s="135">
        <v>0.35055382515925471</v>
      </c>
      <c r="W18" s="135">
        <v>1.0595269583862881</v>
      </c>
    </row>
    <row r="19" spans="1:23">
      <c r="A19" s="135" t="s">
        <v>507</v>
      </c>
      <c r="B19" s="135">
        <v>0.09</v>
      </c>
      <c r="C19" s="135">
        <v>1.085</v>
      </c>
      <c r="D19" s="135">
        <v>263.5</v>
      </c>
      <c r="E19" s="135">
        <v>-4.7999998000000004E-3</v>
      </c>
      <c r="F19" s="135">
        <v>-4.5999999999999999E-3</v>
      </c>
      <c r="G19" s="135">
        <v>0.16863</v>
      </c>
      <c r="H19" s="135">
        <v>1.328E-2</v>
      </c>
      <c r="I19" s="135">
        <v>292.77776999999998</v>
      </c>
      <c r="J19" s="135">
        <v>1.5021093000000001</v>
      </c>
      <c r="K19" s="135">
        <v>14.525</v>
      </c>
      <c r="L19" s="135">
        <v>0.77720643788105581</v>
      </c>
      <c r="M19" s="135">
        <v>8.5994647636039243E-2</v>
      </c>
      <c r="N19" s="135">
        <v>0.32031948153152878</v>
      </c>
      <c r="O19" s="135">
        <v>1.0512213401248201E-2</v>
      </c>
      <c r="P19" s="135">
        <v>3.237980675041964E-2</v>
      </c>
      <c r="Q19" s="135">
        <v>0.69062004360114315</v>
      </c>
      <c r="R19" s="135">
        <v>0.99377315956545376</v>
      </c>
      <c r="S19" s="135">
        <v>0.29380630618916947</v>
      </c>
      <c r="T19" s="135">
        <v>0.32216637100786982</v>
      </c>
      <c r="U19" s="135">
        <v>0.31453926185247882</v>
      </c>
      <c r="V19" s="135">
        <v>0.42672667508463552</v>
      </c>
      <c r="W19" s="135">
        <v>1.0597290777416719</v>
      </c>
    </row>
    <row r="20" spans="1:23">
      <c r="A20" s="135" t="s">
        <v>508</v>
      </c>
      <c r="B20" s="135">
        <v>-0.33</v>
      </c>
      <c r="C20" s="135">
        <v>0.97299999999999998</v>
      </c>
      <c r="D20" s="135">
        <v>750</v>
      </c>
      <c r="E20" s="135">
        <v>-3.1170000999999999E-2</v>
      </c>
      <c r="F20" s="135">
        <v>-1.5149999000000001E-2</v>
      </c>
      <c r="G20" s="135">
        <v>5.2010002999999999E-2</v>
      </c>
      <c r="H20" s="135">
        <v>8.6599999999999993E-3</v>
      </c>
      <c r="I20" s="135">
        <v>0</v>
      </c>
      <c r="J20" s="135">
        <v>1.6125564999999999</v>
      </c>
      <c r="K20" s="135">
        <v>19.28</v>
      </c>
      <c r="L20" s="135">
        <v>0.76980086075437459</v>
      </c>
      <c r="M20" s="135">
        <v>8.349687778768955E-2</v>
      </c>
      <c r="N20" s="135">
        <v>0.22488810769326889</v>
      </c>
      <c r="O20" s="135">
        <v>1.40162845349976E-2</v>
      </c>
      <c r="P20" s="135">
        <v>3.5350653097224807E-2</v>
      </c>
      <c r="Q20" s="135">
        <v>1</v>
      </c>
      <c r="R20" s="135">
        <v>0.9937366417523491</v>
      </c>
      <c r="S20" s="135">
        <v>0.27597460201776708</v>
      </c>
      <c r="T20" s="135">
        <v>0.45568299375333138</v>
      </c>
      <c r="U20" s="135">
        <v>0.39208566127174133</v>
      </c>
      <c r="V20" s="135">
        <v>0.59993441122700941</v>
      </c>
      <c r="W20" s="135">
        <v>1.055166549194861</v>
      </c>
    </row>
    <row r="21" spans="1:23">
      <c r="A21" s="135" t="s">
        <v>509</v>
      </c>
      <c r="B21" s="135">
        <v>1.27</v>
      </c>
      <c r="C21" s="135">
        <v>0.82199999999999995</v>
      </c>
      <c r="D21" s="135">
        <v>24.793388</v>
      </c>
      <c r="E21" s="135">
        <v>2.9240001000000002E-2</v>
      </c>
      <c r="F21" s="135">
        <v>5.9999996999999996E-4</v>
      </c>
      <c r="G21" s="135">
        <v>0.13650999999999999</v>
      </c>
      <c r="H21" s="135">
        <v>3.041E-2</v>
      </c>
      <c r="I21" s="135">
        <v>23.622046999999998</v>
      </c>
      <c r="J21" s="135">
        <v>0.85186136000000001</v>
      </c>
      <c r="K21" s="135">
        <v>44.488</v>
      </c>
      <c r="L21" s="135">
        <v>0.78676600708261835</v>
      </c>
      <c r="M21" s="135">
        <v>9.3012191495688373E-2</v>
      </c>
      <c r="N21" s="135">
        <v>0.29403534667869641</v>
      </c>
      <c r="O21" s="135">
        <v>3.2592651546470758E-2</v>
      </c>
      <c r="P21" s="135">
        <v>1.488921652208795E-2</v>
      </c>
      <c r="Q21" s="135">
        <v>0.53881934223900763</v>
      </c>
      <c r="R21" s="135">
        <v>0.99390856002832895</v>
      </c>
      <c r="S21" s="135">
        <v>0.29965418223774848</v>
      </c>
      <c r="T21" s="135">
        <v>0.25061093044973942</v>
      </c>
      <c r="U21" s="135">
        <v>0.28080020302463932</v>
      </c>
      <c r="V21" s="135">
        <v>0.34323538423058569</v>
      </c>
      <c r="W21" s="135">
        <v>1.0656704585676851</v>
      </c>
    </row>
    <row r="22" spans="1:23">
      <c r="A22" s="135" t="s">
        <v>510</v>
      </c>
      <c r="B22" s="135">
        <v>-0.28000000000000003</v>
      </c>
      <c r="C22" s="135">
        <v>1.1140000000000001</v>
      </c>
      <c r="D22" s="135">
        <v>-47.999996000000003</v>
      </c>
      <c r="E22" s="135">
        <v>-1.6750000000000001E-2</v>
      </c>
      <c r="F22" s="135">
        <v>5.0299999999999997E-3</v>
      </c>
      <c r="G22" s="135">
        <v>0.10732</v>
      </c>
      <c r="H22" s="135">
        <v>1.6539999999999999E-2</v>
      </c>
      <c r="I22" s="135">
        <v>0</v>
      </c>
      <c r="J22" s="135">
        <v>0.85653100000000004</v>
      </c>
      <c r="K22" s="135">
        <v>35.171999999999997</v>
      </c>
      <c r="L22" s="135">
        <v>0.77385047868053225</v>
      </c>
      <c r="M22" s="135">
        <v>8.3794231341064521E-2</v>
      </c>
      <c r="N22" s="135">
        <v>0.27014886173616282</v>
      </c>
      <c r="O22" s="135">
        <v>2.5727472433535029E-2</v>
      </c>
      <c r="P22" s="135">
        <v>1.5014822086872709E-2</v>
      </c>
      <c r="Q22" s="135">
        <v>0.49252784384631437</v>
      </c>
      <c r="R22" s="135">
        <v>0.99379892754612942</v>
      </c>
      <c r="S22" s="135">
        <v>0.28832575055331788</v>
      </c>
      <c r="T22" s="135">
        <v>0.22950698227760211</v>
      </c>
      <c r="U22" s="135">
        <v>0.26161901254761277</v>
      </c>
      <c r="V22" s="135">
        <v>0.3127515254385666</v>
      </c>
      <c r="W22" s="135">
        <v>1.0576863242109711</v>
      </c>
    </row>
    <row r="23" spans="1:23">
      <c r="A23" s="135" t="s">
        <v>511</v>
      </c>
      <c r="B23" s="135">
        <v>1.94</v>
      </c>
      <c r="C23" s="135">
        <v>0.88200000000000001</v>
      </c>
      <c r="D23" s="135">
        <v>44.682540000000003</v>
      </c>
      <c r="E23" s="135">
        <v>6.3719999999999999E-2</v>
      </c>
      <c r="F23" s="135">
        <v>4.3439999999999999E-2</v>
      </c>
      <c r="G23" s="135">
        <v>0.109639995</v>
      </c>
      <c r="H23" s="135">
        <v>7.0360000000000006E-2</v>
      </c>
      <c r="I23" s="135">
        <v>14.510308</v>
      </c>
      <c r="J23" s="135">
        <v>0.90841614999999998</v>
      </c>
      <c r="K23" s="135">
        <v>38.573999999999998</v>
      </c>
      <c r="L23" s="135">
        <v>0.79644914247520937</v>
      </c>
      <c r="M23" s="135">
        <v>9.6996729110912866E-2</v>
      </c>
      <c r="N23" s="135">
        <v>0.27204733811965898</v>
      </c>
      <c r="O23" s="135">
        <v>2.823448610272861E-2</v>
      </c>
      <c r="P23" s="135">
        <v>1.641044649682551E-2</v>
      </c>
      <c r="Q23" s="135">
        <v>0.55146745113637707</v>
      </c>
      <c r="R23" s="135">
        <v>0.99422433635593321</v>
      </c>
      <c r="S23" s="135">
        <v>0.29920447639365272</v>
      </c>
      <c r="T23" s="135">
        <v>0.25725329951553999</v>
      </c>
      <c r="U23" s="135">
        <v>0.28761918428933209</v>
      </c>
      <c r="V23" s="135">
        <v>0.34768288116077029</v>
      </c>
      <c r="W23" s="135">
        <v>1.0717934547394601</v>
      </c>
    </row>
    <row r="24" spans="1:23">
      <c r="A24" s="135" t="s">
        <v>512</v>
      </c>
      <c r="B24" s="135">
        <v>6.07</v>
      </c>
      <c r="C24" s="135">
        <v>1.163</v>
      </c>
      <c r="D24" s="135">
        <v>10.683012</v>
      </c>
      <c r="E24" s="135">
        <v>0.15642998999999999</v>
      </c>
      <c r="F24" s="135">
        <v>2.0320000000000001E-2</v>
      </c>
      <c r="G24" s="135">
        <v>8.9940004000000004E-2</v>
      </c>
      <c r="H24" s="135">
        <v>4.5440003E-2</v>
      </c>
      <c r="I24" s="135">
        <v>10.049423000000001</v>
      </c>
      <c r="J24" s="135">
        <v>1.7277027</v>
      </c>
      <c r="K24" s="135">
        <v>50.055</v>
      </c>
      <c r="L24" s="135">
        <v>0.82248520429225769</v>
      </c>
      <c r="M24" s="135">
        <v>0.1215581326196848</v>
      </c>
      <c r="N24" s="135">
        <v>0.25592662765752999</v>
      </c>
      <c r="O24" s="135">
        <v>3.669510454364909E-2</v>
      </c>
      <c r="P24" s="135">
        <v>3.8447894744079593E-2</v>
      </c>
      <c r="Q24" s="135">
        <v>0.52984613049871687</v>
      </c>
      <c r="R24" s="135">
        <v>0.99402736150896021</v>
      </c>
      <c r="S24" s="135">
        <v>0.3104907335556929</v>
      </c>
      <c r="T24" s="135">
        <v>0.26094147637041548</v>
      </c>
      <c r="U24" s="135">
        <v>0.30040598687595721</v>
      </c>
      <c r="V24" s="135">
        <v>0.33355830120909791</v>
      </c>
      <c r="W24" s="135">
        <v>1.08764318300547</v>
      </c>
    </row>
    <row r="25" spans="1:23">
      <c r="A25" s="135" t="s">
        <v>513</v>
      </c>
      <c r="B25" s="135">
        <v>4.01</v>
      </c>
      <c r="C25" s="135">
        <v>0.92200000000000004</v>
      </c>
      <c r="D25" s="135">
        <v>11.877076000000001</v>
      </c>
      <c r="E25" s="135">
        <v>0.105349995</v>
      </c>
      <c r="F25" s="135">
        <v>1.4710000000000001E-2</v>
      </c>
      <c r="G25" s="135">
        <v>0.35410999999999998</v>
      </c>
      <c r="H25" s="135">
        <v>7.1690000000000004E-2</v>
      </c>
      <c r="I25" s="135">
        <v>17.830423</v>
      </c>
      <c r="J25" s="135">
        <v>1.2679328999999999</v>
      </c>
      <c r="K25" s="135">
        <v>81.069000000000003</v>
      </c>
      <c r="L25" s="135">
        <v>0.80814023556305692</v>
      </c>
      <c r="M25" s="135">
        <v>0.1093071662206363</v>
      </c>
      <c r="N25" s="135">
        <v>0.47209972226949098</v>
      </c>
      <c r="O25" s="135">
        <v>5.9550049263334452E-2</v>
      </c>
      <c r="P25" s="135">
        <v>2.6080850303828059E-2</v>
      </c>
      <c r="Q25" s="135">
        <v>0.53060547164621419</v>
      </c>
      <c r="R25" s="135">
        <v>0.99423484905970583</v>
      </c>
      <c r="S25" s="135">
        <v>0.34224882631401943</v>
      </c>
      <c r="T25" s="135">
        <v>0.25421575164071702</v>
      </c>
      <c r="U25" s="135">
        <v>0.29129634087221451</v>
      </c>
      <c r="V25" s="135">
        <v>0.35772139788587021</v>
      </c>
      <c r="W25" s="135">
        <v>1.078968601875502</v>
      </c>
    </row>
    <row r="26" spans="1:23">
      <c r="A26" s="135" t="s">
        <v>514</v>
      </c>
      <c r="B26" s="135">
        <v>42.5</v>
      </c>
      <c r="C26" s="135">
        <v>0.83799999999999997</v>
      </c>
      <c r="D26" s="135">
        <v>12.924588</v>
      </c>
      <c r="E26" s="135">
        <v>0.31234000000000001</v>
      </c>
      <c r="F26" s="135">
        <v>4.8839998000000003E-2</v>
      </c>
      <c r="G26" s="135">
        <v>0.21023000999999999</v>
      </c>
      <c r="H26" s="135">
        <v>0.14083000000000001</v>
      </c>
      <c r="I26" s="135">
        <v>14.235294</v>
      </c>
      <c r="J26" s="135">
        <v>5.1285094999999998</v>
      </c>
      <c r="K26" s="135">
        <v>506.75</v>
      </c>
      <c r="L26" s="135">
        <v>0.86626994268190272</v>
      </c>
      <c r="M26" s="135">
        <v>0.33820993160868268</v>
      </c>
      <c r="N26" s="135">
        <v>0.35436120857758019</v>
      </c>
      <c r="O26" s="135">
        <v>0.37324437193117432</v>
      </c>
      <c r="P26" s="135">
        <v>0.1299239526067526</v>
      </c>
      <c r="Q26" s="135">
        <v>0.53127161597691774</v>
      </c>
      <c r="R26" s="135">
        <v>0.99478135157010783</v>
      </c>
      <c r="S26" s="135">
        <v>0.44842726972418012</v>
      </c>
      <c r="T26" s="135">
        <v>0.33171861992184187</v>
      </c>
      <c r="U26" s="135">
        <v>0.44336564784036392</v>
      </c>
      <c r="V26" s="135">
        <v>0.41228092356653762</v>
      </c>
      <c r="W26" s="135">
        <v>1.114934425953882</v>
      </c>
    </row>
    <row r="27" spans="1:23">
      <c r="A27" s="135" t="s">
        <v>515</v>
      </c>
      <c r="B27" s="135">
        <v>-2.77</v>
      </c>
      <c r="C27" s="135">
        <v>0.95799999999999996</v>
      </c>
      <c r="D27" s="135">
        <v>-4.1801386000000003</v>
      </c>
      <c r="E27" s="135">
        <v>-0.49145</v>
      </c>
      <c r="F27" s="135">
        <v>-4.1250000000000002E-2</v>
      </c>
      <c r="G27" s="135">
        <v>-0.11228</v>
      </c>
      <c r="H27" s="135">
        <v>-0.10536</v>
      </c>
      <c r="I27" s="135">
        <v>0</v>
      </c>
      <c r="J27" s="135">
        <v>2.5261689999999999</v>
      </c>
      <c r="K27" s="135">
        <v>23.015000000000001</v>
      </c>
      <c r="L27" s="135">
        <v>0.64053886313022523</v>
      </c>
      <c r="M27" s="135">
        <v>6.8986024382991368E-2</v>
      </c>
      <c r="N27" s="135">
        <v>9.0447865046188111E-2</v>
      </c>
      <c r="O27" s="135">
        <v>1.676869372207521E-2</v>
      </c>
      <c r="P27" s="135">
        <v>5.9925312826222467E-2</v>
      </c>
      <c r="Q27" s="135">
        <v>0.52039420678941029</v>
      </c>
      <c r="R27" s="135">
        <v>0.99283539477178728</v>
      </c>
      <c r="S27" s="135">
        <v>0.21182074298730921</v>
      </c>
      <c r="T27" s="135">
        <v>0.25858304899158963</v>
      </c>
      <c r="U27" s="135">
        <v>0.24542634011540479</v>
      </c>
      <c r="V27" s="135">
        <v>0.30809037543072482</v>
      </c>
      <c r="W27" s="135">
        <v>0.97537424052353883</v>
      </c>
    </row>
    <row r="28" spans="1:23">
      <c r="A28" s="135" t="s">
        <v>516</v>
      </c>
      <c r="B28" s="135">
        <v>2.74</v>
      </c>
      <c r="C28" s="135">
        <v>0.874</v>
      </c>
      <c r="D28" s="135">
        <v>15.250291000000001</v>
      </c>
      <c r="E28" s="135">
        <v>6.1109999999999998E-2</v>
      </c>
      <c r="F28" s="135">
        <v>2.7650000000000001E-2</v>
      </c>
      <c r="G28" s="135">
        <v>0.39751998</v>
      </c>
      <c r="H28" s="135">
        <v>-4.2119999999999998E-2</v>
      </c>
      <c r="I28" s="135">
        <v>47.810220000000001</v>
      </c>
      <c r="J28" s="135">
        <v>4.3847904</v>
      </c>
      <c r="K28" s="135">
        <v>31.215</v>
      </c>
      <c r="L28" s="135">
        <v>0.79571616729807371</v>
      </c>
      <c r="M28" s="135">
        <v>0.10175438596491231</v>
      </c>
      <c r="N28" s="135">
        <v>0.50762256686098406</v>
      </c>
      <c r="O28" s="135">
        <v>2.2811466234534741E-2</v>
      </c>
      <c r="P28" s="135">
        <v>0.10991914332879681</v>
      </c>
      <c r="Q28" s="135">
        <v>0.53275060034019972</v>
      </c>
      <c r="R28" s="135">
        <v>0.99333526197973965</v>
      </c>
      <c r="S28" s="135">
        <v>0.32801355125555659</v>
      </c>
      <c r="T28" s="135">
        <v>0.28998895389091789</v>
      </c>
      <c r="U28" s="135">
        <v>0.28573850664363099</v>
      </c>
      <c r="V28" s="135">
        <v>0.34451099327122631</v>
      </c>
      <c r="W28" s="135">
        <v>1.0708222855168901</v>
      </c>
    </row>
    <row r="29" spans="1:23">
      <c r="A29" s="135" t="s">
        <v>517</v>
      </c>
      <c r="B29" s="135">
        <v>2.5</v>
      </c>
      <c r="C29" s="135">
        <v>0.90600000000000003</v>
      </c>
      <c r="D29" s="135">
        <v>17.544640999999999</v>
      </c>
      <c r="E29" s="135">
        <v>9.3280000000000002E-2</v>
      </c>
      <c r="F29" s="135">
        <v>4.9930000000000002E-2</v>
      </c>
      <c r="G29" s="135">
        <v>0.31859999999999999</v>
      </c>
      <c r="H29" s="135">
        <v>0.18391001000000001</v>
      </c>
      <c r="I29" s="135">
        <v>31.439999</v>
      </c>
      <c r="J29" s="135">
        <v>2.5613450000000002</v>
      </c>
      <c r="K29" s="135">
        <v>39</v>
      </c>
      <c r="L29" s="135">
        <v>0.80475057781472292</v>
      </c>
      <c r="M29" s="135">
        <v>0.10032708890871241</v>
      </c>
      <c r="N29" s="135">
        <v>0.44304151465354841</v>
      </c>
      <c r="O29" s="135">
        <v>2.8548415503985649E-2</v>
      </c>
      <c r="P29" s="135">
        <v>6.0871488836978932E-2</v>
      </c>
      <c r="Q29" s="135">
        <v>0.53420964638945712</v>
      </c>
      <c r="R29" s="135">
        <v>0.99512186839991901</v>
      </c>
      <c r="S29" s="135">
        <v>0.32555250548666331</v>
      </c>
      <c r="T29" s="135">
        <v>0.26938851556310539</v>
      </c>
      <c r="U29" s="135">
        <v>0.28615209279444809</v>
      </c>
      <c r="V29" s="135">
        <v>0.3466429898131585</v>
      </c>
      <c r="W29" s="135">
        <v>1.07741056669306</v>
      </c>
    </row>
    <row r="30" spans="1:23">
      <c r="A30" s="135" t="s">
        <v>518</v>
      </c>
      <c r="B30" s="135">
        <v>2.2000000000000002</v>
      </c>
      <c r="C30" s="135">
        <v>0.97499999999999998</v>
      </c>
      <c r="D30" s="135">
        <v>7.4869113</v>
      </c>
      <c r="E30" s="135">
        <v>1.512E-2</v>
      </c>
      <c r="F30" s="135">
        <v>1.0190001000000001E-2</v>
      </c>
      <c r="G30" s="135">
        <v>0.12925</v>
      </c>
      <c r="H30" s="135">
        <v>3.533E-2</v>
      </c>
      <c r="I30" s="135">
        <v>26</v>
      </c>
      <c r="J30" s="135">
        <v>0.58290620000000004</v>
      </c>
      <c r="K30" s="135">
        <v>203.03700000000001</v>
      </c>
      <c r="L30" s="135">
        <v>0.78280063917682108</v>
      </c>
      <c r="M30" s="135">
        <v>9.8542967588462677E-2</v>
      </c>
      <c r="N30" s="135">
        <v>0.28809441208867259</v>
      </c>
      <c r="O30" s="135">
        <v>0.14943113192183011</v>
      </c>
      <c r="P30" s="135">
        <v>7.6547691613544633E-3</v>
      </c>
      <c r="Q30" s="135">
        <v>0.52781363410568016</v>
      </c>
      <c r="R30" s="135">
        <v>0.99394744912799882</v>
      </c>
      <c r="S30" s="135">
        <v>0.3186605227929642</v>
      </c>
      <c r="T30" s="135">
        <v>0.24358354770864241</v>
      </c>
      <c r="U30" s="135">
        <v>0.28106535896516099</v>
      </c>
      <c r="V30" s="135">
        <v>0.36469387597816849</v>
      </c>
      <c r="W30" s="135">
        <v>1.063261715091536</v>
      </c>
    </row>
    <row r="31" spans="1:23">
      <c r="A31" s="135" t="s">
        <v>519</v>
      </c>
      <c r="B31" s="135">
        <v>4.37</v>
      </c>
      <c r="C31" s="135">
        <v>1.18</v>
      </c>
      <c r="D31" s="135">
        <v>12.178649</v>
      </c>
      <c r="E31" s="135">
        <v>0.15123</v>
      </c>
      <c r="F31" s="135">
        <v>6.1379999999999997E-2</v>
      </c>
      <c r="G31" s="135">
        <v>0.33827000000000002</v>
      </c>
      <c r="H31" s="135">
        <v>0.21290999999999999</v>
      </c>
      <c r="I31" s="135">
        <v>12.791762</v>
      </c>
      <c r="J31" s="135">
        <v>1.853264</v>
      </c>
      <c r="K31" s="135">
        <v>17.998999999999999</v>
      </c>
      <c r="L31" s="135">
        <v>0.82102487341434438</v>
      </c>
      <c r="M31" s="135">
        <v>0.11144811180493611</v>
      </c>
      <c r="N31" s="135">
        <v>0.45913768316398468</v>
      </c>
      <c r="O31" s="135">
        <v>1.307228556079508E-2</v>
      </c>
      <c r="P31" s="135">
        <v>4.1825285292731891E-2</v>
      </c>
      <c r="Q31" s="135">
        <v>0.53079725097117014</v>
      </c>
      <c r="R31" s="135">
        <v>0.99535109268884925</v>
      </c>
      <c r="S31" s="135">
        <v>0.33544405404999361</v>
      </c>
      <c r="T31" s="135">
        <v>0.26135195421963381</v>
      </c>
      <c r="U31" s="135">
        <v>0.29405868139207941</v>
      </c>
      <c r="V31" s="135">
        <v>0.34422012652782907</v>
      </c>
      <c r="W31" s="135">
        <v>1.0875244735674929</v>
      </c>
    </row>
    <row r="32" spans="1:23">
      <c r="A32" s="135" t="s">
        <v>520</v>
      </c>
      <c r="B32" s="135">
        <v>12.37</v>
      </c>
      <c r="C32" s="135">
        <v>1.139</v>
      </c>
      <c r="D32" s="135">
        <v>21.370463999999998</v>
      </c>
      <c r="E32" s="135">
        <v>0.15440999999999999</v>
      </c>
      <c r="F32" s="135">
        <v>5.5539999999999999E-2</v>
      </c>
      <c r="G32" s="135">
        <v>0.29672999999999999</v>
      </c>
      <c r="H32" s="135">
        <v>8.1000000000000003E-2</v>
      </c>
      <c r="I32" s="135">
        <v>27.607115</v>
      </c>
      <c r="J32" s="135">
        <v>4.2019390000000003</v>
      </c>
      <c r="K32" s="135">
        <v>153.863</v>
      </c>
      <c r="L32" s="135">
        <v>0.8219179236301648</v>
      </c>
      <c r="M32" s="135">
        <v>0.15902468034493011</v>
      </c>
      <c r="N32" s="135">
        <v>0.425145062934014</v>
      </c>
      <c r="O32" s="135">
        <v>0.1131936568574783</v>
      </c>
      <c r="P32" s="135">
        <v>0.10500074418696061</v>
      </c>
      <c r="Q32" s="135">
        <v>0.53664260209948744</v>
      </c>
      <c r="R32" s="135">
        <v>0.99430843798611368</v>
      </c>
      <c r="S32" s="135">
        <v>0.35432568857193431</v>
      </c>
      <c r="T32" s="135">
        <v>0.29773296503966218</v>
      </c>
      <c r="U32" s="135">
        <v>0.32596831210609628</v>
      </c>
      <c r="V32" s="135">
        <v>0.36212252673343681</v>
      </c>
      <c r="W32" s="135">
        <v>1.0874602621802689</v>
      </c>
    </row>
    <row r="33" spans="1:23">
      <c r="A33" s="135" t="s">
        <v>521</v>
      </c>
      <c r="B33" s="135">
        <v>4.01</v>
      </c>
      <c r="C33" s="135">
        <v>0.92500000000000004</v>
      </c>
      <c r="D33" s="135">
        <v>10.053618999999999</v>
      </c>
      <c r="E33" s="135">
        <v>0.106920004</v>
      </c>
      <c r="F33" s="135">
        <v>4.1050002000000002E-2</v>
      </c>
      <c r="G33" s="135">
        <v>0.15096999999999999</v>
      </c>
      <c r="H33" s="135">
        <v>0.10349999999999999</v>
      </c>
      <c r="I33" s="135">
        <v>18.703240999999998</v>
      </c>
      <c r="J33" s="135">
        <v>2.2772125999999999</v>
      </c>
      <c r="K33" s="135">
        <v>56.283000000000001</v>
      </c>
      <c r="L33" s="135">
        <v>0.80858114653044366</v>
      </c>
      <c r="M33" s="135">
        <v>0.1093071662206363</v>
      </c>
      <c r="N33" s="135">
        <v>0.30586811722576851</v>
      </c>
      <c r="O33" s="135">
        <v>4.1284663959209808E-2</v>
      </c>
      <c r="P33" s="135">
        <v>5.3228798913205477E-2</v>
      </c>
      <c r="Q33" s="135">
        <v>0.52944588059347997</v>
      </c>
      <c r="R33" s="135">
        <v>0.99448628447850662</v>
      </c>
      <c r="S33" s="135">
        <v>0.31017089833539963</v>
      </c>
      <c r="T33" s="135">
        <v>0.26535436168949428</v>
      </c>
      <c r="U33" s="135">
        <v>0.29104298188157862</v>
      </c>
      <c r="V33" s="135">
        <v>0.33683602851326838</v>
      </c>
      <c r="W33" s="135">
        <v>1.079386510784456</v>
      </c>
    </row>
    <row r="34" spans="1:23">
      <c r="A34" s="135" t="s">
        <v>522</v>
      </c>
      <c r="B34" s="135">
        <v>2.17</v>
      </c>
      <c r="C34" s="135">
        <v>0.879</v>
      </c>
      <c r="D34" s="135">
        <v>19.396137</v>
      </c>
      <c r="E34" s="135">
        <v>9.8929993999999993E-2</v>
      </c>
      <c r="F34" s="135">
        <v>4.02E-2</v>
      </c>
      <c r="G34" s="135">
        <v>0.123859994</v>
      </c>
      <c r="H34" s="135">
        <v>6.9839999999999999E-2</v>
      </c>
      <c r="I34" s="135">
        <v>18.502303999999999</v>
      </c>
      <c r="J34" s="135">
        <v>1.5523507999999999</v>
      </c>
      <c r="K34" s="135">
        <v>49.454000000000001</v>
      </c>
      <c r="L34" s="135">
        <v>0.80633728484651046</v>
      </c>
      <c r="M34" s="135">
        <v>9.8364555456437699E-2</v>
      </c>
      <c r="N34" s="135">
        <v>0.28368371331651898</v>
      </c>
      <c r="O34" s="135">
        <v>3.6252213533894427E-2</v>
      </c>
      <c r="P34" s="135">
        <v>3.3731219703695157E-2</v>
      </c>
      <c r="Q34" s="135">
        <v>0.53538706828411831</v>
      </c>
      <c r="R34" s="135">
        <v>0.99422022612588679</v>
      </c>
      <c r="S34" s="135">
        <v>0.30382532583335498</v>
      </c>
      <c r="T34" s="135">
        <v>0.25798039320630178</v>
      </c>
      <c r="U34" s="135">
        <v>0.28537221528696821</v>
      </c>
      <c r="V34" s="135">
        <v>0.33935430819521978</v>
      </c>
      <c r="W34" s="135">
        <v>1.07785445175855</v>
      </c>
    </row>
    <row r="35" spans="1:23">
      <c r="A35" s="135" t="s">
        <v>523</v>
      </c>
      <c r="B35" s="135">
        <v>1.86</v>
      </c>
      <c r="C35" s="135">
        <v>0.88500000000000001</v>
      </c>
      <c r="D35" s="135">
        <v>-170.78946999999999</v>
      </c>
      <c r="E35" s="135">
        <v>8.5930005000000004E-2</v>
      </c>
      <c r="F35" s="135">
        <v>1.5709999999999998E-2</v>
      </c>
      <c r="G35" s="135">
        <v>0.16070999</v>
      </c>
      <c r="H35" s="135">
        <v>2.6870001000000001E-2</v>
      </c>
      <c r="I35" s="135">
        <v>17.446238000000001</v>
      </c>
      <c r="J35" s="135">
        <v>1.5018975999999999</v>
      </c>
      <c r="K35" s="135">
        <v>35.417000000000002</v>
      </c>
      <c r="L35" s="135">
        <v>0.80268645372005965</v>
      </c>
      <c r="M35" s="135">
        <v>9.6520963425512932E-2</v>
      </c>
      <c r="N35" s="135">
        <v>0.31383845379566999</v>
      </c>
      <c r="O35" s="135">
        <v>2.5908018685431689E-2</v>
      </c>
      <c r="P35" s="135">
        <v>3.2374112371824082E-2</v>
      </c>
      <c r="Q35" s="135">
        <v>0.41444233076849618</v>
      </c>
      <c r="R35" s="135">
        <v>0.99388057885476333</v>
      </c>
      <c r="S35" s="135">
        <v>0.30555012691225691</v>
      </c>
      <c r="T35" s="135">
        <v>0.20529837320344699</v>
      </c>
      <c r="U35" s="135">
        <v>0.25257557944404452</v>
      </c>
      <c r="V35" s="135">
        <v>0.26897887658375158</v>
      </c>
      <c r="W35" s="135">
        <v>1.075416457093116</v>
      </c>
    </row>
    <row r="36" spans="1:23">
      <c r="A36" s="135" t="s">
        <v>524</v>
      </c>
      <c r="B36" s="135">
        <v>-1.31</v>
      </c>
      <c r="C36" s="135">
        <v>1.089</v>
      </c>
      <c r="D36" s="135">
        <v>32.926830000000002</v>
      </c>
      <c r="E36" s="135">
        <v>-4.8249997000000003E-2</v>
      </c>
      <c r="F36" s="135">
        <v>-2.5610002E-2</v>
      </c>
      <c r="G36" s="135">
        <v>0.23277001</v>
      </c>
      <c r="H36" s="135">
        <v>-0.22595999999999999</v>
      </c>
      <c r="I36" s="135">
        <v>0</v>
      </c>
      <c r="J36" s="135">
        <v>1.0471204999999999</v>
      </c>
      <c r="K36" s="135">
        <v>14.176</v>
      </c>
      <c r="L36" s="135">
        <v>0.76500422738518825</v>
      </c>
      <c r="M36" s="135">
        <v>7.7668748141540289E-2</v>
      </c>
      <c r="N36" s="135">
        <v>0.37280592836533999</v>
      </c>
      <c r="O36" s="135">
        <v>1.0255027107730109E-2</v>
      </c>
      <c r="P36" s="135">
        <v>2.0141363274104492E-2</v>
      </c>
      <c r="Q36" s="135">
        <v>0.54399164220063689</v>
      </c>
      <c r="R36" s="135">
        <v>0.99188213757256127</v>
      </c>
      <c r="S36" s="135">
        <v>0.29744466517568918</v>
      </c>
      <c r="T36" s="135">
        <v>0.25288627025590033</v>
      </c>
      <c r="U36" s="135">
        <v>0.27008397635381493</v>
      </c>
      <c r="V36" s="135">
        <v>0.34664928113347387</v>
      </c>
      <c r="W36" s="135">
        <v>1.0511370305601759</v>
      </c>
    </row>
    <row r="37" spans="1:23">
      <c r="A37" s="135" t="s">
        <v>525</v>
      </c>
      <c r="B37" s="135">
        <v>0.46</v>
      </c>
      <c r="C37" s="135">
        <v>0.97499999999999998</v>
      </c>
      <c r="D37" s="135">
        <v>75.090903999999995</v>
      </c>
      <c r="E37" s="135">
        <v>3.5740000000000001E-2</v>
      </c>
      <c r="F37" s="135">
        <v>4.2700000000000004E-3</v>
      </c>
      <c r="G37" s="135">
        <v>0.23422999999999999</v>
      </c>
      <c r="H37" s="135">
        <v>-9.8099999999999993E-3</v>
      </c>
      <c r="I37" s="135">
        <v>89.782610000000005</v>
      </c>
      <c r="J37" s="135">
        <v>2.1734551999999998</v>
      </c>
      <c r="K37" s="135">
        <v>9.0719999999999992</v>
      </c>
      <c r="L37" s="135">
        <v>0.78859142390959402</v>
      </c>
      <c r="M37" s="135">
        <v>8.8195063931013964E-2</v>
      </c>
      <c r="N37" s="135">
        <v>0.37400065358463602</v>
      </c>
      <c r="O37" s="135">
        <v>6.4937696804626107E-3</v>
      </c>
      <c r="P37" s="135">
        <v>5.0437897081886951E-2</v>
      </c>
      <c r="Q37" s="135">
        <v>0.5708050427673752</v>
      </c>
      <c r="R37" s="135">
        <v>0.99359064954281584</v>
      </c>
      <c r="S37" s="135">
        <v>0.30382611252941588</v>
      </c>
      <c r="T37" s="135">
        <v>0.27886779865513572</v>
      </c>
      <c r="U37" s="135">
        <v>0.28618472035420339</v>
      </c>
      <c r="V37" s="135">
        <v>0.35837157671716391</v>
      </c>
      <c r="W37" s="135">
        <v>1.066603254293087</v>
      </c>
    </row>
    <row r="38" spans="1:23">
      <c r="A38" s="135" t="s">
        <v>526</v>
      </c>
      <c r="B38" s="135">
        <v>-0.88</v>
      </c>
      <c r="C38" s="135">
        <v>1.054</v>
      </c>
      <c r="D38" s="135">
        <v>17.717390000000002</v>
      </c>
      <c r="E38" s="135">
        <v>-6.9949999999999998E-2</v>
      </c>
      <c r="F38" s="135">
        <v>-3.2169999999999997E-2</v>
      </c>
      <c r="G38" s="135">
        <v>4.3610000000000003E-2</v>
      </c>
      <c r="H38" s="135">
        <v>-0.34958</v>
      </c>
      <c r="I38" s="135">
        <v>0</v>
      </c>
      <c r="J38" s="135">
        <v>2.1888008000000001</v>
      </c>
      <c r="K38" s="135">
        <v>9.4979999999999993</v>
      </c>
      <c r="L38" s="135">
        <v>0.75891014173661753</v>
      </c>
      <c r="M38" s="135">
        <v>8.0225988700564965E-2</v>
      </c>
      <c r="N38" s="135">
        <v>0.21801429662178079</v>
      </c>
      <c r="O38" s="135">
        <v>6.8076990817196549E-3</v>
      </c>
      <c r="P38" s="135">
        <v>5.0850668249463257E-2</v>
      </c>
      <c r="Q38" s="135">
        <v>0.53431950266507466</v>
      </c>
      <c r="R38" s="135">
        <v>0.99090500942191184</v>
      </c>
      <c r="S38" s="135">
        <v>0.26814932809480502</v>
      </c>
      <c r="T38" s="135">
        <v>0.26226822903928171</v>
      </c>
      <c r="U38" s="135">
        <v>0.26857657418047248</v>
      </c>
      <c r="V38" s="135">
        <v>0.32484330840022158</v>
      </c>
      <c r="W38" s="135">
        <v>1.0468267584416719</v>
      </c>
    </row>
    <row r="39" spans="1:23">
      <c r="A39" s="135" t="s">
        <v>527</v>
      </c>
      <c r="B39" s="135">
        <v>1.48</v>
      </c>
      <c r="C39" s="135">
        <v>0.86</v>
      </c>
      <c r="D39" s="135">
        <v>15.513306999999999</v>
      </c>
      <c r="E39" s="135">
        <v>6.3240000000000005E-2</v>
      </c>
      <c r="F39" s="135">
        <v>1.4370000000000001E-2</v>
      </c>
      <c r="G39" s="135">
        <v>0.16291</v>
      </c>
      <c r="H39" s="135">
        <v>1.976E-2</v>
      </c>
      <c r="I39" s="135">
        <v>27.567565999999999</v>
      </c>
      <c r="J39" s="135">
        <v>2.1995795</v>
      </c>
      <c r="K39" s="135">
        <v>102.355</v>
      </c>
      <c r="L39" s="135">
        <v>0.79631434244263266</v>
      </c>
      <c r="M39" s="135">
        <v>9.4261076419863213E-2</v>
      </c>
      <c r="N39" s="135">
        <v>0.31563874518787371</v>
      </c>
      <c r="O39" s="135">
        <v>7.5236202397506849E-2</v>
      </c>
      <c r="P39" s="135">
        <v>5.1140597387714933E-2</v>
      </c>
      <c r="Q39" s="135">
        <v>0.53291786011124231</v>
      </c>
      <c r="R39" s="135">
        <v>0.99382437935526291</v>
      </c>
      <c r="S39" s="135">
        <v>0.30940839530617281</v>
      </c>
      <c r="T39" s="135">
        <v>0.26379736270445148</v>
      </c>
      <c r="U39" s="135">
        <v>0.2810711005999304</v>
      </c>
      <c r="V39" s="135">
        <v>0.34786254434391101</v>
      </c>
      <c r="W39" s="135">
        <v>1.071476100591491</v>
      </c>
    </row>
    <row r="40" spans="1:23">
      <c r="A40" s="135" t="s">
        <v>528</v>
      </c>
      <c r="B40" s="135">
        <v>2.62</v>
      </c>
      <c r="C40" s="135">
        <v>1.1020000000000001</v>
      </c>
      <c r="D40" s="135">
        <v>11.989100000000001</v>
      </c>
      <c r="E40" s="135">
        <v>4.7739999999999998E-2</v>
      </c>
      <c r="F40" s="135">
        <v>2.2689999999999998E-2</v>
      </c>
      <c r="G40" s="135">
        <v>0.13073000000000001</v>
      </c>
      <c r="H40" s="135">
        <v>7.9469999999999999E-2</v>
      </c>
      <c r="I40" s="135">
        <v>16.793894000000002</v>
      </c>
      <c r="J40" s="135">
        <v>1.0861784000000001</v>
      </c>
      <c r="K40" s="135">
        <v>42.137</v>
      </c>
      <c r="L40" s="135">
        <v>0.79196142472401088</v>
      </c>
      <c r="M40" s="135">
        <v>0.1010407374368124</v>
      </c>
      <c r="N40" s="135">
        <v>0.28930551170206592</v>
      </c>
      <c r="O40" s="135">
        <v>3.0860144451739992E-2</v>
      </c>
      <c r="P40" s="135">
        <v>2.1191955951228789E-2</v>
      </c>
      <c r="Q40" s="135">
        <v>0.53067671107115899</v>
      </c>
      <c r="R40" s="135">
        <v>0.994296344424631</v>
      </c>
      <c r="S40" s="135">
        <v>0.30186814532514827</v>
      </c>
      <c r="T40" s="135">
        <v>0.25096963206551592</v>
      </c>
      <c r="U40" s="135">
        <v>0.28435510538553382</v>
      </c>
      <c r="V40" s="135">
        <v>0.33706449890233831</v>
      </c>
      <c r="W40" s="135">
        <v>1.069083840549137</v>
      </c>
    </row>
    <row r="41" spans="1:23">
      <c r="A41" s="135" t="s">
        <v>529</v>
      </c>
      <c r="B41" s="135">
        <v>-0.32</v>
      </c>
      <c r="C41" s="135">
        <v>0.98699999999999999</v>
      </c>
      <c r="D41" s="135">
        <v>14.642858</v>
      </c>
      <c r="E41" s="135">
        <v>-2.1780000000000001E-2</v>
      </c>
      <c r="F41" s="135">
        <v>-1.5650000000000001E-2</v>
      </c>
      <c r="G41" s="135">
        <v>4.1799999999999997E-2</v>
      </c>
      <c r="H41" s="135">
        <v>-5.049E-2</v>
      </c>
      <c r="I41" s="135">
        <v>0</v>
      </c>
      <c r="J41" s="135">
        <v>1.7166783999999999</v>
      </c>
      <c r="K41" s="135">
        <v>15.42</v>
      </c>
      <c r="L41" s="135">
        <v>0.77243788667248925</v>
      </c>
      <c r="M41" s="135">
        <v>8.3556348498364547E-2</v>
      </c>
      <c r="N41" s="135">
        <v>0.21653315452702279</v>
      </c>
      <c r="O41" s="135">
        <v>1.117175991327884E-2</v>
      </c>
      <c r="P41" s="135">
        <v>3.8151359373503571E-2</v>
      </c>
      <c r="Q41" s="135">
        <v>0.53236431545827734</v>
      </c>
      <c r="R41" s="135">
        <v>0.9932691030845695</v>
      </c>
      <c r="S41" s="135">
        <v>0.27466431767088978</v>
      </c>
      <c r="T41" s="135">
        <v>0.2564632204333176</v>
      </c>
      <c r="U41" s="135">
        <v>0.27160934341094078</v>
      </c>
      <c r="V41" s="135">
        <v>0.32591875013829841</v>
      </c>
      <c r="W41" s="135">
        <v>1.056509221797596</v>
      </c>
    </row>
    <row r="42" spans="1:23">
      <c r="A42" s="135" t="s">
        <v>530</v>
      </c>
      <c r="B42" s="135">
        <v>8.94</v>
      </c>
      <c r="C42" s="135">
        <v>0.82499999999999996</v>
      </c>
      <c r="D42" s="135">
        <v>16.999486999999998</v>
      </c>
      <c r="E42" s="135">
        <v>0.15074000000000001</v>
      </c>
      <c r="F42" s="135">
        <v>4.7300000000000002E-2</v>
      </c>
      <c r="G42" s="135">
        <v>0.11752</v>
      </c>
      <c r="H42" s="135">
        <v>5.5789999999999999E-2</v>
      </c>
      <c r="I42" s="135">
        <v>37.136467000000003</v>
      </c>
      <c r="J42" s="135">
        <v>5.3187227000000004</v>
      </c>
      <c r="K42" s="135">
        <v>257.84300000000002</v>
      </c>
      <c r="L42" s="135">
        <v>0.82088726504775567</v>
      </c>
      <c r="M42" s="135">
        <v>0.1386262265834077</v>
      </c>
      <c r="N42" s="135">
        <v>0.27849562934198141</v>
      </c>
      <c r="O42" s="135">
        <v>0.18981896000937371</v>
      </c>
      <c r="P42" s="135">
        <v>0.13504037194861121</v>
      </c>
      <c r="Q42" s="135">
        <v>0.53386296659346399</v>
      </c>
      <c r="R42" s="135">
        <v>0.9941091708717481</v>
      </c>
      <c r="S42" s="135">
        <v>0.33373680803875949</v>
      </c>
      <c r="T42" s="135">
        <v>0.30650165867790241</v>
      </c>
      <c r="U42" s="135">
        <v>0.31214860725522248</v>
      </c>
      <c r="V42" s="135">
        <v>0.36395558746245138</v>
      </c>
      <c r="W42" s="135">
        <v>1.0867113323948261</v>
      </c>
    </row>
    <row r="43" spans="1:23">
      <c r="A43" s="135" t="s">
        <v>531</v>
      </c>
      <c r="B43" s="135">
        <v>20.18</v>
      </c>
      <c r="C43" s="135">
        <v>1.0489999999999999</v>
      </c>
      <c r="D43" s="135">
        <v>16.84179</v>
      </c>
      <c r="E43" s="135">
        <v>0.21922000999999999</v>
      </c>
      <c r="F43" s="135">
        <v>4.8070002000000001E-2</v>
      </c>
      <c r="G43" s="135">
        <v>0.44779997999999999</v>
      </c>
      <c r="H43" s="135">
        <v>0.10706</v>
      </c>
      <c r="I43" s="135">
        <v>27.799800000000001</v>
      </c>
      <c r="J43" s="135">
        <v>6.0469527000000003</v>
      </c>
      <c r="K43" s="135">
        <v>197.279</v>
      </c>
      <c r="L43" s="135">
        <v>0.84011873917036195</v>
      </c>
      <c r="M43" s="135">
        <v>0.20547130538209929</v>
      </c>
      <c r="N43" s="135">
        <v>0.54876722129437172</v>
      </c>
      <c r="O43" s="135">
        <v>0.1451879265405201</v>
      </c>
      <c r="P43" s="135">
        <v>0.15462855014718879</v>
      </c>
      <c r="Q43" s="135">
        <v>0.5337626823365591</v>
      </c>
      <c r="R43" s="135">
        <v>0.99451442374574739</v>
      </c>
      <c r="S43" s="135">
        <v>0.39338444499486069</v>
      </c>
      <c r="T43" s="135">
        <v>0.3244063317816363</v>
      </c>
      <c r="U43" s="135">
        <v>0.35671655436706728</v>
      </c>
      <c r="V43" s="135">
        <v>0.37267392093497032</v>
      </c>
      <c r="W43" s="135">
        <v>1.09874187471327</v>
      </c>
    </row>
    <row r="44" spans="1:23">
      <c r="A44" s="135" t="s">
        <v>532</v>
      </c>
      <c r="B44" s="135">
        <v>13.9</v>
      </c>
      <c r="C44" s="135">
        <v>1.0629999999999999</v>
      </c>
      <c r="D44" s="135">
        <v>14.261856999999999</v>
      </c>
      <c r="E44" s="135">
        <v>0.30528998000000002</v>
      </c>
      <c r="F44" s="135">
        <v>0.10795999000000001</v>
      </c>
      <c r="G44" s="135">
        <v>0.28819</v>
      </c>
      <c r="H44" s="135">
        <v>0.19653000000000001</v>
      </c>
      <c r="I44" s="135">
        <v>30.719425000000001</v>
      </c>
      <c r="J44" s="135">
        <v>5.6603526999999998</v>
      </c>
      <c r="K44" s="135">
        <v>138.428</v>
      </c>
      <c r="L44" s="135">
        <v>0.8642900615867648</v>
      </c>
      <c r="M44" s="135">
        <v>0.16812369907820399</v>
      </c>
      <c r="N44" s="135">
        <v>0.41815669084051499</v>
      </c>
      <c r="O44" s="135">
        <v>0.1018192429879889</v>
      </c>
      <c r="P44" s="135">
        <v>0.14422965187113579</v>
      </c>
      <c r="Q44" s="135">
        <v>0.53212202548342036</v>
      </c>
      <c r="R44" s="135">
        <v>0.99522162044238716</v>
      </c>
      <c r="S44" s="135">
        <v>0.36214326830434851</v>
      </c>
      <c r="T44" s="135">
        <v>0.31390920551243812</v>
      </c>
      <c r="U44" s="135">
        <v>0.33503308494331768</v>
      </c>
      <c r="V44" s="135">
        <v>0.35223423159356759</v>
      </c>
      <c r="W44" s="135">
        <v>1.1139787126405969</v>
      </c>
    </row>
    <row r="45" spans="1:23">
      <c r="A45" s="135" t="s">
        <v>533</v>
      </c>
      <c r="B45" s="135">
        <v>7.5</v>
      </c>
      <c r="C45" s="135">
        <v>0.85499999999999998</v>
      </c>
      <c r="D45" s="135">
        <v>6.9042320000000004</v>
      </c>
      <c r="E45" s="135">
        <v>0.119160004</v>
      </c>
      <c r="F45" s="135">
        <v>4.9959999999999997E-2</v>
      </c>
      <c r="G45" s="135">
        <v>0.15704000000000001</v>
      </c>
      <c r="H45" s="135">
        <v>8.3159999999999998E-2</v>
      </c>
      <c r="I45" s="135">
        <v>8.2666660000000007</v>
      </c>
      <c r="J45" s="135">
        <v>1.2747759000000001</v>
      </c>
      <c r="K45" s="135">
        <v>111.99299999999999</v>
      </c>
      <c r="L45" s="135">
        <v>0.81201854736114887</v>
      </c>
      <c r="M45" s="135">
        <v>0.13006244424620869</v>
      </c>
      <c r="N45" s="135">
        <v>0.3108352622617801</v>
      </c>
      <c r="O45" s="135">
        <v>8.2338670870078179E-2</v>
      </c>
      <c r="P45" s="135">
        <v>2.6264915645015419E-2</v>
      </c>
      <c r="Q45" s="135">
        <v>0.52744309084477881</v>
      </c>
      <c r="R45" s="135">
        <v>0.9943255112493834</v>
      </c>
      <c r="S45" s="135">
        <v>0.32739842198594138</v>
      </c>
      <c r="T45" s="135">
        <v>0.25590517486430903</v>
      </c>
      <c r="U45" s="135">
        <v>0.30410666925875363</v>
      </c>
      <c r="V45" s="135">
        <v>0.348519369307001</v>
      </c>
      <c r="W45" s="135">
        <v>1.081399983242995</v>
      </c>
    </row>
    <row r="46" spans="1:23">
      <c r="A46" s="135" t="s">
        <v>534</v>
      </c>
      <c r="B46" s="135">
        <v>5.2</v>
      </c>
      <c r="C46" s="135">
        <v>0.98</v>
      </c>
      <c r="D46" s="135">
        <v>15.957447</v>
      </c>
      <c r="E46" s="135">
        <v>5.7520000000000002E-2</v>
      </c>
      <c r="F46" s="135">
        <v>1.7760001000000001E-2</v>
      </c>
      <c r="G46" s="135">
        <v>0.12913999000000001</v>
      </c>
      <c r="H46" s="135">
        <v>4.3070003000000003E-2</v>
      </c>
      <c r="I46" s="135">
        <v>14.423078</v>
      </c>
      <c r="J46" s="135">
        <v>1.4349399</v>
      </c>
      <c r="K46" s="135">
        <v>192.03100000000001</v>
      </c>
      <c r="L46" s="135">
        <v>0.79470797538776061</v>
      </c>
      <c r="M46" s="135">
        <v>0.1163841807909604</v>
      </c>
      <c r="N46" s="135">
        <v>0.28800438974511222</v>
      </c>
      <c r="O46" s="135">
        <v>0.14132055213254599</v>
      </c>
      <c r="P46" s="135">
        <v>3.0573061386054621E-2</v>
      </c>
      <c r="Q46" s="135">
        <v>0.53320030207184865</v>
      </c>
      <c r="R46" s="135">
        <v>0.99400862834509485</v>
      </c>
      <c r="S46" s="135">
        <v>0.32378717963397091</v>
      </c>
      <c r="T46" s="135">
        <v>0.25826456301308548</v>
      </c>
      <c r="U46" s="135">
        <v>0.29506828621209891</v>
      </c>
      <c r="V46" s="135">
        <v>0.3635619552355166</v>
      </c>
      <c r="W46" s="135">
        <v>1.070599193620676</v>
      </c>
    </row>
    <row r="47" spans="1:23">
      <c r="A47" s="135" t="s">
        <v>535</v>
      </c>
      <c r="B47" s="135">
        <v>3.91</v>
      </c>
      <c r="C47" s="135">
        <v>0.85499999999999998</v>
      </c>
      <c r="D47" s="135">
        <v>14.683026999999999</v>
      </c>
      <c r="E47" s="135">
        <v>8.0170006000000002E-2</v>
      </c>
      <c r="F47" s="135">
        <v>4.2919997000000001E-2</v>
      </c>
      <c r="G47" s="135">
        <v>0.29078999999999999</v>
      </c>
      <c r="H47" s="135">
        <v>9.3770000000000006E-2</v>
      </c>
      <c r="I47" s="135">
        <v>18.363173</v>
      </c>
      <c r="J47" s="135">
        <v>1.7161021999999999</v>
      </c>
      <c r="K47" s="135">
        <v>40.247</v>
      </c>
      <c r="L47" s="135">
        <v>0.80106885360997293</v>
      </c>
      <c r="M47" s="135">
        <v>0.1087124591138864</v>
      </c>
      <c r="N47" s="135">
        <v>0.42028429826944907</v>
      </c>
      <c r="O47" s="135">
        <v>2.9467359079965779E-2</v>
      </c>
      <c r="P47" s="135">
        <v>3.8135860549947803E-2</v>
      </c>
      <c r="Q47" s="135">
        <v>0.53238986013138856</v>
      </c>
      <c r="R47" s="135">
        <v>0.99440937575090738</v>
      </c>
      <c r="S47" s="135">
        <v>0.32578979896506338</v>
      </c>
      <c r="T47" s="135">
        <v>0.26006233429139508</v>
      </c>
      <c r="U47" s="135">
        <v>0.29063804630044737</v>
      </c>
      <c r="V47" s="135">
        <v>0.34633260275436661</v>
      </c>
      <c r="W47" s="135">
        <v>1.074734842724268</v>
      </c>
    </row>
    <row r="48" spans="1:23">
      <c r="A48" s="135" t="s">
        <v>536</v>
      </c>
      <c r="B48" s="135">
        <v>-0.6</v>
      </c>
      <c r="C48" s="135">
        <v>0.876</v>
      </c>
      <c r="D48" s="135">
        <v>72.5</v>
      </c>
      <c r="E48" s="135">
        <v>-5.1609996999999998E-2</v>
      </c>
      <c r="F48" s="135">
        <v>-2.8979999999999999E-2</v>
      </c>
      <c r="G48" s="135">
        <v>5.7729996999999998E-2</v>
      </c>
      <c r="H48" s="135">
        <v>-0.11978999999999999</v>
      </c>
      <c r="I48" s="135">
        <v>0</v>
      </c>
      <c r="J48" s="135">
        <v>1.8054287</v>
      </c>
      <c r="K48" s="135">
        <v>13.164</v>
      </c>
      <c r="L48" s="135">
        <v>0.76406062715715151</v>
      </c>
      <c r="M48" s="135">
        <v>8.1891168599464756E-2</v>
      </c>
      <c r="N48" s="135">
        <v>0.22956883912706069</v>
      </c>
      <c r="O48" s="135">
        <v>9.509260548875343E-3</v>
      </c>
      <c r="P48" s="135">
        <v>4.0538595125363862E-2</v>
      </c>
      <c r="Q48" s="135">
        <v>0.56915740912594948</v>
      </c>
      <c r="R48" s="135">
        <v>0.99272133588799938</v>
      </c>
      <c r="S48" s="135">
        <v>0.27339561390277117</v>
      </c>
      <c r="T48" s="135">
        <v>0.27301795541497642</v>
      </c>
      <c r="U48" s="135">
        <v>0.27917518083844561</v>
      </c>
      <c r="V48" s="135">
        <v>0.34774210742379769</v>
      </c>
      <c r="W48" s="135">
        <v>1.051050856471843</v>
      </c>
    </row>
    <row r="49" spans="1:23">
      <c r="A49" s="135" t="s">
        <v>537</v>
      </c>
      <c r="B49" s="135">
        <v>-0.28999999999999998</v>
      </c>
      <c r="C49" s="135">
        <v>0.83099999999999996</v>
      </c>
      <c r="D49" s="135">
        <v>18.333331999999999</v>
      </c>
      <c r="E49" s="135">
        <v>-1.9640000000000001E-2</v>
      </c>
      <c r="F49" s="135">
        <v>-1.0670001E-2</v>
      </c>
      <c r="G49" s="135">
        <v>0.45601999999999998</v>
      </c>
      <c r="H49" s="135">
        <v>-7.6230004000000004E-2</v>
      </c>
      <c r="I49" s="135">
        <v>0</v>
      </c>
      <c r="J49" s="135">
        <v>2.5554782999999999</v>
      </c>
      <c r="K49" s="135">
        <v>9.407</v>
      </c>
      <c r="L49" s="135">
        <v>0.77303887015106021</v>
      </c>
      <c r="M49" s="135">
        <v>8.3734760630389524E-2</v>
      </c>
      <c r="N49" s="135">
        <v>0.55549375037821291</v>
      </c>
      <c r="O49" s="135">
        <v>6.7406390453008972E-3</v>
      </c>
      <c r="P49" s="135">
        <v>6.0713684345214507E-2</v>
      </c>
      <c r="Q49" s="135">
        <v>0.53471119867556638</v>
      </c>
      <c r="R49" s="135">
        <v>0.99306564666565489</v>
      </c>
      <c r="S49" s="135">
        <v>0.32618222712624168</v>
      </c>
      <c r="T49" s="135">
        <v>0.26716480215678928</v>
      </c>
      <c r="U49" s="135">
        <v>0.27239211484427289</v>
      </c>
      <c r="V49" s="135">
        <v>0.35067278779890848</v>
      </c>
      <c r="W49" s="135">
        <v>1.056758356640036</v>
      </c>
    </row>
    <row r="50" spans="1:23">
      <c r="A50" s="135" t="s">
        <v>538</v>
      </c>
      <c r="B50" s="135">
        <v>-2.25</v>
      </c>
      <c r="C50" s="135">
        <v>1.081</v>
      </c>
      <c r="D50" s="135">
        <v>11.619719</v>
      </c>
      <c r="E50" s="135">
        <v>-4.0949997000000002E-2</v>
      </c>
      <c r="F50" s="135">
        <v>-4.6120000000000001E-2</v>
      </c>
      <c r="G50" s="135">
        <v>-0.12755</v>
      </c>
      <c r="H50" s="135">
        <v>-0.30708997999999998</v>
      </c>
      <c r="I50" s="135">
        <v>0</v>
      </c>
      <c r="J50" s="135">
        <v>1.2184765</v>
      </c>
      <c r="K50" s="135">
        <v>10.641999999999999</v>
      </c>
      <c r="L50" s="135">
        <v>0.76705431121395851</v>
      </c>
      <c r="M50" s="135">
        <v>7.2078501338090989E-2</v>
      </c>
      <c r="N50" s="135">
        <v>7.7952262953948068E-2</v>
      </c>
      <c r="O50" s="135">
        <v>7.6507395395554734E-3</v>
      </c>
      <c r="P50" s="135">
        <v>2.4750555237351621E-2</v>
      </c>
      <c r="Q50" s="135">
        <v>0.53044181060317419</v>
      </c>
      <c r="R50" s="135">
        <v>0.99124086280052104</v>
      </c>
      <c r="S50" s="135">
        <v>0.2482923579323523</v>
      </c>
      <c r="T50" s="135">
        <v>0.24825546584046251</v>
      </c>
      <c r="U50" s="135">
        <v>0.26323771141526531</v>
      </c>
      <c r="V50" s="135">
        <v>0.31440543604635368</v>
      </c>
      <c r="W50" s="135">
        <v>1.0520178419277451</v>
      </c>
    </row>
    <row r="51" spans="1:23">
      <c r="A51" s="135" t="s">
        <v>539</v>
      </c>
      <c r="B51" s="135">
        <v>-0.16</v>
      </c>
      <c r="C51" s="135">
        <v>1.127</v>
      </c>
      <c r="D51" s="135">
        <v>37.752808000000002</v>
      </c>
      <c r="E51" s="135">
        <v>2.2509999999999999E-2</v>
      </c>
      <c r="F51" s="135">
        <v>9.3600000000000003E-3</v>
      </c>
      <c r="G51" s="135">
        <v>0.2147</v>
      </c>
      <c r="H51" s="135">
        <v>9.4900000000000002E-3</v>
      </c>
      <c r="I51" s="135">
        <v>0</v>
      </c>
      <c r="J51" s="135">
        <v>2.1929251999999999</v>
      </c>
      <c r="K51" s="135">
        <v>27.085000000000001</v>
      </c>
      <c r="L51" s="135">
        <v>0.78487599801169949</v>
      </c>
      <c r="M51" s="135">
        <v>8.4507879869164429E-2</v>
      </c>
      <c r="N51" s="135">
        <v>0.3580190485511423</v>
      </c>
      <c r="O51" s="135">
        <v>1.9767972273991099E-2</v>
      </c>
      <c r="P51" s="135">
        <v>5.0961607763301213E-2</v>
      </c>
      <c r="Q51" s="135">
        <v>0.54706062650325116</v>
      </c>
      <c r="R51" s="135">
        <v>0.99374320231184621</v>
      </c>
      <c r="S51" s="135">
        <v>0.30119026383938952</v>
      </c>
      <c r="T51" s="135">
        <v>0.26838850563994793</v>
      </c>
      <c r="U51" s="135">
        <v>0.27731379629427239</v>
      </c>
      <c r="V51" s="135">
        <v>0.34636124428498349</v>
      </c>
      <c r="W51" s="135">
        <v>1.064414473097365</v>
      </c>
    </row>
    <row r="52" spans="1:23">
      <c r="A52" s="135" t="s">
        <v>540</v>
      </c>
      <c r="B52" s="135">
        <v>5.16</v>
      </c>
      <c r="C52" s="135">
        <v>0.96799999999999997</v>
      </c>
      <c r="D52" s="135">
        <v>14.632628</v>
      </c>
      <c r="E52" s="135">
        <v>0.20993999999999999</v>
      </c>
      <c r="F52" s="135">
        <v>7.374E-2</v>
      </c>
      <c r="G52" s="135">
        <v>0.27808001999999998</v>
      </c>
      <c r="H52" s="135">
        <v>8.9840000000000003E-2</v>
      </c>
      <c r="I52" s="135">
        <v>22.771318000000001</v>
      </c>
      <c r="J52" s="135">
        <v>4.1882020000000004</v>
      </c>
      <c r="K52" s="135">
        <v>48.862000000000002</v>
      </c>
      <c r="L52" s="135">
        <v>0.83751260239887881</v>
      </c>
      <c r="M52" s="135">
        <v>0.11614629794826049</v>
      </c>
      <c r="N52" s="135">
        <v>0.40988358755037058</v>
      </c>
      <c r="O52" s="135">
        <v>3.5815954835433941E-2</v>
      </c>
      <c r="P52" s="135">
        <v>0.10463124168924171</v>
      </c>
      <c r="Q52" s="135">
        <v>0.53235780989413772</v>
      </c>
      <c r="R52" s="135">
        <v>0.99437831189690273</v>
      </c>
      <c r="S52" s="135">
        <v>0.33103824676009419</v>
      </c>
      <c r="T52" s="135">
        <v>0.28961081348544282</v>
      </c>
      <c r="U52" s="135">
        <v>0.29918078355986027</v>
      </c>
      <c r="V52" s="135">
        <v>0.3401837287042106</v>
      </c>
      <c r="W52" s="135">
        <v>1.097063921212095</v>
      </c>
    </row>
    <row r="53" spans="1:23">
      <c r="A53" s="135" t="s">
        <v>541</v>
      </c>
      <c r="B53" s="135">
        <v>-0.57999999999999996</v>
      </c>
      <c r="C53" s="135">
        <v>1.121</v>
      </c>
      <c r="D53" s="135">
        <v>15.163933999999999</v>
      </c>
      <c r="E53" s="135">
        <v>-3.4459999999999998E-2</v>
      </c>
      <c r="F53" s="135">
        <v>-1.6670000000000001E-2</v>
      </c>
      <c r="G53" s="135">
        <v>0.10241</v>
      </c>
      <c r="H53" s="135">
        <v>-2.4230001000000001E-2</v>
      </c>
      <c r="I53" s="135">
        <v>0</v>
      </c>
      <c r="J53" s="135">
        <v>1.4489349</v>
      </c>
      <c r="K53" s="135">
        <v>7.5430000000000001</v>
      </c>
      <c r="L53" s="135">
        <v>0.76887691914525547</v>
      </c>
      <c r="M53" s="135">
        <v>8.2010110020814736E-2</v>
      </c>
      <c r="N53" s="135">
        <v>0.26613095693767569</v>
      </c>
      <c r="O53" s="135">
        <v>5.3670136839320476E-3</v>
      </c>
      <c r="P53" s="135">
        <v>3.0949503655514941E-2</v>
      </c>
      <c r="Q53" s="135">
        <v>0.53269568333116635</v>
      </c>
      <c r="R53" s="135">
        <v>0.99347666969400916</v>
      </c>
      <c r="S53" s="135">
        <v>0.28091834028453277</v>
      </c>
      <c r="T53" s="135">
        <v>0.253297571864466</v>
      </c>
      <c r="U53" s="135">
        <v>0.27033714852220753</v>
      </c>
      <c r="V53" s="135">
        <v>0.32939142750060713</v>
      </c>
      <c r="W53" s="135">
        <v>1.054447436596315</v>
      </c>
    </row>
    <row r="54" spans="1:23">
      <c r="A54" s="135" t="s">
        <v>542</v>
      </c>
      <c r="B54" s="135">
        <v>57.51</v>
      </c>
      <c r="C54" s="135">
        <v>1.1439999999999999</v>
      </c>
      <c r="D54" s="135">
        <v>18.300467999999999</v>
      </c>
      <c r="E54" s="135">
        <v>0.25763000000000003</v>
      </c>
      <c r="F54" s="135">
        <v>8.8920004999999996E-2</v>
      </c>
      <c r="G54" s="135">
        <v>0.49093999999999999</v>
      </c>
      <c r="H54" s="135">
        <v>0.24112</v>
      </c>
      <c r="I54" s="135">
        <v>22.430882</v>
      </c>
      <c r="J54" s="135">
        <v>5.5660067</v>
      </c>
      <c r="K54" s="135">
        <v>296.84100000000001</v>
      </c>
      <c r="L54" s="135">
        <v>0.85090554730217383</v>
      </c>
      <c r="M54" s="135">
        <v>0.42747546833184652</v>
      </c>
      <c r="N54" s="135">
        <v>0.5840691547698974</v>
      </c>
      <c r="O54" s="135">
        <v>0.21855750177045871</v>
      </c>
      <c r="P54" s="135">
        <v>0.14169190107767349</v>
      </c>
      <c r="Q54" s="135">
        <v>0.53469029947127644</v>
      </c>
      <c r="R54" s="135">
        <v>0.99557407266886722</v>
      </c>
      <c r="S54" s="135">
        <v>0.48176901358931989</v>
      </c>
      <c r="T54" s="135">
        <v>0.3509836555799008</v>
      </c>
      <c r="U54" s="135">
        <v>0.49950218848335448</v>
      </c>
      <c r="V54" s="135">
        <v>0.39465418700119198</v>
      </c>
      <c r="W54" s="135">
        <v>1.1059781474477841</v>
      </c>
    </row>
    <row r="55" spans="1:23">
      <c r="A55" s="135" t="s">
        <v>543</v>
      </c>
      <c r="B55" s="135">
        <v>0.65</v>
      </c>
      <c r="C55" s="135">
        <v>0.93300000000000005</v>
      </c>
      <c r="D55" s="135">
        <v>235.49997999999999</v>
      </c>
      <c r="E55" s="135">
        <v>3.3730000000000003E-2</v>
      </c>
      <c r="F55" s="135">
        <v>-5.6999999999999998E-4</v>
      </c>
      <c r="G55" s="135">
        <v>9.5909999999999995E-2</v>
      </c>
      <c r="H55" s="135">
        <v>3.31E-3</v>
      </c>
      <c r="I55" s="135">
        <v>36.23077</v>
      </c>
      <c r="J55" s="135">
        <v>1.3089150000000001</v>
      </c>
      <c r="K55" s="135">
        <v>21.533999999999999</v>
      </c>
      <c r="L55" s="135">
        <v>0.78802694877317925</v>
      </c>
      <c r="M55" s="135">
        <v>8.9325007433838824E-2</v>
      </c>
      <c r="N55" s="135">
        <v>0.26081193836534039</v>
      </c>
      <c r="O55" s="135">
        <v>1.5677310052446838E-2</v>
      </c>
      <c r="P55" s="135">
        <v>2.7183200766939891E-2</v>
      </c>
      <c r="Q55" s="135">
        <v>0.67281399022649335</v>
      </c>
      <c r="R55" s="135">
        <v>0.99369435380860238</v>
      </c>
      <c r="S55" s="135">
        <v>0.28966377895970619</v>
      </c>
      <c r="T55" s="135">
        <v>0.31278333962208099</v>
      </c>
      <c r="U55" s="135">
        <v>0.31319430494741041</v>
      </c>
      <c r="V55" s="135">
        <v>0.41341163211981108</v>
      </c>
      <c r="W55" s="135">
        <v>1.066317971802601</v>
      </c>
    </row>
    <row r="56" spans="1:23">
      <c r="A56" s="135" t="s">
        <v>544</v>
      </c>
      <c r="B56" s="135">
        <v>2.0099999999999998</v>
      </c>
      <c r="C56" s="135">
        <v>0.91300000000000003</v>
      </c>
      <c r="D56" s="135">
        <v>15.454545</v>
      </c>
      <c r="E56" s="135">
        <v>0.10981</v>
      </c>
      <c r="F56" s="135">
        <v>3.7330000000000002E-2</v>
      </c>
      <c r="G56" s="135">
        <v>0.23871000000000001</v>
      </c>
      <c r="H56" s="135">
        <v>9.1749999999999998E-2</v>
      </c>
      <c r="I56" s="135">
        <v>28.756218000000001</v>
      </c>
      <c r="J56" s="135">
        <v>3.2451854</v>
      </c>
      <c r="K56" s="135">
        <v>30.670999999999999</v>
      </c>
      <c r="L56" s="135">
        <v>0.80939275393658217</v>
      </c>
      <c r="M56" s="135">
        <v>9.7413024085637817E-2</v>
      </c>
      <c r="N56" s="135">
        <v>0.37766668484679938</v>
      </c>
      <c r="O56" s="135">
        <v>2.2410579862976451E-2</v>
      </c>
      <c r="P56" s="135">
        <v>7.9265660478612165E-2</v>
      </c>
      <c r="Q56" s="135">
        <v>0.53288049159120543</v>
      </c>
      <c r="R56" s="135">
        <v>0.99439340908803475</v>
      </c>
      <c r="S56" s="135">
        <v>0.31272127283899509</v>
      </c>
      <c r="T56" s="135">
        <v>0.27628616191896149</v>
      </c>
      <c r="U56" s="135">
        <v>0.28443854865771978</v>
      </c>
      <c r="V56" s="135">
        <v>0.3373773631169148</v>
      </c>
      <c r="W56" s="135">
        <v>1.0798296891667709</v>
      </c>
    </row>
    <row r="57" spans="1:23">
      <c r="A57" s="135" t="s">
        <v>545</v>
      </c>
      <c r="B57" s="135">
        <v>-4.3499999999999996</v>
      </c>
      <c r="C57" s="135">
        <v>0.80600000000000005</v>
      </c>
      <c r="D57" s="135">
        <v>-34.64</v>
      </c>
      <c r="E57" s="135">
        <v>-0.14907000000000001</v>
      </c>
      <c r="F57" s="135">
        <v>-6.0900003000000001E-2</v>
      </c>
      <c r="G57" s="135">
        <v>0.41411999999999999</v>
      </c>
      <c r="H57" s="135">
        <v>-2.0285000000000002</v>
      </c>
      <c r="I57" s="135">
        <v>0</v>
      </c>
      <c r="J57" s="135">
        <v>1.5533631999999999</v>
      </c>
      <c r="K57" s="135">
        <v>4.8550000000000004</v>
      </c>
      <c r="L57" s="135">
        <v>0.73669060303356237</v>
      </c>
      <c r="M57" s="135">
        <v>5.9589652096342552E-2</v>
      </c>
      <c r="N57" s="135">
        <v>0.52120653835038988</v>
      </c>
      <c r="O57" s="135">
        <v>3.3861633774087269E-3</v>
      </c>
      <c r="P57" s="135">
        <v>3.3758451583195098E-2</v>
      </c>
      <c r="Q57" s="135">
        <v>0.50102386641562358</v>
      </c>
      <c r="R57" s="135">
        <v>0.97763434128820925</v>
      </c>
      <c r="S57" s="135">
        <v>0.3053629500815937</v>
      </c>
      <c r="T57" s="135">
        <v>0.23772306277886099</v>
      </c>
      <c r="U57" s="135">
        <v>0.2445045792181397</v>
      </c>
      <c r="V57" s="135">
        <v>0.33031254441057117</v>
      </c>
      <c r="W57" s="135">
        <v>1.025414509248102</v>
      </c>
    </row>
    <row r="58" spans="1:23">
      <c r="A58" s="135" t="s">
        <v>546</v>
      </c>
      <c r="B58" s="135">
        <v>3.82</v>
      </c>
      <c r="C58" s="135">
        <v>0.871</v>
      </c>
      <c r="D58" s="135">
        <v>14.949749000000001</v>
      </c>
      <c r="E58" s="135">
        <v>0.08</v>
      </c>
      <c r="F58" s="135">
        <v>2.155E-2</v>
      </c>
      <c r="G58" s="135">
        <v>0.23527001</v>
      </c>
      <c r="H58" s="135">
        <v>0.24379998</v>
      </c>
      <c r="I58" s="135">
        <v>15.575915999999999</v>
      </c>
      <c r="J58" s="135">
        <v>1.4920882</v>
      </c>
      <c r="K58" s="135">
        <v>17.010999999999999</v>
      </c>
      <c r="L58" s="135">
        <v>0.80102111024676825</v>
      </c>
      <c r="M58" s="135">
        <v>0.10817722271781149</v>
      </c>
      <c r="N58" s="135">
        <v>0.37485170473931512</v>
      </c>
      <c r="O58" s="135">
        <v>1.234420516539142E-2</v>
      </c>
      <c r="P58" s="135">
        <v>3.2110255794614788E-2</v>
      </c>
      <c r="Q58" s="135">
        <v>0.53255947665909797</v>
      </c>
      <c r="R58" s="135">
        <v>0.99559525600409748</v>
      </c>
      <c r="S58" s="135">
        <v>0.31620201777396822</v>
      </c>
      <c r="T58" s="135">
        <v>0.25747597245603648</v>
      </c>
      <c r="U58" s="135">
        <v>0.29033591393512748</v>
      </c>
      <c r="V58" s="135">
        <v>0.33941930572455342</v>
      </c>
      <c r="W58" s="135">
        <v>1.0754014410265229</v>
      </c>
    </row>
    <row r="59" spans="1:23">
      <c r="A59" s="135" t="s">
        <v>547</v>
      </c>
      <c r="B59" s="135">
        <v>1.43</v>
      </c>
      <c r="C59" s="135">
        <v>1.036</v>
      </c>
      <c r="D59" s="135">
        <v>13.031088</v>
      </c>
      <c r="E59" s="135">
        <v>2.7799999999999998E-2</v>
      </c>
      <c r="F59" s="135">
        <v>1.0670001E-2</v>
      </c>
      <c r="G59" s="135">
        <v>0.21354999999999999</v>
      </c>
      <c r="H59" s="135">
        <v>0.11461</v>
      </c>
      <c r="I59" s="135">
        <v>35.174827999999998</v>
      </c>
      <c r="J59" s="135">
        <v>0.85748380000000002</v>
      </c>
      <c r="K59" s="135">
        <v>20.329999999999998</v>
      </c>
      <c r="L59" s="135">
        <v>0.78636160670405486</v>
      </c>
      <c r="M59" s="135">
        <v>9.3963722866488242E-2</v>
      </c>
      <c r="N59" s="135">
        <v>0.35707799141911373</v>
      </c>
      <c r="O59" s="135">
        <v>1.4790054185983271E-2</v>
      </c>
      <c r="P59" s="135">
        <v>1.5040450825303701E-2</v>
      </c>
      <c r="Q59" s="135">
        <v>0.53133934252441306</v>
      </c>
      <c r="R59" s="135">
        <v>0.994574101124306</v>
      </c>
      <c r="S59" s="135">
        <v>0.30704993226686722</v>
      </c>
      <c r="T59" s="135">
        <v>0.24760579542730979</v>
      </c>
      <c r="U59" s="135">
        <v>0.27943190386192351</v>
      </c>
      <c r="V59" s="135">
        <v>0.3396318891776568</v>
      </c>
      <c r="W59" s="135">
        <v>1.065813019770669</v>
      </c>
    </row>
    <row r="60" spans="1:23">
      <c r="A60" s="135" t="s">
        <v>548</v>
      </c>
      <c r="B60" s="135">
        <v>4.03</v>
      </c>
      <c r="C60" s="135">
        <v>0.91600000000000004</v>
      </c>
      <c r="D60" s="135">
        <v>14.192913000000001</v>
      </c>
      <c r="E60" s="135">
        <v>0.22591998999999999</v>
      </c>
      <c r="F60" s="135">
        <v>5.6230000000000002E-2</v>
      </c>
      <c r="G60" s="135">
        <v>0.21393000000000001</v>
      </c>
      <c r="H60" s="135">
        <v>0.12817999999999999</v>
      </c>
      <c r="I60" s="135">
        <v>8.9454089999999997</v>
      </c>
      <c r="J60" s="135">
        <v>1.9464391000000001</v>
      </c>
      <c r="K60" s="135">
        <v>38.558999999999997</v>
      </c>
      <c r="L60" s="135">
        <v>0.8420003173417433</v>
      </c>
      <c r="M60" s="135">
        <v>0.10942610764198631</v>
      </c>
      <c r="N60" s="135">
        <v>0.35738894942795801</v>
      </c>
      <c r="O60" s="135">
        <v>2.8223432250571671E-2</v>
      </c>
      <c r="P60" s="135">
        <v>4.4331540819791043E-2</v>
      </c>
      <c r="Q60" s="135">
        <v>0.53207818192388501</v>
      </c>
      <c r="R60" s="135">
        <v>0.9946813623199402</v>
      </c>
      <c r="S60" s="135">
        <v>0.32662331668078348</v>
      </c>
      <c r="T60" s="135">
        <v>0.26268619794997938</v>
      </c>
      <c r="U60" s="135">
        <v>0.29529765818456533</v>
      </c>
      <c r="V60" s="135">
        <v>0.34026035399816729</v>
      </c>
      <c r="W60" s="135">
        <v>1.0999936180032981</v>
      </c>
    </row>
    <row r="61" spans="1:23">
      <c r="A61" s="135" t="s">
        <v>549</v>
      </c>
      <c r="B61" s="135">
        <v>10.82</v>
      </c>
      <c r="C61" s="135">
        <v>1.131</v>
      </c>
      <c r="D61" s="135">
        <v>11.713107000000001</v>
      </c>
      <c r="E61" s="135">
        <v>0.17242001000000001</v>
      </c>
      <c r="F61" s="135">
        <v>3.2479998000000003E-2</v>
      </c>
      <c r="G61" s="135">
        <v>0.19954</v>
      </c>
      <c r="H61" s="135">
        <v>6.0300003999999997E-2</v>
      </c>
      <c r="I61" s="135">
        <v>10.489834</v>
      </c>
      <c r="J61" s="135">
        <v>1.80362</v>
      </c>
      <c r="K61" s="135">
        <v>106.755</v>
      </c>
      <c r="L61" s="135">
        <v>0.8269757359941361</v>
      </c>
      <c r="M61" s="135">
        <v>0.1498067201903063</v>
      </c>
      <c r="N61" s="135">
        <v>0.34561346061935722</v>
      </c>
      <c r="O61" s="135">
        <v>7.8478665696875366E-2</v>
      </c>
      <c r="P61" s="135">
        <v>4.0489944097655897E-2</v>
      </c>
      <c r="Q61" s="135">
        <v>0.53050119883620228</v>
      </c>
      <c r="R61" s="135">
        <v>0.99414481924472942</v>
      </c>
      <c r="S61" s="135">
        <v>0.34107105914607022</v>
      </c>
      <c r="T61" s="135">
        <v>0.26613418417664642</v>
      </c>
      <c r="U61" s="135">
        <v>0.31903969997920217</v>
      </c>
      <c r="V61" s="135">
        <v>0.3506763409269571</v>
      </c>
      <c r="W61" s="135">
        <v>1.090465701244411</v>
      </c>
    </row>
    <row r="62" spans="1:23">
      <c r="A62" s="135" t="s">
        <v>550</v>
      </c>
      <c r="B62" s="135">
        <v>4.1900000000000004</v>
      </c>
      <c r="C62" s="135">
        <v>0.97699999999999998</v>
      </c>
      <c r="D62" s="135">
        <v>9.9346399999999999</v>
      </c>
      <c r="E62" s="135">
        <v>0.102819994</v>
      </c>
      <c r="F62" s="135">
        <v>3.1070001E-2</v>
      </c>
      <c r="G62" s="135">
        <v>0.26235999999999998</v>
      </c>
      <c r="H62" s="135">
        <v>0.30819999999999997</v>
      </c>
      <c r="I62" s="135">
        <v>18.138424000000001</v>
      </c>
      <c r="J62" s="135">
        <v>37.475340000000003</v>
      </c>
      <c r="K62" s="135">
        <v>0.77300000000000002</v>
      </c>
      <c r="L62" s="135">
        <v>0.80742972677718394</v>
      </c>
      <c r="M62" s="135">
        <v>0.1103776390127862</v>
      </c>
      <c r="N62" s="135">
        <v>0.39701972934460411</v>
      </c>
      <c r="O62" s="135">
        <v>3.7804174376728552E-4</v>
      </c>
      <c r="P62" s="135">
        <v>1</v>
      </c>
      <c r="Q62" s="135">
        <v>0.52937021827522224</v>
      </c>
      <c r="R62" s="135">
        <v>0.99610429234485454</v>
      </c>
      <c r="S62" s="135">
        <v>0.2246673534126136</v>
      </c>
      <c r="T62" s="135">
        <v>0.6712610401676874</v>
      </c>
      <c r="U62" s="135">
        <v>0.29158477582520592</v>
      </c>
      <c r="V62" s="135">
        <v>0.23737230225048411</v>
      </c>
      <c r="W62" s="135">
        <v>1.07962990720773</v>
      </c>
    </row>
    <row r="63" spans="1:23">
      <c r="A63" s="135" t="s">
        <v>551</v>
      </c>
      <c r="B63" s="135">
        <v>0.47</v>
      </c>
      <c r="C63" s="135">
        <v>0.81699999999999995</v>
      </c>
      <c r="D63" s="135">
        <v>49.666663999999997</v>
      </c>
      <c r="E63" s="135">
        <v>1.1270000000000001E-2</v>
      </c>
      <c r="F63" s="135">
        <v>3.1669999999999997E-2</v>
      </c>
      <c r="G63" s="135">
        <v>0.55518000000000001</v>
      </c>
      <c r="H63" s="135">
        <v>0.57264999999999999</v>
      </c>
      <c r="I63" s="135">
        <v>63.404254999999999</v>
      </c>
      <c r="J63" s="135">
        <v>1.0613668999999999</v>
      </c>
      <c r="K63" s="135">
        <v>6.742</v>
      </c>
      <c r="L63" s="135">
        <v>0.78171943058219573</v>
      </c>
      <c r="M63" s="135">
        <v>8.8254534641688961E-2</v>
      </c>
      <c r="N63" s="135">
        <v>0.63663742447556215</v>
      </c>
      <c r="O63" s="135">
        <v>4.7767379787515491E-3</v>
      </c>
      <c r="P63" s="135">
        <v>2.052456778626166E-2</v>
      </c>
      <c r="Q63" s="135">
        <v>0.55463700522847681</v>
      </c>
      <c r="R63" s="135">
        <v>0.99819458145211259</v>
      </c>
      <c r="S63" s="135">
        <v>0.34661691700925151</v>
      </c>
      <c r="T63" s="135">
        <v>0.25912582319441418</v>
      </c>
      <c r="U63" s="135">
        <v>0.28132690139922728</v>
      </c>
      <c r="V63" s="135">
        <v>0.37233329810597748</v>
      </c>
      <c r="W63" s="135">
        <v>1.065090935229102</v>
      </c>
    </row>
    <row r="64" spans="1:23">
      <c r="A64" s="135" t="s">
        <v>552</v>
      </c>
      <c r="B64" s="135">
        <v>3.57</v>
      </c>
      <c r="C64" s="135">
        <v>1.024</v>
      </c>
      <c r="D64" s="135">
        <v>20.249374</v>
      </c>
      <c r="E64" s="135">
        <v>8.8580000000000006E-2</v>
      </c>
      <c r="F64" s="135">
        <v>5.3319998E-2</v>
      </c>
      <c r="G64" s="135">
        <v>0.30735000000000001</v>
      </c>
      <c r="H64" s="135">
        <v>0.15156001</v>
      </c>
      <c r="I64" s="135">
        <v>22.745097999999999</v>
      </c>
      <c r="J64" s="135">
        <v>2.0201015</v>
      </c>
      <c r="K64" s="135">
        <v>26.788</v>
      </c>
      <c r="L64" s="135">
        <v>0.80343066082907633</v>
      </c>
      <c r="M64" s="135">
        <v>0.10669045495093669</v>
      </c>
      <c r="N64" s="135">
        <v>0.43383552097066042</v>
      </c>
      <c r="O64" s="135">
        <v>1.954910600128372E-2</v>
      </c>
      <c r="P64" s="135">
        <v>4.6312937106314393E-2</v>
      </c>
      <c r="Q64" s="135">
        <v>0.53592966730951996</v>
      </c>
      <c r="R64" s="135">
        <v>0.99486616466530076</v>
      </c>
      <c r="S64" s="135">
        <v>0.32561896435747317</v>
      </c>
      <c r="T64" s="135">
        <v>0.26479524626511552</v>
      </c>
      <c r="U64" s="135">
        <v>0.29051164305859989</v>
      </c>
      <c r="V64" s="135">
        <v>0.34628370789019708</v>
      </c>
      <c r="W64" s="135">
        <v>1.0764511466459881</v>
      </c>
    </row>
    <row r="65" spans="1:23">
      <c r="A65" s="135" t="s">
        <v>553</v>
      </c>
      <c r="B65" s="135">
        <v>153.78</v>
      </c>
      <c r="C65" s="135">
        <v>0.91900000000000004</v>
      </c>
      <c r="D65" s="135">
        <v>13.5295515</v>
      </c>
      <c r="E65" s="135">
        <v>0.12922</v>
      </c>
      <c r="F65" s="135">
        <v>5.849E-2</v>
      </c>
      <c r="G65" s="135">
        <v>0.48633999999999999</v>
      </c>
      <c r="H65" s="135">
        <v>0.35009997999999998</v>
      </c>
      <c r="I65" s="135">
        <v>14.826375000000001</v>
      </c>
      <c r="J65" s="135">
        <v>1.8118087</v>
      </c>
      <c r="K65" s="135">
        <v>382.26</v>
      </c>
      <c r="L65" s="135">
        <v>0.81484373025390144</v>
      </c>
      <c r="M65" s="135">
        <v>1</v>
      </c>
      <c r="N65" s="135">
        <v>0.5803049262417832</v>
      </c>
      <c r="O65" s="135">
        <v>0.28150476826335868</v>
      </c>
      <c r="P65" s="135">
        <v>4.071020653509283E-2</v>
      </c>
      <c r="Q65" s="135">
        <v>0.53165633042964722</v>
      </c>
      <c r="R65" s="135">
        <v>0.99643548187704711</v>
      </c>
      <c r="S65" s="135">
        <v>0.66307550217045119</v>
      </c>
      <c r="T65" s="135">
        <v>0.38821629774308758</v>
      </c>
      <c r="U65" s="135">
        <v>0.85964096870756146</v>
      </c>
      <c r="V65" s="135">
        <v>0.41779857227035799</v>
      </c>
      <c r="W65" s="135">
        <v>1.084370516157144</v>
      </c>
    </row>
    <row r="66" spans="1:23">
      <c r="A66" s="135" t="s">
        <v>554</v>
      </c>
      <c r="B66" s="135">
        <v>10.1</v>
      </c>
      <c r="C66" s="135">
        <v>0.90800000000000003</v>
      </c>
      <c r="D66" s="135">
        <v>38.28633</v>
      </c>
      <c r="E66" s="135">
        <v>0.25685000000000002</v>
      </c>
      <c r="F66" s="135">
        <v>0.14071</v>
      </c>
      <c r="G66" s="135">
        <v>0.54107000000000005</v>
      </c>
      <c r="H66" s="135">
        <v>0.27304</v>
      </c>
      <c r="I66" s="135">
        <v>17.475245999999999</v>
      </c>
      <c r="J66" s="135">
        <v>4.1850430000000003</v>
      </c>
      <c r="K66" s="135">
        <v>40.152000000000001</v>
      </c>
      <c r="L66" s="135">
        <v>0.85068649724923673</v>
      </c>
      <c r="M66" s="135">
        <v>0.1455248290217068</v>
      </c>
      <c r="N66" s="135">
        <v>0.62509106262084657</v>
      </c>
      <c r="O66" s="135">
        <v>2.9397351349638501E-2</v>
      </c>
      <c r="P66" s="135">
        <v>0.1045462698329198</v>
      </c>
      <c r="Q66" s="135">
        <v>0.54739990916121184</v>
      </c>
      <c r="R66" s="135">
        <v>0.99582637755940862</v>
      </c>
      <c r="S66" s="135">
        <v>0.37697740184149148</v>
      </c>
      <c r="T66" s="135">
        <v>0.30021963038408672</v>
      </c>
      <c r="U66" s="135">
        <v>0.32315958888516327</v>
      </c>
      <c r="V66" s="135">
        <v>0.3644182482850844</v>
      </c>
      <c r="W66" s="135">
        <v>1.1059918784650931</v>
      </c>
    </row>
    <row r="67" spans="1:23">
      <c r="A67" s="135" t="s">
        <v>555</v>
      </c>
      <c r="B67" s="135">
        <v>3.07</v>
      </c>
      <c r="C67" s="135">
        <v>1.1890000000000001</v>
      </c>
      <c r="D67" s="135">
        <v>24.558824999999999</v>
      </c>
      <c r="E67" s="135">
        <v>7.3669999999999999E-2</v>
      </c>
      <c r="F67" s="135">
        <v>2.7609998E-2</v>
      </c>
      <c r="G67" s="135">
        <v>0.17862</v>
      </c>
      <c r="H67" s="135">
        <v>4.82E-2</v>
      </c>
      <c r="I67" s="135">
        <v>21.758959000000001</v>
      </c>
      <c r="J67" s="135">
        <v>1.4855339999999999</v>
      </c>
      <c r="K67" s="135">
        <v>63.851999999999997</v>
      </c>
      <c r="L67" s="135">
        <v>0.79924343481716331</v>
      </c>
      <c r="M67" s="135">
        <v>0.103716919417187</v>
      </c>
      <c r="N67" s="135">
        <v>0.3284944039219333</v>
      </c>
      <c r="O67" s="135">
        <v>4.6862437757600822E-2</v>
      </c>
      <c r="P67" s="135">
        <v>3.1933958694043377E-2</v>
      </c>
      <c r="Q67" s="135">
        <v>0.53867017658492178</v>
      </c>
      <c r="R67" s="135">
        <v>0.99404917732164755</v>
      </c>
      <c r="S67" s="135">
        <v>0.31248613863933639</v>
      </c>
      <c r="T67" s="135">
        <v>0.25938208016528053</v>
      </c>
      <c r="U67" s="135">
        <v>0.28888697190599039</v>
      </c>
      <c r="V67" s="135">
        <v>0.34749245675823281</v>
      </c>
      <c r="W67" s="135">
        <v>1.0734041314822269</v>
      </c>
    </row>
    <row r="68" spans="1:23">
      <c r="A68" s="135" t="s">
        <v>556</v>
      </c>
      <c r="B68" s="135">
        <v>38.5</v>
      </c>
      <c r="C68" s="135">
        <v>1.071</v>
      </c>
      <c r="D68" s="135">
        <v>14.776300000000001</v>
      </c>
      <c r="E68" s="135">
        <v>0.32799998000000002</v>
      </c>
      <c r="F68" s="135">
        <v>0.1512</v>
      </c>
      <c r="G68" s="135">
        <v>0.41665999999999997</v>
      </c>
      <c r="H68" s="135">
        <v>0.21059</v>
      </c>
      <c r="I68" s="135">
        <v>15.87013</v>
      </c>
      <c r="J68" s="135">
        <v>5.1568579999999997</v>
      </c>
      <c r="K68" s="135">
        <v>182.101</v>
      </c>
      <c r="L68" s="135">
        <v>0.87066778812804879</v>
      </c>
      <c r="M68" s="135">
        <v>0.31442164733868572</v>
      </c>
      <c r="N68" s="135">
        <v>0.5232850471463486</v>
      </c>
      <c r="O68" s="135">
        <v>0.13400290200465301</v>
      </c>
      <c r="P68" s="135">
        <v>0.13068648020059301</v>
      </c>
      <c r="Q68" s="135">
        <v>0.53244917523246393</v>
      </c>
      <c r="R68" s="135">
        <v>0.99533275473941141</v>
      </c>
      <c r="S68" s="135">
        <v>0.43119002538723888</v>
      </c>
      <c r="T68" s="135">
        <v>0.32915079532330638</v>
      </c>
      <c r="U68" s="135">
        <v>0.42897712873429489</v>
      </c>
      <c r="V68" s="135">
        <v>0.36970802467371539</v>
      </c>
      <c r="W68" s="135">
        <v>1.117954748161206</v>
      </c>
    </row>
    <row r="69" spans="1:23">
      <c r="A69" s="135" t="s">
        <v>557</v>
      </c>
      <c r="B69" s="135">
        <v>0.13</v>
      </c>
      <c r="C69" s="135">
        <v>1.095</v>
      </c>
      <c r="D69" s="135">
        <v>13.119891000000001</v>
      </c>
      <c r="E69" s="135">
        <v>3.6170002E-2</v>
      </c>
      <c r="F69" s="135">
        <v>9.0600000000000003E-3</v>
      </c>
      <c r="G69" s="135">
        <v>0.26107000000000002</v>
      </c>
      <c r="H69" s="135">
        <v>4.5929999999999999E-2</v>
      </c>
      <c r="I69" s="135">
        <v>740.76930000000004</v>
      </c>
      <c r="J69" s="135">
        <v>1.3942782</v>
      </c>
      <c r="K69" s="135">
        <v>59.637999999999998</v>
      </c>
      <c r="L69" s="135">
        <v>0.78871218283377742</v>
      </c>
      <c r="M69" s="135">
        <v>8.6232530478739217E-2</v>
      </c>
      <c r="N69" s="135">
        <v>0.39596410873563292</v>
      </c>
      <c r="O69" s="135">
        <v>4.3757042224978317E-2</v>
      </c>
      <c r="P69" s="135">
        <v>2.9479329151105359E-2</v>
      </c>
      <c r="Q69" s="135">
        <v>0.5313958150182837</v>
      </c>
      <c r="R69" s="135">
        <v>0.99403123458663722</v>
      </c>
      <c r="S69" s="135">
        <v>0.3148174595291065</v>
      </c>
      <c r="T69" s="135">
        <v>0.25271371539641202</v>
      </c>
      <c r="U69" s="135">
        <v>0.27476782647687598</v>
      </c>
      <c r="V69" s="135">
        <v>0.3480963604958584</v>
      </c>
      <c r="W69" s="135">
        <v>1.066935838969111</v>
      </c>
    </row>
    <row r="70" spans="1:23">
      <c r="A70" s="135" t="s">
        <v>558</v>
      </c>
      <c r="B70" s="135">
        <v>5.14</v>
      </c>
      <c r="C70" s="135">
        <v>0.879</v>
      </c>
      <c r="D70" s="135">
        <v>13.348678</v>
      </c>
      <c r="E70" s="135">
        <v>0.17141001</v>
      </c>
      <c r="F70" s="135">
        <v>4.1840002000000001E-2</v>
      </c>
      <c r="G70" s="135">
        <v>7.979E-2</v>
      </c>
      <c r="H70" s="135">
        <v>2.9499999999999998E-2</v>
      </c>
      <c r="I70" s="135">
        <v>22.568093999999999</v>
      </c>
      <c r="J70" s="135">
        <v>2.9471544999999999</v>
      </c>
      <c r="K70" s="135">
        <v>317.12299999999999</v>
      </c>
      <c r="L70" s="135">
        <v>0.82669209425892276</v>
      </c>
      <c r="M70" s="135">
        <v>0.1160273565269105</v>
      </c>
      <c r="N70" s="135">
        <v>0.24762077230594881</v>
      </c>
      <c r="O70" s="135">
        <v>0.23350378373359329</v>
      </c>
      <c r="P70" s="135">
        <v>7.1249123975196393E-2</v>
      </c>
      <c r="Q70" s="135">
        <v>0.53154130754055429</v>
      </c>
      <c r="R70" s="135">
        <v>0.99390136712574773</v>
      </c>
      <c r="S70" s="135">
        <v>0.33693027348616678</v>
      </c>
      <c r="T70" s="135">
        <v>0.27493628819534621</v>
      </c>
      <c r="U70" s="135">
        <v>0.29776120811427642</v>
      </c>
      <c r="V70" s="135">
        <v>0.37701777400012693</v>
      </c>
      <c r="W70" s="135">
        <v>1.09014891442896</v>
      </c>
    </row>
    <row r="71" spans="1:23">
      <c r="A71" s="135" t="s">
        <v>559</v>
      </c>
      <c r="B71" s="135">
        <v>3.51</v>
      </c>
      <c r="C71" s="135">
        <v>0.80700000000000005</v>
      </c>
      <c r="D71" s="135">
        <v>39.875</v>
      </c>
      <c r="E71" s="135">
        <v>0.15946001000000001</v>
      </c>
      <c r="F71" s="135">
        <v>0.1016</v>
      </c>
      <c r="G71" s="135">
        <v>0.47833002000000002</v>
      </c>
      <c r="H71" s="135">
        <v>0.26486999999999999</v>
      </c>
      <c r="I71" s="135">
        <v>18.176638000000001</v>
      </c>
      <c r="J71" s="135">
        <v>3.0730697999999999</v>
      </c>
      <c r="K71" s="135">
        <v>13.452999999999999</v>
      </c>
      <c r="L71" s="135">
        <v>0.82333613511456594</v>
      </c>
      <c r="M71" s="135">
        <v>0.1063336306868867</v>
      </c>
      <c r="N71" s="135">
        <v>0.57375027510577792</v>
      </c>
      <c r="O71" s="135">
        <v>9.7222314337656861E-3</v>
      </c>
      <c r="P71" s="135">
        <v>7.4636036536238043E-2</v>
      </c>
      <c r="Q71" s="135">
        <v>0.54841019211153486</v>
      </c>
      <c r="R71" s="135">
        <v>0.99576179952194854</v>
      </c>
      <c r="S71" s="135">
        <v>0.34911697003505759</v>
      </c>
      <c r="T71" s="135">
        <v>0.28223268942359148</v>
      </c>
      <c r="U71" s="135">
        <v>0.29559216871645128</v>
      </c>
      <c r="V71" s="135">
        <v>0.35937149453415962</v>
      </c>
      <c r="W71" s="135">
        <v>1.089182742011731</v>
      </c>
    </row>
    <row r="72" spans="1:23">
      <c r="A72" s="135" t="s">
        <v>560</v>
      </c>
      <c r="B72" s="135">
        <v>2.2000000000000002</v>
      </c>
      <c r="C72" s="135">
        <v>0.98</v>
      </c>
      <c r="D72" s="135">
        <v>23.034056</v>
      </c>
      <c r="E72" s="135">
        <v>4.8710000000000003E-2</v>
      </c>
      <c r="F72" s="135">
        <v>2.9870000000000001E-2</v>
      </c>
      <c r="G72" s="135">
        <v>0.1449</v>
      </c>
      <c r="H72" s="135">
        <v>4.4760000000000001E-2</v>
      </c>
      <c r="I72" s="135">
        <v>33.818179999999998</v>
      </c>
      <c r="J72" s="135">
        <v>2.0768200000000001</v>
      </c>
      <c r="K72" s="135">
        <v>46.390999999999998</v>
      </c>
      <c r="L72" s="135">
        <v>0.7922338331231763</v>
      </c>
      <c r="M72" s="135">
        <v>9.8542967588462677E-2</v>
      </c>
      <c r="N72" s="135">
        <v>0.30090097218975692</v>
      </c>
      <c r="O72" s="135">
        <v>3.3995016923447648E-2</v>
      </c>
      <c r="P72" s="135">
        <v>4.783857060830693E-2</v>
      </c>
      <c r="Q72" s="135">
        <v>0.53770053019902597</v>
      </c>
      <c r="R72" s="135">
        <v>0.99402198656903284</v>
      </c>
      <c r="S72" s="135">
        <v>0.30091847528657412</v>
      </c>
      <c r="T72" s="135">
        <v>0.26504384867441422</v>
      </c>
      <c r="U72" s="135">
        <v>0.28460679963225571</v>
      </c>
      <c r="V72" s="135">
        <v>0.34008259891373221</v>
      </c>
      <c r="W72" s="135">
        <v>1.0690898881898401</v>
      </c>
    </row>
    <row r="73" spans="1:23">
      <c r="A73" s="135" t="s">
        <v>561</v>
      </c>
      <c r="B73" s="135">
        <v>2.65</v>
      </c>
      <c r="C73" s="135">
        <v>1.056</v>
      </c>
      <c r="D73" s="135">
        <v>10.04762</v>
      </c>
      <c r="E73" s="135">
        <v>0.10326</v>
      </c>
      <c r="F73" s="135">
        <v>2.4559999999999998E-2</v>
      </c>
      <c r="G73" s="135">
        <v>0.14432</v>
      </c>
      <c r="H73" s="135">
        <v>6.4250000000000002E-2</v>
      </c>
      <c r="I73" s="135">
        <v>15.924528</v>
      </c>
      <c r="J73" s="135">
        <v>1.4591472999999999</v>
      </c>
      <c r="K73" s="135">
        <v>77.222999999999999</v>
      </c>
      <c r="L73" s="135">
        <v>0.80755329515871299</v>
      </c>
      <c r="M73" s="135">
        <v>0.1012191495688373</v>
      </c>
      <c r="N73" s="135">
        <v>0.30042635207099472</v>
      </c>
      <c r="O73" s="135">
        <v>5.6715841570295501E-2</v>
      </c>
      <c r="P73" s="135">
        <v>3.122420026377765E-2</v>
      </c>
      <c r="Q73" s="135">
        <v>0.52944206564926943</v>
      </c>
      <c r="R73" s="135">
        <v>0.99417604115288782</v>
      </c>
      <c r="S73" s="135">
        <v>0.31122499780759061</v>
      </c>
      <c r="T73" s="135">
        <v>0.2547657780437188</v>
      </c>
      <c r="U73" s="135">
        <v>0.28578231383567287</v>
      </c>
      <c r="V73" s="135">
        <v>0.34230256609099391</v>
      </c>
      <c r="W73" s="135">
        <v>1.0785741815398371</v>
      </c>
    </row>
    <row r="74" spans="1:23">
      <c r="A74" s="135" t="s">
        <v>562</v>
      </c>
      <c r="B74" s="135">
        <v>4.76</v>
      </c>
      <c r="C74" s="135">
        <v>0.91400000000000003</v>
      </c>
      <c r="D74" s="135">
        <v>248.57142999999999</v>
      </c>
      <c r="E74" s="135">
        <v>0.14915999999999999</v>
      </c>
      <c r="F74" s="135">
        <v>3.5909999999999997E-2</v>
      </c>
      <c r="G74" s="135">
        <v>0.47761002000000002</v>
      </c>
      <c r="H74" s="135">
        <v>0.15135000000000001</v>
      </c>
      <c r="I74" s="135">
        <v>14.621848</v>
      </c>
      <c r="J74" s="135">
        <v>3.0916845999999998</v>
      </c>
      <c r="K74" s="135">
        <v>14.073</v>
      </c>
      <c r="L74" s="135">
        <v>0.82044354827385746</v>
      </c>
      <c r="M74" s="135">
        <v>0.11376746952126079</v>
      </c>
      <c r="N74" s="135">
        <v>0.57316109151007311</v>
      </c>
      <c r="O74" s="135">
        <v>1.01791239895858E-2</v>
      </c>
      <c r="P74" s="135">
        <v>7.5136743757213381E-2</v>
      </c>
      <c r="Q74" s="135">
        <v>0.68112651773126176</v>
      </c>
      <c r="R74" s="135">
        <v>0.99486450468566223</v>
      </c>
      <c r="S74" s="135">
        <v>0.35046722039621858</v>
      </c>
      <c r="T74" s="135">
        <v>0.34039180526854862</v>
      </c>
      <c r="U74" s="135">
        <v>0.3343052971193009</v>
      </c>
      <c r="V74" s="135">
        <v>0.43668891322420628</v>
      </c>
      <c r="W74" s="135">
        <v>1.0868824751510759</v>
      </c>
    </row>
    <row r="75" spans="1:23">
      <c r="A75" s="135" t="s">
        <v>563</v>
      </c>
      <c r="B75" s="135">
        <v>0.81</v>
      </c>
      <c r="C75" s="135">
        <v>0.82899999999999996</v>
      </c>
      <c r="D75" s="135">
        <v>17.064219999999999</v>
      </c>
      <c r="E75" s="135">
        <v>4.165E-2</v>
      </c>
      <c r="F75" s="135">
        <v>1.487E-2</v>
      </c>
      <c r="G75" s="135">
        <v>0.18837999</v>
      </c>
      <c r="H75" s="135">
        <v>1.874E-2</v>
      </c>
      <c r="I75" s="135">
        <v>45.925925999999997</v>
      </c>
      <c r="J75" s="135">
        <v>2.0719615999999998</v>
      </c>
      <c r="K75" s="135">
        <v>47.225999999999999</v>
      </c>
      <c r="L75" s="135">
        <v>0.7902511493106944</v>
      </c>
      <c r="M75" s="135">
        <v>9.0276538804638706E-2</v>
      </c>
      <c r="N75" s="135">
        <v>0.33648110670282672</v>
      </c>
      <c r="O75" s="135">
        <v>3.4610348026850549E-2</v>
      </c>
      <c r="P75" s="135">
        <v>4.7707887712848111E-2</v>
      </c>
      <c r="Q75" s="135">
        <v>0.53390413225167066</v>
      </c>
      <c r="R75" s="135">
        <v>0.99381631698094108</v>
      </c>
      <c r="S75" s="135">
        <v>0.30368268843407542</v>
      </c>
      <c r="T75" s="135">
        <v>0.26217942915197562</v>
      </c>
      <c r="U75" s="135">
        <v>0.27815288791199111</v>
      </c>
      <c r="V75" s="135">
        <v>0.34083719285759773</v>
      </c>
      <c r="W75" s="135">
        <v>1.067753419561734</v>
      </c>
    </row>
    <row r="76" spans="1:23">
      <c r="A76" s="135" t="s">
        <v>564</v>
      </c>
      <c r="B76" s="135">
        <v>24.02</v>
      </c>
      <c r="C76" s="135">
        <v>1.1160000000000001</v>
      </c>
      <c r="D76" s="135">
        <v>40.572792</v>
      </c>
      <c r="E76" s="135">
        <v>0.33438000000000001</v>
      </c>
      <c r="F76" s="135">
        <v>0.10416</v>
      </c>
      <c r="G76" s="135">
        <v>0.29842999999999997</v>
      </c>
      <c r="H76" s="135">
        <v>0.12397</v>
      </c>
      <c r="I76" s="135">
        <v>63.696919999999999</v>
      </c>
      <c r="J76" s="135">
        <v>19.787894999999999</v>
      </c>
      <c r="K76" s="135">
        <v>189.553</v>
      </c>
      <c r="L76" s="135">
        <v>0.87245951084438178</v>
      </c>
      <c r="M76" s="135">
        <v>0.22830805828129641</v>
      </c>
      <c r="N76" s="135">
        <v>0.42653619086831712</v>
      </c>
      <c r="O76" s="135">
        <v>0.1394944557562198</v>
      </c>
      <c r="P76" s="135">
        <v>0.524237089192233</v>
      </c>
      <c r="Q76" s="135">
        <v>0.54885393899444435</v>
      </c>
      <c r="R76" s="135">
        <v>0.99464808526514137</v>
      </c>
      <c r="S76" s="135">
        <v>0.35234065040053719</v>
      </c>
      <c r="T76" s="135">
        <v>0.49255203620920712</v>
      </c>
      <c r="U76" s="135">
        <v>0.37854771635285761</v>
      </c>
      <c r="V76" s="135">
        <v>0.33262783744010849</v>
      </c>
      <c r="W76" s="135">
        <v>1.1186516684833601</v>
      </c>
    </row>
    <row r="77" spans="1:23">
      <c r="A77" s="135" t="s">
        <v>565</v>
      </c>
      <c r="B77" s="135">
        <v>0.06</v>
      </c>
      <c r="C77" s="135">
        <v>0.82299999999999995</v>
      </c>
      <c r="D77" s="135">
        <v>17.973734</v>
      </c>
      <c r="E77" s="135">
        <v>2.162E-2</v>
      </c>
      <c r="F77" s="135">
        <v>1.235E-2</v>
      </c>
      <c r="G77" s="135">
        <v>0.14915</v>
      </c>
      <c r="H77" s="135">
        <v>5.0709999999999998E-2</v>
      </c>
      <c r="I77" s="135">
        <v>1596.6667</v>
      </c>
      <c r="J77" s="135">
        <v>3.6681089999999998</v>
      </c>
      <c r="K77" s="135">
        <v>37.061999999999998</v>
      </c>
      <c r="L77" s="135">
        <v>0.78462605628463022</v>
      </c>
      <c r="M77" s="135">
        <v>8.5816235504014265E-2</v>
      </c>
      <c r="N77" s="135">
        <v>0.3043787920255146</v>
      </c>
      <c r="O77" s="135">
        <v>2.7120257805309241E-2</v>
      </c>
      <c r="P77" s="135">
        <v>9.0641603300500778E-2</v>
      </c>
      <c r="Q77" s="135">
        <v>0.5344825195110009</v>
      </c>
      <c r="R77" s="135">
        <v>0.99406901708591011</v>
      </c>
      <c r="S77" s="135">
        <v>0.29018665131697241</v>
      </c>
      <c r="T77" s="135">
        <v>0.28019133909053318</v>
      </c>
      <c r="U77" s="135">
        <v>0.2748721248987494</v>
      </c>
      <c r="V77" s="135">
        <v>0.33247565902161391</v>
      </c>
      <c r="W77" s="135">
        <v>1.064452396939747</v>
      </c>
    </row>
    <row r="78" spans="1:23">
      <c r="A78" s="135" t="s">
        <v>566</v>
      </c>
      <c r="B78" s="135">
        <v>4.12</v>
      </c>
      <c r="C78" s="135">
        <v>0.877</v>
      </c>
      <c r="D78" s="135">
        <v>23.045603</v>
      </c>
      <c r="E78" s="135">
        <v>0.10256999999999999</v>
      </c>
      <c r="F78" s="135">
        <v>3.422E-2</v>
      </c>
      <c r="G78" s="135">
        <v>0.2762</v>
      </c>
      <c r="H78" s="135">
        <v>-1.1610000000000001E-2</v>
      </c>
      <c r="I78" s="135">
        <v>34.344659999999998</v>
      </c>
      <c r="J78" s="135">
        <v>3.438472</v>
      </c>
      <c r="K78" s="135">
        <v>96.108999999999995</v>
      </c>
      <c r="L78" s="135">
        <v>0.80735952011188394</v>
      </c>
      <c r="M78" s="135">
        <v>0.10996134403806131</v>
      </c>
      <c r="N78" s="135">
        <v>0.4083451473509303</v>
      </c>
      <c r="O78" s="135">
        <v>7.0633378359357776E-2</v>
      </c>
      <c r="P78" s="135">
        <v>8.4464749178881554E-2</v>
      </c>
      <c r="Q78" s="135">
        <v>0.53770787328300651</v>
      </c>
      <c r="R78" s="135">
        <v>0.99357642182342443</v>
      </c>
      <c r="S78" s="135">
        <v>0.32803038789122319</v>
      </c>
      <c r="T78" s="135">
        <v>0.28237666205020417</v>
      </c>
      <c r="U78" s="135">
        <v>0.29346586157695992</v>
      </c>
      <c r="V78" s="135">
        <v>0.3534676819659025</v>
      </c>
      <c r="W78" s="135">
        <v>1.078103502058593</v>
      </c>
    </row>
    <row r="79" spans="1:23">
      <c r="A79" s="135" t="s">
        <v>567</v>
      </c>
      <c r="B79" s="135">
        <v>7.63</v>
      </c>
      <c r="C79" s="135">
        <v>0.87</v>
      </c>
      <c r="D79" s="135">
        <v>17.924527999999999</v>
      </c>
      <c r="E79" s="135">
        <v>0.15709000000000001</v>
      </c>
      <c r="F79" s="135">
        <v>7.4120000000000005E-2</v>
      </c>
      <c r="G79" s="135">
        <v>0.35324</v>
      </c>
      <c r="H79" s="135">
        <v>0.12678</v>
      </c>
      <c r="I79" s="135">
        <v>22.411532999999999</v>
      </c>
      <c r="J79" s="135">
        <v>2.7888315000000001</v>
      </c>
      <c r="K79" s="135">
        <v>39.783999999999999</v>
      </c>
      <c r="L79" s="135">
        <v>0.82267055714538462</v>
      </c>
      <c r="M79" s="135">
        <v>0.1308355634849836</v>
      </c>
      <c r="N79" s="135">
        <v>0.47138779209134768</v>
      </c>
      <c r="O79" s="135">
        <v>2.912616351005495E-2</v>
      </c>
      <c r="P79" s="135">
        <v>6.6990498078249833E-2</v>
      </c>
      <c r="Q79" s="135">
        <v>0.53445122793826794</v>
      </c>
      <c r="R79" s="135">
        <v>0.99467029631596915</v>
      </c>
      <c r="S79" s="135">
        <v>0.34377246740340639</v>
      </c>
      <c r="T79" s="135">
        <v>0.27647432579268372</v>
      </c>
      <c r="U79" s="135">
        <v>0.30752461344951088</v>
      </c>
      <c r="V79" s="135">
        <v>0.34853010988791061</v>
      </c>
      <c r="W79" s="135">
        <v>1.088134115519761</v>
      </c>
    </row>
    <row r="80" spans="1:23">
      <c r="A80" s="135" t="s">
        <v>568</v>
      </c>
      <c r="B80" s="135">
        <v>1.98</v>
      </c>
      <c r="C80" s="135">
        <v>0.879</v>
      </c>
      <c r="D80" s="135">
        <v>39.267242000000003</v>
      </c>
      <c r="E80" s="135">
        <v>3.8879999999999998E-2</v>
      </c>
      <c r="F80" s="135">
        <v>3.9100000000000003E-3</v>
      </c>
      <c r="G80" s="135">
        <v>0.19962999000000001</v>
      </c>
      <c r="H80" s="135">
        <v>1.001E-2</v>
      </c>
      <c r="I80" s="135">
        <v>46.010100000000001</v>
      </c>
      <c r="J80" s="135">
        <v>2.1199357999999999</v>
      </c>
      <c r="K80" s="135">
        <v>65.313999999999993</v>
      </c>
      <c r="L80" s="135">
        <v>0.78947324078936643</v>
      </c>
      <c r="M80" s="135">
        <v>9.723461195361284E-2</v>
      </c>
      <c r="N80" s="135">
        <v>0.34568710038571482</v>
      </c>
      <c r="O80" s="135">
        <v>4.793981988116372E-2</v>
      </c>
      <c r="P80" s="135">
        <v>4.8998314059653658E-2</v>
      </c>
      <c r="Q80" s="135">
        <v>0.54802370055235494</v>
      </c>
      <c r="R80" s="135">
        <v>0.99374731254189264</v>
      </c>
      <c r="S80" s="135">
        <v>0.30903263725812619</v>
      </c>
      <c r="T80" s="135">
        <v>0.26977846151087809</v>
      </c>
      <c r="U80" s="135">
        <v>0.28615081797777131</v>
      </c>
      <c r="V80" s="135">
        <v>0.35280447588840202</v>
      </c>
      <c r="W80" s="135">
        <v>1.0672359142516219</v>
      </c>
    </row>
    <row r="81" spans="1:23">
      <c r="A81" s="135" t="s">
        <v>569</v>
      </c>
      <c r="B81" s="135">
        <v>23.83</v>
      </c>
      <c r="C81" s="135">
        <v>1.1479999999999999</v>
      </c>
      <c r="D81" s="135">
        <v>12.28725</v>
      </c>
      <c r="E81" s="135">
        <v>0.11946</v>
      </c>
      <c r="F81" s="135">
        <v>4.1950002E-2</v>
      </c>
      <c r="G81" s="135">
        <v>0.28947001999999999</v>
      </c>
      <c r="H81" s="135">
        <v>0.10641</v>
      </c>
      <c r="I81" s="135">
        <v>17.268149999999999</v>
      </c>
      <c r="J81" s="135">
        <v>2.7824922000000001</v>
      </c>
      <c r="K81" s="135">
        <v>241.864</v>
      </c>
      <c r="L81" s="135">
        <v>0.81210279625817572</v>
      </c>
      <c r="M81" s="135">
        <v>0.22717811477847161</v>
      </c>
      <c r="N81" s="135">
        <v>0.41920414471020118</v>
      </c>
      <c r="O81" s="135">
        <v>0.17804365976832601</v>
      </c>
      <c r="P81" s="135">
        <v>6.6819981430962239E-2</v>
      </c>
      <c r="Q81" s="135">
        <v>0.53086631360764469</v>
      </c>
      <c r="R81" s="135">
        <v>0.99450928595818944</v>
      </c>
      <c r="S81" s="135">
        <v>0.38524060541993388</v>
      </c>
      <c r="T81" s="135">
        <v>0.28863209865539052</v>
      </c>
      <c r="U81" s="135">
        <v>0.36686239068697202</v>
      </c>
      <c r="V81" s="135">
        <v>0.37751638103283602</v>
      </c>
      <c r="W81" s="135">
        <v>1.0815594836657789</v>
      </c>
    </row>
    <row r="82" spans="1:23">
      <c r="A82" s="135" t="s">
        <v>570</v>
      </c>
      <c r="B82" s="135">
        <v>-0.75</v>
      </c>
      <c r="C82" s="135">
        <v>0.98599999999999999</v>
      </c>
      <c r="D82" s="135">
        <v>17.60135</v>
      </c>
      <c r="E82" s="135">
        <v>-4.9160000000000002E-2</v>
      </c>
      <c r="F82" s="135">
        <v>-1.6480000000000002E-2</v>
      </c>
      <c r="G82" s="135">
        <v>0.20643</v>
      </c>
      <c r="H82" s="135">
        <v>-2.2130001E-2</v>
      </c>
      <c r="I82" s="135">
        <v>0</v>
      </c>
      <c r="J82" s="135">
        <v>1.3327194</v>
      </c>
      <c r="K82" s="135">
        <v>63.133000000000003</v>
      </c>
      <c r="L82" s="135">
        <v>0.76474866814759479</v>
      </c>
      <c r="M82" s="135">
        <v>8.0999107939339871E-2</v>
      </c>
      <c r="N82" s="135">
        <v>0.35125162030603257</v>
      </c>
      <c r="O82" s="135">
        <v>4.6332589777544918E-2</v>
      </c>
      <c r="P82" s="135">
        <v>2.7823499613609508E-2</v>
      </c>
      <c r="Q82" s="135">
        <v>0.53424570934515581</v>
      </c>
      <c r="R82" s="135">
        <v>0.99349326869996579</v>
      </c>
      <c r="S82" s="135">
        <v>0.2999380698923701</v>
      </c>
      <c r="T82" s="135">
        <v>0.25247763548425839</v>
      </c>
      <c r="U82" s="135">
        <v>0.26966128403626638</v>
      </c>
      <c r="V82" s="135">
        <v>0.34700650988072168</v>
      </c>
      <c r="W82" s="135">
        <v>1.0519257333812451</v>
      </c>
    </row>
    <row r="83" spans="1:23">
      <c r="A83" s="135" t="s">
        <v>571</v>
      </c>
      <c r="B83" s="135">
        <v>18.98</v>
      </c>
      <c r="C83" s="135">
        <v>0.86</v>
      </c>
      <c r="D83" s="135">
        <v>33.333331999999999</v>
      </c>
      <c r="E83" s="135">
        <v>0.23125999999999999</v>
      </c>
      <c r="F83" s="135">
        <v>9.1319999999999998E-2</v>
      </c>
      <c r="G83" s="135">
        <v>0.47675000000000001</v>
      </c>
      <c r="H83" s="135">
        <v>0.18833</v>
      </c>
      <c r="I83" s="135">
        <v>14.805058499999999</v>
      </c>
      <c r="J83" s="135">
        <v>3.5038279999999999</v>
      </c>
      <c r="K83" s="135">
        <v>132.43100000000001</v>
      </c>
      <c r="L83" s="135">
        <v>0.84349997051249281</v>
      </c>
      <c r="M83" s="135">
        <v>0.19833482010110021</v>
      </c>
      <c r="N83" s="135">
        <v>0.57245732807121463</v>
      </c>
      <c r="O83" s="135">
        <v>9.7399912895645008E-2</v>
      </c>
      <c r="P83" s="135">
        <v>8.6222717093340229E-2</v>
      </c>
      <c r="Q83" s="135">
        <v>0.5442501490270214</v>
      </c>
      <c r="R83" s="135">
        <v>0.9951568052762706</v>
      </c>
      <c r="S83" s="135">
        <v>0.39509292578415389</v>
      </c>
      <c r="T83" s="135">
        <v>0.29856271621163422</v>
      </c>
      <c r="U83" s="135">
        <v>0.35523354081073838</v>
      </c>
      <c r="V83" s="135">
        <v>0.37636924818865208</v>
      </c>
      <c r="W83" s="135">
        <v>1.1011921952543759</v>
      </c>
    </row>
    <row r="84" spans="1:23">
      <c r="A84" s="135" t="s">
        <v>572</v>
      </c>
      <c r="B84" s="135">
        <v>-0.06</v>
      </c>
      <c r="C84" s="135">
        <v>1.177</v>
      </c>
      <c r="D84" s="135">
        <v>14.2715225</v>
      </c>
      <c r="E84" s="135">
        <v>-5.2449997999999998E-2</v>
      </c>
      <c r="F84" s="135">
        <v>-1.5689999999999999E-2</v>
      </c>
      <c r="G84" s="135">
        <v>0.15151000000000001</v>
      </c>
      <c r="H84" s="135">
        <v>-0.20121998999999999</v>
      </c>
      <c r="I84" s="135">
        <v>0</v>
      </c>
      <c r="J84" s="135">
        <v>2.0308155999999999</v>
      </c>
      <c r="K84" s="135">
        <v>12.071999999999999</v>
      </c>
      <c r="L84" s="135">
        <v>0.76382472681930891</v>
      </c>
      <c r="M84" s="135">
        <v>8.5102586975914357E-2</v>
      </c>
      <c r="N84" s="135">
        <v>0.30631000492254712</v>
      </c>
      <c r="O84" s="135">
        <v>8.7045401118502445E-3</v>
      </c>
      <c r="P84" s="135">
        <v>4.6601128611796702E-2</v>
      </c>
      <c r="Q84" s="135">
        <v>0.53212817206506191</v>
      </c>
      <c r="R84" s="135">
        <v>0.99207768975035093</v>
      </c>
      <c r="S84" s="135">
        <v>0.28584493611708472</v>
      </c>
      <c r="T84" s="135">
        <v>0.26020453794895981</v>
      </c>
      <c r="U84" s="135">
        <v>0.27163150364604449</v>
      </c>
      <c r="V84" s="135">
        <v>0.33141657642085859</v>
      </c>
      <c r="W84" s="135">
        <v>1.050528510831106</v>
      </c>
    </row>
    <row r="85" spans="1:23">
      <c r="A85" s="135" t="s">
        <v>573</v>
      </c>
      <c r="B85" s="135">
        <v>0.55000000000000004</v>
      </c>
      <c r="C85" s="135">
        <v>0.82799999999999996</v>
      </c>
      <c r="D85" s="135">
        <v>17.716894</v>
      </c>
      <c r="E85" s="135">
        <v>5.5900000000000004E-3</v>
      </c>
      <c r="F85" s="135">
        <v>-2.5000000000000001E-4</v>
      </c>
      <c r="G85" s="135">
        <v>4.6989999999999997E-2</v>
      </c>
      <c r="H85" s="135">
        <v>-9.3900000000000008E-3</v>
      </c>
      <c r="I85" s="135">
        <v>70.545450000000002</v>
      </c>
      <c r="J85" s="135">
        <v>0.40389736999999998</v>
      </c>
      <c r="K85" s="135">
        <v>166.85300000000001</v>
      </c>
      <c r="L85" s="135">
        <v>0.7801242968633717</v>
      </c>
      <c r="M85" s="135">
        <v>8.8730300327088896E-2</v>
      </c>
      <c r="N85" s="135">
        <v>0.22078018627939519</v>
      </c>
      <c r="O85" s="135">
        <v>0.1227662928253867</v>
      </c>
      <c r="P85" s="135">
        <v>2.8397287741706318E-3</v>
      </c>
      <c r="Q85" s="135">
        <v>0.53431918724378302</v>
      </c>
      <c r="R85" s="135">
        <v>0.99359396934400723</v>
      </c>
      <c r="S85" s="135">
        <v>0.30040035623136929</v>
      </c>
      <c r="T85" s="135">
        <v>0.24290587132203589</v>
      </c>
      <c r="U85" s="135">
        <v>0.27621486125501982</v>
      </c>
      <c r="V85" s="135">
        <v>0.35736709340582917</v>
      </c>
      <c r="W85" s="135">
        <v>1.061413160047683</v>
      </c>
    </row>
    <row r="86" spans="1:23">
      <c r="A86" s="135" t="s">
        <v>574</v>
      </c>
      <c r="B86" s="135">
        <v>2.29</v>
      </c>
      <c r="C86" s="135">
        <v>1.155</v>
      </c>
      <c r="D86" s="135">
        <v>8.6550309999999993</v>
      </c>
      <c r="E86" s="135">
        <v>8.6040000000000005E-2</v>
      </c>
      <c r="F86" s="135">
        <v>1.847E-2</v>
      </c>
      <c r="G86" s="135">
        <v>0.22838</v>
      </c>
      <c r="H86" s="135">
        <v>-6.4400000000000004E-3</v>
      </c>
      <c r="I86" s="135">
        <v>18.406115</v>
      </c>
      <c r="J86" s="135">
        <v>1.5435038000000001</v>
      </c>
      <c r="K86" s="135">
        <v>67.817999999999998</v>
      </c>
      <c r="L86" s="135">
        <v>0.8027173439900247</v>
      </c>
      <c r="M86" s="135">
        <v>9.9078203984537608E-2</v>
      </c>
      <c r="N86" s="135">
        <v>0.36921353686953418</v>
      </c>
      <c r="O86" s="135">
        <v>4.9785076267895273E-2</v>
      </c>
      <c r="P86" s="135">
        <v>3.3493250088981658E-2</v>
      </c>
      <c r="Q86" s="135">
        <v>0.52855647649387061</v>
      </c>
      <c r="R86" s="135">
        <v>0.99361728699523211</v>
      </c>
      <c r="S86" s="135">
        <v>0.31889676766255132</v>
      </c>
      <c r="T86" s="135">
        <v>0.25505278816280091</v>
      </c>
      <c r="U86" s="135">
        <v>0.28368345973227282</v>
      </c>
      <c r="V86" s="135">
        <v>0.345344621822051</v>
      </c>
      <c r="W86" s="135">
        <v>1.075280899343485</v>
      </c>
    </row>
    <row r="87" spans="1:23">
      <c r="A87" s="135" t="s">
        <v>575</v>
      </c>
      <c r="B87" s="135">
        <v>8.02</v>
      </c>
      <c r="C87" s="135">
        <v>1.093</v>
      </c>
      <c r="D87" s="135">
        <v>11.149111</v>
      </c>
      <c r="E87" s="135">
        <v>0.111049995</v>
      </c>
      <c r="F87" s="135">
        <v>3.6989998000000003E-2</v>
      </c>
      <c r="G87" s="135">
        <v>0.15978000000000001</v>
      </c>
      <c r="H87" s="135">
        <v>5.6660000000000002E-2</v>
      </c>
      <c r="I87" s="135">
        <v>20.324187999999999</v>
      </c>
      <c r="J87" s="135">
        <v>2.4198336999999999</v>
      </c>
      <c r="K87" s="135">
        <v>135.71600000000001</v>
      </c>
      <c r="L87" s="135">
        <v>0.80974098594990485</v>
      </c>
      <c r="M87" s="135">
        <v>0.13315492120130831</v>
      </c>
      <c r="N87" s="135">
        <v>0.31307743316765679</v>
      </c>
      <c r="O87" s="135">
        <v>9.9820706518014474E-2</v>
      </c>
      <c r="P87" s="135">
        <v>5.706506976400421E-2</v>
      </c>
      <c r="Q87" s="135">
        <v>0.53014253684670776</v>
      </c>
      <c r="R87" s="135">
        <v>0.99411604760278727</v>
      </c>
      <c r="S87" s="135">
        <v>0.32780068064063012</v>
      </c>
      <c r="T87" s="135">
        <v>0.27070501843301809</v>
      </c>
      <c r="U87" s="135">
        <v>0.30653538330169311</v>
      </c>
      <c r="V87" s="135">
        <v>0.35124402492585632</v>
      </c>
      <c r="W87" s="135">
        <v>1.079880469317797</v>
      </c>
    </row>
    <row r="88" spans="1:23">
      <c r="A88" s="135" t="s">
        <v>576</v>
      </c>
      <c r="B88" s="135">
        <v>-7.99</v>
      </c>
      <c r="C88" s="135">
        <v>1.0669999999999999</v>
      </c>
      <c r="D88" s="135">
        <v>-587.5</v>
      </c>
      <c r="E88" s="135">
        <v>-0.12567</v>
      </c>
      <c r="F88" s="135">
        <v>-2.9509998999999999E-2</v>
      </c>
      <c r="G88" s="135">
        <v>8.4230005999999996E-2</v>
      </c>
      <c r="H88" s="135">
        <v>-9.3450000000000005E-2</v>
      </c>
      <c r="I88" s="135">
        <v>0</v>
      </c>
      <c r="J88" s="135">
        <v>0.75762459999999998</v>
      </c>
      <c r="K88" s="135">
        <v>30.812999999999999</v>
      </c>
      <c r="L88" s="135">
        <v>0.74326210462167519</v>
      </c>
      <c r="M88" s="135">
        <v>3.7942313410645252E-2</v>
      </c>
      <c r="N88" s="135">
        <v>0.25125407605599193</v>
      </c>
      <c r="O88" s="135">
        <v>2.2515222996728802E-2</v>
      </c>
      <c r="P88" s="135">
        <v>1.2354404103296371E-2</v>
      </c>
      <c r="Q88" s="135">
        <v>0.14944359366192969</v>
      </c>
      <c r="R88" s="135">
        <v>0.99292953484842728</v>
      </c>
      <c r="S88" s="135">
        <v>0.26268834264935392</v>
      </c>
      <c r="T88" s="135">
        <v>7.4768578428557081E-2</v>
      </c>
      <c r="U88" s="135">
        <v>0.1405900762393468</v>
      </c>
      <c r="V88" s="135">
        <v>0.1109278446005416</v>
      </c>
      <c r="W88" s="135">
        <v>1.038419373603068</v>
      </c>
    </row>
    <row r="89" spans="1:23">
      <c r="A89" s="135" t="s">
        <v>577</v>
      </c>
      <c r="B89" s="135">
        <v>1.84</v>
      </c>
      <c r="C89" s="135">
        <v>0.90100000000000002</v>
      </c>
      <c r="D89" s="135">
        <v>9.9408279999999998</v>
      </c>
      <c r="E89" s="135">
        <v>6.6689999999999999E-2</v>
      </c>
      <c r="F89" s="135">
        <v>3.049E-2</v>
      </c>
      <c r="G89" s="135">
        <v>0.20802000000000001</v>
      </c>
      <c r="H89" s="135">
        <v>6.8210000000000007E-2</v>
      </c>
      <c r="I89" s="135">
        <v>27.391304000000002</v>
      </c>
      <c r="J89" s="135">
        <v>1.4316148</v>
      </c>
      <c r="K89" s="135">
        <v>44.142000000000003</v>
      </c>
      <c r="L89" s="135">
        <v>0.79728321767677757</v>
      </c>
      <c r="M89" s="135">
        <v>9.6402022004162938E-2</v>
      </c>
      <c r="N89" s="135">
        <v>0.35255273407988069</v>
      </c>
      <c r="O89" s="135">
        <v>3.2337676023384061E-2</v>
      </c>
      <c r="P89" s="135">
        <v>3.0483621715444931E-2</v>
      </c>
      <c r="Q89" s="135">
        <v>0.52937415341020722</v>
      </c>
      <c r="R89" s="135">
        <v>0.99420734213554895</v>
      </c>
      <c r="S89" s="135">
        <v>0.31140697872472611</v>
      </c>
      <c r="T89" s="135">
        <v>0.25373089136324939</v>
      </c>
      <c r="U89" s="135">
        <v>0.28162098473326691</v>
      </c>
      <c r="V89" s="135">
        <v>0.34069349129340998</v>
      </c>
      <c r="W89" s="135">
        <v>1.0722949374445401</v>
      </c>
    </row>
    <row r="90" spans="1:23">
      <c r="A90" s="135" t="s">
        <v>578</v>
      </c>
      <c r="B90" s="135">
        <v>-0.19</v>
      </c>
      <c r="C90" s="135">
        <v>0.84199999999999997</v>
      </c>
      <c r="D90" s="135">
        <v>17.888887</v>
      </c>
      <c r="E90" s="135">
        <v>2.2550002E-2</v>
      </c>
      <c r="F90" s="135">
        <v>-7.0899999999999999E-3</v>
      </c>
      <c r="G90" s="135">
        <v>0.20397000000000001</v>
      </c>
      <c r="H90" s="135">
        <v>-7.2680004000000006E-2</v>
      </c>
      <c r="I90" s="135">
        <v>0</v>
      </c>
      <c r="J90" s="135">
        <v>1.2079226999999999</v>
      </c>
      <c r="K90" s="135">
        <v>29.905000000000001</v>
      </c>
      <c r="L90" s="135">
        <v>0.78488723190941434</v>
      </c>
      <c r="M90" s="135">
        <v>8.4329467737139452E-2</v>
      </c>
      <c r="N90" s="135">
        <v>0.3492385763540411</v>
      </c>
      <c r="O90" s="135">
        <v>2.184609647949547E-2</v>
      </c>
      <c r="P90" s="135">
        <v>2.4466675535784611E-2</v>
      </c>
      <c r="Q90" s="135">
        <v>0.53442856275630291</v>
      </c>
      <c r="R90" s="135">
        <v>0.9930937068900102</v>
      </c>
      <c r="S90" s="135">
        <v>0.30268514693883058</v>
      </c>
      <c r="T90" s="135">
        <v>0.2515931800716259</v>
      </c>
      <c r="U90" s="135">
        <v>0.2739384618894265</v>
      </c>
      <c r="V90" s="135">
        <v>0.34151422189347269</v>
      </c>
      <c r="W90" s="135">
        <v>1.064040237809911</v>
      </c>
    </row>
    <row r="91" spans="1:23">
      <c r="A91" s="135" t="s">
        <v>579</v>
      </c>
      <c r="B91" s="135">
        <v>-3.23</v>
      </c>
      <c r="C91" s="135">
        <v>0.81799999999999995</v>
      </c>
      <c r="D91" s="135">
        <v>11.159874</v>
      </c>
      <c r="E91" s="135">
        <v>-3.0779999999999998E-2</v>
      </c>
      <c r="F91" s="135">
        <v>-5.5999999999999999E-3</v>
      </c>
      <c r="G91" s="135">
        <v>0.16261</v>
      </c>
      <c r="H91" s="135">
        <v>-0.28569</v>
      </c>
      <c r="I91" s="135">
        <v>0</v>
      </c>
      <c r="J91" s="135">
        <v>1.0393250000000001</v>
      </c>
      <c r="K91" s="135">
        <v>27.081</v>
      </c>
      <c r="L91" s="135">
        <v>0.76991038606167661</v>
      </c>
      <c r="M91" s="135">
        <v>6.6250371691941715E-2</v>
      </c>
      <c r="N91" s="135">
        <v>0.31539325202299662</v>
      </c>
      <c r="O91" s="135">
        <v>1.9765024580082578E-2</v>
      </c>
      <c r="P91" s="135">
        <v>1.993167726398817E-2</v>
      </c>
      <c r="Q91" s="135">
        <v>0.53014938136154988</v>
      </c>
      <c r="R91" s="135">
        <v>0.99141001441742227</v>
      </c>
      <c r="S91" s="135">
        <v>0.28774852260518868</v>
      </c>
      <c r="T91" s="135">
        <v>0.2452319198416841</v>
      </c>
      <c r="U91" s="135">
        <v>0.25974868939411272</v>
      </c>
      <c r="V91" s="135">
        <v>0.33632403728170029</v>
      </c>
      <c r="W91" s="135">
        <v>1.053868445193163</v>
      </c>
    </row>
    <row r="92" spans="1:23">
      <c r="A92" s="135" t="s">
        <v>580</v>
      </c>
      <c r="B92" s="135">
        <v>4.59</v>
      </c>
      <c r="C92" s="135">
        <v>0.871</v>
      </c>
      <c r="D92" s="135">
        <v>13.436385</v>
      </c>
      <c r="E92" s="135">
        <v>6.3969999999999999E-2</v>
      </c>
      <c r="F92" s="135">
        <v>3.4389999999999997E-2</v>
      </c>
      <c r="G92" s="135">
        <v>0.21734999999999999</v>
      </c>
      <c r="H92" s="135">
        <v>0.11001000599999999</v>
      </c>
      <c r="I92" s="135">
        <v>24.618735999999998</v>
      </c>
      <c r="J92" s="135">
        <v>1.6417736000000001</v>
      </c>
      <c r="K92" s="135">
        <v>61.81</v>
      </c>
      <c r="L92" s="135">
        <v>0.79651935082550973</v>
      </c>
      <c r="M92" s="135">
        <v>0.1127564674397859</v>
      </c>
      <c r="N92" s="135">
        <v>0.36018757150755593</v>
      </c>
      <c r="O92" s="135">
        <v>4.5357640017302969E-2</v>
      </c>
      <c r="P92" s="135">
        <v>3.6136544589261209E-2</v>
      </c>
      <c r="Q92" s="135">
        <v>0.53159708305511932</v>
      </c>
      <c r="R92" s="135">
        <v>0.99453774144439799</v>
      </c>
      <c r="S92" s="135">
        <v>0.31885161976927318</v>
      </c>
      <c r="T92" s="135">
        <v>0.25944353200552689</v>
      </c>
      <c r="U92" s="135">
        <v>0.29253297234371178</v>
      </c>
      <c r="V92" s="135">
        <v>0.34508719267769972</v>
      </c>
      <c r="W92" s="135">
        <v>1.0720204126057751</v>
      </c>
    </row>
    <row r="93" spans="1:23">
      <c r="A93" s="135" t="s">
        <v>581</v>
      </c>
      <c r="B93" s="135">
        <v>3.34</v>
      </c>
      <c r="C93" s="135">
        <v>0.82799999999999996</v>
      </c>
      <c r="D93" s="135">
        <v>14.048673000000001</v>
      </c>
      <c r="E93" s="135">
        <v>7.2069994999999998E-2</v>
      </c>
      <c r="F93" s="135">
        <v>1.686E-2</v>
      </c>
      <c r="G93" s="135">
        <v>0.22113000999999999</v>
      </c>
      <c r="H93" s="135">
        <v>3.2890000000000003E-2</v>
      </c>
      <c r="I93" s="135">
        <v>19.011976000000001</v>
      </c>
      <c r="J93" s="135">
        <v>1.4708607</v>
      </c>
      <c r="K93" s="135">
        <v>48.764000000000003</v>
      </c>
      <c r="L93" s="135">
        <v>0.79879409997107409</v>
      </c>
      <c r="M93" s="135">
        <v>0.10532262860541181</v>
      </c>
      <c r="N93" s="135">
        <v>0.36328079356811183</v>
      </c>
      <c r="O93" s="135">
        <v>3.5743736334675279E-2</v>
      </c>
      <c r="P93" s="135">
        <v>3.1539271280504808E-2</v>
      </c>
      <c r="Q93" s="135">
        <v>0.53198645537730538</v>
      </c>
      <c r="R93" s="135">
        <v>0.99392816266393491</v>
      </c>
      <c r="S93" s="135">
        <v>0.31666814568687529</v>
      </c>
      <c r="T93" s="135">
        <v>0.2565777300732508</v>
      </c>
      <c r="U93" s="135">
        <v>0.28813635811257682</v>
      </c>
      <c r="V93" s="135">
        <v>0.34375801401293099</v>
      </c>
      <c r="W93" s="135">
        <v>1.0730575879534601</v>
      </c>
    </row>
    <row r="94" spans="1:23">
      <c r="A94" s="135" t="s">
        <v>582</v>
      </c>
      <c r="B94" s="135">
        <v>80.17</v>
      </c>
      <c r="C94" s="135">
        <v>1.1519999999999999</v>
      </c>
      <c r="D94" s="135">
        <v>6.8982510000000001</v>
      </c>
      <c r="E94" s="135">
        <v>0.74744003999999997</v>
      </c>
      <c r="F94" s="135">
        <v>0.43423998000000003</v>
      </c>
      <c r="G94" s="135">
        <v>0.62478999999999996</v>
      </c>
      <c r="H94" s="135">
        <v>0.60777999999999999</v>
      </c>
      <c r="I94" s="135">
        <v>10.4777355</v>
      </c>
      <c r="J94" s="135">
        <v>7.0750545999999996</v>
      </c>
      <c r="K94" s="135">
        <v>133.18899999999999</v>
      </c>
      <c r="L94" s="135">
        <v>0.98846056677797023</v>
      </c>
      <c r="M94" s="135">
        <v>0.5622360987213797</v>
      </c>
      <c r="N94" s="135">
        <v>0.69360002183252534</v>
      </c>
      <c r="O94" s="135">
        <v>9.7958500891308947E-2</v>
      </c>
      <c r="P94" s="135">
        <v>0.1822827846932748</v>
      </c>
      <c r="Q94" s="135">
        <v>0.52743928734730861</v>
      </c>
      <c r="R94" s="135">
        <v>0.99847225910890203</v>
      </c>
      <c r="S94" s="135">
        <v>0.55509527571527451</v>
      </c>
      <c r="T94" s="135">
        <v>0.38453041858387921</v>
      </c>
      <c r="U94" s="135">
        <v>0.59787378414898218</v>
      </c>
      <c r="V94" s="135">
        <v>0.36643046736032941</v>
      </c>
      <c r="W94" s="135">
        <v>1.192027541193355</v>
      </c>
    </row>
    <row r="95" spans="1:23">
      <c r="A95" s="135" t="s">
        <v>583</v>
      </c>
      <c r="B95" s="135">
        <v>20.45</v>
      </c>
      <c r="C95" s="135">
        <v>1.081</v>
      </c>
      <c r="D95" s="135">
        <v>14.797449</v>
      </c>
      <c r="E95" s="135">
        <v>0.23753001000000001</v>
      </c>
      <c r="F95" s="135">
        <v>0.12839999999999999</v>
      </c>
      <c r="G95" s="135">
        <v>0.46448</v>
      </c>
      <c r="H95" s="135">
        <v>0.38162000000000001</v>
      </c>
      <c r="I95" s="135">
        <v>19.290952999999998</v>
      </c>
      <c r="J95" s="135">
        <v>4.227843</v>
      </c>
      <c r="K95" s="135">
        <v>71.756</v>
      </c>
      <c r="L95" s="135">
        <v>0.84526079874635962</v>
      </c>
      <c r="M95" s="135">
        <v>0.2070770145703241</v>
      </c>
      <c r="N95" s="135">
        <v>0.56241665762774473</v>
      </c>
      <c r="O95" s="135">
        <v>5.2687080920830097E-2</v>
      </c>
      <c r="P95" s="135">
        <v>0.10569751878846829</v>
      </c>
      <c r="Q95" s="135">
        <v>0.53246262451652948</v>
      </c>
      <c r="R95" s="135">
        <v>0.99668462521025403</v>
      </c>
      <c r="S95" s="135">
        <v>0.38752885077637439</v>
      </c>
      <c r="T95" s="135">
        <v>0.3031067428026214</v>
      </c>
      <c r="U95" s="135">
        <v>0.35794195982265992</v>
      </c>
      <c r="V95" s="135">
        <v>0.35615541565726838</v>
      </c>
      <c r="W95" s="135">
        <v>1.103168459864645</v>
      </c>
    </row>
    <row r="96" spans="1:23">
      <c r="A96" s="135" t="s">
        <v>584</v>
      </c>
      <c r="B96" s="135">
        <v>-4.5</v>
      </c>
      <c r="C96" s="135">
        <v>0.93300000000000005</v>
      </c>
      <c r="D96" s="135">
        <v>4.0163929999999999</v>
      </c>
      <c r="E96" s="135">
        <v>-0.17242001000000001</v>
      </c>
      <c r="F96" s="135">
        <v>-0.10038</v>
      </c>
      <c r="G96" s="135">
        <v>3.7510000000000002E-2</v>
      </c>
      <c r="H96" s="135">
        <v>-5.6469999999999999E-2</v>
      </c>
      <c r="I96" s="135">
        <v>0</v>
      </c>
      <c r="J96" s="135">
        <v>0.85792893000000003</v>
      </c>
      <c r="K96" s="135">
        <v>29.917999999999999</v>
      </c>
      <c r="L96" s="135">
        <v>0.73013314030717558</v>
      </c>
      <c r="M96" s="135">
        <v>5.869759143621766E-2</v>
      </c>
      <c r="N96" s="135">
        <v>0.21302260226928149</v>
      </c>
      <c r="O96" s="135">
        <v>2.1855676484698151E-2</v>
      </c>
      <c r="P96" s="135">
        <v>1.505242408342481E-2</v>
      </c>
      <c r="Q96" s="135">
        <v>0.52560662732184571</v>
      </c>
      <c r="R96" s="135">
        <v>0.99322183543903575</v>
      </c>
      <c r="S96" s="135">
        <v>0.25874748736688907</v>
      </c>
      <c r="T96" s="135">
        <v>0.24011435524853439</v>
      </c>
      <c r="U96" s="135">
        <v>0.24959949737226469</v>
      </c>
      <c r="V96" s="135">
        <v>0.32659428629356441</v>
      </c>
      <c r="W96" s="135">
        <v>1.030540214671986</v>
      </c>
    </row>
    <row r="97" spans="1:23">
      <c r="A97" s="135" t="s">
        <v>585</v>
      </c>
      <c r="B97" s="135">
        <v>5.01</v>
      </c>
      <c r="C97" s="135">
        <v>1.022</v>
      </c>
      <c r="D97" s="135">
        <v>10.474309</v>
      </c>
      <c r="E97" s="135">
        <v>7.961E-2</v>
      </c>
      <c r="F97" s="135">
        <v>2.717E-2</v>
      </c>
      <c r="G97" s="135">
        <v>0.2606</v>
      </c>
      <c r="H97" s="135">
        <v>0.10724</v>
      </c>
      <c r="I97" s="135">
        <v>26.447105000000001</v>
      </c>
      <c r="J97" s="135">
        <v>2.4130394000000002</v>
      </c>
      <c r="K97" s="135">
        <v>74.995999999999995</v>
      </c>
      <c r="L97" s="135">
        <v>0.8009115852202997</v>
      </c>
      <c r="M97" s="135">
        <v>0.11525423728813559</v>
      </c>
      <c r="N97" s="135">
        <v>0.39557950277732562</v>
      </c>
      <c r="O97" s="135">
        <v>5.5074712986728752E-2</v>
      </c>
      <c r="P97" s="135">
        <v>5.6882314371978902E-2</v>
      </c>
      <c r="Q97" s="135">
        <v>0.52971340999503691</v>
      </c>
      <c r="R97" s="135">
        <v>0.99451584651768654</v>
      </c>
      <c r="S97" s="135">
        <v>0.32600304787351331</v>
      </c>
      <c r="T97" s="135">
        <v>0.26788475797217748</v>
      </c>
      <c r="U97" s="135">
        <v>0.29409736592682573</v>
      </c>
      <c r="V97" s="135">
        <v>0.34695318230701461</v>
      </c>
      <c r="W97" s="135">
        <v>1.0747008827936659</v>
      </c>
    </row>
    <row r="98" spans="1:23">
      <c r="A98" s="135" t="s">
        <v>586</v>
      </c>
      <c r="B98" s="135">
        <v>-5.2</v>
      </c>
      <c r="C98" s="135">
        <v>0.81899999999999995</v>
      </c>
      <c r="D98" s="135">
        <v>5.0312109999999999</v>
      </c>
      <c r="E98" s="135">
        <v>-0.14074</v>
      </c>
      <c r="F98" s="135">
        <v>-2.6159999999999999E-2</v>
      </c>
      <c r="G98" s="135">
        <v>6.8070000000000006E-2</v>
      </c>
      <c r="H98" s="135">
        <v>-8.2229994000000001E-2</v>
      </c>
      <c r="I98" s="135">
        <v>0</v>
      </c>
      <c r="J98" s="135">
        <v>1.1851545999999999</v>
      </c>
      <c r="K98" s="135">
        <v>63.965000000000003</v>
      </c>
      <c r="L98" s="135">
        <v>0.73902994526557009</v>
      </c>
      <c r="M98" s="135">
        <v>5.4534641688968183E-2</v>
      </c>
      <c r="N98" s="135">
        <v>0.2380301726647534</v>
      </c>
      <c r="O98" s="135">
        <v>4.6945710110516417E-2</v>
      </c>
      <c r="P98" s="135">
        <v>2.3854251438942899E-2</v>
      </c>
      <c r="Q98" s="135">
        <v>0.52625198055636324</v>
      </c>
      <c r="R98" s="135">
        <v>0.99301822101339299</v>
      </c>
      <c r="S98" s="135">
        <v>0.2671411561958138</v>
      </c>
      <c r="T98" s="135">
        <v>0.24356853133054179</v>
      </c>
      <c r="U98" s="135">
        <v>0.24804588860288651</v>
      </c>
      <c r="V98" s="135">
        <v>0.33396826067808688</v>
      </c>
      <c r="W98" s="135">
        <v>1.0358762545275071</v>
      </c>
    </row>
    <row r="99" spans="1:23">
      <c r="A99" s="135" t="s">
        <v>587</v>
      </c>
      <c r="B99" s="135">
        <v>-2.76</v>
      </c>
      <c r="C99" s="135">
        <v>0.80400000000000005</v>
      </c>
      <c r="D99" s="135">
        <v>1.6762767999999999</v>
      </c>
      <c r="E99" s="135">
        <v>-1.8806799999999999</v>
      </c>
      <c r="F99" s="135">
        <v>-8.4970000000000004E-2</v>
      </c>
      <c r="G99" s="135">
        <v>-1.6910000000000001E-2</v>
      </c>
      <c r="H99" s="135">
        <v>-0.18457999999999999</v>
      </c>
      <c r="I99" s="135">
        <v>0</v>
      </c>
      <c r="J99" s="135">
        <v>12.530787999999999</v>
      </c>
      <c r="K99" s="135">
        <v>19.259</v>
      </c>
      <c r="L99" s="135">
        <v>0.250396677179197</v>
      </c>
      <c r="M99" s="135">
        <v>6.9045495093666365E-2</v>
      </c>
      <c r="N99" s="135">
        <v>0.16849014216059111</v>
      </c>
      <c r="O99" s="135">
        <v>1.4000809141977891E-2</v>
      </c>
      <c r="P99" s="135">
        <v>0.32903295708816588</v>
      </c>
      <c r="Q99" s="135">
        <v>0.52411847717195004</v>
      </c>
      <c r="R99" s="135">
        <v>0.9922092170327933</v>
      </c>
      <c r="S99" s="135">
        <v>8.7742749726156144E-2</v>
      </c>
      <c r="T99" s="135">
        <v>0.37552730597277062</v>
      </c>
      <c r="U99" s="135">
        <v>0.20557831512884209</v>
      </c>
      <c r="V99" s="135">
        <v>0.28820690148263861</v>
      </c>
      <c r="W99" s="135">
        <v>0.73577161100112665</v>
      </c>
    </row>
    <row r="100" spans="1:23">
      <c r="A100" s="135" t="s">
        <v>588</v>
      </c>
      <c r="B100" s="135">
        <v>-0.68</v>
      </c>
      <c r="C100" s="135">
        <v>0.99399999999999999</v>
      </c>
      <c r="D100" s="135">
        <v>-30.714285</v>
      </c>
      <c r="E100" s="135">
        <v>-5.7660000000000003E-2</v>
      </c>
      <c r="F100" s="135">
        <v>-2.2739999E-2</v>
      </c>
      <c r="G100" s="135">
        <v>3.9510000000000003E-2</v>
      </c>
      <c r="H100" s="135">
        <v>-6.6850000000000007E-2</v>
      </c>
      <c r="I100" s="135">
        <v>0</v>
      </c>
      <c r="J100" s="135">
        <v>0.93839633</v>
      </c>
      <c r="K100" s="135">
        <v>15.750999999999999</v>
      </c>
      <c r="L100" s="135">
        <v>0.76236158423738276</v>
      </c>
      <c r="M100" s="135">
        <v>8.1415402914064822E-2</v>
      </c>
      <c r="N100" s="135">
        <v>0.2146592233684616</v>
      </c>
      <c r="O100" s="135">
        <v>1.1415681584208611E-2</v>
      </c>
      <c r="P100" s="135">
        <v>1.7216863574212371E-2</v>
      </c>
      <c r="Q100" s="135">
        <v>0.50352034644755439</v>
      </c>
      <c r="R100" s="135">
        <v>0.99313978892387844</v>
      </c>
      <c r="S100" s="135">
        <v>0.27299927856053718</v>
      </c>
      <c r="T100" s="135">
        <v>0.23482222929174909</v>
      </c>
      <c r="U100" s="135">
        <v>0.26174017501331659</v>
      </c>
      <c r="V100" s="135">
        <v>0.31117059168966282</v>
      </c>
      <c r="W100" s="135">
        <v>1.0502545515948949</v>
      </c>
    </row>
    <row r="101" spans="1:23">
      <c r="A101" s="135" t="s">
        <v>589</v>
      </c>
      <c r="B101" s="135">
        <v>8.26</v>
      </c>
      <c r="C101" s="135">
        <v>0.95799999999999996</v>
      </c>
      <c r="D101" s="135">
        <v>10.645431500000001</v>
      </c>
      <c r="E101" s="135">
        <v>0.27474999999999999</v>
      </c>
      <c r="F101" s="135">
        <v>0.10803001</v>
      </c>
      <c r="G101" s="135">
        <v>0.33335999999999999</v>
      </c>
      <c r="H101" s="135">
        <v>0.18542998999999999</v>
      </c>
      <c r="I101" s="135">
        <v>15.375302</v>
      </c>
      <c r="J101" s="135">
        <v>3.5819041999999999</v>
      </c>
      <c r="K101" s="135">
        <v>77.366</v>
      </c>
      <c r="L101" s="135">
        <v>0.85571341513074195</v>
      </c>
      <c r="M101" s="135">
        <v>0.13458221825750821</v>
      </c>
      <c r="N101" s="135">
        <v>0.4551197783654975</v>
      </c>
      <c r="O101" s="135">
        <v>5.6821221627524982E-2</v>
      </c>
      <c r="P101" s="135">
        <v>8.8322837273321519E-2</v>
      </c>
      <c r="Q101" s="135">
        <v>0.52982223193047129</v>
      </c>
      <c r="R101" s="135">
        <v>0.99513388276043047</v>
      </c>
      <c r="S101" s="135">
        <v>0.35389708900954719</v>
      </c>
      <c r="T101" s="135">
        <v>0.28416877564974352</v>
      </c>
      <c r="U101" s="135">
        <v>0.31217515010186209</v>
      </c>
      <c r="V101" s="135">
        <v>0.34890731462417057</v>
      </c>
      <c r="W101" s="135">
        <v>1.108668028561991</v>
      </c>
    </row>
    <row r="102" spans="1:23">
      <c r="A102" s="135" t="s">
        <v>590</v>
      </c>
      <c r="B102" s="135">
        <v>39.1</v>
      </c>
      <c r="C102" s="135">
        <v>0.97199999999999998</v>
      </c>
      <c r="D102" s="135">
        <v>23.000551000000002</v>
      </c>
      <c r="E102" s="135">
        <v>0.12770000000000001</v>
      </c>
      <c r="F102" s="135">
        <v>5.8130003999999999E-2</v>
      </c>
      <c r="G102" s="135">
        <v>0.55046004000000004</v>
      </c>
      <c r="H102" s="135">
        <v>0.38008999999999998</v>
      </c>
      <c r="I102" s="135">
        <v>53.324809999999999</v>
      </c>
      <c r="J102" s="135">
        <v>7.3840857</v>
      </c>
      <c r="K102" s="135">
        <v>92.489000000000004</v>
      </c>
      <c r="L102" s="135">
        <v>0.81441686348407527</v>
      </c>
      <c r="M102" s="135">
        <v>0.3179898899791852</v>
      </c>
      <c r="N102" s="135">
        <v>0.63277503141391911</v>
      </c>
      <c r="O102" s="135">
        <v>6.7965715372150043E-2</v>
      </c>
      <c r="P102" s="135">
        <v>0.19059520831727059</v>
      </c>
      <c r="Q102" s="135">
        <v>0.53767922336359086</v>
      </c>
      <c r="R102" s="135">
        <v>0.99667253164877134</v>
      </c>
      <c r="S102" s="135">
        <v>0.41750013112010032</v>
      </c>
      <c r="T102" s="135">
        <v>0.35757917669644268</v>
      </c>
      <c r="U102" s="135">
        <v>0.42671154891833918</v>
      </c>
      <c r="V102" s="135">
        <v>0.35966065022706323</v>
      </c>
      <c r="W102" s="135">
        <v>1.0842478622599341</v>
      </c>
    </row>
    <row r="103" spans="1:23">
      <c r="A103" s="135" t="s">
        <v>591</v>
      </c>
      <c r="B103" s="135">
        <v>4.9800000000000004</v>
      </c>
      <c r="C103" s="135">
        <v>0.92300000000000004</v>
      </c>
      <c r="D103" s="135">
        <v>15.31823</v>
      </c>
      <c r="E103" s="135">
        <v>9.7839999999999996E-2</v>
      </c>
      <c r="F103" s="135">
        <v>4.7480002E-2</v>
      </c>
      <c r="G103" s="135">
        <v>0.38919997000000001</v>
      </c>
      <c r="H103" s="135">
        <v>0.13816999999999999</v>
      </c>
      <c r="I103" s="135">
        <v>28.514054999999999</v>
      </c>
      <c r="J103" s="135">
        <v>2.3419976</v>
      </c>
      <c r="K103" s="135">
        <v>37.542999999999999</v>
      </c>
      <c r="L103" s="135">
        <v>0.80603117812420133</v>
      </c>
      <c r="M103" s="135">
        <v>0.1150758251561106</v>
      </c>
      <c r="N103" s="135">
        <v>0.50081421490528932</v>
      </c>
      <c r="O103" s="135">
        <v>2.7474717997808391E-2</v>
      </c>
      <c r="P103" s="135">
        <v>5.4971407875476809E-2</v>
      </c>
      <c r="Q103" s="135">
        <v>0.53279380479006155</v>
      </c>
      <c r="R103" s="135">
        <v>0.99476032616256271</v>
      </c>
      <c r="S103" s="135">
        <v>0.33999738686056991</v>
      </c>
      <c r="T103" s="135">
        <v>0.26836050556325802</v>
      </c>
      <c r="U103" s="135">
        <v>0.29531540475131918</v>
      </c>
      <c r="V103" s="135">
        <v>0.35072708907087169</v>
      </c>
      <c r="W103" s="135">
        <v>1.0779836778179519</v>
      </c>
    </row>
    <row r="104" spans="1:23">
      <c r="A104" s="135" t="s">
        <v>592</v>
      </c>
      <c r="B104" s="135">
        <v>14.31</v>
      </c>
      <c r="C104" s="135">
        <v>1.1659999999999999</v>
      </c>
      <c r="D104" s="135">
        <v>8.5967830000000003</v>
      </c>
      <c r="E104" s="135">
        <v>0.15104999999999999</v>
      </c>
      <c r="F104" s="135">
        <v>2.6859999999999998E-2</v>
      </c>
      <c r="G104" s="135">
        <v>0.71453005000000003</v>
      </c>
      <c r="H104" s="135">
        <v>0.51114000000000004</v>
      </c>
      <c r="I104" s="135">
        <v>10.831586</v>
      </c>
      <c r="J104" s="135">
        <v>1.5625473000000001</v>
      </c>
      <c r="K104" s="135">
        <v>39.076000000000001</v>
      </c>
      <c r="L104" s="135">
        <v>0.82097432340212806</v>
      </c>
      <c r="M104" s="135">
        <v>0.1705619982158787</v>
      </c>
      <c r="N104" s="135">
        <v>0.7670352514682639</v>
      </c>
      <c r="O104" s="135">
        <v>2.8604421688247471E-2</v>
      </c>
      <c r="P104" s="135">
        <v>3.4005488628350553E-2</v>
      </c>
      <c r="Q104" s="135">
        <v>0.52851943484186581</v>
      </c>
      <c r="R104" s="135">
        <v>0.9977083886633531</v>
      </c>
      <c r="S104" s="135">
        <v>0.40570901970392831</v>
      </c>
      <c r="T104" s="135">
        <v>0.26547149174438378</v>
      </c>
      <c r="U104" s="135">
        <v>0.3311205745433714</v>
      </c>
      <c r="V104" s="135">
        <v>0.37165585450345379</v>
      </c>
      <c r="W104" s="135">
        <v>1.088876737577841</v>
      </c>
    </row>
    <row r="105" spans="1:23">
      <c r="A105" s="135" t="s">
        <v>593</v>
      </c>
      <c r="B105" s="135">
        <v>-1.74</v>
      </c>
      <c r="C105" s="135">
        <v>1.099</v>
      </c>
      <c r="D105" s="135">
        <v>37.777774999999998</v>
      </c>
      <c r="E105" s="135">
        <v>-0.11402000499999999</v>
      </c>
      <c r="F105" s="135">
        <v>-5.7160000000000002E-2</v>
      </c>
      <c r="G105" s="135">
        <v>-0.22281000000000001</v>
      </c>
      <c r="H105" s="135">
        <v>-0.43385000000000001</v>
      </c>
      <c r="I105" s="135">
        <v>0</v>
      </c>
      <c r="J105" s="135">
        <v>0.72479210000000005</v>
      </c>
      <c r="K105" s="135">
        <v>4.2729999999999997</v>
      </c>
      <c r="L105" s="135">
        <v>0.74653381234150462</v>
      </c>
      <c r="M105" s="135">
        <v>7.5111507582515613E-2</v>
      </c>
      <c r="N105" s="135">
        <v>0</v>
      </c>
      <c r="O105" s="135">
        <v>2.9572739137195261E-3</v>
      </c>
      <c r="P105" s="135">
        <v>1.147126435252423E-2</v>
      </c>
      <c r="Q105" s="135">
        <v>0.54707650376814621</v>
      </c>
      <c r="R105" s="135">
        <v>0.99023891502573635</v>
      </c>
      <c r="S105" s="135">
        <v>0.23152999429144791</v>
      </c>
      <c r="T105" s="135">
        <v>0.25012700785006081</v>
      </c>
      <c r="U105" s="135">
        <v>0.26731798140553009</v>
      </c>
      <c r="V105" s="135">
        <v>0.31819591407366732</v>
      </c>
      <c r="W105" s="135">
        <v>1.038846729064913</v>
      </c>
    </row>
    <row r="106" spans="1:23">
      <c r="A106" s="135" t="s">
        <v>594</v>
      </c>
      <c r="B106" s="135">
        <v>0.5</v>
      </c>
      <c r="C106" s="135">
        <v>0.97099999999999997</v>
      </c>
      <c r="D106" s="135">
        <v>-822.50005999999996</v>
      </c>
      <c r="E106" s="135">
        <v>3.6909999999999998E-2</v>
      </c>
      <c r="F106" s="135">
        <v>-1.8699999999999999E-3</v>
      </c>
      <c r="G106" s="135">
        <v>5.5530000000000003E-2</v>
      </c>
      <c r="H106" s="135">
        <v>-2.8830000000000001E-2</v>
      </c>
      <c r="I106" s="135">
        <v>32.9</v>
      </c>
      <c r="J106" s="135">
        <v>1.1827725</v>
      </c>
      <c r="K106" s="135">
        <v>29.315000000000001</v>
      </c>
      <c r="L106" s="135">
        <v>0.78891999898899967</v>
      </c>
      <c r="M106" s="135">
        <v>8.8432946773713939E-2</v>
      </c>
      <c r="N106" s="135">
        <v>0.2277685583728942</v>
      </c>
      <c r="O106" s="135">
        <v>2.1411311627989239E-2</v>
      </c>
      <c r="P106" s="135">
        <v>2.379017690303141E-2</v>
      </c>
      <c r="Q106" s="135">
        <v>0</v>
      </c>
      <c r="R106" s="135">
        <v>0.99344030997457977</v>
      </c>
      <c r="S106" s="135">
        <v>0.28561230264905668</v>
      </c>
      <c r="T106" s="135">
        <v>2.2833537914602981E-2</v>
      </c>
      <c r="U106" s="135">
        <v>0.138931710989004</v>
      </c>
      <c r="V106" s="135">
        <v>2.0592176947281989E-2</v>
      </c>
      <c r="W106" s="135">
        <v>1.0667165172731381</v>
      </c>
    </row>
    <row r="107" spans="1:23">
      <c r="A107" s="135" t="s">
        <v>595</v>
      </c>
      <c r="B107" s="135">
        <v>-5.45</v>
      </c>
      <c r="C107" s="135">
        <v>0.93500000000000005</v>
      </c>
      <c r="D107" s="135">
        <v>5.9029645999999998</v>
      </c>
      <c r="E107" s="135">
        <v>-0.24551999999999999</v>
      </c>
      <c r="F107" s="135">
        <v>-6.3130000000000006E-2</v>
      </c>
      <c r="G107" s="135">
        <v>-9.5939999999999998E-2</v>
      </c>
      <c r="H107" s="135">
        <v>-0.16547000000000001</v>
      </c>
      <c r="I107" s="135">
        <v>0</v>
      </c>
      <c r="J107" s="135">
        <v>0.99274706999999995</v>
      </c>
      <c r="K107" s="135">
        <v>17.745999999999999</v>
      </c>
      <c r="L107" s="135">
        <v>0.70960422148768676</v>
      </c>
      <c r="M107" s="135">
        <v>5.3047873922093362E-2</v>
      </c>
      <c r="N107" s="135">
        <v>0.1038190594264895</v>
      </c>
      <c r="O107" s="135">
        <v>1.2885843921081389E-2</v>
      </c>
      <c r="P107" s="135">
        <v>1.8678808262490191E-2</v>
      </c>
      <c r="Q107" s="135">
        <v>0.5268063548436368</v>
      </c>
      <c r="R107" s="135">
        <v>0.99236026798699895</v>
      </c>
      <c r="S107" s="135">
        <v>0.23201976499921659</v>
      </c>
      <c r="T107" s="135">
        <v>0.24137548209075321</v>
      </c>
      <c r="U107" s="135">
        <v>0.2441611391342457</v>
      </c>
      <c r="V107" s="135">
        <v>0.31618695185324891</v>
      </c>
      <c r="W107" s="135">
        <v>1.0174463138710199</v>
      </c>
    </row>
    <row r="108" spans="1:23">
      <c r="A108" s="135" t="s">
        <v>596</v>
      </c>
      <c r="B108" s="135">
        <v>0.5</v>
      </c>
      <c r="C108" s="135">
        <v>0.84299999999999997</v>
      </c>
      <c r="D108" s="135">
        <v>10.744681</v>
      </c>
      <c r="E108" s="135">
        <v>2.7629999999999998E-2</v>
      </c>
      <c r="F108" s="135">
        <v>6.6500003000000002E-3</v>
      </c>
      <c r="G108" s="135">
        <v>0.26624999999999999</v>
      </c>
      <c r="H108" s="135">
        <v>6.6700003999999993E-2</v>
      </c>
      <c r="I108" s="135">
        <v>50.5</v>
      </c>
      <c r="J108" s="135">
        <v>1.6653476</v>
      </c>
      <c r="K108" s="135">
        <v>9.8810000000000002</v>
      </c>
      <c r="L108" s="135">
        <v>0.78631386502585066</v>
      </c>
      <c r="M108" s="135">
        <v>8.8432946773713939E-2</v>
      </c>
      <c r="N108" s="135">
        <v>0.40020295738250927</v>
      </c>
      <c r="O108" s="135">
        <v>7.0899407734601426E-3</v>
      </c>
      <c r="P108" s="135">
        <v>3.6770646058375732E-2</v>
      </c>
      <c r="Q108" s="135">
        <v>0.52988534766733175</v>
      </c>
      <c r="R108" s="135">
        <v>0.99419540669145445</v>
      </c>
      <c r="S108" s="135">
        <v>0.30889611438447018</v>
      </c>
      <c r="T108" s="135">
        <v>0.2555058270048019</v>
      </c>
      <c r="U108" s="135">
        <v>0.27552823406553412</v>
      </c>
      <c r="V108" s="135">
        <v>0.33814355820801439</v>
      </c>
      <c r="W108" s="135">
        <v>1.0655615266803971</v>
      </c>
    </row>
    <row r="109" spans="1:23">
      <c r="A109" s="135" t="s">
        <v>597</v>
      </c>
      <c r="B109" s="135">
        <v>2.08</v>
      </c>
      <c r="C109" s="135">
        <v>1.0309999999999999</v>
      </c>
      <c r="D109" s="135">
        <v>16.332377999999999</v>
      </c>
      <c r="E109" s="135">
        <v>3.8710000000000001E-2</v>
      </c>
      <c r="F109" s="135">
        <v>2.0550000999999998E-2</v>
      </c>
      <c r="G109" s="135">
        <v>0.12892999999999999</v>
      </c>
      <c r="H109" s="135">
        <v>4.0039999999999999E-2</v>
      </c>
      <c r="I109" s="135">
        <v>54.807693</v>
      </c>
      <c r="J109" s="135">
        <v>2.0816214</v>
      </c>
      <c r="K109" s="135">
        <v>68.807000000000002</v>
      </c>
      <c r="L109" s="135">
        <v>0.78942549911116222</v>
      </c>
      <c r="M109" s="135">
        <v>9.7829319060362768E-2</v>
      </c>
      <c r="N109" s="135">
        <v>0.28783255271280378</v>
      </c>
      <c r="O109" s="135">
        <v>5.0513893586776062E-2</v>
      </c>
      <c r="P109" s="135">
        <v>4.7967720298381013E-2</v>
      </c>
      <c r="Q109" s="135">
        <v>0.53343873195146341</v>
      </c>
      <c r="R109" s="135">
        <v>0.99398467832707305</v>
      </c>
      <c r="S109" s="135">
        <v>0.30045482823859998</v>
      </c>
      <c r="T109" s="135">
        <v>0.26317061512800921</v>
      </c>
      <c r="U109" s="135">
        <v>0.28275735046145278</v>
      </c>
      <c r="V109" s="135">
        <v>0.34045753687740993</v>
      </c>
      <c r="W109" s="135">
        <v>1.067345925297291</v>
      </c>
    </row>
    <row r="110" spans="1:23">
      <c r="A110" s="135" t="s">
        <v>598</v>
      </c>
      <c r="B110" s="135">
        <v>6.41</v>
      </c>
      <c r="C110" s="135">
        <v>0.84699999999999998</v>
      </c>
      <c r="D110" s="135">
        <v>56.328125</v>
      </c>
      <c r="E110" s="135">
        <v>0.10920999000000001</v>
      </c>
      <c r="F110" s="135">
        <v>3.9800000000000002E-2</v>
      </c>
      <c r="G110" s="135">
        <v>0.19577</v>
      </c>
      <c r="H110" s="135">
        <v>3.5589999999999997E-2</v>
      </c>
      <c r="I110" s="135">
        <v>56.240250000000003</v>
      </c>
      <c r="J110" s="135">
        <v>5.4270915999999998</v>
      </c>
      <c r="K110" s="135">
        <v>124.60899999999999</v>
      </c>
      <c r="L110" s="135">
        <v>0.80922425108752727</v>
      </c>
      <c r="M110" s="135">
        <v>0.12358013678263451</v>
      </c>
      <c r="N110" s="135">
        <v>0.34252842984740273</v>
      </c>
      <c r="O110" s="135">
        <v>9.1635697457540313E-2</v>
      </c>
      <c r="P110" s="135">
        <v>0.13795531547522211</v>
      </c>
      <c r="Q110" s="135">
        <v>0.55887322827828712</v>
      </c>
      <c r="R110" s="135">
        <v>0.99394950424302209</v>
      </c>
      <c r="S110" s="135">
        <v>0.32018991799472002</v>
      </c>
      <c r="T110" s="135">
        <v>0.31632031539899252</v>
      </c>
      <c r="U110" s="135">
        <v>0.30780328108368382</v>
      </c>
      <c r="V110" s="135">
        <v>0.36008687602187062</v>
      </c>
      <c r="W110" s="135">
        <v>1.079465879856677</v>
      </c>
    </row>
    <row r="111" spans="1:23">
      <c r="A111" s="135" t="s">
        <v>599</v>
      </c>
      <c r="B111" s="135">
        <v>4.1399999999999997</v>
      </c>
      <c r="C111" s="135">
        <v>1.0269999999999999</v>
      </c>
      <c r="D111" s="135">
        <v>7.0962610000000002</v>
      </c>
      <c r="E111" s="135">
        <v>0.22076999999999999</v>
      </c>
      <c r="F111" s="135">
        <v>7.911E-2</v>
      </c>
      <c r="G111" s="135">
        <v>0.31134000000000001</v>
      </c>
      <c r="H111" s="135">
        <v>0.16079001000000001</v>
      </c>
      <c r="I111" s="135">
        <v>21.545895000000002</v>
      </c>
      <c r="J111" s="135">
        <v>4.3490976999999997</v>
      </c>
      <c r="K111" s="135">
        <v>29.975000000000001</v>
      </c>
      <c r="L111" s="135">
        <v>0.84055402813389013</v>
      </c>
      <c r="M111" s="135">
        <v>0.1100802854594112</v>
      </c>
      <c r="N111" s="135">
        <v>0.43710058006352459</v>
      </c>
      <c r="O111" s="135">
        <v>2.189768112289452E-2</v>
      </c>
      <c r="P111" s="135">
        <v>0.10895906894571961</v>
      </c>
      <c r="Q111" s="135">
        <v>0.52756520785124805</v>
      </c>
      <c r="R111" s="135">
        <v>0.9949391212486246</v>
      </c>
      <c r="S111" s="135">
        <v>0.33177025462999338</v>
      </c>
      <c r="T111" s="135">
        <v>0.28854477782733018</v>
      </c>
      <c r="U111" s="135">
        <v>0.2943972417712406</v>
      </c>
      <c r="V111" s="135">
        <v>0.33580879296155008</v>
      </c>
      <c r="W111" s="135">
        <v>1.0992580064003941</v>
      </c>
    </row>
    <row r="112" spans="1:23">
      <c r="A112" s="135" t="s">
        <v>600</v>
      </c>
      <c r="B112" s="135">
        <v>6.12</v>
      </c>
      <c r="C112" s="135">
        <v>0.83599999999999997</v>
      </c>
      <c r="D112" s="135">
        <v>15.518342000000001</v>
      </c>
      <c r="E112" s="135">
        <v>7.9060000000000005E-2</v>
      </c>
      <c r="F112" s="135">
        <v>2.3689999999999999E-2</v>
      </c>
      <c r="G112" s="135">
        <v>0.14829998999999999</v>
      </c>
      <c r="H112" s="135">
        <v>6.5809994999999996E-2</v>
      </c>
      <c r="I112" s="135">
        <v>15.898694000000001</v>
      </c>
      <c r="J112" s="135">
        <v>1.2357910000000001</v>
      </c>
      <c r="K112" s="135">
        <v>102.134</v>
      </c>
      <c r="L112" s="135">
        <v>0.80075712684963896</v>
      </c>
      <c r="M112" s="135">
        <v>0.1218554861730598</v>
      </c>
      <c r="N112" s="135">
        <v>0.30368321987525748</v>
      </c>
      <c r="O112" s="135">
        <v>7.5073342309061292E-2</v>
      </c>
      <c r="P112" s="135">
        <v>2.5216286546717179E-2</v>
      </c>
      <c r="Q112" s="135">
        <v>0.53292106201891021</v>
      </c>
      <c r="R112" s="135">
        <v>0.99418837180350561</v>
      </c>
      <c r="S112" s="135">
        <v>0.31956767010444109</v>
      </c>
      <c r="T112" s="135">
        <v>0.25663081656935821</v>
      </c>
      <c r="U112" s="135">
        <v>0.29911472619288082</v>
      </c>
      <c r="V112" s="135">
        <v>0.34953730038518938</v>
      </c>
      <c r="W112" s="135">
        <v>1.074414006758496</v>
      </c>
    </row>
    <row r="113" spans="1:23">
      <c r="A113" s="135" t="s">
        <v>601</v>
      </c>
      <c r="B113" s="135">
        <v>5.45</v>
      </c>
      <c r="C113" s="135">
        <v>1.109</v>
      </c>
      <c r="D113" s="135">
        <v>16.238437999999999</v>
      </c>
      <c r="E113" s="135">
        <v>4.6390000000000001E-2</v>
      </c>
      <c r="F113" s="135">
        <v>2.4809999999999999E-2</v>
      </c>
      <c r="G113" s="135">
        <v>0.23963000000000001</v>
      </c>
      <c r="H113" s="135">
        <v>0.14427000000000001</v>
      </c>
      <c r="I113" s="135">
        <v>28.990828</v>
      </c>
      <c r="J113" s="135">
        <v>1.3553274</v>
      </c>
      <c r="K113" s="135">
        <v>55.752000000000002</v>
      </c>
      <c r="L113" s="135">
        <v>0.79158229963238902</v>
      </c>
      <c r="M113" s="135">
        <v>0.1178709485578353</v>
      </c>
      <c r="N113" s="135">
        <v>0.37841953055242222</v>
      </c>
      <c r="O113" s="135">
        <v>4.0893357592854208E-2</v>
      </c>
      <c r="P113" s="135">
        <v>2.8431617286203938E-2</v>
      </c>
      <c r="Q113" s="135">
        <v>0.53337899268506239</v>
      </c>
      <c r="R113" s="135">
        <v>0.99480854232272253</v>
      </c>
      <c r="S113" s="135">
        <v>0.32196576099891577</v>
      </c>
      <c r="T113" s="135">
        <v>0.2576357859825994</v>
      </c>
      <c r="U113" s="135">
        <v>0.29573425481340382</v>
      </c>
      <c r="V113" s="135">
        <v>0.34729817765295978</v>
      </c>
      <c r="W113" s="135">
        <v>1.069151918769554</v>
      </c>
    </row>
    <row r="114" spans="1:23">
      <c r="A114" s="135" t="s">
        <v>602</v>
      </c>
      <c r="B114" s="135">
        <v>-0.1</v>
      </c>
      <c r="C114" s="135">
        <v>0.92</v>
      </c>
      <c r="D114" s="135">
        <v>24.966888000000001</v>
      </c>
      <c r="E114" s="135">
        <v>-2.99E-3</v>
      </c>
      <c r="F114" s="135">
        <v>6.8100000000000001E-3</v>
      </c>
      <c r="G114" s="135">
        <v>0.22624000999999999</v>
      </c>
      <c r="H114" s="135">
        <v>-8.0800000000000004E-3</v>
      </c>
      <c r="I114" s="135">
        <v>0</v>
      </c>
      <c r="J114" s="135">
        <v>1.4211935</v>
      </c>
      <c r="K114" s="135">
        <v>40.200000000000003</v>
      </c>
      <c r="L114" s="135">
        <v>0.77771474628106363</v>
      </c>
      <c r="M114" s="135">
        <v>8.4864704133214383E-2</v>
      </c>
      <c r="N114" s="135">
        <v>0.36746236047651692</v>
      </c>
      <c r="O114" s="135">
        <v>2.943272367654071E-2</v>
      </c>
      <c r="P114" s="135">
        <v>3.02033060439389E-2</v>
      </c>
      <c r="Q114" s="135">
        <v>0.53892967609807285</v>
      </c>
      <c r="R114" s="135">
        <v>0.99360432396200882</v>
      </c>
      <c r="S114" s="135">
        <v>0.30439478470468828</v>
      </c>
      <c r="T114" s="135">
        <v>0.25605756236670252</v>
      </c>
      <c r="U114" s="135">
        <v>0.27469108580461721</v>
      </c>
      <c r="V114" s="135">
        <v>0.34677850736222421</v>
      </c>
      <c r="W114" s="135">
        <v>1.0599416997204549</v>
      </c>
    </row>
    <row r="115" spans="1:23">
      <c r="A115" s="135" t="s">
        <v>603</v>
      </c>
      <c r="B115" s="135">
        <v>-1.01</v>
      </c>
      <c r="C115" s="135">
        <v>1.1240000000000001</v>
      </c>
      <c r="D115" s="135">
        <v>94.861114999999998</v>
      </c>
      <c r="E115" s="135">
        <v>-0.105450004</v>
      </c>
      <c r="F115" s="135">
        <v>-4.3730001999999997E-2</v>
      </c>
      <c r="G115" s="135">
        <v>6.9010000000000002E-2</v>
      </c>
      <c r="H115" s="135">
        <v>-0.24417</v>
      </c>
      <c r="I115" s="135">
        <v>0</v>
      </c>
      <c r="J115" s="135">
        <v>3.2250450000000002</v>
      </c>
      <c r="K115" s="135">
        <v>8.798</v>
      </c>
      <c r="L115" s="135">
        <v>0.74894055487063405</v>
      </c>
      <c r="M115" s="135">
        <v>7.945286946179006E-2</v>
      </c>
      <c r="N115" s="135">
        <v>0.2387993845813681</v>
      </c>
      <c r="O115" s="135">
        <v>6.2918526477292076E-3</v>
      </c>
      <c r="P115" s="135">
        <v>7.8723917150006317E-2</v>
      </c>
      <c r="Q115" s="135">
        <v>0.58337751351182787</v>
      </c>
      <c r="R115" s="135">
        <v>0.99173820047805128</v>
      </c>
      <c r="S115" s="135">
        <v>0.26560682473623071</v>
      </c>
      <c r="T115" s="135">
        <v>0.2951304882277519</v>
      </c>
      <c r="U115" s="135">
        <v>0.27971196568222079</v>
      </c>
      <c r="V115" s="135">
        <v>0.35208347954334263</v>
      </c>
      <c r="W115" s="135">
        <v>1.0412023242871931</v>
      </c>
    </row>
    <row r="116" spans="1:23">
      <c r="A116" s="135" t="s">
        <v>604</v>
      </c>
      <c r="B116" s="135">
        <v>40.99</v>
      </c>
      <c r="C116" s="135">
        <v>1.0049999999999999</v>
      </c>
      <c r="D116" s="135">
        <v>33.604492</v>
      </c>
      <c r="E116" s="135">
        <v>0.38408002000000002</v>
      </c>
      <c r="F116" s="135">
        <v>0.15642998999999999</v>
      </c>
      <c r="G116" s="135">
        <v>0.31224000000000002</v>
      </c>
      <c r="H116" s="135">
        <v>0.21546000000000001</v>
      </c>
      <c r="I116" s="135">
        <v>42.327396</v>
      </c>
      <c r="J116" s="135">
        <v>16.079405000000001</v>
      </c>
      <c r="K116" s="135">
        <v>216.017</v>
      </c>
      <c r="L116" s="135">
        <v>0.88641693650075959</v>
      </c>
      <c r="M116" s="135">
        <v>0.32922985429675877</v>
      </c>
      <c r="N116" s="135">
        <v>0.43783705955815572</v>
      </c>
      <c r="O116" s="135">
        <v>0.15899639865496731</v>
      </c>
      <c r="P116" s="135">
        <v>0.42448486397816187</v>
      </c>
      <c r="Q116" s="135">
        <v>0.54442258781217479</v>
      </c>
      <c r="R116" s="135">
        <v>0.99537124862465376</v>
      </c>
      <c r="S116" s="135">
        <v>0.40136077275321691</v>
      </c>
      <c r="T116" s="135">
        <v>0.46232068001634508</v>
      </c>
      <c r="U116" s="135">
        <v>0.44315162487054971</v>
      </c>
      <c r="V116" s="135">
        <v>0.34575920069066979</v>
      </c>
      <c r="W116" s="135">
        <v>1.127634714155213</v>
      </c>
    </row>
    <row r="117" spans="1:23">
      <c r="A117" s="135" t="s">
        <v>605</v>
      </c>
      <c r="B117" s="135">
        <v>15.16</v>
      </c>
      <c r="C117" s="135">
        <v>1.113</v>
      </c>
      <c r="D117" s="135">
        <v>14.490239000000001</v>
      </c>
      <c r="E117" s="135">
        <v>0.11517999</v>
      </c>
      <c r="F117" s="135">
        <v>2.6440000000000002E-2</v>
      </c>
      <c r="G117" s="135">
        <v>0.19399999000000001</v>
      </c>
      <c r="H117" s="135">
        <v>3.1289999999999998E-2</v>
      </c>
      <c r="I117" s="135">
        <v>22.031662000000001</v>
      </c>
      <c r="J117" s="135">
        <v>2.0130792</v>
      </c>
      <c r="K117" s="135">
        <v>1022.6660000000001</v>
      </c>
      <c r="L117" s="135">
        <v>0.81090082649269968</v>
      </c>
      <c r="M117" s="135">
        <v>0.175617008623253</v>
      </c>
      <c r="N117" s="135">
        <v>0.34108001199152282</v>
      </c>
      <c r="O117" s="135">
        <v>0.75343498455776858</v>
      </c>
      <c r="P117" s="135">
        <v>4.6124048892750173E-2</v>
      </c>
      <c r="Q117" s="135">
        <v>0.5322672604540315</v>
      </c>
      <c r="R117" s="135">
        <v>0.99391551580225357</v>
      </c>
      <c r="S117" s="135">
        <v>0.45102164488685831</v>
      </c>
      <c r="T117" s="135">
        <v>0.27299418571829348</v>
      </c>
      <c r="U117" s="135">
        <v>0.33425398440207421</v>
      </c>
      <c r="V117" s="135">
        <v>0.51019513290653185</v>
      </c>
      <c r="W117" s="135">
        <v>1.080474011478086</v>
      </c>
    </row>
    <row r="118" spans="1:23">
      <c r="A118" s="135" t="s">
        <v>606</v>
      </c>
      <c r="B118" s="135">
        <v>4.1500000000000004</v>
      </c>
      <c r="C118" s="135">
        <v>1.056</v>
      </c>
      <c r="D118" s="135">
        <v>92.021280000000004</v>
      </c>
      <c r="E118" s="135">
        <v>8.3129994999999998E-2</v>
      </c>
      <c r="F118" s="135">
        <v>4.1789997000000002E-2</v>
      </c>
      <c r="G118" s="135">
        <v>0.35546001999999999</v>
      </c>
      <c r="H118" s="135">
        <v>0.14383000000000001</v>
      </c>
      <c r="I118" s="135">
        <v>41.686745000000002</v>
      </c>
      <c r="J118" s="135">
        <v>5.5930942999999997</v>
      </c>
      <c r="K118" s="135">
        <v>39.478000000000002</v>
      </c>
      <c r="L118" s="135">
        <v>0.80190011738836164</v>
      </c>
      <c r="M118" s="135">
        <v>0.1101397561700862</v>
      </c>
      <c r="N118" s="135">
        <v>0.47320445787764859</v>
      </c>
      <c r="O118" s="135">
        <v>2.8900664926053421E-2</v>
      </c>
      <c r="P118" s="135">
        <v>0.14242051255450339</v>
      </c>
      <c r="Q118" s="135">
        <v>0.58157157717373953</v>
      </c>
      <c r="R118" s="135">
        <v>0.99480506443576022</v>
      </c>
      <c r="S118" s="135">
        <v>0.32452520872435331</v>
      </c>
      <c r="T118" s="135">
        <v>0.32604198081423019</v>
      </c>
      <c r="U118" s="135">
        <v>0.30433790535488331</v>
      </c>
      <c r="V118" s="135">
        <v>0.36834375200020242</v>
      </c>
      <c r="W118" s="135">
        <v>1.075476763793447</v>
      </c>
    </row>
    <row r="119" spans="1:23">
      <c r="A119" s="135" t="s">
        <v>607</v>
      </c>
      <c r="B119" s="135">
        <v>4.96</v>
      </c>
      <c r="C119" s="135">
        <v>1.0409999999999999</v>
      </c>
      <c r="D119" s="135">
        <v>38.036810000000003</v>
      </c>
      <c r="E119" s="135">
        <v>0.11655</v>
      </c>
      <c r="F119" s="135">
        <v>4.7919999999999997E-2</v>
      </c>
      <c r="G119" s="135">
        <v>0.27150999999999997</v>
      </c>
      <c r="H119" s="135">
        <v>0.1588</v>
      </c>
      <c r="I119" s="135">
        <v>25</v>
      </c>
      <c r="J119" s="135">
        <v>3.7422667000000001</v>
      </c>
      <c r="K119" s="135">
        <v>33.369</v>
      </c>
      <c r="L119" s="135">
        <v>0.81128557106067967</v>
      </c>
      <c r="M119" s="135">
        <v>0.1149568837347606</v>
      </c>
      <c r="N119" s="135">
        <v>0.40450727087335292</v>
      </c>
      <c r="O119" s="135">
        <v>2.439879940427106E-2</v>
      </c>
      <c r="P119" s="135">
        <v>9.2636322334867183E-2</v>
      </c>
      <c r="Q119" s="135">
        <v>0.54724123190176543</v>
      </c>
      <c r="R119" s="135">
        <v>0.99492339163536558</v>
      </c>
      <c r="S119" s="135">
        <v>0.32181453882549588</v>
      </c>
      <c r="T119" s="135">
        <v>0.29067885843151797</v>
      </c>
      <c r="U119" s="135">
        <v>0.29952154442932172</v>
      </c>
      <c r="V119" s="135">
        <v>0.34696067826688443</v>
      </c>
      <c r="W119" s="135">
        <v>1.0813013583860409</v>
      </c>
    </row>
    <row r="120" spans="1:23">
      <c r="A120" s="135" t="s">
        <v>608</v>
      </c>
      <c r="B120" s="135">
        <v>-4.53</v>
      </c>
      <c r="C120" s="135">
        <v>0.871</v>
      </c>
      <c r="D120" s="135">
        <v>20.000001999999999</v>
      </c>
      <c r="E120" s="135">
        <v>-8.931E-2</v>
      </c>
      <c r="F120" s="135">
        <v>-3.8629997999999999E-2</v>
      </c>
      <c r="G120" s="135">
        <v>2.8740000000000002E-2</v>
      </c>
      <c r="H120" s="135">
        <v>-6.2820000000000001E-2</v>
      </c>
      <c r="I120" s="135">
        <v>0</v>
      </c>
      <c r="J120" s="135">
        <v>0.78919022999999999</v>
      </c>
      <c r="K120" s="135">
        <v>211.11699999999999</v>
      </c>
      <c r="L120" s="135">
        <v>0.75347320708935839</v>
      </c>
      <c r="M120" s="135">
        <v>5.8519179304192682E-2</v>
      </c>
      <c r="N120" s="135">
        <v>0.2058460187493768</v>
      </c>
      <c r="O120" s="135">
        <v>0.15538547361703409</v>
      </c>
      <c r="P120" s="135">
        <v>1.3203467153967681E-2</v>
      </c>
      <c r="Q120" s="135">
        <v>0.53577108416771702</v>
      </c>
      <c r="R120" s="135">
        <v>0.99317164320673823</v>
      </c>
      <c r="S120" s="135">
        <v>0.28564697423748497</v>
      </c>
      <c r="T120" s="135">
        <v>0.2436528834190432</v>
      </c>
      <c r="U120" s="135">
        <v>0.25455503303954791</v>
      </c>
      <c r="V120" s="135">
        <v>0.36367792123879822</v>
      </c>
      <c r="W120" s="135">
        <v>1.044822890820909</v>
      </c>
    </row>
    <row r="121" spans="1:23">
      <c r="A121" s="135" t="s">
        <v>609</v>
      </c>
      <c r="B121" s="135">
        <v>0.44</v>
      </c>
      <c r="C121" s="135">
        <v>1.169</v>
      </c>
      <c r="D121" s="135">
        <v>16.016949</v>
      </c>
      <c r="E121" s="135">
        <v>3.9389998000000002E-2</v>
      </c>
      <c r="F121" s="135">
        <v>2.4530000999999999E-2</v>
      </c>
      <c r="G121" s="135">
        <v>0.28811002000000002</v>
      </c>
      <c r="H121" s="135">
        <v>0.15303998999999999</v>
      </c>
      <c r="I121" s="135">
        <v>85.909090000000006</v>
      </c>
      <c r="J121" s="135">
        <v>1.3770994000000001</v>
      </c>
      <c r="K121" s="135">
        <v>12.138999999999999</v>
      </c>
      <c r="L121" s="135">
        <v>0.78961646526231244</v>
      </c>
      <c r="M121" s="135">
        <v>8.8076122509663984E-2</v>
      </c>
      <c r="N121" s="135">
        <v>0.4180912423627588</v>
      </c>
      <c r="O121" s="135">
        <v>8.7539139848179012E-3</v>
      </c>
      <c r="P121" s="135">
        <v>2.901724794648906E-2</v>
      </c>
      <c r="Q121" s="135">
        <v>0.53323814118010282</v>
      </c>
      <c r="R121" s="135">
        <v>0.99487786285427016</v>
      </c>
      <c r="S121" s="135">
        <v>0.31361069156605959</v>
      </c>
      <c r="T121" s="135">
        <v>0.25356873768628818</v>
      </c>
      <c r="U121" s="135">
        <v>0.27651274581844071</v>
      </c>
      <c r="V121" s="135">
        <v>0.34269492455332512</v>
      </c>
      <c r="W121" s="135">
        <v>1.0679871464217361</v>
      </c>
    </row>
    <row r="122" spans="1:23">
      <c r="A122" s="135" t="s">
        <v>610</v>
      </c>
      <c r="B122" s="135">
        <v>14.98</v>
      </c>
      <c r="C122" s="135">
        <v>1.1990000000000001</v>
      </c>
      <c r="D122" s="135">
        <v>18.356110000000001</v>
      </c>
      <c r="E122" s="135">
        <v>0.12917000000000001</v>
      </c>
      <c r="F122" s="135">
        <v>6.5809994999999996E-2</v>
      </c>
      <c r="G122" s="135">
        <v>0.37063000000000001</v>
      </c>
      <c r="H122" s="135">
        <v>0.110869996</v>
      </c>
      <c r="I122" s="135">
        <v>60.080109999999998</v>
      </c>
      <c r="J122" s="135">
        <v>8.9686990000000009</v>
      </c>
      <c r="K122" s="135">
        <v>107.31100000000001</v>
      </c>
      <c r="L122" s="135">
        <v>0.81482968858384131</v>
      </c>
      <c r="M122" s="135">
        <v>0.17454653583110319</v>
      </c>
      <c r="N122" s="135">
        <v>0.48561821254871862</v>
      </c>
      <c r="O122" s="135">
        <v>7.8888395150159218E-2</v>
      </c>
      <c r="P122" s="135">
        <v>0.23321867576057301</v>
      </c>
      <c r="Q122" s="135">
        <v>0.53472568388964015</v>
      </c>
      <c r="R122" s="135">
        <v>0.99454453905350881</v>
      </c>
      <c r="S122" s="135">
        <v>0.34851700798468188</v>
      </c>
      <c r="T122" s="135">
        <v>0.35408365251634599</v>
      </c>
      <c r="U122" s="135">
        <v>0.33461845586783501</v>
      </c>
      <c r="V122" s="135">
        <v>0.34454483437239419</v>
      </c>
      <c r="W122" s="135">
        <v>1.08325230055621</v>
      </c>
    </row>
    <row r="123" spans="1:23">
      <c r="A123" s="135" t="s">
        <v>611</v>
      </c>
      <c r="B123" s="135">
        <v>10.57</v>
      </c>
      <c r="C123" s="135">
        <v>0.82399999999999995</v>
      </c>
      <c r="D123" s="135">
        <v>26.214285</v>
      </c>
      <c r="E123" s="135">
        <v>0.108660005</v>
      </c>
      <c r="F123" s="135">
        <v>4.8800003000000002E-2</v>
      </c>
      <c r="G123" s="135">
        <v>0.35108002999999999</v>
      </c>
      <c r="H123" s="135">
        <v>0.12282999999999999</v>
      </c>
      <c r="I123" s="135">
        <v>17.360455000000002</v>
      </c>
      <c r="J123" s="135">
        <v>2.9403280999999999</v>
      </c>
      <c r="K123" s="135">
        <v>70.165000000000006</v>
      </c>
      <c r="L123" s="135">
        <v>0.80906979692936754</v>
      </c>
      <c r="M123" s="135">
        <v>0.14831995242343141</v>
      </c>
      <c r="N123" s="135">
        <v>0.46962026585354971</v>
      </c>
      <c r="O123" s="135">
        <v>5.1514635668717543E-2</v>
      </c>
      <c r="P123" s="135">
        <v>7.1065505146454433E-2</v>
      </c>
      <c r="Q123" s="135">
        <v>0.53972293330150978</v>
      </c>
      <c r="R123" s="135">
        <v>0.99463907437619348</v>
      </c>
      <c r="S123" s="135">
        <v>0.34810242502085831</v>
      </c>
      <c r="T123" s="135">
        <v>0.2829788459201058</v>
      </c>
      <c r="U123" s="135">
        <v>0.31859985110401062</v>
      </c>
      <c r="V123" s="135">
        <v>0.35633229684192869</v>
      </c>
      <c r="W123" s="135">
        <v>1.079775808321038</v>
      </c>
    </row>
    <row r="124" spans="1:23">
      <c r="A124" s="135" t="s">
        <v>612</v>
      </c>
      <c r="B124" s="135">
        <v>2.79</v>
      </c>
      <c r="C124" s="135">
        <v>0.85399999999999998</v>
      </c>
      <c r="D124" s="135">
        <v>18.711656999999999</v>
      </c>
      <c r="E124" s="135">
        <v>5.9070002000000003E-2</v>
      </c>
      <c r="F124" s="135">
        <v>1.4489999999999999E-2</v>
      </c>
      <c r="G124" s="135">
        <v>0.12919</v>
      </c>
      <c r="H124" s="135">
        <v>1.24699995E-2</v>
      </c>
      <c r="I124" s="135">
        <v>32.795699999999997</v>
      </c>
      <c r="J124" s="135">
        <v>2.1588845000000001</v>
      </c>
      <c r="K124" s="135">
        <v>144.39099999999999</v>
      </c>
      <c r="L124" s="135">
        <v>0.79514326772128963</v>
      </c>
      <c r="M124" s="135">
        <v>0.10205173951828719</v>
      </c>
      <c r="N124" s="135">
        <v>0.28804531345569723</v>
      </c>
      <c r="O124" s="135">
        <v>0.1062135176821104</v>
      </c>
      <c r="P124" s="135">
        <v>5.0045969438040898E-2</v>
      </c>
      <c r="Q124" s="135">
        <v>0.53495178690168066</v>
      </c>
      <c r="R124" s="135">
        <v>0.99376675708777551</v>
      </c>
      <c r="S124" s="135">
        <v>0.31206944332900238</v>
      </c>
      <c r="T124" s="135">
        <v>0.2653132319443679</v>
      </c>
      <c r="U124" s="135">
        <v>0.2864365047602721</v>
      </c>
      <c r="V124" s="135">
        <v>0.35429911670794262</v>
      </c>
      <c r="W124" s="135">
        <v>1.070724184825802</v>
      </c>
    </row>
    <row r="125" spans="1:23">
      <c r="A125" s="135" t="s">
        <v>613</v>
      </c>
      <c r="B125" s="135">
        <v>-0.56000000000000005</v>
      </c>
      <c r="C125" s="135">
        <v>0.84399999999999997</v>
      </c>
      <c r="D125" s="135">
        <v>20.15625</v>
      </c>
      <c r="E125" s="135">
        <v>-2.4E-2</v>
      </c>
      <c r="F125" s="135">
        <v>-1.6160000000000001E-2</v>
      </c>
      <c r="G125" s="135">
        <v>0.11096</v>
      </c>
      <c r="H125" s="135">
        <v>-0.1008</v>
      </c>
      <c r="I125" s="135">
        <v>0</v>
      </c>
      <c r="J125" s="135">
        <v>1.1359134</v>
      </c>
      <c r="K125" s="135">
        <v>10.625</v>
      </c>
      <c r="L125" s="135">
        <v>0.77181443652182213</v>
      </c>
      <c r="M125" s="135">
        <v>8.212905144216473E-2</v>
      </c>
      <c r="N125" s="135">
        <v>0.27312751213667058</v>
      </c>
      <c r="O125" s="135">
        <v>7.6382118404442756E-3</v>
      </c>
      <c r="P125" s="135">
        <v>2.2529744895252311E-2</v>
      </c>
      <c r="Q125" s="135">
        <v>0.53587044696201802</v>
      </c>
      <c r="R125" s="135">
        <v>0.99287143832757896</v>
      </c>
      <c r="S125" s="135">
        <v>0.28409363786924141</v>
      </c>
      <c r="T125" s="135">
        <v>0.25106656368111141</v>
      </c>
      <c r="U125" s="135">
        <v>0.27154051372278287</v>
      </c>
      <c r="V125" s="135">
        <v>0.33319139582239787</v>
      </c>
      <c r="W125" s="135">
        <v>1.055893572485805</v>
      </c>
    </row>
    <row r="126" spans="1:23">
      <c r="A126" s="135" t="s">
        <v>614</v>
      </c>
      <c r="B126" s="135">
        <v>0.1</v>
      </c>
      <c r="C126" s="135">
        <v>1.1299999999999999</v>
      </c>
      <c r="D126" s="135">
        <v>15.031644999999999</v>
      </c>
      <c r="E126" s="135">
        <v>1.035E-2</v>
      </c>
      <c r="F126" s="135">
        <v>4.7000000000000002E-3</v>
      </c>
      <c r="G126" s="135">
        <v>0.15562001</v>
      </c>
      <c r="H126" s="135">
        <v>-1.729E-2</v>
      </c>
      <c r="I126" s="135">
        <v>237.5</v>
      </c>
      <c r="J126" s="135">
        <v>1.3641585000000001</v>
      </c>
      <c r="K126" s="135">
        <v>13.217000000000001</v>
      </c>
      <c r="L126" s="135">
        <v>0.78146106385309033</v>
      </c>
      <c r="M126" s="135">
        <v>8.605411834671424E-2</v>
      </c>
      <c r="N126" s="135">
        <v>0.30967326946446772</v>
      </c>
      <c r="O126" s="135">
        <v>9.5483174931631932E-3</v>
      </c>
      <c r="P126" s="135">
        <v>2.8669159217310131E-2</v>
      </c>
      <c r="Q126" s="135">
        <v>0.53261155678429672</v>
      </c>
      <c r="R126" s="135">
        <v>0.99353152546445589</v>
      </c>
      <c r="S126" s="135">
        <v>0.29352786486385152</v>
      </c>
      <c r="T126" s="135">
        <v>0.25286204839003418</v>
      </c>
      <c r="U126" s="135">
        <v>0.27420901188965929</v>
      </c>
      <c r="V126" s="135">
        <v>0.33399904347563197</v>
      </c>
      <c r="W126" s="135">
        <v>1.062196223497258</v>
      </c>
    </row>
    <row r="127" spans="1:23">
      <c r="A127" s="135" t="s">
        <v>615</v>
      </c>
      <c r="B127" s="135">
        <v>-2.61</v>
      </c>
      <c r="C127" s="135">
        <v>0.90500000000000003</v>
      </c>
      <c r="D127" s="135">
        <v>3.574468</v>
      </c>
      <c r="E127" s="135">
        <v>-1.0420100000000001</v>
      </c>
      <c r="F127" s="135">
        <v>-0.16788</v>
      </c>
      <c r="G127" s="135">
        <v>6.5700000000000003E-3</v>
      </c>
      <c r="H127" s="135">
        <v>-0.59784999999999999</v>
      </c>
      <c r="I127" s="135">
        <v>0</v>
      </c>
      <c r="J127" s="135">
        <v>2.6966290000000002</v>
      </c>
      <c r="K127" s="135">
        <v>2.306</v>
      </c>
      <c r="L127" s="135">
        <v>0.48592322576477948</v>
      </c>
      <c r="M127" s="135">
        <v>6.993755575379125E-2</v>
      </c>
      <c r="N127" s="135">
        <v>0.1877040738649654</v>
      </c>
      <c r="O127" s="135">
        <v>1.507745434206367E-3</v>
      </c>
      <c r="P127" s="135">
        <v>6.4510403876755329E-2</v>
      </c>
      <c r="Q127" s="135">
        <v>0.52532559394624134</v>
      </c>
      <c r="R127" s="135">
        <v>0.98894261170340569</v>
      </c>
      <c r="S127" s="135">
        <v>0.18135674672803309</v>
      </c>
      <c r="T127" s="135">
        <v>0.2627977853841531</v>
      </c>
      <c r="U127" s="135">
        <v>0.23111798566905159</v>
      </c>
      <c r="V127" s="135">
        <v>0.31456227401621117</v>
      </c>
      <c r="W127" s="135">
        <v>0.87827964658652125</v>
      </c>
    </row>
    <row r="128" spans="1:23">
      <c r="A128" s="135" t="s">
        <v>616</v>
      </c>
      <c r="B128" s="135">
        <v>3.05</v>
      </c>
      <c r="C128" s="135">
        <v>0.98399999999999999</v>
      </c>
      <c r="D128" s="135">
        <v>9.6084340000000008</v>
      </c>
      <c r="E128" s="135">
        <v>7.0059999999999997E-2</v>
      </c>
      <c r="F128" s="135">
        <v>3.6609999999999997E-2</v>
      </c>
      <c r="G128" s="135">
        <v>0.34077000000000002</v>
      </c>
      <c r="H128" s="135">
        <v>0.104399994</v>
      </c>
      <c r="I128" s="135">
        <v>15.688523999999999</v>
      </c>
      <c r="J128" s="135">
        <v>1.2284980000000001</v>
      </c>
      <c r="K128" s="135">
        <v>37.472999999999999</v>
      </c>
      <c r="L128" s="135">
        <v>0.79822962623882632</v>
      </c>
      <c r="M128" s="135">
        <v>0.103597977995837</v>
      </c>
      <c r="N128" s="135">
        <v>0.46118345953795981</v>
      </c>
      <c r="O128" s="135">
        <v>2.7423133354409341E-2</v>
      </c>
      <c r="P128" s="135">
        <v>2.502011695249251E-2</v>
      </c>
      <c r="Q128" s="135">
        <v>0.5291627740859991</v>
      </c>
      <c r="R128" s="135">
        <v>0.99449339829077654</v>
      </c>
      <c r="S128" s="135">
        <v>0.33096877894568472</v>
      </c>
      <c r="T128" s="135">
        <v>0.25232693815470258</v>
      </c>
      <c r="U128" s="135">
        <v>0.28624929839696689</v>
      </c>
      <c r="V128" s="135">
        <v>0.34853997498501582</v>
      </c>
      <c r="W128" s="135">
        <v>1.0730431329266761</v>
      </c>
    </row>
    <row r="129" spans="1:23">
      <c r="A129" s="135" t="s">
        <v>617</v>
      </c>
      <c r="B129" s="135">
        <v>-3.13</v>
      </c>
      <c r="C129" s="135">
        <v>1.113</v>
      </c>
      <c r="D129" s="135">
        <v>44.629629999999999</v>
      </c>
      <c r="E129" s="135">
        <v>-9.1300000000000006E-2</v>
      </c>
      <c r="F129" s="135">
        <v>-7.3400004999999999E-3</v>
      </c>
      <c r="G129" s="135">
        <v>0.11783</v>
      </c>
      <c r="H129" s="135">
        <v>-4.2079999999999999E-2</v>
      </c>
      <c r="I129" s="135">
        <v>0</v>
      </c>
      <c r="J129" s="135">
        <v>1.4223882999999999</v>
      </c>
      <c r="K129" s="135">
        <v>36.417000000000002</v>
      </c>
      <c r="L129" s="135">
        <v>0.75291434862096751</v>
      </c>
      <c r="M129" s="135">
        <v>6.6845078798691643E-2</v>
      </c>
      <c r="N129" s="135">
        <v>0.27874930561235428</v>
      </c>
      <c r="O129" s="135">
        <v>2.66449421625609E-2</v>
      </c>
      <c r="P129" s="135">
        <v>3.0235444180669969E-2</v>
      </c>
      <c r="Q129" s="135">
        <v>0.55143380407883746</v>
      </c>
      <c r="R129" s="135">
        <v>0.99333557815128171</v>
      </c>
      <c r="S129" s="135">
        <v>0.27737442852283078</v>
      </c>
      <c r="T129" s="135">
        <v>0.25885560156435788</v>
      </c>
      <c r="U129" s="135">
        <v>0.26384579908894562</v>
      </c>
      <c r="V129" s="135">
        <v>0.34640093694343388</v>
      </c>
      <c r="W129" s="135">
        <v>1.044576395833549</v>
      </c>
    </row>
    <row r="130" spans="1:23">
      <c r="A130" s="135" t="s">
        <v>618</v>
      </c>
      <c r="B130" s="135">
        <v>1.24</v>
      </c>
      <c r="C130" s="135">
        <v>0.82499999999999996</v>
      </c>
      <c r="D130" s="135">
        <v>11.161616</v>
      </c>
      <c r="E130" s="135">
        <v>5.6090000000000001E-2</v>
      </c>
      <c r="F130" s="135">
        <v>1.7090000000000001E-2</v>
      </c>
      <c r="G130" s="135">
        <v>0.18462998999999999</v>
      </c>
      <c r="H130" s="135">
        <v>2.112E-2</v>
      </c>
      <c r="I130" s="135">
        <v>26.733871000000001</v>
      </c>
      <c r="J130" s="135">
        <v>1.9315931</v>
      </c>
      <c r="K130" s="135">
        <v>55.051000000000002</v>
      </c>
      <c r="L130" s="135">
        <v>0.79430638362404271</v>
      </c>
      <c r="M130" s="135">
        <v>9.2833779363663382E-2</v>
      </c>
      <c r="N130" s="135">
        <v>0.33341244214186411</v>
      </c>
      <c r="O130" s="135">
        <v>4.0376774235386631E-2</v>
      </c>
      <c r="P130" s="135">
        <v>4.3932208062920163E-2</v>
      </c>
      <c r="Q130" s="135">
        <v>0.53015048915165075</v>
      </c>
      <c r="R130" s="135">
        <v>0.99383512918769201</v>
      </c>
      <c r="S130" s="135">
        <v>0.30639427230621918</v>
      </c>
      <c r="T130" s="135">
        <v>0.25931779109723258</v>
      </c>
      <c r="U130" s="135">
        <v>0.27923686716796231</v>
      </c>
      <c r="V130" s="135">
        <v>0.34015723758458488</v>
      </c>
      <c r="W130" s="135">
        <v>1.0702511282456011</v>
      </c>
    </row>
    <row r="131" spans="1:23">
      <c r="A131" s="135" t="s">
        <v>619</v>
      </c>
      <c r="B131" s="135">
        <v>-1.27</v>
      </c>
      <c r="C131" s="135">
        <v>0.89700000000000002</v>
      </c>
      <c r="D131" s="135">
        <v>19.852941999999999</v>
      </c>
      <c r="E131" s="135">
        <v>-7.0690000000000003E-2</v>
      </c>
      <c r="F131" s="135">
        <v>6.1599999999999997E-3</v>
      </c>
      <c r="G131" s="135">
        <v>0.31341999999999998</v>
      </c>
      <c r="H131" s="135">
        <v>0.13661000000000001</v>
      </c>
      <c r="I131" s="135">
        <v>0</v>
      </c>
      <c r="J131" s="135">
        <v>1.3078860999999999</v>
      </c>
      <c r="K131" s="135">
        <v>16.248000000000001</v>
      </c>
      <c r="L131" s="135">
        <v>0.75870232501972845</v>
      </c>
      <c r="M131" s="135">
        <v>7.7906630984240249E-2</v>
      </c>
      <c r="N131" s="135">
        <v>0.43880266600667189</v>
      </c>
      <c r="O131" s="135">
        <v>1.178193255234183E-2</v>
      </c>
      <c r="P131" s="135">
        <v>2.715552506482858E-2</v>
      </c>
      <c r="Q131" s="135">
        <v>0.53567756429847135</v>
      </c>
      <c r="R131" s="135">
        <v>0.99474799547242343</v>
      </c>
      <c r="S131" s="135">
        <v>0.30585733470624271</v>
      </c>
      <c r="T131" s="135">
        <v>0.2523631196687583</v>
      </c>
      <c r="U131" s="135">
        <v>0.26742817222482168</v>
      </c>
      <c r="V131" s="135">
        <v>0.34665587825401067</v>
      </c>
      <c r="W131" s="135">
        <v>1.048954389445315</v>
      </c>
    </row>
    <row r="132" spans="1:23">
      <c r="A132" s="135" t="s">
        <v>620</v>
      </c>
      <c r="B132" s="135">
        <v>19.73</v>
      </c>
      <c r="C132" s="135">
        <v>0.91300000000000003</v>
      </c>
      <c r="D132" s="135">
        <v>15.233522000000001</v>
      </c>
      <c r="E132" s="135">
        <v>0.25988</v>
      </c>
      <c r="F132" s="135">
        <v>0.13204001000000001</v>
      </c>
      <c r="G132" s="135">
        <v>0.55284999999999995</v>
      </c>
      <c r="H132" s="135">
        <v>0.24364</v>
      </c>
      <c r="I132" s="135">
        <v>17.688798999999999</v>
      </c>
      <c r="J132" s="135">
        <v>4.5570282999999998</v>
      </c>
      <c r="K132" s="135">
        <v>92.694999999999993</v>
      </c>
      <c r="L132" s="135">
        <v>0.85153742245487707</v>
      </c>
      <c r="M132" s="135">
        <v>0.20279512340172459</v>
      </c>
      <c r="N132" s="135">
        <v>0.63473076089501723</v>
      </c>
      <c r="O132" s="135">
        <v>6.8117521608438647E-2</v>
      </c>
      <c r="P132" s="135">
        <v>0.1145520569381631</v>
      </c>
      <c r="Q132" s="135">
        <v>0.5327399364296368</v>
      </c>
      <c r="R132" s="135">
        <v>0.99559399147601513</v>
      </c>
      <c r="S132" s="135">
        <v>0.40116934527026998</v>
      </c>
      <c r="T132" s="135">
        <v>0.3064087714915455</v>
      </c>
      <c r="U132" s="135">
        <v>0.35594318731769942</v>
      </c>
      <c r="V132" s="135">
        <v>0.3647604979783256</v>
      </c>
      <c r="W132" s="135">
        <v>1.1063773016474561</v>
      </c>
    </row>
    <row r="133" spans="1:23">
      <c r="A133" s="135" t="s">
        <v>621</v>
      </c>
      <c r="B133" s="135">
        <v>5.56</v>
      </c>
      <c r="C133" s="135">
        <v>0.90400000000000003</v>
      </c>
      <c r="D133" s="135">
        <v>19.147583000000001</v>
      </c>
      <c r="E133" s="135">
        <v>0.21834000000000001</v>
      </c>
      <c r="F133" s="135">
        <v>8.6080000000000004E-2</v>
      </c>
      <c r="G133" s="135">
        <v>0.21375</v>
      </c>
      <c r="H133" s="135">
        <v>6.5049999999999997E-2</v>
      </c>
      <c r="I133" s="135">
        <v>27.068345999999998</v>
      </c>
      <c r="J133" s="135">
        <v>5.8498855000000001</v>
      </c>
      <c r="K133" s="135">
        <v>87.981999999999999</v>
      </c>
      <c r="L133" s="135">
        <v>0.83987160296897068</v>
      </c>
      <c r="M133" s="135">
        <v>0.11852512637526021</v>
      </c>
      <c r="N133" s="135">
        <v>0.35724165352903181</v>
      </c>
      <c r="O133" s="135">
        <v>6.4644401260728679E-2</v>
      </c>
      <c r="P133" s="135">
        <v>0.14932776958240199</v>
      </c>
      <c r="Q133" s="135">
        <v>0.5352290053330746</v>
      </c>
      <c r="R133" s="135">
        <v>0.99418236458372844</v>
      </c>
      <c r="S133" s="135">
        <v>0.32418907920843543</v>
      </c>
      <c r="T133" s="135">
        <v>0.31033827428779792</v>
      </c>
      <c r="U133" s="135">
        <v>0.30168471440942513</v>
      </c>
      <c r="V133" s="135">
        <v>0.33993510604250271</v>
      </c>
      <c r="W133" s="135">
        <v>1.098395478478305</v>
      </c>
    </row>
    <row r="134" spans="1:23">
      <c r="A134" s="135" t="s">
        <v>622</v>
      </c>
      <c r="B134" s="135">
        <v>7.64</v>
      </c>
      <c r="C134" s="135">
        <v>1.119</v>
      </c>
      <c r="D134" s="135">
        <v>19.763514000000001</v>
      </c>
      <c r="E134" s="135">
        <v>8.3540000000000003E-2</v>
      </c>
      <c r="F134" s="135">
        <v>5.2440000000000001E-2</v>
      </c>
      <c r="G134" s="135">
        <v>0.18759000000000001</v>
      </c>
      <c r="H134" s="135">
        <v>0.121300004</v>
      </c>
      <c r="I134" s="135">
        <v>30.628273</v>
      </c>
      <c r="J134" s="135">
        <v>3.409538</v>
      </c>
      <c r="K134" s="135">
        <v>91.179000000000002</v>
      </c>
      <c r="L134" s="135">
        <v>0.80201526048702121</v>
      </c>
      <c r="M134" s="135">
        <v>0.13089503419565859</v>
      </c>
      <c r="N134" s="135">
        <v>0.33583464955175613</v>
      </c>
      <c r="O134" s="135">
        <v>6.7000345617110782E-2</v>
      </c>
      <c r="P134" s="135">
        <v>8.3686472606922635E-2</v>
      </c>
      <c r="Q134" s="135">
        <v>0.53562069434833603</v>
      </c>
      <c r="R134" s="135">
        <v>0.99462698084632795</v>
      </c>
      <c r="S134" s="135">
        <v>0.32071212915058622</v>
      </c>
      <c r="T134" s="135">
        <v>0.28413995214358351</v>
      </c>
      <c r="U134" s="135">
        <v>0.30570195990580079</v>
      </c>
      <c r="V134" s="135">
        <v>0.34575239514735201</v>
      </c>
      <c r="W134" s="135">
        <v>1.075442870091267</v>
      </c>
    </row>
    <row r="135" spans="1:23">
      <c r="A135" s="135" t="s">
        <v>623</v>
      </c>
      <c r="B135" s="135">
        <v>7.68</v>
      </c>
      <c r="C135" s="135">
        <v>1.1200000000000001</v>
      </c>
      <c r="D135" s="135">
        <v>19.666374000000001</v>
      </c>
      <c r="E135" s="135">
        <v>8.7779999999999997E-2</v>
      </c>
      <c r="F135" s="135">
        <v>2.4549998E-2</v>
      </c>
      <c r="G135" s="135">
        <v>0.21681998999999999</v>
      </c>
      <c r="H135" s="135">
        <v>3.381E-2</v>
      </c>
      <c r="I135" s="135">
        <v>29.166668000000001</v>
      </c>
      <c r="J135" s="135">
        <v>2.5225794000000001</v>
      </c>
      <c r="K135" s="135">
        <v>186.12799999999999</v>
      </c>
      <c r="L135" s="135">
        <v>0.80320599410811522</v>
      </c>
      <c r="M135" s="135">
        <v>0.13113291703835861</v>
      </c>
      <c r="N135" s="135">
        <v>0.35975385873316768</v>
      </c>
      <c r="O135" s="135">
        <v>0.13697049284705229</v>
      </c>
      <c r="P135" s="135">
        <v>5.9828758544660861E-2</v>
      </c>
      <c r="Q135" s="135">
        <v>0.53555892010586004</v>
      </c>
      <c r="R135" s="135">
        <v>0.99393543460940159</v>
      </c>
      <c r="S135" s="135">
        <v>0.33849738633250442</v>
      </c>
      <c r="T135" s="135">
        <v>0.2739220529143947</v>
      </c>
      <c r="U135" s="135">
        <v>0.30596220479989772</v>
      </c>
      <c r="V135" s="135">
        <v>0.36657361595121091</v>
      </c>
      <c r="W135" s="135">
        <v>1.075767228615893</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5.6"/>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10" sqref="B10"/>
    </sheetView>
  </sheetViews>
  <sheetFormatPr defaultRowHeight="15.6"/>
  <cols>
    <col min="1" max="1" width="44.796875" customWidth="1"/>
    <col min="2" max="2" width="88.097656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8DFED-DBBF-42F6-BDAB-3300158BE7F2}">
  <sheetPr codeName="工作表304"/>
  <dimension ref="A1:F64"/>
  <sheetViews>
    <sheetView workbookViewId="0"/>
  </sheetViews>
  <sheetFormatPr defaultRowHeight="15.6"/>
  <sheetData>
    <row r="1" spans="1:6">
      <c r="A1" t="s">
        <v>732</v>
      </c>
      <c r="B1" t="s">
        <v>733</v>
      </c>
      <c r="C1" t="s">
        <v>734</v>
      </c>
      <c r="D1" t="s">
        <v>735</v>
      </c>
      <c r="E1" t="s">
        <v>736</v>
      </c>
      <c r="F1" t="s">
        <v>737</v>
      </c>
    </row>
    <row r="2" spans="1:6">
      <c r="A2" t="s">
        <v>706</v>
      </c>
      <c r="B2">
        <v>294.5</v>
      </c>
      <c r="C2">
        <v>303</v>
      </c>
      <c r="D2">
        <v>294.5</v>
      </c>
      <c r="E2">
        <v>297</v>
      </c>
      <c r="F2" s="116">
        <v>2141</v>
      </c>
    </row>
    <row r="3" spans="1:6">
      <c r="A3" t="s">
        <v>705</v>
      </c>
      <c r="B3">
        <v>300.5</v>
      </c>
      <c r="C3">
        <v>307</v>
      </c>
      <c r="D3">
        <v>300</v>
      </c>
      <c r="E3">
        <v>303.5</v>
      </c>
      <c r="F3" s="116">
        <v>1769</v>
      </c>
    </row>
    <row r="4" spans="1:6">
      <c r="A4" t="s">
        <v>704</v>
      </c>
      <c r="B4">
        <v>306</v>
      </c>
      <c r="C4">
        <v>310</v>
      </c>
      <c r="D4">
        <v>301.5</v>
      </c>
      <c r="E4">
        <v>309.5</v>
      </c>
      <c r="F4" s="116">
        <v>1436</v>
      </c>
    </row>
    <row r="5" spans="1:6">
      <c r="A5" t="s">
        <v>703</v>
      </c>
      <c r="B5">
        <v>309.5</v>
      </c>
      <c r="C5">
        <v>329</v>
      </c>
      <c r="D5">
        <v>308.5</v>
      </c>
      <c r="E5">
        <v>326</v>
      </c>
      <c r="F5" s="116">
        <v>3489</v>
      </c>
    </row>
    <row r="6" spans="1:6">
      <c r="A6" t="s">
        <v>702</v>
      </c>
      <c r="B6">
        <v>330.5</v>
      </c>
      <c r="C6">
        <v>358.5</v>
      </c>
      <c r="D6">
        <v>326.5</v>
      </c>
      <c r="E6">
        <v>358.5</v>
      </c>
      <c r="F6" s="116">
        <v>5963</v>
      </c>
    </row>
    <row r="7" spans="1:6">
      <c r="A7" t="s">
        <v>701</v>
      </c>
      <c r="B7">
        <v>368</v>
      </c>
      <c r="C7">
        <v>393.5</v>
      </c>
      <c r="D7">
        <v>342</v>
      </c>
      <c r="E7">
        <v>389.5</v>
      </c>
      <c r="F7" s="116">
        <v>12483</v>
      </c>
    </row>
    <row r="8" spans="1:6">
      <c r="A8" t="s">
        <v>700</v>
      </c>
      <c r="B8">
        <v>388.5</v>
      </c>
      <c r="C8">
        <v>391.5</v>
      </c>
      <c r="D8">
        <v>362.5</v>
      </c>
      <c r="E8">
        <v>385.5</v>
      </c>
      <c r="F8" s="116">
        <v>5446</v>
      </c>
    </row>
    <row r="9" spans="1:6">
      <c r="A9" t="s">
        <v>699</v>
      </c>
      <c r="B9">
        <v>372</v>
      </c>
      <c r="C9">
        <v>400</v>
      </c>
      <c r="D9">
        <v>372</v>
      </c>
      <c r="E9">
        <v>398</v>
      </c>
      <c r="F9" s="116">
        <v>4454</v>
      </c>
    </row>
    <row r="10" spans="1:6">
      <c r="A10" t="s">
        <v>698</v>
      </c>
      <c r="B10">
        <v>409.5</v>
      </c>
      <c r="C10">
        <v>419.5</v>
      </c>
      <c r="D10">
        <v>400</v>
      </c>
      <c r="E10">
        <v>419.5</v>
      </c>
      <c r="F10" s="116">
        <v>2854</v>
      </c>
    </row>
    <row r="11" spans="1:6">
      <c r="A11" t="s">
        <v>697</v>
      </c>
      <c r="B11">
        <v>417.5</v>
      </c>
      <c r="C11">
        <v>417.5</v>
      </c>
      <c r="D11">
        <v>378</v>
      </c>
      <c r="E11">
        <v>378</v>
      </c>
      <c r="F11" s="116">
        <v>2731</v>
      </c>
    </row>
    <row r="12" spans="1:6">
      <c r="A12" t="s">
        <v>696</v>
      </c>
      <c r="B12">
        <v>365</v>
      </c>
      <c r="C12">
        <v>388</v>
      </c>
      <c r="D12">
        <v>342.5</v>
      </c>
      <c r="E12">
        <v>342.5</v>
      </c>
      <c r="F12" s="116">
        <v>3333</v>
      </c>
    </row>
    <row r="13" spans="1:6">
      <c r="A13" t="s">
        <v>695</v>
      </c>
      <c r="B13">
        <v>353</v>
      </c>
      <c r="C13">
        <v>376.5</v>
      </c>
      <c r="D13">
        <v>353</v>
      </c>
      <c r="E13">
        <v>376.5</v>
      </c>
      <c r="F13" s="116">
        <v>2748</v>
      </c>
    </row>
    <row r="14" spans="1:6">
      <c r="A14" t="s">
        <v>694</v>
      </c>
      <c r="B14">
        <v>385</v>
      </c>
      <c r="C14">
        <v>414</v>
      </c>
      <c r="D14">
        <v>385</v>
      </c>
      <c r="E14">
        <v>414</v>
      </c>
      <c r="F14" s="116">
        <v>4703</v>
      </c>
    </row>
    <row r="15" spans="1:6">
      <c r="A15" t="s">
        <v>693</v>
      </c>
      <c r="B15">
        <v>430</v>
      </c>
      <c r="C15">
        <v>448.5</v>
      </c>
      <c r="D15">
        <v>405.5</v>
      </c>
      <c r="E15">
        <v>413</v>
      </c>
      <c r="F15" s="116">
        <v>8203</v>
      </c>
    </row>
    <row r="16" spans="1:6">
      <c r="A16" t="s">
        <v>692</v>
      </c>
      <c r="B16">
        <v>424.5</v>
      </c>
      <c r="C16">
        <v>424.5</v>
      </c>
      <c r="D16">
        <v>402</v>
      </c>
      <c r="E16">
        <v>409.5</v>
      </c>
      <c r="F16" s="116">
        <v>3410</v>
      </c>
    </row>
    <row r="17" spans="1:6">
      <c r="A17" t="s">
        <v>691</v>
      </c>
      <c r="B17">
        <v>401.5</v>
      </c>
      <c r="C17">
        <v>403</v>
      </c>
      <c r="D17">
        <v>380</v>
      </c>
      <c r="E17">
        <v>380.5</v>
      </c>
      <c r="F17" s="116">
        <v>4062</v>
      </c>
    </row>
    <row r="18" spans="1:6">
      <c r="A18" t="s">
        <v>690</v>
      </c>
      <c r="B18">
        <v>385</v>
      </c>
      <c r="C18">
        <v>392</v>
      </c>
      <c r="D18">
        <v>380.5</v>
      </c>
      <c r="E18">
        <v>380.5</v>
      </c>
      <c r="F18" s="116">
        <v>2164</v>
      </c>
    </row>
    <row r="19" spans="1:6">
      <c r="A19" t="s">
        <v>689</v>
      </c>
      <c r="B19">
        <v>383</v>
      </c>
      <c r="C19">
        <v>388</v>
      </c>
      <c r="D19">
        <v>365</v>
      </c>
      <c r="E19">
        <v>377.5</v>
      </c>
      <c r="F19" s="116">
        <v>2780</v>
      </c>
    </row>
    <row r="20" spans="1:6">
      <c r="A20" t="s">
        <v>688</v>
      </c>
      <c r="B20">
        <v>387.5</v>
      </c>
      <c r="C20">
        <v>408</v>
      </c>
      <c r="D20">
        <v>381</v>
      </c>
      <c r="E20">
        <v>400</v>
      </c>
      <c r="F20" s="116">
        <v>10123</v>
      </c>
    </row>
    <row r="21" spans="1:6">
      <c r="A21" t="s">
        <v>687</v>
      </c>
      <c r="B21">
        <v>409</v>
      </c>
      <c r="C21">
        <v>418</v>
      </c>
      <c r="D21">
        <v>378</v>
      </c>
      <c r="E21">
        <v>388.5</v>
      </c>
      <c r="F21" s="116">
        <v>9746</v>
      </c>
    </row>
    <row r="22" spans="1:6">
      <c r="A22" t="s">
        <v>686</v>
      </c>
      <c r="B22">
        <v>391</v>
      </c>
      <c r="C22">
        <v>405</v>
      </c>
      <c r="D22">
        <v>384</v>
      </c>
      <c r="E22">
        <v>393</v>
      </c>
      <c r="F22" s="116">
        <v>10596</v>
      </c>
    </row>
    <row r="23" spans="1:6">
      <c r="A23" t="s">
        <v>685</v>
      </c>
      <c r="B23">
        <v>393.5</v>
      </c>
      <c r="C23">
        <v>397</v>
      </c>
      <c r="D23">
        <v>386.5</v>
      </c>
      <c r="E23">
        <v>390</v>
      </c>
      <c r="F23" s="116">
        <v>3314</v>
      </c>
    </row>
    <row r="24" spans="1:6">
      <c r="A24" t="s">
        <v>684</v>
      </c>
      <c r="B24">
        <v>394</v>
      </c>
      <c r="C24">
        <v>408</v>
      </c>
      <c r="D24">
        <v>393.5</v>
      </c>
      <c r="E24">
        <v>406.5</v>
      </c>
      <c r="F24" s="116">
        <v>4929</v>
      </c>
    </row>
    <row r="25" spans="1:6">
      <c r="A25" t="s">
        <v>683</v>
      </c>
      <c r="B25">
        <v>401</v>
      </c>
      <c r="C25">
        <v>403.5</v>
      </c>
      <c r="D25">
        <v>395</v>
      </c>
      <c r="E25">
        <v>398</v>
      </c>
      <c r="F25" s="116">
        <v>2500</v>
      </c>
    </row>
    <row r="26" spans="1:6">
      <c r="A26" t="s">
        <v>682</v>
      </c>
      <c r="B26">
        <v>400</v>
      </c>
      <c r="C26">
        <v>400</v>
      </c>
      <c r="D26">
        <v>390</v>
      </c>
      <c r="E26">
        <v>394.5</v>
      </c>
      <c r="F26" s="116">
        <v>2013</v>
      </c>
    </row>
    <row r="27" spans="1:6">
      <c r="A27" t="s">
        <v>681</v>
      </c>
      <c r="B27">
        <v>397</v>
      </c>
      <c r="C27">
        <v>403</v>
      </c>
      <c r="D27">
        <v>393.5</v>
      </c>
      <c r="E27">
        <v>399.5</v>
      </c>
      <c r="F27" s="116">
        <v>2247</v>
      </c>
    </row>
    <row r="28" spans="1:6">
      <c r="A28" t="s">
        <v>680</v>
      </c>
      <c r="B28">
        <v>400</v>
      </c>
      <c r="C28">
        <v>409</v>
      </c>
      <c r="D28">
        <v>393</v>
      </c>
      <c r="E28">
        <v>404.5</v>
      </c>
      <c r="F28" s="116">
        <v>2914</v>
      </c>
    </row>
    <row r="29" spans="1:6">
      <c r="A29" t="s">
        <v>679</v>
      </c>
      <c r="B29">
        <v>398.5</v>
      </c>
      <c r="C29">
        <v>403.5</v>
      </c>
      <c r="D29">
        <v>395.5</v>
      </c>
      <c r="E29">
        <v>401.5</v>
      </c>
      <c r="F29" s="116">
        <v>1682</v>
      </c>
    </row>
    <row r="30" spans="1:6">
      <c r="A30" t="s">
        <v>678</v>
      </c>
      <c r="B30">
        <v>403.5</v>
      </c>
      <c r="C30">
        <v>417</v>
      </c>
      <c r="D30">
        <v>403</v>
      </c>
      <c r="E30">
        <v>415.5</v>
      </c>
      <c r="F30" s="116">
        <v>3224</v>
      </c>
    </row>
    <row r="31" spans="1:6">
      <c r="A31" t="s">
        <v>677</v>
      </c>
      <c r="B31">
        <v>414</v>
      </c>
      <c r="C31">
        <v>424.5</v>
      </c>
      <c r="D31">
        <v>403.5</v>
      </c>
      <c r="E31">
        <v>416</v>
      </c>
      <c r="F31" s="116">
        <v>2480</v>
      </c>
    </row>
    <row r="32" spans="1:6">
      <c r="A32" t="s">
        <v>676</v>
      </c>
      <c r="B32">
        <v>412.5</v>
      </c>
      <c r="C32">
        <v>414</v>
      </c>
      <c r="D32">
        <v>401.5</v>
      </c>
      <c r="E32">
        <v>407.5</v>
      </c>
      <c r="F32" s="116">
        <v>3116</v>
      </c>
    </row>
    <row r="33" spans="1:6">
      <c r="A33" t="s">
        <v>675</v>
      </c>
      <c r="B33">
        <v>414</v>
      </c>
      <c r="C33">
        <v>434</v>
      </c>
      <c r="D33">
        <v>414</v>
      </c>
      <c r="E33">
        <v>432</v>
      </c>
      <c r="F33" s="116">
        <v>4123</v>
      </c>
    </row>
    <row r="34" spans="1:6">
      <c r="A34" t="s">
        <v>674</v>
      </c>
      <c r="B34">
        <v>424.5</v>
      </c>
      <c r="C34">
        <v>427.5</v>
      </c>
      <c r="D34">
        <v>412</v>
      </c>
      <c r="E34">
        <v>418</v>
      </c>
      <c r="F34" s="116">
        <v>3934</v>
      </c>
    </row>
    <row r="35" spans="1:6">
      <c r="A35" t="s">
        <v>673</v>
      </c>
      <c r="B35">
        <v>407.5</v>
      </c>
      <c r="C35">
        <v>407.5</v>
      </c>
      <c r="D35">
        <v>386</v>
      </c>
      <c r="E35">
        <v>399.5</v>
      </c>
      <c r="F35" s="116">
        <v>5036</v>
      </c>
    </row>
    <row r="36" spans="1:6">
      <c r="A36" t="s">
        <v>672</v>
      </c>
      <c r="B36">
        <v>400.5</v>
      </c>
      <c r="C36">
        <v>407</v>
      </c>
      <c r="D36">
        <v>385</v>
      </c>
      <c r="E36">
        <v>394.5</v>
      </c>
      <c r="F36" s="116">
        <v>3035</v>
      </c>
    </row>
    <row r="37" spans="1:6">
      <c r="A37" t="s">
        <v>671</v>
      </c>
      <c r="B37">
        <v>399</v>
      </c>
      <c r="C37">
        <v>407.5</v>
      </c>
      <c r="D37">
        <v>396.5</v>
      </c>
      <c r="E37">
        <v>401.5</v>
      </c>
      <c r="F37" s="116">
        <v>1725</v>
      </c>
    </row>
    <row r="38" spans="1:6">
      <c r="A38" t="s">
        <v>670</v>
      </c>
      <c r="B38">
        <v>405.5</v>
      </c>
      <c r="C38">
        <v>416</v>
      </c>
      <c r="D38">
        <v>400</v>
      </c>
      <c r="E38">
        <v>412.5</v>
      </c>
      <c r="F38" s="116">
        <v>2786</v>
      </c>
    </row>
    <row r="39" spans="1:6">
      <c r="A39" t="s">
        <v>669</v>
      </c>
      <c r="B39">
        <v>405</v>
      </c>
      <c r="C39">
        <v>417.5</v>
      </c>
      <c r="D39">
        <v>405</v>
      </c>
      <c r="E39">
        <v>408</v>
      </c>
      <c r="F39" s="116">
        <v>1346</v>
      </c>
    </row>
    <row r="40" spans="1:6">
      <c r="A40" t="s">
        <v>668</v>
      </c>
      <c r="B40">
        <v>412.5</v>
      </c>
      <c r="C40">
        <v>419</v>
      </c>
      <c r="D40">
        <v>405.5</v>
      </c>
      <c r="E40">
        <v>408</v>
      </c>
      <c r="F40" s="116">
        <v>1664</v>
      </c>
    </row>
    <row r="41" spans="1:6">
      <c r="A41" t="s">
        <v>667</v>
      </c>
      <c r="B41">
        <v>416.5</v>
      </c>
      <c r="C41">
        <v>416.5</v>
      </c>
      <c r="D41">
        <v>401</v>
      </c>
      <c r="E41">
        <v>405.5</v>
      </c>
      <c r="F41" s="116">
        <v>1478</v>
      </c>
    </row>
    <row r="42" spans="1:6">
      <c r="A42" t="s">
        <v>666</v>
      </c>
      <c r="B42">
        <v>405.5</v>
      </c>
      <c r="C42">
        <v>405.5</v>
      </c>
      <c r="D42">
        <v>395</v>
      </c>
      <c r="E42">
        <v>395</v>
      </c>
      <c r="F42" s="116">
        <v>1946</v>
      </c>
    </row>
    <row r="43" spans="1:6">
      <c r="A43" t="s">
        <v>665</v>
      </c>
      <c r="B43">
        <v>394</v>
      </c>
      <c r="C43">
        <v>398</v>
      </c>
      <c r="D43">
        <v>388</v>
      </c>
      <c r="E43">
        <v>390.5</v>
      </c>
      <c r="F43" s="116">
        <v>1424</v>
      </c>
    </row>
    <row r="44" spans="1:6">
      <c r="A44" t="s">
        <v>664</v>
      </c>
      <c r="B44">
        <v>394.5</v>
      </c>
      <c r="C44">
        <v>399</v>
      </c>
      <c r="D44">
        <v>393</v>
      </c>
      <c r="E44">
        <v>394.5</v>
      </c>
      <c r="F44">
        <v>961</v>
      </c>
    </row>
    <row r="45" spans="1:6">
      <c r="A45" t="s">
        <v>663</v>
      </c>
      <c r="B45">
        <v>395</v>
      </c>
      <c r="C45">
        <v>398</v>
      </c>
      <c r="D45">
        <v>388</v>
      </c>
      <c r="E45">
        <v>389</v>
      </c>
      <c r="F45" s="116">
        <v>1328</v>
      </c>
    </row>
    <row r="46" spans="1:6">
      <c r="A46" t="s">
        <v>662</v>
      </c>
      <c r="B46">
        <v>389</v>
      </c>
      <c r="C46">
        <v>389.5</v>
      </c>
      <c r="D46">
        <v>381.5</v>
      </c>
      <c r="E46">
        <v>387</v>
      </c>
      <c r="F46" s="116">
        <v>1695</v>
      </c>
    </row>
    <row r="47" spans="1:6">
      <c r="A47" t="s">
        <v>661</v>
      </c>
      <c r="B47">
        <v>391</v>
      </c>
      <c r="C47">
        <v>391</v>
      </c>
      <c r="D47">
        <v>378</v>
      </c>
      <c r="E47">
        <v>383</v>
      </c>
      <c r="F47" s="116">
        <v>1885</v>
      </c>
    </row>
    <row r="48" spans="1:6">
      <c r="A48" t="s">
        <v>660</v>
      </c>
      <c r="B48">
        <v>383</v>
      </c>
      <c r="C48">
        <v>389.5</v>
      </c>
      <c r="D48">
        <v>380</v>
      </c>
      <c r="E48">
        <v>383.5</v>
      </c>
      <c r="F48" s="116">
        <v>1309</v>
      </c>
    </row>
    <row r="49" spans="1:6">
      <c r="A49" t="s">
        <v>659</v>
      </c>
      <c r="B49">
        <v>383.5</v>
      </c>
      <c r="C49">
        <v>384</v>
      </c>
      <c r="D49">
        <v>372</v>
      </c>
      <c r="E49">
        <v>375</v>
      </c>
      <c r="F49" s="116">
        <v>2234</v>
      </c>
    </row>
    <row r="50" spans="1:6">
      <c r="A50" t="s">
        <v>658</v>
      </c>
      <c r="B50">
        <v>370</v>
      </c>
      <c r="C50">
        <v>370.5</v>
      </c>
      <c r="D50">
        <v>352</v>
      </c>
      <c r="E50">
        <v>355</v>
      </c>
      <c r="F50" s="116">
        <v>3546</v>
      </c>
    </row>
    <row r="51" spans="1:6">
      <c r="A51" t="s">
        <v>657</v>
      </c>
      <c r="B51">
        <v>362</v>
      </c>
      <c r="C51">
        <v>367.5</v>
      </c>
      <c r="D51">
        <v>358</v>
      </c>
      <c r="E51">
        <v>361.5</v>
      </c>
      <c r="F51" s="116">
        <v>1594</v>
      </c>
    </row>
    <row r="52" spans="1:6">
      <c r="A52" t="s">
        <v>656</v>
      </c>
      <c r="B52">
        <v>363</v>
      </c>
      <c r="C52">
        <v>368.5</v>
      </c>
      <c r="D52">
        <v>363</v>
      </c>
      <c r="E52">
        <v>365</v>
      </c>
      <c r="F52">
        <v>877</v>
      </c>
    </row>
    <row r="53" spans="1:6">
      <c r="A53" t="s">
        <v>655</v>
      </c>
      <c r="B53">
        <v>369</v>
      </c>
      <c r="C53">
        <v>372</v>
      </c>
      <c r="D53">
        <v>361</v>
      </c>
      <c r="E53">
        <v>362.5</v>
      </c>
      <c r="F53" s="116">
        <v>1794</v>
      </c>
    </row>
    <row r="54" spans="1:6">
      <c r="A54" t="s">
        <v>654</v>
      </c>
      <c r="B54">
        <v>363</v>
      </c>
      <c r="C54">
        <v>366</v>
      </c>
      <c r="D54">
        <v>353</v>
      </c>
      <c r="E54">
        <v>353</v>
      </c>
      <c r="F54" s="116">
        <v>3863</v>
      </c>
    </row>
    <row r="55" spans="1:6">
      <c r="A55" t="s">
        <v>653</v>
      </c>
      <c r="B55">
        <v>348.5</v>
      </c>
      <c r="C55">
        <v>356.5</v>
      </c>
      <c r="D55">
        <v>342</v>
      </c>
      <c r="E55">
        <v>346</v>
      </c>
      <c r="F55" s="116">
        <v>5965</v>
      </c>
    </row>
    <row r="56" spans="1:6">
      <c r="A56" t="s">
        <v>652</v>
      </c>
      <c r="B56">
        <v>347.5</v>
      </c>
      <c r="C56">
        <v>356.5</v>
      </c>
      <c r="D56">
        <v>346</v>
      </c>
      <c r="E56">
        <v>351.5</v>
      </c>
      <c r="F56" s="116">
        <v>4567</v>
      </c>
    </row>
    <row r="57" spans="1:6">
      <c r="A57" t="s">
        <v>651</v>
      </c>
      <c r="B57">
        <v>353.5</v>
      </c>
      <c r="C57">
        <v>361</v>
      </c>
      <c r="D57">
        <v>352.5</v>
      </c>
      <c r="E57">
        <v>361</v>
      </c>
      <c r="F57" s="116">
        <v>3199</v>
      </c>
    </row>
    <row r="58" spans="1:6">
      <c r="A58" t="s">
        <v>650</v>
      </c>
      <c r="B58">
        <v>363</v>
      </c>
      <c r="C58">
        <v>363.5</v>
      </c>
      <c r="D58">
        <v>355.5</v>
      </c>
      <c r="E58">
        <v>355.5</v>
      </c>
      <c r="F58" s="116">
        <v>4428</v>
      </c>
    </row>
    <row r="59" spans="1:6">
      <c r="A59" t="s">
        <v>649</v>
      </c>
      <c r="B59">
        <v>355.5</v>
      </c>
      <c r="C59">
        <v>359.5</v>
      </c>
      <c r="D59">
        <v>351</v>
      </c>
      <c r="E59">
        <v>354.5</v>
      </c>
      <c r="F59" s="116">
        <v>2834</v>
      </c>
    </row>
    <row r="60" spans="1:6">
      <c r="A60" t="s">
        <v>648</v>
      </c>
      <c r="B60">
        <v>355</v>
      </c>
      <c r="C60">
        <v>362.5</v>
      </c>
      <c r="D60">
        <v>352</v>
      </c>
      <c r="E60">
        <v>352</v>
      </c>
      <c r="F60" s="116">
        <v>3020</v>
      </c>
    </row>
    <row r="61" spans="1:6">
      <c r="A61" t="s">
        <v>647</v>
      </c>
      <c r="B61">
        <v>355</v>
      </c>
      <c r="C61">
        <v>357</v>
      </c>
      <c r="D61">
        <v>350</v>
      </c>
      <c r="E61">
        <v>352.5</v>
      </c>
      <c r="F61" s="116">
        <v>1117</v>
      </c>
    </row>
    <row r="62" spans="1:6">
      <c r="A62" t="s">
        <v>646</v>
      </c>
      <c r="B62">
        <v>352.5</v>
      </c>
      <c r="C62">
        <v>355</v>
      </c>
      <c r="D62">
        <v>351</v>
      </c>
      <c r="E62">
        <v>353</v>
      </c>
      <c r="F62">
        <v>676</v>
      </c>
    </row>
    <row r="63" spans="1:6">
      <c r="A63" t="s">
        <v>645</v>
      </c>
      <c r="B63">
        <v>352</v>
      </c>
      <c r="C63">
        <v>359</v>
      </c>
      <c r="D63">
        <v>351</v>
      </c>
      <c r="E63">
        <v>358</v>
      </c>
      <c r="F63" s="116">
        <v>1216</v>
      </c>
    </row>
    <row r="64" spans="1:6">
      <c r="A64" t="s">
        <v>644</v>
      </c>
      <c r="B64">
        <v>360</v>
      </c>
      <c r="C64">
        <v>368</v>
      </c>
      <c r="D64">
        <v>358.5</v>
      </c>
      <c r="E64">
        <v>365.5</v>
      </c>
      <c r="F64" s="116">
        <v>2531</v>
      </c>
    </row>
  </sheetData>
  <sortState xmlns:xlrd2="http://schemas.microsoft.com/office/spreadsheetml/2017/richdata2" ref="A2:F72">
    <sortCondition ref="A1"/>
  </sortState>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DB825-CA38-422A-AB68-E5FFB3A3CD99}">
  <sheetPr codeName="工作表305"/>
  <dimension ref="A1:F64"/>
  <sheetViews>
    <sheetView workbookViewId="0"/>
  </sheetViews>
  <sheetFormatPr defaultRowHeight="15.6"/>
  <sheetData>
    <row r="1" spans="1:6">
      <c r="A1" t="s">
        <v>732</v>
      </c>
      <c r="B1" t="s">
        <v>733</v>
      </c>
      <c r="C1" t="s">
        <v>734</v>
      </c>
      <c r="D1" t="s">
        <v>735</v>
      </c>
      <c r="E1" t="s">
        <v>736</v>
      </c>
      <c r="F1" t="s">
        <v>737</v>
      </c>
    </row>
    <row r="2" spans="1:6">
      <c r="A2" t="s">
        <v>706</v>
      </c>
      <c r="B2">
        <v>457</v>
      </c>
      <c r="C2">
        <v>466</v>
      </c>
      <c r="D2">
        <v>456</v>
      </c>
      <c r="E2">
        <v>457</v>
      </c>
      <c r="F2" s="116">
        <v>2473</v>
      </c>
    </row>
    <row r="3" spans="1:6">
      <c r="A3" t="s">
        <v>705</v>
      </c>
      <c r="B3">
        <v>460.5</v>
      </c>
      <c r="C3">
        <v>467</v>
      </c>
      <c r="D3">
        <v>457</v>
      </c>
      <c r="E3">
        <v>457</v>
      </c>
      <c r="F3" s="116">
        <v>2728</v>
      </c>
    </row>
    <row r="4" spans="1:6">
      <c r="A4" t="s">
        <v>704</v>
      </c>
      <c r="B4">
        <v>458</v>
      </c>
      <c r="C4">
        <v>470</v>
      </c>
      <c r="D4">
        <v>458</v>
      </c>
      <c r="E4">
        <v>466</v>
      </c>
      <c r="F4" s="116">
        <v>3456</v>
      </c>
    </row>
    <row r="5" spans="1:6">
      <c r="A5" t="s">
        <v>703</v>
      </c>
      <c r="B5">
        <v>465</v>
      </c>
      <c r="C5">
        <v>471.5</v>
      </c>
      <c r="D5">
        <v>462.5</v>
      </c>
      <c r="E5">
        <v>471</v>
      </c>
      <c r="F5" s="116">
        <v>2342</v>
      </c>
    </row>
    <row r="6" spans="1:6">
      <c r="A6" t="s">
        <v>702</v>
      </c>
      <c r="B6">
        <v>470</v>
      </c>
      <c r="C6">
        <v>471</v>
      </c>
      <c r="D6">
        <v>461</v>
      </c>
      <c r="E6">
        <v>462</v>
      </c>
      <c r="F6" s="116">
        <v>2193</v>
      </c>
    </row>
    <row r="7" spans="1:6">
      <c r="A7" t="s">
        <v>701</v>
      </c>
      <c r="B7">
        <v>461.5</v>
      </c>
      <c r="C7">
        <v>461.5</v>
      </c>
      <c r="D7">
        <v>451</v>
      </c>
      <c r="E7">
        <v>452.5</v>
      </c>
      <c r="F7" s="116">
        <v>2842</v>
      </c>
    </row>
    <row r="8" spans="1:6">
      <c r="A8" t="s">
        <v>700</v>
      </c>
      <c r="B8">
        <v>453</v>
      </c>
      <c r="C8">
        <v>457</v>
      </c>
      <c r="D8">
        <v>439.5</v>
      </c>
      <c r="E8">
        <v>444</v>
      </c>
      <c r="F8" s="116">
        <v>4202</v>
      </c>
    </row>
    <row r="9" spans="1:6">
      <c r="A9" t="s">
        <v>699</v>
      </c>
      <c r="B9">
        <v>442.5</v>
      </c>
      <c r="C9">
        <v>446</v>
      </c>
      <c r="D9">
        <v>437</v>
      </c>
      <c r="E9">
        <v>441</v>
      </c>
      <c r="F9" s="116">
        <v>3301</v>
      </c>
    </row>
    <row r="10" spans="1:6">
      <c r="A10" t="s">
        <v>698</v>
      </c>
      <c r="B10">
        <v>441</v>
      </c>
      <c r="C10">
        <v>444.5</v>
      </c>
      <c r="D10">
        <v>436</v>
      </c>
      <c r="E10">
        <v>436</v>
      </c>
      <c r="F10" s="116">
        <v>4298</v>
      </c>
    </row>
    <row r="11" spans="1:6">
      <c r="A11" t="s">
        <v>697</v>
      </c>
      <c r="B11">
        <v>435</v>
      </c>
      <c r="C11">
        <v>436.5</v>
      </c>
      <c r="D11">
        <v>428</v>
      </c>
      <c r="E11">
        <v>433.5</v>
      </c>
      <c r="F11" s="116">
        <v>3581</v>
      </c>
    </row>
    <row r="12" spans="1:6">
      <c r="A12" t="s">
        <v>696</v>
      </c>
      <c r="B12">
        <v>428</v>
      </c>
      <c r="C12">
        <v>434.5</v>
      </c>
      <c r="D12">
        <v>428</v>
      </c>
      <c r="E12">
        <v>429</v>
      </c>
      <c r="F12" s="116">
        <v>7105</v>
      </c>
    </row>
    <row r="13" spans="1:6">
      <c r="A13" t="s">
        <v>695</v>
      </c>
      <c r="B13">
        <v>429</v>
      </c>
      <c r="C13">
        <v>433.5</v>
      </c>
      <c r="D13">
        <v>401</v>
      </c>
      <c r="E13">
        <v>408.5</v>
      </c>
      <c r="F13" s="116">
        <v>11399</v>
      </c>
    </row>
    <row r="14" spans="1:6">
      <c r="A14" t="s">
        <v>694</v>
      </c>
      <c r="B14">
        <v>406.5</v>
      </c>
      <c r="C14">
        <v>415</v>
      </c>
      <c r="D14">
        <v>405</v>
      </c>
      <c r="E14">
        <v>407.5</v>
      </c>
      <c r="F14" s="116">
        <v>6509</v>
      </c>
    </row>
    <row r="15" spans="1:6">
      <c r="A15" t="s">
        <v>693</v>
      </c>
      <c r="B15">
        <v>409</v>
      </c>
      <c r="C15">
        <v>419.5</v>
      </c>
      <c r="D15">
        <v>409</v>
      </c>
      <c r="E15">
        <v>414</v>
      </c>
      <c r="F15" s="116">
        <v>4446</v>
      </c>
    </row>
    <row r="16" spans="1:6">
      <c r="A16" t="s">
        <v>692</v>
      </c>
      <c r="B16">
        <v>414.5</v>
      </c>
      <c r="C16">
        <v>422</v>
      </c>
      <c r="D16">
        <v>411.5</v>
      </c>
      <c r="E16">
        <v>420</v>
      </c>
      <c r="F16" s="116">
        <v>4526</v>
      </c>
    </row>
    <row r="17" spans="1:6">
      <c r="A17" t="s">
        <v>691</v>
      </c>
      <c r="B17">
        <v>424</v>
      </c>
      <c r="C17">
        <v>436.5</v>
      </c>
      <c r="D17">
        <v>420.5</v>
      </c>
      <c r="E17">
        <v>421.5</v>
      </c>
      <c r="F17" s="116">
        <v>5535</v>
      </c>
    </row>
    <row r="18" spans="1:6">
      <c r="A18" t="s">
        <v>690</v>
      </c>
      <c r="B18">
        <v>421.5</v>
      </c>
      <c r="C18">
        <v>426.5</v>
      </c>
      <c r="D18">
        <v>419.5</v>
      </c>
      <c r="E18">
        <v>423.5</v>
      </c>
      <c r="F18" s="116">
        <v>2245</v>
      </c>
    </row>
    <row r="19" spans="1:6">
      <c r="A19" t="s">
        <v>689</v>
      </c>
      <c r="B19">
        <v>421</v>
      </c>
      <c r="C19">
        <v>426</v>
      </c>
      <c r="D19">
        <v>416.5</v>
      </c>
      <c r="E19">
        <v>417</v>
      </c>
      <c r="F19" s="116">
        <v>3431</v>
      </c>
    </row>
    <row r="20" spans="1:6">
      <c r="A20" t="s">
        <v>688</v>
      </c>
      <c r="B20">
        <v>418</v>
      </c>
      <c r="C20">
        <v>427.5</v>
      </c>
      <c r="D20">
        <v>416.5</v>
      </c>
      <c r="E20">
        <v>424.5</v>
      </c>
      <c r="F20" s="116">
        <v>2633</v>
      </c>
    </row>
    <row r="21" spans="1:6">
      <c r="A21" t="s">
        <v>687</v>
      </c>
      <c r="B21">
        <v>423</v>
      </c>
      <c r="C21">
        <v>430</v>
      </c>
      <c r="D21">
        <v>418.5</v>
      </c>
      <c r="E21">
        <v>423.5</v>
      </c>
      <c r="F21" s="116">
        <v>3472</v>
      </c>
    </row>
    <row r="22" spans="1:6">
      <c r="A22" t="s">
        <v>686</v>
      </c>
      <c r="B22">
        <v>423.5</v>
      </c>
      <c r="C22">
        <v>429.5</v>
      </c>
      <c r="D22">
        <v>423</v>
      </c>
      <c r="E22">
        <v>429.5</v>
      </c>
      <c r="F22" s="116">
        <v>2314</v>
      </c>
    </row>
    <row r="23" spans="1:6">
      <c r="A23" t="s">
        <v>685</v>
      </c>
      <c r="B23">
        <v>431.5</v>
      </c>
      <c r="C23">
        <v>432</v>
      </c>
      <c r="D23">
        <v>423</v>
      </c>
      <c r="E23">
        <v>423</v>
      </c>
      <c r="F23" s="116">
        <v>2091</v>
      </c>
    </row>
    <row r="24" spans="1:6">
      <c r="A24" t="s">
        <v>684</v>
      </c>
      <c r="B24">
        <v>423.5</v>
      </c>
      <c r="C24">
        <v>427</v>
      </c>
      <c r="D24">
        <v>421.5</v>
      </c>
      <c r="E24">
        <v>423</v>
      </c>
      <c r="F24" s="116">
        <v>2355</v>
      </c>
    </row>
    <row r="25" spans="1:6">
      <c r="A25" t="s">
        <v>683</v>
      </c>
      <c r="B25">
        <v>420.5</v>
      </c>
      <c r="C25">
        <v>425.5</v>
      </c>
      <c r="D25">
        <v>419.5</v>
      </c>
      <c r="E25">
        <v>422.5</v>
      </c>
      <c r="F25" s="116">
        <v>2543</v>
      </c>
    </row>
    <row r="26" spans="1:6">
      <c r="A26" t="s">
        <v>682</v>
      </c>
      <c r="B26">
        <v>420.5</v>
      </c>
      <c r="C26">
        <v>427</v>
      </c>
      <c r="D26">
        <v>420</v>
      </c>
      <c r="E26">
        <v>426</v>
      </c>
      <c r="F26" s="116">
        <v>1790</v>
      </c>
    </row>
    <row r="27" spans="1:6">
      <c r="A27" t="s">
        <v>681</v>
      </c>
      <c r="B27">
        <v>423.5</v>
      </c>
      <c r="C27">
        <v>426.5</v>
      </c>
      <c r="D27">
        <v>422.5</v>
      </c>
      <c r="E27">
        <v>425</v>
      </c>
      <c r="F27" s="116">
        <v>2144</v>
      </c>
    </row>
    <row r="28" spans="1:6">
      <c r="A28" t="s">
        <v>680</v>
      </c>
      <c r="B28">
        <v>433</v>
      </c>
      <c r="C28">
        <v>446.5</v>
      </c>
      <c r="D28">
        <v>433</v>
      </c>
      <c r="E28">
        <v>435</v>
      </c>
      <c r="F28" s="116">
        <v>4973</v>
      </c>
    </row>
    <row r="29" spans="1:6">
      <c r="A29" t="s">
        <v>679</v>
      </c>
      <c r="B29">
        <v>438</v>
      </c>
      <c r="C29">
        <v>455</v>
      </c>
      <c r="D29">
        <v>429.5</v>
      </c>
      <c r="E29">
        <v>453.5</v>
      </c>
      <c r="F29" s="116">
        <v>6292</v>
      </c>
    </row>
    <row r="30" spans="1:6">
      <c r="A30" t="s">
        <v>678</v>
      </c>
      <c r="B30">
        <v>448</v>
      </c>
      <c r="C30">
        <v>448.5</v>
      </c>
      <c r="D30">
        <v>442.5</v>
      </c>
      <c r="E30">
        <v>443.5</v>
      </c>
      <c r="F30" s="116">
        <v>4649</v>
      </c>
    </row>
    <row r="31" spans="1:6">
      <c r="A31" t="s">
        <v>677</v>
      </c>
      <c r="B31">
        <v>440</v>
      </c>
      <c r="C31">
        <v>446</v>
      </c>
      <c r="D31">
        <v>438.5</v>
      </c>
      <c r="E31">
        <v>440.5</v>
      </c>
      <c r="F31" s="116">
        <v>2358</v>
      </c>
    </row>
    <row r="32" spans="1:6">
      <c r="A32" t="s">
        <v>676</v>
      </c>
      <c r="B32">
        <v>436</v>
      </c>
      <c r="C32">
        <v>437</v>
      </c>
      <c r="D32">
        <v>425</v>
      </c>
      <c r="E32">
        <v>425.5</v>
      </c>
      <c r="F32" s="116">
        <v>4138</v>
      </c>
    </row>
    <row r="33" spans="1:6">
      <c r="A33" t="s">
        <v>675</v>
      </c>
      <c r="B33">
        <v>429.5</v>
      </c>
      <c r="C33">
        <v>431.5</v>
      </c>
      <c r="D33">
        <v>425.5</v>
      </c>
      <c r="E33">
        <v>428.5</v>
      </c>
      <c r="F33" s="116">
        <v>2931</v>
      </c>
    </row>
    <row r="34" spans="1:6">
      <c r="A34" t="s">
        <v>674</v>
      </c>
      <c r="B34">
        <v>425.5</v>
      </c>
      <c r="C34">
        <v>430</v>
      </c>
      <c r="D34">
        <v>423.5</v>
      </c>
      <c r="E34">
        <v>427</v>
      </c>
      <c r="F34" s="116">
        <v>3145</v>
      </c>
    </row>
    <row r="35" spans="1:6">
      <c r="A35" t="s">
        <v>673</v>
      </c>
      <c r="B35">
        <v>422.5</v>
      </c>
      <c r="C35">
        <v>425</v>
      </c>
      <c r="D35">
        <v>407</v>
      </c>
      <c r="E35">
        <v>413.5</v>
      </c>
      <c r="F35" s="116">
        <v>4740</v>
      </c>
    </row>
    <row r="36" spans="1:6">
      <c r="A36" t="s">
        <v>672</v>
      </c>
      <c r="B36">
        <v>415.5</v>
      </c>
      <c r="C36">
        <v>419.5</v>
      </c>
      <c r="D36">
        <v>411.5</v>
      </c>
      <c r="E36">
        <v>413.5</v>
      </c>
      <c r="F36" s="116">
        <v>2220</v>
      </c>
    </row>
    <row r="37" spans="1:6">
      <c r="A37" t="s">
        <v>671</v>
      </c>
      <c r="B37">
        <v>415</v>
      </c>
      <c r="C37">
        <v>418.5</v>
      </c>
      <c r="D37">
        <v>406.5</v>
      </c>
      <c r="E37">
        <v>409.5</v>
      </c>
      <c r="F37" s="116">
        <v>2827</v>
      </c>
    </row>
    <row r="38" spans="1:6">
      <c r="A38" t="s">
        <v>670</v>
      </c>
      <c r="B38">
        <v>415.5</v>
      </c>
      <c r="C38">
        <v>422</v>
      </c>
      <c r="D38">
        <v>414</v>
      </c>
      <c r="E38">
        <v>420.5</v>
      </c>
      <c r="F38" s="116">
        <v>2177</v>
      </c>
    </row>
    <row r="39" spans="1:6">
      <c r="A39" t="s">
        <v>669</v>
      </c>
      <c r="B39">
        <v>413.5</v>
      </c>
      <c r="C39">
        <v>415.5</v>
      </c>
      <c r="D39">
        <v>410</v>
      </c>
      <c r="E39">
        <v>412</v>
      </c>
      <c r="F39" s="116">
        <v>2324</v>
      </c>
    </row>
    <row r="40" spans="1:6">
      <c r="A40" t="s">
        <v>668</v>
      </c>
      <c r="B40">
        <v>412.5</v>
      </c>
      <c r="C40">
        <v>422.5</v>
      </c>
      <c r="D40">
        <v>412.5</v>
      </c>
      <c r="E40">
        <v>419</v>
      </c>
      <c r="F40" s="116">
        <v>2391</v>
      </c>
    </row>
    <row r="41" spans="1:6">
      <c r="A41" t="s">
        <v>667</v>
      </c>
      <c r="B41">
        <v>420.5</v>
      </c>
      <c r="C41">
        <v>426.5</v>
      </c>
      <c r="D41">
        <v>420.5</v>
      </c>
      <c r="E41">
        <v>426</v>
      </c>
      <c r="F41" s="116">
        <v>1967</v>
      </c>
    </row>
    <row r="42" spans="1:6">
      <c r="A42" t="s">
        <v>666</v>
      </c>
      <c r="B42">
        <v>425</v>
      </c>
      <c r="C42">
        <v>434.5</v>
      </c>
      <c r="D42">
        <v>425</v>
      </c>
      <c r="E42">
        <v>430</v>
      </c>
      <c r="F42" s="116">
        <v>2435</v>
      </c>
    </row>
    <row r="43" spans="1:6">
      <c r="A43" t="s">
        <v>665</v>
      </c>
      <c r="B43">
        <v>427</v>
      </c>
      <c r="C43">
        <v>432</v>
      </c>
      <c r="D43">
        <v>426.5</v>
      </c>
      <c r="E43">
        <v>427.5</v>
      </c>
      <c r="F43" s="116">
        <v>2850</v>
      </c>
    </row>
    <row r="44" spans="1:6">
      <c r="A44" t="s">
        <v>664</v>
      </c>
      <c r="B44">
        <v>431.5</v>
      </c>
      <c r="C44">
        <v>435</v>
      </c>
      <c r="D44">
        <v>428.5</v>
      </c>
      <c r="E44">
        <v>429</v>
      </c>
      <c r="F44" s="116">
        <v>2285</v>
      </c>
    </row>
    <row r="45" spans="1:6">
      <c r="A45" t="s">
        <v>663</v>
      </c>
      <c r="B45">
        <v>433.5</v>
      </c>
      <c r="C45">
        <v>451.5</v>
      </c>
      <c r="D45">
        <v>433</v>
      </c>
      <c r="E45">
        <v>448.5</v>
      </c>
      <c r="F45" s="116">
        <v>4435</v>
      </c>
    </row>
    <row r="46" spans="1:6">
      <c r="A46" t="s">
        <v>662</v>
      </c>
      <c r="B46">
        <v>452.5</v>
      </c>
      <c r="C46">
        <v>466</v>
      </c>
      <c r="D46">
        <v>451.5</v>
      </c>
      <c r="E46">
        <v>460</v>
      </c>
      <c r="F46" s="116">
        <v>7667</v>
      </c>
    </row>
    <row r="47" spans="1:6">
      <c r="A47" t="s">
        <v>661</v>
      </c>
      <c r="B47">
        <v>456</v>
      </c>
      <c r="C47">
        <v>461.5</v>
      </c>
      <c r="D47">
        <v>452.5</v>
      </c>
      <c r="E47">
        <v>458.5</v>
      </c>
      <c r="F47" s="116">
        <v>5157</v>
      </c>
    </row>
    <row r="48" spans="1:6">
      <c r="A48" t="s">
        <v>660</v>
      </c>
      <c r="B48">
        <v>460.5</v>
      </c>
      <c r="C48">
        <v>483</v>
      </c>
      <c r="D48">
        <v>460</v>
      </c>
      <c r="E48">
        <v>475</v>
      </c>
      <c r="F48" s="116">
        <v>8520</v>
      </c>
    </row>
    <row r="49" spans="1:6">
      <c r="A49" t="s">
        <v>659</v>
      </c>
      <c r="B49">
        <v>473</v>
      </c>
      <c r="C49">
        <v>474.5</v>
      </c>
      <c r="D49">
        <v>464</v>
      </c>
      <c r="E49">
        <v>470.5</v>
      </c>
      <c r="F49" s="116">
        <v>4807</v>
      </c>
    </row>
    <row r="50" spans="1:6">
      <c r="A50" t="s">
        <v>658</v>
      </c>
      <c r="B50">
        <v>473</v>
      </c>
      <c r="C50">
        <v>476</v>
      </c>
      <c r="D50">
        <v>459</v>
      </c>
      <c r="E50">
        <v>466</v>
      </c>
      <c r="F50" s="116">
        <v>3164</v>
      </c>
    </row>
    <row r="51" spans="1:6">
      <c r="A51" t="s">
        <v>657</v>
      </c>
      <c r="B51">
        <v>510</v>
      </c>
      <c r="C51">
        <v>512</v>
      </c>
      <c r="D51">
        <v>495.5</v>
      </c>
      <c r="E51">
        <v>512</v>
      </c>
      <c r="F51" s="116">
        <v>22276</v>
      </c>
    </row>
    <row r="52" spans="1:6">
      <c r="A52" t="s">
        <v>656</v>
      </c>
      <c r="B52">
        <v>513</v>
      </c>
      <c r="C52">
        <v>517</v>
      </c>
      <c r="D52">
        <v>495.5</v>
      </c>
      <c r="E52">
        <v>498</v>
      </c>
      <c r="F52" s="116">
        <v>11119</v>
      </c>
    </row>
    <row r="53" spans="1:6">
      <c r="A53" t="s">
        <v>655</v>
      </c>
      <c r="B53">
        <v>505</v>
      </c>
      <c r="C53">
        <v>520</v>
      </c>
      <c r="D53">
        <v>500</v>
      </c>
      <c r="E53">
        <v>516</v>
      </c>
      <c r="F53" s="116">
        <v>10300</v>
      </c>
    </row>
    <row r="54" spans="1:6">
      <c r="A54" t="s">
        <v>654</v>
      </c>
      <c r="B54">
        <v>510</v>
      </c>
      <c r="C54">
        <v>516</v>
      </c>
      <c r="D54">
        <v>502</v>
      </c>
      <c r="E54">
        <v>516</v>
      </c>
      <c r="F54" s="116">
        <v>6650</v>
      </c>
    </row>
    <row r="55" spans="1:6">
      <c r="A55" t="s">
        <v>653</v>
      </c>
      <c r="B55">
        <v>518</v>
      </c>
      <c r="C55">
        <v>521</v>
      </c>
      <c r="D55">
        <v>501</v>
      </c>
      <c r="E55">
        <v>506</v>
      </c>
      <c r="F55" s="116">
        <v>8350</v>
      </c>
    </row>
    <row r="56" spans="1:6">
      <c r="A56" t="s">
        <v>652</v>
      </c>
      <c r="B56">
        <v>503</v>
      </c>
      <c r="C56">
        <v>505</v>
      </c>
      <c r="D56">
        <v>483</v>
      </c>
      <c r="E56">
        <v>489</v>
      </c>
      <c r="F56" s="116">
        <v>10595</v>
      </c>
    </row>
    <row r="57" spans="1:6">
      <c r="A57" t="s">
        <v>651</v>
      </c>
      <c r="B57">
        <v>499.5</v>
      </c>
      <c r="C57">
        <v>535</v>
      </c>
      <c r="D57">
        <v>493</v>
      </c>
      <c r="E57">
        <v>522</v>
      </c>
      <c r="F57" s="116">
        <v>20029</v>
      </c>
    </row>
    <row r="58" spans="1:6">
      <c r="A58" t="s">
        <v>650</v>
      </c>
      <c r="B58">
        <v>531</v>
      </c>
      <c r="C58">
        <v>531</v>
      </c>
      <c r="D58">
        <v>512</v>
      </c>
      <c r="E58">
        <v>520</v>
      </c>
      <c r="F58" s="116">
        <v>13864</v>
      </c>
    </row>
    <row r="59" spans="1:6">
      <c r="A59" t="s">
        <v>649</v>
      </c>
      <c r="B59">
        <v>508</v>
      </c>
      <c r="C59">
        <v>524</v>
      </c>
      <c r="D59">
        <v>503</v>
      </c>
      <c r="E59">
        <v>519</v>
      </c>
      <c r="F59" s="116">
        <v>10945</v>
      </c>
    </row>
    <row r="60" spans="1:6">
      <c r="A60" t="s">
        <v>648</v>
      </c>
      <c r="B60">
        <v>528</v>
      </c>
      <c r="C60">
        <v>540</v>
      </c>
      <c r="D60">
        <v>517</v>
      </c>
      <c r="E60">
        <v>540</v>
      </c>
      <c r="F60" s="116">
        <v>13271</v>
      </c>
    </row>
    <row r="61" spans="1:6">
      <c r="A61" t="s">
        <v>647</v>
      </c>
      <c r="B61">
        <v>535</v>
      </c>
      <c r="C61">
        <v>536</v>
      </c>
      <c r="D61">
        <v>517</v>
      </c>
      <c r="E61">
        <v>527</v>
      </c>
      <c r="F61" s="116">
        <v>15151</v>
      </c>
    </row>
    <row r="62" spans="1:6">
      <c r="A62" t="s">
        <v>646</v>
      </c>
      <c r="B62">
        <v>523</v>
      </c>
      <c r="C62">
        <v>526</v>
      </c>
      <c r="D62">
        <v>513</v>
      </c>
      <c r="E62">
        <v>524</v>
      </c>
      <c r="F62" s="116">
        <v>9830</v>
      </c>
    </row>
    <row r="63" spans="1:6">
      <c r="A63" t="s">
        <v>645</v>
      </c>
      <c r="B63">
        <v>515</v>
      </c>
      <c r="C63">
        <v>516</v>
      </c>
      <c r="D63">
        <v>508</v>
      </c>
      <c r="E63">
        <v>515</v>
      </c>
      <c r="F63" s="116">
        <v>11565</v>
      </c>
    </row>
    <row r="64" spans="1:6">
      <c r="A64" t="s">
        <v>644</v>
      </c>
      <c r="B64">
        <v>517</v>
      </c>
      <c r="C64">
        <v>517</v>
      </c>
      <c r="D64">
        <v>507</v>
      </c>
      <c r="E64">
        <v>513</v>
      </c>
      <c r="F64" s="116">
        <v>15087</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B47BA-CFBA-4DCA-B115-3AB1E77F6C40}">
  <sheetPr codeName="工作表306"/>
  <dimension ref="A1:F64"/>
  <sheetViews>
    <sheetView workbookViewId="0"/>
  </sheetViews>
  <sheetFormatPr defaultRowHeight="15.6"/>
  <sheetData>
    <row r="1" spans="1:6">
      <c r="A1" t="s">
        <v>732</v>
      </c>
      <c r="B1" t="s">
        <v>733</v>
      </c>
      <c r="C1" t="s">
        <v>734</v>
      </c>
      <c r="D1" t="s">
        <v>735</v>
      </c>
      <c r="E1" t="s">
        <v>736</v>
      </c>
      <c r="F1" t="s">
        <v>737</v>
      </c>
    </row>
    <row r="2" spans="1:6">
      <c r="A2" t="s">
        <v>706</v>
      </c>
      <c r="B2" s="117">
        <v>1350</v>
      </c>
      <c r="C2" s="117">
        <v>1385</v>
      </c>
      <c r="D2" s="117">
        <v>1345</v>
      </c>
      <c r="E2" s="117">
        <v>1375</v>
      </c>
      <c r="F2" s="116">
        <v>1184</v>
      </c>
    </row>
    <row r="3" spans="1:6">
      <c r="A3" t="s">
        <v>705</v>
      </c>
      <c r="B3" s="117">
        <v>1415</v>
      </c>
      <c r="C3" s="117">
        <v>1425</v>
      </c>
      <c r="D3" s="117">
        <v>1325</v>
      </c>
      <c r="E3" s="117">
        <v>1340</v>
      </c>
      <c r="F3" s="116">
        <v>2178</v>
      </c>
    </row>
    <row r="4" spans="1:6">
      <c r="A4" t="s">
        <v>704</v>
      </c>
      <c r="B4" s="117">
        <v>1350</v>
      </c>
      <c r="C4" s="117">
        <v>1455</v>
      </c>
      <c r="D4" s="117">
        <v>1340</v>
      </c>
      <c r="E4" s="117">
        <v>1445</v>
      </c>
      <c r="F4" s="116">
        <v>2816</v>
      </c>
    </row>
    <row r="5" spans="1:6">
      <c r="A5" t="s">
        <v>703</v>
      </c>
      <c r="B5" s="117">
        <v>1425</v>
      </c>
      <c r="C5" s="117">
        <v>1475</v>
      </c>
      <c r="D5" s="117">
        <v>1395</v>
      </c>
      <c r="E5" s="117">
        <v>1470</v>
      </c>
      <c r="F5" s="116">
        <v>2094</v>
      </c>
    </row>
    <row r="6" spans="1:6">
      <c r="A6" t="s">
        <v>702</v>
      </c>
      <c r="B6" s="117">
        <v>1470</v>
      </c>
      <c r="C6" s="117">
        <v>1470</v>
      </c>
      <c r="D6" s="117">
        <v>1355</v>
      </c>
      <c r="E6" s="117">
        <v>1365</v>
      </c>
      <c r="F6" s="116">
        <v>2921</v>
      </c>
    </row>
    <row r="7" spans="1:6">
      <c r="A7" t="s">
        <v>701</v>
      </c>
      <c r="B7" s="117">
        <v>1375</v>
      </c>
      <c r="C7" s="117">
        <v>1390</v>
      </c>
      <c r="D7" s="117">
        <v>1300</v>
      </c>
      <c r="E7" s="117">
        <v>1325</v>
      </c>
      <c r="F7" s="116">
        <v>2082</v>
      </c>
    </row>
    <row r="8" spans="1:6">
      <c r="A8" t="s">
        <v>700</v>
      </c>
      <c r="B8" s="117">
        <v>1300</v>
      </c>
      <c r="C8" s="117">
        <v>1325</v>
      </c>
      <c r="D8" s="117">
        <v>1280</v>
      </c>
      <c r="E8" s="117">
        <v>1310</v>
      </c>
      <c r="F8" s="116">
        <v>1328</v>
      </c>
    </row>
    <row r="9" spans="1:6">
      <c r="A9" t="s">
        <v>699</v>
      </c>
      <c r="B9" s="117">
        <v>1320</v>
      </c>
      <c r="C9" s="117">
        <v>1365</v>
      </c>
      <c r="D9" s="117">
        <v>1300</v>
      </c>
      <c r="E9" s="117">
        <v>1310</v>
      </c>
      <c r="F9" s="116">
        <v>1282</v>
      </c>
    </row>
    <row r="10" spans="1:6">
      <c r="A10" t="s">
        <v>698</v>
      </c>
      <c r="B10" s="117">
        <v>1320</v>
      </c>
      <c r="C10" s="117">
        <v>1320</v>
      </c>
      <c r="D10" s="117">
        <v>1215</v>
      </c>
      <c r="E10" s="117">
        <v>1260</v>
      </c>
      <c r="F10" s="116">
        <v>2387</v>
      </c>
    </row>
    <row r="11" spans="1:6">
      <c r="A11" t="s">
        <v>697</v>
      </c>
      <c r="B11" s="117">
        <v>1250</v>
      </c>
      <c r="C11" s="117">
        <v>1265</v>
      </c>
      <c r="D11" s="117">
        <v>1215</v>
      </c>
      <c r="E11" s="117">
        <v>1230</v>
      </c>
      <c r="F11" s="116">
        <v>1317</v>
      </c>
    </row>
    <row r="12" spans="1:6">
      <c r="A12" t="s">
        <v>696</v>
      </c>
      <c r="B12" s="117">
        <v>1200</v>
      </c>
      <c r="C12" s="117">
        <v>1240</v>
      </c>
      <c r="D12" s="117">
        <v>1190</v>
      </c>
      <c r="E12" s="117">
        <v>1205</v>
      </c>
      <c r="F12" s="116">
        <v>1528</v>
      </c>
    </row>
    <row r="13" spans="1:6">
      <c r="A13" t="s">
        <v>695</v>
      </c>
      <c r="B13" s="117">
        <v>1215</v>
      </c>
      <c r="C13" s="117">
        <v>1290</v>
      </c>
      <c r="D13" s="117">
        <v>1215</v>
      </c>
      <c r="E13" s="117">
        <v>1290</v>
      </c>
      <c r="F13" s="116">
        <v>1463</v>
      </c>
    </row>
    <row r="14" spans="1:6">
      <c r="A14" t="s">
        <v>694</v>
      </c>
      <c r="B14" s="117">
        <v>1300</v>
      </c>
      <c r="C14" s="117">
        <v>1315</v>
      </c>
      <c r="D14" s="117">
        <v>1245</v>
      </c>
      <c r="E14" s="117">
        <v>1260</v>
      </c>
      <c r="F14" s="116">
        <v>1747</v>
      </c>
    </row>
    <row r="15" spans="1:6">
      <c r="A15" t="s">
        <v>693</v>
      </c>
      <c r="B15" s="117">
        <v>1275</v>
      </c>
      <c r="C15" s="117">
        <v>1305</v>
      </c>
      <c r="D15" s="117">
        <v>1215</v>
      </c>
      <c r="E15" s="117">
        <v>1220</v>
      </c>
      <c r="F15" s="116">
        <v>1963</v>
      </c>
    </row>
    <row r="16" spans="1:6">
      <c r="A16" t="s">
        <v>692</v>
      </c>
      <c r="B16" s="117">
        <v>1245</v>
      </c>
      <c r="C16" s="117">
        <v>1280</v>
      </c>
      <c r="D16" s="117">
        <v>1240</v>
      </c>
      <c r="E16" s="117">
        <v>1265</v>
      </c>
      <c r="F16">
        <v>968</v>
      </c>
    </row>
    <row r="17" spans="1:6">
      <c r="A17" t="s">
        <v>691</v>
      </c>
      <c r="B17" s="117">
        <v>1270</v>
      </c>
      <c r="C17" s="117">
        <v>1350</v>
      </c>
      <c r="D17" s="117">
        <v>1260</v>
      </c>
      <c r="E17" s="117">
        <v>1320</v>
      </c>
      <c r="F17" s="116">
        <v>2063</v>
      </c>
    </row>
    <row r="18" spans="1:6">
      <c r="A18" t="s">
        <v>690</v>
      </c>
      <c r="B18" s="117">
        <v>1325</v>
      </c>
      <c r="C18" s="117">
        <v>1330</v>
      </c>
      <c r="D18" s="117">
        <v>1280</v>
      </c>
      <c r="E18" s="117">
        <v>1285</v>
      </c>
      <c r="F18">
        <v>762</v>
      </c>
    </row>
    <row r="19" spans="1:6">
      <c r="A19" t="s">
        <v>689</v>
      </c>
      <c r="B19" s="117">
        <v>1280</v>
      </c>
      <c r="C19" s="117">
        <v>1285</v>
      </c>
      <c r="D19" s="117">
        <v>1190</v>
      </c>
      <c r="E19" s="117">
        <v>1220</v>
      </c>
      <c r="F19" s="116">
        <v>1633</v>
      </c>
    </row>
    <row r="20" spans="1:6">
      <c r="A20" t="s">
        <v>688</v>
      </c>
      <c r="B20" s="117">
        <v>1225</v>
      </c>
      <c r="C20" s="117">
        <v>1235</v>
      </c>
      <c r="D20" s="117">
        <v>1195</v>
      </c>
      <c r="E20" s="117">
        <v>1210</v>
      </c>
      <c r="F20">
        <v>659</v>
      </c>
    </row>
    <row r="21" spans="1:6">
      <c r="A21" t="s">
        <v>687</v>
      </c>
      <c r="B21" s="117">
        <v>1230</v>
      </c>
      <c r="C21" s="117">
        <v>1240</v>
      </c>
      <c r="D21" s="117">
        <v>1195</v>
      </c>
      <c r="E21" s="117">
        <v>1230</v>
      </c>
      <c r="F21">
        <v>650</v>
      </c>
    </row>
    <row r="22" spans="1:6">
      <c r="A22" t="s">
        <v>686</v>
      </c>
      <c r="B22" s="117">
        <v>1230</v>
      </c>
      <c r="C22" s="117">
        <v>1275</v>
      </c>
      <c r="D22" s="117">
        <v>1225</v>
      </c>
      <c r="E22" s="117">
        <v>1250</v>
      </c>
      <c r="F22">
        <v>674</v>
      </c>
    </row>
    <row r="23" spans="1:6">
      <c r="A23" t="s">
        <v>685</v>
      </c>
      <c r="B23" s="117">
        <v>1265</v>
      </c>
      <c r="C23" s="117">
        <v>1290</v>
      </c>
      <c r="D23" s="117">
        <v>1250</v>
      </c>
      <c r="E23" s="117">
        <v>1260</v>
      </c>
      <c r="F23">
        <v>507</v>
      </c>
    </row>
    <row r="24" spans="1:6">
      <c r="A24" t="s">
        <v>684</v>
      </c>
      <c r="B24" s="117">
        <v>1260</v>
      </c>
      <c r="C24" s="117">
        <v>1280</v>
      </c>
      <c r="D24" s="117">
        <v>1250</v>
      </c>
      <c r="E24" s="117">
        <v>1250</v>
      </c>
      <c r="F24">
        <v>479</v>
      </c>
    </row>
    <row r="25" spans="1:6">
      <c r="A25" t="s">
        <v>683</v>
      </c>
      <c r="B25" s="117">
        <v>1240</v>
      </c>
      <c r="C25" s="117">
        <v>1355</v>
      </c>
      <c r="D25" s="117">
        <v>1225</v>
      </c>
      <c r="E25" s="117">
        <v>1325</v>
      </c>
      <c r="F25" s="116">
        <v>1414</v>
      </c>
    </row>
    <row r="26" spans="1:6">
      <c r="A26" t="s">
        <v>682</v>
      </c>
      <c r="B26" s="117">
        <v>1325</v>
      </c>
      <c r="C26" s="117">
        <v>1375</v>
      </c>
      <c r="D26" s="117">
        <v>1320</v>
      </c>
      <c r="E26" s="117">
        <v>1340</v>
      </c>
      <c r="F26" s="116">
        <v>1407</v>
      </c>
    </row>
    <row r="27" spans="1:6">
      <c r="A27" t="s">
        <v>681</v>
      </c>
      <c r="B27" s="117">
        <v>1405</v>
      </c>
      <c r="C27" s="117">
        <v>1430</v>
      </c>
      <c r="D27" s="117">
        <v>1280</v>
      </c>
      <c r="E27" s="117">
        <v>1350</v>
      </c>
      <c r="F27" s="116">
        <v>3083</v>
      </c>
    </row>
    <row r="28" spans="1:6">
      <c r="A28" t="s">
        <v>680</v>
      </c>
      <c r="B28" s="117">
        <v>1370</v>
      </c>
      <c r="C28" s="117">
        <v>1380</v>
      </c>
      <c r="D28" s="117">
        <v>1340</v>
      </c>
      <c r="E28" s="117">
        <v>1345</v>
      </c>
      <c r="F28" s="116">
        <v>1107</v>
      </c>
    </row>
    <row r="29" spans="1:6">
      <c r="A29" t="s">
        <v>679</v>
      </c>
      <c r="B29" s="117">
        <v>1340</v>
      </c>
      <c r="C29" s="117">
        <v>1340</v>
      </c>
      <c r="D29" s="117">
        <v>1270</v>
      </c>
      <c r="E29" s="117">
        <v>1275</v>
      </c>
      <c r="F29" s="116">
        <v>1321</v>
      </c>
    </row>
    <row r="30" spans="1:6">
      <c r="A30" t="s">
        <v>678</v>
      </c>
      <c r="B30" s="117">
        <v>1310</v>
      </c>
      <c r="C30" s="117">
        <v>1365</v>
      </c>
      <c r="D30" s="117">
        <v>1310</v>
      </c>
      <c r="E30" s="117">
        <v>1355</v>
      </c>
      <c r="F30" s="116">
        <v>1449</v>
      </c>
    </row>
    <row r="31" spans="1:6">
      <c r="A31" t="s">
        <v>677</v>
      </c>
      <c r="B31" s="117">
        <v>1325</v>
      </c>
      <c r="C31" s="117">
        <v>1335</v>
      </c>
      <c r="D31" s="117">
        <v>1250</v>
      </c>
      <c r="E31" s="117">
        <v>1250</v>
      </c>
      <c r="F31" s="116">
        <v>1112</v>
      </c>
    </row>
    <row r="32" spans="1:6">
      <c r="A32" t="s">
        <v>676</v>
      </c>
      <c r="B32" s="117">
        <v>1235</v>
      </c>
      <c r="C32" s="117">
        <v>1235</v>
      </c>
      <c r="D32" s="117">
        <v>1165</v>
      </c>
      <c r="E32" s="117">
        <v>1175</v>
      </c>
      <c r="F32" s="116">
        <v>1221</v>
      </c>
    </row>
    <row r="33" spans="1:6">
      <c r="A33" t="s">
        <v>675</v>
      </c>
      <c r="B33" s="117">
        <v>1195</v>
      </c>
      <c r="C33" s="117">
        <v>1235</v>
      </c>
      <c r="D33" s="117">
        <v>1175</v>
      </c>
      <c r="E33" s="117">
        <v>1175</v>
      </c>
      <c r="F33" s="116">
        <v>1064</v>
      </c>
    </row>
    <row r="34" spans="1:6">
      <c r="A34" t="s">
        <v>674</v>
      </c>
      <c r="B34" s="117">
        <v>1140</v>
      </c>
      <c r="C34" s="117">
        <v>1290</v>
      </c>
      <c r="D34" s="117">
        <v>1140</v>
      </c>
      <c r="E34" s="117">
        <v>1290</v>
      </c>
      <c r="F34" s="116">
        <v>1437</v>
      </c>
    </row>
    <row r="35" spans="1:6">
      <c r="A35" t="s">
        <v>673</v>
      </c>
      <c r="B35" s="117">
        <v>1275</v>
      </c>
      <c r="C35" s="117">
        <v>1320</v>
      </c>
      <c r="D35" s="117">
        <v>1205</v>
      </c>
      <c r="E35" s="117">
        <v>1230</v>
      </c>
      <c r="F35" s="116">
        <v>2840</v>
      </c>
    </row>
    <row r="36" spans="1:6">
      <c r="A36" t="s">
        <v>672</v>
      </c>
      <c r="B36" s="117">
        <v>1240</v>
      </c>
      <c r="C36" s="117">
        <v>1240</v>
      </c>
      <c r="D36" s="117">
        <v>1110</v>
      </c>
      <c r="E36" s="117">
        <v>1110</v>
      </c>
      <c r="F36" s="116">
        <v>2317</v>
      </c>
    </row>
    <row r="37" spans="1:6">
      <c r="A37" t="s">
        <v>671</v>
      </c>
      <c r="B37" s="117">
        <v>1145</v>
      </c>
      <c r="C37" s="117">
        <v>1150</v>
      </c>
      <c r="D37" s="117">
        <v>1065</v>
      </c>
      <c r="E37" s="117">
        <v>1080</v>
      </c>
      <c r="F37" s="116">
        <v>1687</v>
      </c>
    </row>
    <row r="38" spans="1:6">
      <c r="A38" t="s">
        <v>670</v>
      </c>
      <c r="B38" s="117">
        <v>1125</v>
      </c>
      <c r="C38" s="117">
        <v>1170</v>
      </c>
      <c r="D38" s="117">
        <v>1115</v>
      </c>
      <c r="E38" s="117">
        <v>1160</v>
      </c>
      <c r="F38" s="116">
        <v>1531</v>
      </c>
    </row>
    <row r="39" spans="1:6">
      <c r="A39" t="s">
        <v>669</v>
      </c>
      <c r="B39" s="117">
        <v>1130</v>
      </c>
      <c r="C39" s="117">
        <v>1150</v>
      </c>
      <c r="D39" s="117">
        <v>1075</v>
      </c>
      <c r="E39" s="117">
        <v>1080</v>
      </c>
      <c r="F39" s="116">
        <v>1239</v>
      </c>
    </row>
    <row r="40" spans="1:6">
      <c r="A40" t="s">
        <v>668</v>
      </c>
      <c r="B40" s="117">
        <v>1120</v>
      </c>
      <c r="C40" s="117">
        <v>1185</v>
      </c>
      <c r="D40" s="117">
        <v>1110</v>
      </c>
      <c r="E40" s="117">
        <v>1185</v>
      </c>
      <c r="F40" s="116">
        <v>1429</v>
      </c>
    </row>
    <row r="41" spans="1:6">
      <c r="A41" t="s">
        <v>667</v>
      </c>
      <c r="B41" s="117">
        <v>1215</v>
      </c>
      <c r="C41" s="117">
        <v>1220</v>
      </c>
      <c r="D41" s="117">
        <v>1180</v>
      </c>
      <c r="E41" s="117">
        <v>1190</v>
      </c>
      <c r="F41" s="116">
        <v>1374</v>
      </c>
    </row>
    <row r="42" spans="1:6">
      <c r="A42" t="s">
        <v>666</v>
      </c>
      <c r="B42" s="117">
        <v>1190</v>
      </c>
      <c r="C42" s="117">
        <v>1260</v>
      </c>
      <c r="D42" s="117">
        <v>1190</v>
      </c>
      <c r="E42" s="117">
        <v>1230</v>
      </c>
      <c r="F42" s="116">
        <v>1367</v>
      </c>
    </row>
    <row r="43" spans="1:6">
      <c r="A43" t="s">
        <v>665</v>
      </c>
      <c r="B43" s="117">
        <v>1210</v>
      </c>
      <c r="C43" s="117">
        <v>1235</v>
      </c>
      <c r="D43" s="117">
        <v>1190</v>
      </c>
      <c r="E43" s="117">
        <v>1200</v>
      </c>
      <c r="F43">
        <v>981</v>
      </c>
    </row>
    <row r="44" spans="1:6">
      <c r="A44" t="s">
        <v>664</v>
      </c>
      <c r="B44" s="117">
        <v>1225</v>
      </c>
      <c r="C44" s="117">
        <v>1235</v>
      </c>
      <c r="D44" s="117">
        <v>1180</v>
      </c>
      <c r="E44" s="117">
        <v>1185</v>
      </c>
      <c r="F44">
        <v>638</v>
      </c>
    </row>
    <row r="45" spans="1:6">
      <c r="A45" t="s">
        <v>663</v>
      </c>
      <c r="B45" s="117">
        <v>1215</v>
      </c>
      <c r="C45" s="117">
        <v>1230</v>
      </c>
      <c r="D45" s="117">
        <v>1190</v>
      </c>
      <c r="E45" s="117">
        <v>1200</v>
      </c>
      <c r="F45">
        <v>748</v>
      </c>
    </row>
    <row r="46" spans="1:6">
      <c r="A46" t="s">
        <v>662</v>
      </c>
      <c r="B46" s="117">
        <v>1215</v>
      </c>
      <c r="C46" s="117">
        <v>1245</v>
      </c>
      <c r="D46" s="117">
        <v>1170</v>
      </c>
      <c r="E46" s="117">
        <v>1245</v>
      </c>
      <c r="F46" s="116">
        <v>1093</v>
      </c>
    </row>
    <row r="47" spans="1:6">
      <c r="A47" t="s">
        <v>661</v>
      </c>
      <c r="B47" s="117">
        <v>1200</v>
      </c>
      <c r="C47" s="117">
        <v>1265</v>
      </c>
      <c r="D47" s="117">
        <v>1185</v>
      </c>
      <c r="E47" s="117">
        <v>1260</v>
      </c>
      <c r="F47" s="116">
        <v>2085</v>
      </c>
    </row>
    <row r="48" spans="1:6">
      <c r="A48" t="s">
        <v>660</v>
      </c>
      <c r="B48" s="117">
        <v>1280</v>
      </c>
      <c r="C48" s="117">
        <v>1315</v>
      </c>
      <c r="D48" s="117">
        <v>1220</v>
      </c>
      <c r="E48" s="117">
        <v>1285</v>
      </c>
      <c r="F48" s="116">
        <v>2997</v>
      </c>
    </row>
    <row r="49" spans="1:6">
      <c r="A49" t="s">
        <v>659</v>
      </c>
      <c r="B49" s="117">
        <v>1315</v>
      </c>
      <c r="C49" s="117">
        <v>1315</v>
      </c>
      <c r="D49" s="117">
        <v>1235</v>
      </c>
      <c r="E49" s="117">
        <v>1240</v>
      </c>
      <c r="F49" s="116">
        <v>1389</v>
      </c>
    </row>
    <row r="50" spans="1:6">
      <c r="A50" t="s">
        <v>658</v>
      </c>
      <c r="B50" s="117">
        <v>1245</v>
      </c>
      <c r="C50" s="117">
        <v>1270</v>
      </c>
      <c r="D50" s="117">
        <v>1230</v>
      </c>
      <c r="E50" s="117">
        <v>1250</v>
      </c>
      <c r="F50">
        <v>657</v>
      </c>
    </row>
    <row r="51" spans="1:6">
      <c r="A51" t="s">
        <v>657</v>
      </c>
      <c r="B51" s="117">
        <v>1245</v>
      </c>
      <c r="C51" s="117">
        <v>1290</v>
      </c>
      <c r="D51" s="117">
        <v>1245</v>
      </c>
      <c r="E51" s="117">
        <v>1250</v>
      </c>
      <c r="F51">
        <v>813</v>
      </c>
    </row>
    <row r="52" spans="1:6">
      <c r="A52" t="s">
        <v>656</v>
      </c>
      <c r="B52" s="117">
        <v>1280</v>
      </c>
      <c r="C52" s="117">
        <v>1310</v>
      </c>
      <c r="D52" s="117">
        <v>1270</v>
      </c>
      <c r="E52" s="117">
        <v>1280</v>
      </c>
      <c r="F52" s="116">
        <v>1205</v>
      </c>
    </row>
    <row r="53" spans="1:6">
      <c r="A53" t="s">
        <v>655</v>
      </c>
      <c r="B53" s="117">
        <v>1315</v>
      </c>
      <c r="C53" s="117">
        <v>1320</v>
      </c>
      <c r="D53" s="117">
        <v>1270</v>
      </c>
      <c r="E53" s="117">
        <v>1290</v>
      </c>
      <c r="F53">
        <v>735</v>
      </c>
    </row>
    <row r="54" spans="1:6">
      <c r="A54" t="s">
        <v>654</v>
      </c>
      <c r="B54" s="117">
        <v>1285</v>
      </c>
      <c r="C54" s="117">
        <v>1290</v>
      </c>
      <c r="D54" s="117">
        <v>1270</v>
      </c>
      <c r="E54" s="117">
        <v>1280</v>
      </c>
      <c r="F54">
        <v>336</v>
      </c>
    </row>
    <row r="55" spans="1:6">
      <c r="A55" t="s">
        <v>653</v>
      </c>
      <c r="B55" s="117">
        <v>1270</v>
      </c>
      <c r="C55" s="117">
        <v>1285</v>
      </c>
      <c r="D55" s="117">
        <v>1235</v>
      </c>
      <c r="E55" s="117">
        <v>1245</v>
      </c>
      <c r="F55">
        <v>745</v>
      </c>
    </row>
    <row r="56" spans="1:6">
      <c r="A56" t="s">
        <v>652</v>
      </c>
      <c r="B56" s="117">
        <v>1250</v>
      </c>
      <c r="C56" s="117">
        <v>1285</v>
      </c>
      <c r="D56" s="117">
        <v>1245</v>
      </c>
      <c r="E56" s="117">
        <v>1280</v>
      </c>
      <c r="F56">
        <v>715</v>
      </c>
    </row>
    <row r="57" spans="1:6">
      <c r="A57" t="s">
        <v>651</v>
      </c>
      <c r="B57" s="117">
        <v>1275</v>
      </c>
      <c r="C57" s="117">
        <v>1300</v>
      </c>
      <c r="D57" s="117">
        <v>1270</v>
      </c>
      <c r="E57" s="117">
        <v>1285</v>
      </c>
      <c r="F57">
        <v>521</v>
      </c>
    </row>
    <row r="58" spans="1:6">
      <c r="A58" t="s">
        <v>650</v>
      </c>
      <c r="B58" s="117">
        <v>1295</v>
      </c>
      <c r="C58" s="117">
        <v>1320</v>
      </c>
      <c r="D58" s="117">
        <v>1260</v>
      </c>
      <c r="E58" s="117">
        <v>1285</v>
      </c>
      <c r="F58">
        <v>945</v>
      </c>
    </row>
    <row r="59" spans="1:6">
      <c r="A59" t="s">
        <v>649</v>
      </c>
      <c r="B59" s="117">
        <v>1275</v>
      </c>
      <c r="C59" s="117">
        <v>1320</v>
      </c>
      <c r="D59" s="117">
        <v>1275</v>
      </c>
      <c r="E59" s="117">
        <v>1275</v>
      </c>
      <c r="F59">
        <v>613</v>
      </c>
    </row>
    <row r="60" spans="1:6">
      <c r="A60" t="s">
        <v>648</v>
      </c>
      <c r="B60" s="117">
        <v>1295</v>
      </c>
      <c r="C60" s="117">
        <v>1315</v>
      </c>
      <c r="D60" s="117">
        <v>1275</v>
      </c>
      <c r="E60" s="117">
        <v>1275</v>
      </c>
      <c r="F60">
        <v>678</v>
      </c>
    </row>
    <row r="61" spans="1:6">
      <c r="A61" t="s">
        <v>647</v>
      </c>
      <c r="B61" s="117">
        <v>1290</v>
      </c>
      <c r="C61" s="117">
        <v>1290</v>
      </c>
      <c r="D61" s="117">
        <v>1215</v>
      </c>
      <c r="E61" s="117">
        <v>1225</v>
      </c>
      <c r="F61" s="116">
        <v>1186</v>
      </c>
    </row>
    <row r="62" spans="1:6">
      <c r="A62" t="s">
        <v>646</v>
      </c>
      <c r="B62" s="117">
        <v>1230</v>
      </c>
      <c r="C62" s="117">
        <v>1285</v>
      </c>
      <c r="D62" s="117">
        <v>1215</v>
      </c>
      <c r="E62" s="117">
        <v>1230</v>
      </c>
      <c r="F62" s="116">
        <v>1506</v>
      </c>
    </row>
    <row r="63" spans="1:6">
      <c r="A63" t="s">
        <v>645</v>
      </c>
      <c r="B63" s="117">
        <v>1230</v>
      </c>
      <c r="C63" s="117">
        <v>1230</v>
      </c>
      <c r="D63" s="117">
        <v>1145</v>
      </c>
      <c r="E63" s="117">
        <v>1165</v>
      </c>
      <c r="F63" s="116">
        <v>1627</v>
      </c>
    </row>
    <row r="64" spans="1:6">
      <c r="A64" t="s">
        <v>644</v>
      </c>
      <c r="B64" s="117">
        <v>1170</v>
      </c>
      <c r="C64" s="117">
        <v>1170</v>
      </c>
      <c r="D64" s="117">
        <v>1125</v>
      </c>
      <c r="E64" s="117">
        <v>1125</v>
      </c>
      <c r="F64" s="116">
        <v>1555</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7D17A-4FF9-4654-A158-11E8B1D4D18C}">
  <sheetPr codeName="工作表307"/>
  <dimension ref="A1:F64"/>
  <sheetViews>
    <sheetView workbookViewId="0"/>
  </sheetViews>
  <sheetFormatPr defaultRowHeight="15.6"/>
  <sheetData>
    <row r="1" spans="1:6">
      <c r="A1" t="s">
        <v>732</v>
      </c>
      <c r="B1" t="s">
        <v>733</v>
      </c>
      <c r="C1" t="s">
        <v>734</v>
      </c>
      <c r="D1" t="s">
        <v>735</v>
      </c>
      <c r="E1" t="s">
        <v>736</v>
      </c>
      <c r="F1" t="s">
        <v>737</v>
      </c>
    </row>
    <row r="2" spans="1:6">
      <c r="A2" t="s">
        <v>706</v>
      </c>
      <c r="B2" s="117">
        <v>1040</v>
      </c>
      <c r="C2" s="117">
        <v>1125</v>
      </c>
      <c r="D2" s="117">
        <v>1030</v>
      </c>
      <c r="E2" s="117">
        <v>1125</v>
      </c>
      <c r="F2" s="116">
        <v>2664</v>
      </c>
    </row>
    <row r="3" spans="1:6">
      <c r="A3" t="s">
        <v>705</v>
      </c>
      <c r="B3" s="117">
        <v>1145</v>
      </c>
      <c r="C3" s="117">
        <v>1185</v>
      </c>
      <c r="D3" s="117">
        <v>1095</v>
      </c>
      <c r="E3" s="117">
        <v>1115</v>
      </c>
      <c r="F3" s="116">
        <v>3703</v>
      </c>
    </row>
    <row r="4" spans="1:6">
      <c r="A4" t="s">
        <v>704</v>
      </c>
      <c r="B4" s="117">
        <v>1130</v>
      </c>
      <c r="C4" s="117">
        <v>1130</v>
      </c>
      <c r="D4" s="117">
        <v>1090</v>
      </c>
      <c r="E4" s="117">
        <v>1115</v>
      </c>
      <c r="F4" s="116">
        <v>1373</v>
      </c>
    </row>
    <row r="5" spans="1:6">
      <c r="A5" t="s">
        <v>703</v>
      </c>
      <c r="B5" s="117">
        <v>1160</v>
      </c>
      <c r="C5" s="117">
        <v>1225</v>
      </c>
      <c r="D5" s="117">
        <v>1150</v>
      </c>
      <c r="E5" s="117">
        <v>1210</v>
      </c>
      <c r="F5" s="116">
        <v>3886</v>
      </c>
    </row>
    <row r="6" spans="1:6">
      <c r="A6" t="s">
        <v>702</v>
      </c>
      <c r="B6" s="117">
        <v>1210</v>
      </c>
      <c r="C6" s="117">
        <v>1235</v>
      </c>
      <c r="D6" s="117">
        <v>1175</v>
      </c>
      <c r="E6" s="117">
        <v>1220</v>
      </c>
      <c r="F6" s="116">
        <v>2905</v>
      </c>
    </row>
    <row r="7" spans="1:6">
      <c r="A7" t="s">
        <v>701</v>
      </c>
      <c r="B7" s="117">
        <v>1215</v>
      </c>
      <c r="C7" s="117">
        <v>1240</v>
      </c>
      <c r="D7" s="117">
        <v>1145</v>
      </c>
      <c r="E7" s="117">
        <v>1185</v>
      </c>
      <c r="F7" s="116">
        <v>2652</v>
      </c>
    </row>
    <row r="8" spans="1:6">
      <c r="A8" t="s">
        <v>700</v>
      </c>
      <c r="B8" s="117">
        <v>1145</v>
      </c>
      <c r="C8" s="117">
        <v>1200</v>
      </c>
      <c r="D8" s="117">
        <v>1125</v>
      </c>
      <c r="E8" s="117">
        <v>1190</v>
      </c>
      <c r="F8" s="116">
        <v>2217</v>
      </c>
    </row>
    <row r="9" spans="1:6">
      <c r="A9" t="s">
        <v>699</v>
      </c>
      <c r="B9" s="117">
        <v>1210</v>
      </c>
      <c r="C9" s="117">
        <v>1250</v>
      </c>
      <c r="D9" s="117">
        <v>1175</v>
      </c>
      <c r="E9" s="117">
        <v>1225</v>
      </c>
      <c r="F9" s="116">
        <v>2075</v>
      </c>
    </row>
    <row r="10" spans="1:6">
      <c r="A10" t="s">
        <v>698</v>
      </c>
      <c r="B10" s="117">
        <v>1290</v>
      </c>
      <c r="C10" s="117">
        <v>1335</v>
      </c>
      <c r="D10" s="117">
        <v>1220</v>
      </c>
      <c r="E10" s="117">
        <v>1250</v>
      </c>
      <c r="F10" s="116">
        <v>2964</v>
      </c>
    </row>
    <row r="11" spans="1:6">
      <c r="A11" t="s">
        <v>697</v>
      </c>
      <c r="B11" s="117">
        <v>1255</v>
      </c>
      <c r="C11" s="117">
        <v>1275</v>
      </c>
      <c r="D11" s="117">
        <v>1200</v>
      </c>
      <c r="E11" s="117">
        <v>1235</v>
      </c>
      <c r="F11" s="116">
        <v>2087</v>
      </c>
    </row>
    <row r="12" spans="1:6">
      <c r="A12" t="s">
        <v>696</v>
      </c>
      <c r="B12" s="117">
        <v>1220</v>
      </c>
      <c r="C12" s="117">
        <v>1270</v>
      </c>
      <c r="D12" s="117">
        <v>1195</v>
      </c>
      <c r="E12" s="117">
        <v>1245</v>
      </c>
      <c r="F12" s="116">
        <v>1409</v>
      </c>
    </row>
    <row r="13" spans="1:6">
      <c r="A13" t="s">
        <v>695</v>
      </c>
      <c r="B13" s="117">
        <v>1265</v>
      </c>
      <c r="C13" s="117">
        <v>1340</v>
      </c>
      <c r="D13" s="117">
        <v>1240</v>
      </c>
      <c r="E13" s="117">
        <v>1315</v>
      </c>
      <c r="F13" s="116">
        <v>2740</v>
      </c>
    </row>
    <row r="14" spans="1:6">
      <c r="A14" t="s">
        <v>694</v>
      </c>
      <c r="B14" s="117">
        <v>1365</v>
      </c>
      <c r="C14" s="117">
        <v>1390</v>
      </c>
      <c r="D14" s="117">
        <v>1310</v>
      </c>
      <c r="E14" s="117">
        <v>1310</v>
      </c>
      <c r="F14" s="116">
        <v>3739</v>
      </c>
    </row>
    <row r="15" spans="1:6">
      <c r="A15" t="s">
        <v>693</v>
      </c>
      <c r="B15" s="117">
        <v>1310</v>
      </c>
      <c r="C15" s="117">
        <v>1335</v>
      </c>
      <c r="D15" s="117">
        <v>1275</v>
      </c>
      <c r="E15" s="117">
        <v>1280</v>
      </c>
      <c r="F15" s="116">
        <v>1518</v>
      </c>
    </row>
    <row r="16" spans="1:6">
      <c r="A16" t="s">
        <v>692</v>
      </c>
      <c r="B16" s="117">
        <v>1320</v>
      </c>
      <c r="C16" s="117">
        <v>1385</v>
      </c>
      <c r="D16" s="117">
        <v>1305</v>
      </c>
      <c r="E16" s="117">
        <v>1360</v>
      </c>
      <c r="F16" s="116">
        <v>2050</v>
      </c>
    </row>
    <row r="17" spans="1:6">
      <c r="A17" t="s">
        <v>691</v>
      </c>
      <c r="B17" s="117">
        <v>1350</v>
      </c>
      <c r="C17" s="117">
        <v>1420</v>
      </c>
      <c r="D17" s="117">
        <v>1335</v>
      </c>
      <c r="E17" s="117">
        <v>1405</v>
      </c>
      <c r="F17" s="116">
        <v>1995</v>
      </c>
    </row>
    <row r="18" spans="1:6">
      <c r="A18" t="s">
        <v>690</v>
      </c>
      <c r="B18" s="117">
        <v>1385</v>
      </c>
      <c r="C18" s="117">
        <v>1410</v>
      </c>
      <c r="D18" s="117">
        <v>1345</v>
      </c>
      <c r="E18" s="117">
        <v>1390</v>
      </c>
      <c r="F18" s="116">
        <v>1597</v>
      </c>
    </row>
    <row r="19" spans="1:6">
      <c r="A19" t="s">
        <v>689</v>
      </c>
      <c r="B19" s="117">
        <v>1405</v>
      </c>
      <c r="C19" s="117">
        <v>1430</v>
      </c>
      <c r="D19" s="117">
        <v>1345</v>
      </c>
      <c r="E19" s="117">
        <v>1370</v>
      </c>
      <c r="F19" s="116">
        <v>1391</v>
      </c>
    </row>
    <row r="20" spans="1:6">
      <c r="A20" t="s">
        <v>688</v>
      </c>
      <c r="B20" s="117">
        <v>1400</v>
      </c>
      <c r="C20" s="117">
        <v>1435</v>
      </c>
      <c r="D20" s="117">
        <v>1370</v>
      </c>
      <c r="E20" s="117">
        <v>1400</v>
      </c>
      <c r="F20" s="116">
        <v>1356</v>
      </c>
    </row>
    <row r="21" spans="1:6">
      <c r="A21" t="s">
        <v>687</v>
      </c>
      <c r="B21" s="117">
        <v>1425</v>
      </c>
      <c r="C21" s="117">
        <v>1430</v>
      </c>
      <c r="D21" s="117">
        <v>1385</v>
      </c>
      <c r="E21" s="117">
        <v>1385</v>
      </c>
      <c r="F21" s="116">
        <v>1051</v>
      </c>
    </row>
    <row r="22" spans="1:6">
      <c r="A22" t="s">
        <v>686</v>
      </c>
      <c r="B22" s="117">
        <v>1400</v>
      </c>
      <c r="C22" s="117">
        <v>1415</v>
      </c>
      <c r="D22" s="117">
        <v>1380</v>
      </c>
      <c r="E22" s="117">
        <v>1400</v>
      </c>
      <c r="F22">
        <v>621</v>
      </c>
    </row>
    <row r="23" spans="1:6">
      <c r="A23" t="s">
        <v>685</v>
      </c>
      <c r="B23" s="117">
        <v>1410</v>
      </c>
      <c r="C23" s="117">
        <v>1435</v>
      </c>
      <c r="D23" s="117">
        <v>1395</v>
      </c>
      <c r="E23" s="117">
        <v>1415</v>
      </c>
      <c r="F23">
        <v>395</v>
      </c>
    </row>
    <row r="24" spans="1:6">
      <c r="A24" t="s">
        <v>684</v>
      </c>
      <c r="B24" s="117">
        <v>1415</v>
      </c>
      <c r="C24" s="117">
        <v>1465</v>
      </c>
      <c r="D24" s="117">
        <v>1405</v>
      </c>
      <c r="E24" s="117">
        <v>1465</v>
      </c>
      <c r="F24" s="116">
        <v>1181</v>
      </c>
    </row>
    <row r="25" spans="1:6">
      <c r="A25" t="s">
        <v>683</v>
      </c>
      <c r="B25" s="117">
        <v>1450</v>
      </c>
      <c r="C25" s="117">
        <v>1540</v>
      </c>
      <c r="D25" s="117">
        <v>1440</v>
      </c>
      <c r="E25" s="117">
        <v>1520</v>
      </c>
      <c r="F25" s="116">
        <v>1384</v>
      </c>
    </row>
    <row r="26" spans="1:6">
      <c r="A26" t="s">
        <v>682</v>
      </c>
      <c r="B26" s="117">
        <v>1525</v>
      </c>
      <c r="C26" s="117">
        <v>1565</v>
      </c>
      <c r="D26" s="117">
        <v>1525</v>
      </c>
      <c r="E26" s="117">
        <v>1550</v>
      </c>
      <c r="F26" s="116">
        <v>1553</v>
      </c>
    </row>
    <row r="27" spans="1:6">
      <c r="A27" t="s">
        <v>681</v>
      </c>
      <c r="B27" s="117">
        <v>1560</v>
      </c>
      <c r="C27" s="117">
        <v>1645</v>
      </c>
      <c r="D27" s="117">
        <v>1555</v>
      </c>
      <c r="E27" s="117">
        <v>1630</v>
      </c>
      <c r="F27" s="116">
        <v>1488</v>
      </c>
    </row>
    <row r="28" spans="1:6">
      <c r="A28" t="s">
        <v>680</v>
      </c>
      <c r="B28" s="117">
        <v>1670</v>
      </c>
      <c r="C28" s="117">
        <v>1675</v>
      </c>
      <c r="D28" s="117">
        <v>1495</v>
      </c>
      <c r="E28" s="117">
        <v>1550</v>
      </c>
      <c r="F28" s="116">
        <v>1813</v>
      </c>
    </row>
    <row r="29" spans="1:6">
      <c r="A29" t="s">
        <v>679</v>
      </c>
      <c r="B29" s="117">
        <v>1530</v>
      </c>
      <c r="C29" s="117">
        <v>1535</v>
      </c>
      <c r="D29" s="117">
        <v>1475</v>
      </c>
      <c r="E29" s="117">
        <v>1500</v>
      </c>
      <c r="F29" s="116">
        <v>1741</v>
      </c>
    </row>
    <row r="30" spans="1:6">
      <c r="A30" t="s">
        <v>678</v>
      </c>
      <c r="B30" s="117">
        <v>1500</v>
      </c>
      <c r="C30" s="117">
        <v>1520</v>
      </c>
      <c r="D30" s="117">
        <v>1470</v>
      </c>
      <c r="E30" s="117">
        <v>1500</v>
      </c>
      <c r="F30" s="116">
        <v>1229</v>
      </c>
    </row>
    <row r="31" spans="1:6">
      <c r="A31" t="s">
        <v>677</v>
      </c>
      <c r="B31" s="117">
        <v>1485</v>
      </c>
      <c r="C31" s="117">
        <v>1510</v>
      </c>
      <c r="D31" s="117">
        <v>1450</v>
      </c>
      <c r="E31" s="117">
        <v>1475</v>
      </c>
      <c r="F31" s="116">
        <v>1277</v>
      </c>
    </row>
    <row r="32" spans="1:6">
      <c r="A32" t="s">
        <v>676</v>
      </c>
      <c r="B32" s="117">
        <v>1450</v>
      </c>
      <c r="C32" s="117">
        <v>1455</v>
      </c>
      <c r="D32" s="117">
        <v>1355</v>
      </c>
      <c r="E32" s="117">
        <v>1400</v>
      </c>
      <c r="F32" s="116">
        <v>2956</v>
      </c>
    </row>
    <row r="33" spans="1:6">
      <c r="A33" t="s">
        <v>675</v>
      </c>
      <c r="B33" s="117">
        <v>1410</v>
      </c>
      <c r="C33" s="117">
        <v>1420</v>
      </c>
      <c r="D33" s="117">
        <v>1350</v>
      </c>
      <c r="E33" s="117">
        <v>1385</v>
      </c>
      <c r="F33" s="116">
        <v>2222</v>
      </c>
    </row>
    <row r="34" spans="1:6">
      <c r="A34" t="s">
        <v>674</v>
      </c>
      <c r="B34" s="117">
        <v>1365</v>
      </c>
      <c r="C34" s="117">
        <v>1480</v>
      </c>
      <c r="D34" s="117">
        <v>1360</v>
      </c>
      <c r="E34" s="117">
        <v>1480</v>
      </c>
      <c r="F34" s="116">
        <v>1559</v>
      </c>
    </row>
    <row r="35" spans="1:6">
      <c r="A35" t="s">
        <v>673</v>
      </c>
      <c r="B35" s="117">
        <v>1415</v>
      </c>
      <c r="C35" s="117">
        <v>1435</v>
      </c>
      <c r="D35" s="117">
        <v>1335</v>
      </c>
      <c r="E35" s="117">
        <v>1365</v>
      </c>
      <c r="F35" s="116">
        <v>1842</v>
      </c>
    </row>
    <row r="36" spans="1:6">
      <c r="A36" t="s">
        <v>672</v>
      </c>
      <c r="B36" s="117">
        <v>1365</v>
      </c>
      <c r="C36" s="117">
        <v>1365</v>
      </c>
      <c r="D36" s="117">
        <v>1270</v>
      </c>
      <c r="E36" s="117">
        <v>1295</v>
      </c>
      <c r="F36" s="116">
        <v>2332</v>
      </c>
    </row>
    <row r="37" spans="1:6">
      <c r="A37" t="s">
        <v>671</v>
      </c>
      <c r="B37" s="117">
        <v>1300</v>
      </c>
      <c r="C37" s="117">
        <v>1325</v>
      </c>
      <c r="D37" s="117">
        <v>1265</v>
      </c>
      <c r="E37" s="117">
        <v>1285</v>
      </c>
      <c r="F37" s="116">
        <v>1515</v>
      </c>
    </row>
    <row r="38" spans="1:6">
      <c r="A38" t="s">
        <v>670</v>
      </c>
      <c r="B38" s="117">
        <v>1345</v>
      </c>
      <c r="C38" s="117">
        <v>1410</v>
      </c>
      <c r="D38" s="117">
        <v>1335</v>
      </c>
      <c r="E38" s="117">
        <v>1410</v>
      </c>
      <c r="F38" s="116">
        <v>2247</v>
      </c>
    </row>
    <row r="39" spans="1:6">
      <c r="A39" t="s">
        <v>669</v>
      </c>
      <c r="B39" s="117">
        <v>1400</v>
      </c>
      <c r="C39" s="117">
        <v>1435</v>
      </c>
      <c r="D39" s="117">
        <v>1385</v>
      </c>
      <c r="E39" s="117">
        <v>1410</v>
      </c>
      <c r="F39" s="116">
        <v>1599</v>
      </c>
    </row>
    <row r="40" spans="1:6">
      <c r="A40" t="s">
        <v>668</v>
      </c>
      <c r="B40" s="117">
        <v>1440</v>
      </c>
      <c r="C40" s="117">
        <v>1470</v>
      </c>
      <c r="D40" s="117">
        <v>1415</v>
      </c>
      <c r="E40" s="117">
        <v>1455</v>
      </c>
      <c r="F40" s="116">
        <v>1411</v>
      </c>
    </row>
    <row r="41" spans="1:6">
      <c r="A41" t="s">
        <v>667</v>
      </c>
      <c r="B41" s="117">
        <v>1475</v>
      </c>
      <c r="C41" s="117">
        <v>1485</v>
      </c>
      <c r="D41" s="117">
        <v>1445</v>
      </c>
      <c r="E41" s="117">
        <v>1460</v>
      </c>
      <c r="F41">
        <v>834</v>
      </c>
    </row>
    <row r="42" spans="1:6">
      <c r="A42" t="s">
        <v>666</v>
      </c>
      <c r="B42" s="117">
        <v>1455</v>
      </c>
      <c r="C42" s="117">
        <v>1460</v>
      </c>
      <c r="D42" s="117">
        <v>1420</v>
      </c>
      <c r="E42" s="117">
        <v>1440</v>
      </c>
      <c r="F42">
        <v>541</v>
      </c>
    </row>
    <row r="43" spans="1:6">
      <c r="A43" t="s">
        <v>665</v>
      </c>
      <c r="B43" s="117">
        <v>1420</v>
      </c>
      <c r="C43" s="117">
        <v>1445</v>
      </c>
      <c r="D43" s="117">
        <v>1395</v>
      </c>
      <c r="E43" s="117">
        <v>1410</v>
      </c>
      <c r="F43">
        <v>721</v>
      </c>
    </row>
    <row r="44" spans="1:6">
      <c r="A44" t="s">
        <v>664</v>
      </c>
      <c r="B44" s="117">
        <v>1425</v>
      </c>
      <c r="C44" s="117">
        <v>1450</v>
      </c>
      <c r="D44" s="117">
        <v>1415</v>
      </c>
      <c r="E44" s="117">
        <v>1425</v>
      </c>
      <c r="F44">
        <v>600</v>
      </c>
    </row>
    <row r="45" spans="1:6">
      <c r="A45" t="s">
        <v>663</v>
      </c>
      <c r="B45" s="117">
        <v>1515</v>
      </c>
      <c r="C45" s="117">
        <v>1525</v>
      </c>
      <c r="D45" s="117">
        <v>1445</v>
      </c>
      <c r="E45" s="117">
        <v>1475</v>
      </c>
      <c r="F45" s="116">
        <v>1337</v>
      </c>
    </row>
    <row r="46" spans="1:6">
      <c r="A46" t="s">
        <v>662</v>
      </c>
      <c r="B46" s="117">
        <v>1480</v>
      </c>
      <c r="C46" s="117">
        <v>1500</v>
      </c>
      <c r="D46" s="117">
        <v>1445</v>
      </c>
      <c r="E46" s="117">
        <v>1480</v>
      </c>
      <c r="F46">
        <v>570</v>
      </c>
    </row>
    <row r="47" spans="1:6">
      <c r="A47" t="s">
        <v>661</v>
      </c>
      <c r="B47" s="117">
        <v>1480</v>
      </c>
      <c r="C47" s="117">
        <v>1485</v>
      </c>
      <c r="D47" s="117">
        <v>1460</v>
      </c>
      <c r="E47" s="117">
        <v>1470</v>
      </c>
      <c r="F47">
        <v>618</v>
      </c>
    </row>
    <row r="48" spans="1:6">
      <c r="A48" t="s">
        <v>660</v>
      </c>
      <c r="B48" s="117">
        <v>1480</v>
      </c>
      <c r="C48" s="117">
        <v>1520</v>
      </c>
      <c r="D48" s="117">
        <v>1455</v>
      </c>
      <c r="E48" s="117">
        <v>1475</v>
      </c>
      <c r="F48">
        <v>955</v>
      </c>
    </row>
    <row r="49" spans="1:6">
      <c r="A49" t="s">
        <v>659</v>
      </c>
      <c r="B49" s="117">
        <v>1480</v>
      </c>
      <c r="C49" s="117">
        <v>1520</v>
      </c>
      <c r="D49" s="117">
        <v>1430</v>
      </c>
      <c r="E49" s="117">
        <v>1500</v>
      </c>
      <c r="F49">
        <v>832</v>
      </c>
    </row>
    <row r="50" spans="1:6">
      <c r="A50" t="s">
        <v>658</v>
      </c>
      <c r="B50" s="117">
        <v>1550</v>
      </c>
      <c r="C50" s="117">
        <v>1550</v>
      </c>
      <c r="D50" s="117">
        <v>1460</v>
      </c>
      <c r="E50" s="117">
        <v>1500</v>
      </c>
      <c r="F50" s="116">
        <v>1621</v>
      </c>
    </row>
    <row r="51" spans="1:6">
      <c r="A51" t="s">
        <v>657</v>
      </c>
      <c r="B51" s="117">
        <v>1510</v>
      </c>
      <c r="C51" s="117">
        <v>1545</v>
      </c>
      <c r="D51" s="117">
        <v>1495</v>
      </c>
      <c r="E51" s="117">
        <v>1535</v>
      </c>
      <c r="F51" s="116">
        <v>1509</v>
      </c>
    </row>
    <row r="52" spans="1:6">
      <c r="A52" t="s">
        <v>656</v>
      </c>
      <c r="B52" s="117">
        <v>1540</v>
      </c>
      <c r="C52" s="117">
        <v>1540</v>
      </c>
      <c r="D52" s="117">
        <v>1485</v>
      </c>
      <c r="E52" s="117">
        <v>1515</v>
      </c>
      <c r="F52" s="116">
        <v>1234</v>
      </c>
    </row>
    <row r="53" spans="1:6">
      <c r="A53" t="s">
        <v>655</v>
      </c>
      <c r="B53" s="117">
        <v>1535</v>
      </c>
      <c r="C53" s="117">
        <v>1600</v>
      </c>
      <c r="D53" s="117">
        <v>1525</v>
      </c>
      <c r="E53" s="117">
        <v>1595</v>
      </c>
      <c r="F53" s="116">
        <v>1824</v>
      </c>
    </row>
    <row r="54" spans="1:6">
      <c r="A54" t="s">
        <v>654</v>
      </c>
      <c r="B54" s="117">
        <v>1595</v>
      </c>
      <c r="C54" s="117">
        <v>1605</v>
      </c>
      <c r="D54" s="117">
        <v>1570</v>
      </c>
      <c r="E54" s="117">
        <v>1590</v>
      </c>
      <c r="F54">
        <v>759</v>
      </c>
    </row>
    <row r="55" spans="1:6">
      <c r="A55" t="s">
        <v>653</v>
      </c>
      <c r="B55" s="117">
        <v>1600</v>
      </c>
      <c r="C55" s="117">
        <v>1605</v>
      </c>
      <c r="D55" s="117">
        <v>1560</v>
      </c>
      <c r="E55" s="117">
        <v>1570</v>
      </c>
      <c r="F55">
        <v>681</v>
      </c>
    </row>
    <row r="56" spans="1:6">
      <c r="A56" t="s">
        <v>652</v>
      </c>
      <c r="B56" s="117">
        <v>1585</v>
      </c>
      <c r="C56" s="117">
        <v>1645</v>
      </c>
      <c r="D56" s="117">
        <v>1565</v>
      </c>
      <c r="E56" s="117">
        <v>1635</v>
      </c>
      <c r="F56" s="116">
        <v>1384</v>
      </c>
    </row>
    <row r="57" spans="1:6">
      <c r="A57" t="s">
        <v>651</v>
      </c>
      <c r="B57" s="117">
        <v>1620</v>
      </c>
      <c r="C57" s="117">
        <v>1725</v>
      </c>
      <c r="D57" s="117">
        <v>1620</v>
      </c>
      <c r="E57" s="117">
        <v>1670</v>
      </c>
      <c r="F57" s="116">
        <v>1970</v>
      </c>
    </row>
    <row r="58" spans="1:6">
      <c r="A58" t="s">
        <v>650</v>
      </c>
      <c r="B58" s="117">
        <v>1670</v>
      </c>
      <c r="C58" s="117">
        <v>1695</v>
      </c>
      <c r="D58" s="117">
        <v>1655</v>
      </c>
      <c r="E58" s="117">
        <v>1675</v>
      </c>
      <c r="F58">
        <v>905</v>
      </c>
    </row>
    <row r="59" spans="1:6">
      <c r="A59" t="s">
        <v>649</v>
      </c>
      <c r="B59" s="117">
        <v>1670</v>
      </c>
      <c r="C59" s="117">
        <v>1735</v>
      </c>
      <c r="D59" s="117">
        <v>1670</v>
      </c>
      <c r="E59" s="117">
        <v>1720</v>
      </c>
      <c r="F59">
        <v>965</v>
      </c>
    </row>
    <row r="60" spans="1:6">
      <c r="A60" t="s">
        <v>648</v>
      </c>
      <c r="B60" s="117">
        <v>1720</v>
      </c>
      <c r="C60" s="117">
        <v>1735</v>
      </c>
      <c r="D60" s="117">
        <v>1630</v>
      </c>
      <c r="E60" s="117">
        <v>1645</v>
      </c>
      <c r="F60" s="116">
        <v>1365</v>
      </c>
    </row>
    <row r="61" spans="1:6">
      <c r="A61" t="s">
        <v>647</v>
      </c>
      <c r="B61" s="117">
        <v>1645</v>
      </c>
      <c r="C61" s="117">
        <v>1675</v>
      </c>
      <c r="D61" s="117">
        <v>1635</v>
      </c>
      <c r="E61" s="117">
        <v>1660</v>
      </c>
      <c r="F61">
        <v>663</v>
      </c>
    </row>
    <row r="62" spans="1:6">
      <c r="A62" t="s">
        <v>646</v>
      </c>
      <c r="B62" s="117">
        <v>1675</v>
      </c>
      <c r="C62" s="117">
        <v>1700</v>
      </c>
      <c r="D62" s="117">
        <v>1660</v>
      </c>
      <c r="E62" s="117">
        <v>1665</v>
      </c>
      <c r="F62">
        <v>757</v>
      </c>
    </row>
    <row r="63" spans="1:6">
      <c r="A63" t="s">
        <v>645</v>
      </c>
      <c r="B63" s="117">
        <v>1655</v>
      </c>
      <c r="C63" s="117">
        <v>1665</v>
      </c>
      <c r="D63" s="117">
        <v>1600</v>
      </c>
      <c r="E63" s="117">
        <v>1625</v>
      </c>
      <c r="F63" s="116">
        <v>1079</v>
      </c>
    </row>
    <row r="64" spans="1:6">
      <c r="A64" t="s">
        <v>644</v>
      </c>
      <c r="B64" s="117">
        <v>1620</v>
      </c>
      <c r="C64" s="117">
        <v>1635</v>
      </c>
      <c r="D64" s="117">
        <v>1600</v>
      </c>
      <c r="E64" s="117">
        <v>1605</v>
      </c>
      <c r="F64">
        <v>652</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C8C07-9AF7-4443-B371-9E3E0B7BB9C2}">
  <sheetPr codeName="工作表308"/>
  <dimension ref="A1:F64"/>
  <sheetViews>
    <sheetView workbookViewId="0"/>
  </sheetViews>
  <sheetFormatPr defaultRowHeight="15.6"/>
  <sheetData>
    <row r="1" spans="1:6">
      <c r="A1" t="s">
        <v>732</v>
      </c>
      <c r="B1" t="s">
        <v>733</v>
      </c>
      <c r="C1" t="s">
        <v>734</v>
      </c>
      <c r="D1" t="s">
        <v>735</v>
      </c>
      <c r="E1" t="s">
        <v>736</v>
      </c>
      <c r="F1" t="s">
        <v>737</v>
      </c>
    </row>
    <row r="2" spans="1:6">
      <c r="A2" t="s">
        <v>706</v>
      </c>
      <c r="B2" s="117">
        <v>2480</v>
      </c>
      <c r="C2" s="117">
        <v>2510</v>
      </c>
      <c r="D2" s="117">
        <v>2445</v>
      </c>
      <c r="E2" s="117">
        <v>2500</v>
      </c>
      <c r="F2" s="116">
        <v>4520</v>
      </c>
    </row>
    <row r="3" spans="1:6">
      <c r="A3" t="s">
        <v>705</v>
      </c>
      <c r="B3" s="117">
        <v>2540</v>
      </c>
      <c r="C3" s="117">
        <v>2555</v>
      </c>
      <c r="D3" s="117">
        <v>2420</v>
      </c>
      <c r="E3" s="117">
        <v>2445</v>
      </c>
      <c r="F3" s="116">
        <v>2659</v>
      </c>
    </row>
    <row r="4" spans="1:6">
      <c r="A4" t="s">
        <v>704</v>
      </c>
      <c r="B4" s="117">
        <v>2460</v>
      </c>
      <c r="C4" s="117">
        <v>2575</v>
      </c>
      <c r="D4" s="117">
        <v>2435</v>
      </c>
      <c r="E4" s="117">
        <v>2560</v>
      </c>
      <c r="F4" s="116">
        <v>3109</v>
      </c>
    </row>
    <row r="5" spans="1:6">
      <c r="A5" t="s">
        <v>703</v>
      </c>
      <c r="B5" s="117">
        <v>2520</v>
      </c>
      <c r="C5" s="117">
        <v>2590</v>
      </c>
      <c r="D5" s="117">
        <v>2495</v>
      </c>
      <c r="E5" s="117">
        <v>2560</v>
      </c>
      <c r="F5" s="116">
        <v>2336</v>
      </c>
    </row>
    <row r="6" spans="1:6">
      <c r="A6" t="s">
        <v>702</v>
      </c>
      <c r="B6" s="117">
        <v>2575</v>
      </c>
      <c r="C6" s="117">
        <v>2585</v>
      </c>
      <c r="D6" s="117">
        <v>2440</v>
      </c>
      <c r="E6" s="117">
        <v>2510</v>
      </c>
      <c r="F6" s="116">
        <v>2519</v>
      </c>
    </row>
    <row r="7" spans="1:6">
      <c r="A7" t="s">
        <v>701</v>
      </c>
      <c r="B7" s="117">
        <v>2535</v>
      </c>
      <c r="C7" s="117">
        <v>2575</v>
      </c>
      <c r="D7" s="117">
        <v>2430</v>
      </c>
      <c r="E7" s="117">
        <v>2445</v>
      </c>
      <c r="F7" s="116">
        <v>2857</v>
      </c>
    </row>
    <row r="8" spans="1:6">
      <c r="A8" t="s">
        <v>700</v>
      </c>
      <c r="B8" s="117">
        <v>2490</v>
      </c>
      <c r="C8" s="117">
        <v>2530</v>
      </c>
      <c r="D8" s="117">
        <v>2390</v>
      </c>
      <c r="E8" s="117">
        <v>2430</v>
      </c>
      <c r="F8" s="116">
        <v>2841</v>
      </c>
    </row>
    <row r="9" spans="1:6">
      <c r="A9" t="s">
        <v>699</v>
      </c>
      <c r="B9" s="117">
        <v>2465</v>
      </c>
      <c r="C9" s="117">
        <v>2510</v>
      </c>
      <c r="D9" s="117">
        <v>2405</v>
      </c>
      <c r="E9" s="117">
        <v>2435</v>
      </c>
      <c r="F9" s="116">
        <v>1929</v>
      </c>
    </row>
    <row r="10" spans="1:6">
      <c r="A10" t="s">
        <v>698</v>
      </c>
      <c r="B10" s="117">
        <v>2475</v>
      </c>
      <c r="C10" s="117">
        <v>2490</v>
      </c>
      <c r="D10" s="117">
        <v>2280</v>
      </c>
      <c r="E10" s="117">
        <v>2330</v>
      </c>
      <c r="F10" s="116">
        <v>3454</v>
      </c>
    </row>
    <row r="11" spans="1:6">
      <c r="A11" t="s">
        <v>697</v>
      </c>
      <c r="B11" s="117">
        <v>2325</v>
      </c>
      <c r="C11" s="117">
        <v>2340</v>
      </c>
      <c r="D11" s="117">
        <v>2230</v>
      </c>
      <c r="E11" s="117">
        <v>2260</v>
      </c>
      <c r="F11" s="116">
        <v>3103</v>
      </c>
    </row>
    <row r="12" spans="1:6">
      <c r="A12" t="s">
        <v>696</v>
      </c>
      <c r="B12" s="117">
        <v>2240</v>
      </c>
      <c r="C12" s="117">
        <v>2295</v>
      </c>
      <c r="D12" s="117">
        <v>2190</v>
      </c>
      <c r="E12" s="117">
        <v>2200</v>
      </c>
      <c r="F12" s="116">
        <v>3294</v>
      </c>
    </row>
    <row r="13" spans="1:6">
      <c r="A13" t="s">
        <v>695</v>
      </c>
      <c r="B13" s="117">
        <v>2215</v>
      </c>
      <c r="C13" s="117">
        <v>2260</v>
      </c>
      <c r="D13" s="117">
        <v>2180</v>
      </c>
      <c r="E13" s="117">
        <v>2195</v>
      </c>
      <c r="F13" s="116">
        <v>2116</v>
      </c>
    </row>
    <row r="14" spans="1:6">
      <c r="A14" t="s">
        <v>694</v>
      </c>
      <c r="B14" s="117">
        <v>2230</v>
      </c>
      <c r="C14" s="117">
        <v>2280</v>
      </c>
      <c r="D14" s="117">
        <v>2155</v>
      </c>
      <c r="E14" s="117">
        <v>2175</v>
      </c>
      <c r="F14" s="116">
        <v>3678</v>
      </c>
    </row>
    <row r="15" spans="1:6">
      <c r="A15" t="s">
        <v>693</v>
      </c>
      <c r="B15" s="117">
        <v>2215</v>
      </c>
      <c r="C15" s="117">
        <v>2285</v>
      </c>
      <c r="D15" s="117">
        <v>2190</v>
      </c>
      <c r="E15" s="117">
        <v>2195</v>
      </c>
      <c r="F15" s="116">
        <v>2466</v>
      </c>
    </row>
    <row r="16" spans="1:6">
      <c r="A16" t="s">
        <v>692</v>
      </c>
      <c r="B16" s="117">
        <v>2245</v>
      </c>
      <c r="C16" s="117">
        <v>2265</v>
      </c>
      <c r="D16" s="117">
        <v>2195</v>
      </c>
      <c r="E16" s="117">
        <v>2225</v>
      </c>
      <c r="F16" s="116">
        <v>1901</v>
      </c>
    </row>
    <row r="17" spans="1:6">
      <c r="A17" t="s">
        <v>691</v>
      </c>
      <c r="B17" s="117">
        <v>2270</v>
      </c>
      <c r="C17" s="117">
        <v>2335</v>
      </c>
      <c r="D17" s="117">
        <v>2250</v>
      </c>
      <c r="E17" s="117">
        <v>2295</v>
      </c>
      <c r="F17" s="116">
        <v>2373</v>
      </c>
    </row>
    <row r="18" spans="1:6">
      <c r="A18" t="s">
        <v>690</v>
      </c>
      <c r="B18" s="117">
        <v>2340</v>
      </c>
      <c r="C18" s="117">
        <v>2340</v>
      </c>
      <c r="D18" s="117">
        <v>2265</v>
      </c>
      <c r="E18" s="117">
        <v>2265</v>
      </c>
      <c r="F18" s="116">
        <v>1160</v>
      </c>
    </row>
    <row r="19" spans="1:6">
      <c r="A19" t="s">
        <v>689</v>
      </c>
      <c r="B19" s="117">
        <v>2290</v>
      </c>
      <c r="C19" s="117">
        <v>2310</v>
      </c>
      <c r="D19" s="117">
        <v>2195</v>
      </c>
      <c r="E19" s="117">
        <v>2225</v>
      </c>
      <c r="F19" s="116">
        <v>1788</v>
      </c>
    </row>
    <row r="20" spans="1:6">
      <c r="A20" t="s">
        <v>688</v>
      </c>
      <c r="B20" s="117">
        <v>2230</v>
      </c>
      <c r="C20" s="117">
        <v>2260</v>
      </c>
      <c r="D20" s="117">
        <v>2165</v>
      </c>
      <c r="E20" s="117">
        <v>2185</v>
      </c>
      <c r="F20" s="116">
        <v>1889</v>
      </c>
    </row>
    <row r="21" spans="1:6">
      <c r="A21" t="s">
        <v>687</v>
      </c>
      <c r="B21" s="117">
        <v>2210</v>
      </c>
      <c r="C21" s="117">
        <v>2220</v>
      </c>
      <c r="D21" s="117">
        <v>2100</v>
      </c>
      <c r="E21" s="117">
        <v>2190</v>
      </c>
      <c r="F21" s="116">
        <v>2769</v>
      </c>
    </row>
    <row r="22" spans="1:6">
      <c r="A22" t="s">
        <v>686</v>
      </c>
      <c r="B22" s="117">
        <v>2210</v>
      </c>
      <c r="C22" s="117">
        <v>2310</v>
      </c>
      <c r="D22" s="117">
        <v>2195</v>
      </c>
      <c r="E22" s="117">
        <v>2270</v>
      </c>
      <c r="F22" s="116">
        <v>2600</v>
      </c>
    </row>
    <row r="23" spans="1:6">
      <c r="A23" t="s">
        <v>685</v>
      </c>
      <c r="B23" s="117">
        <v>2305</v>
      </c>
      <c r="C23" s="117">
        <v>2310</v>
      </c>
      <c r="D23" s="117">
        <v>2255</v>
      </c>
      <c r="E23" s="117">
        <v>2295</v>
      </c>
      <c r="F23" s="116">
        <v>1540</v>
      </c>
    </row>
    <row r="24" spans="1:6">
      <c r="A24" t="s">
        <v>684</v>
      </c>
      <c r="B24" s="117">
        <v>2320</v>
      </c>
      <c r="C24" s="117">
        <v>2330</v>
      </c>
      <c r="D24" s="117">
        <v>2220</v>
      </c>
      <c r="E24" s="117">
        <v>2240</v>
      </c>
      <c r="F24" s="116">
        <v>1911</v>
      </c>
    </row>
    <row r="25" spans="1:6">
      <c r="A25" t="s">
        <v>683</v>
      </c>
      <c r="B25" s="117">
        <v>2240</v>
      </c>
      <c r="C25" s="117">
        <v>2460</v>
      </c>
      <c r="D25" s="117">
        <v>2225</v>
      </c>
      <c r="E25" s="117">
        <v>2460</v>
      </c>
      <c r="F25" s="116">
        <v>3584</v>
      </c>
    </row>
    <row r="26" spans="1:6">
      <c r="A26" t="s">
        <v>682</v>
      </c>
      <c r="B26" s="117">
        <v>2520</v>
      </c>
      <c r="C26" s="117">
        <v>2540</v>
      </c>
      <c r="D26" s="117">
        <v>2430</v>
      </c>
      <c r="E26" s="117">
        <v>2475</v>
      </c>
      <c r="F26" s="116">
        <v>2765</v>
      </c>
    </row>
    <row r="27" spans="1:6">
      <c r="A27" t="s">
        <v>681</v>
      </c>
      <c r="B27" s="117">
        <v>2475</v>
      </c>
      <c r="C27" s="117">
        <v>2490</v>
      </c>
      <c r="D27" s="117">
        <v>2365</v>
      </c>
      <c r="E27" s="117">
        <v>2475</v>
      </c>
      <c r="F27" s="116">
        <v>2188</v>
      </c>
    </row>
    <row r="28" spans="1:6">
      <c r="A28" t="s">
        <v>680</v>
      </c>
      <c r="B28" s="117">
        <v>2450</v>
      </c>
      <c r="C28" s="117">
        <v>2495</v>
      </c>
      <c r="D28" s="117">
        <v>2350</v>
      </c>
      <c r="E28" s="117">
        <v>2355</v>
      </c>
      <c r="F28" s="116">
        <v>1990</v>
      </c>
    </row>
    <row r="29" spans="1:6">
      <c r="A29" t="s">
        <v>679</v>
      </c>
      <c r="B29" s="117">
        <v>2365</v>
      </c>
      <c r="C29" s="117">
        <v>2385</v>
      </c>
      <c r="D29" s="117">
        <v>2315</v>
      </c>
      <c r="E29" s="117">
        <v>2325</v>
      </c>
      <c r="F29" s="116">
        <v>1175</v>
      </c>
    </row>
    <row r="30" spans="1:6">
      <c r="A30" t="s">
        <v>678</v>
      </c>
      <c r="B30" s="117">
        <v>2355</v>
      </c>
      <c r="C30" s="117">
        <v>2430</v>
      </c>
      <c r="D30" s="117">
        <v>2355</v>
      </c>
      <c r="E30" s="117">
        <v>2405</v>
      </c>
      <c r="F30" s="116">
        <v>1722</v>
      </c>
    </row>
    <row r="31" spans="1:6">
      <c r="A31" t="s">
        <v>677</v>
      </c>
      <c r="B31" s="117">
        <v>2375</v>
      </c>
      <c r="C31" s="117">
        <v>2480</v>
      </c>
      <c r="D31" s="117">
        <v>2370</v>
      </c>
      <c r="E31" s="117">
        <v>2420</v>
      </c>
      <c r="F31" s="116">
        <v>2343</v>
      </c>
    </row>
    <row r="32" spans="1:6">
      <c r="A32" t="s">
        <v>676</v>
      </c>
      <c r="B32" s="117">
        <v>2380</v>
      </c>
      <c r="C32" s="117">
        <v>2385</v>
      </c>
      <c r="D32" s="117">
        <v>2290</v>
      </c>
      <c r="E32" s="117">
        <v>2305</v>
      </c>
      <c r="F32" s="116">
        <v>2284</v>
      </c>
    </row>
    <row r="33" spans="1:6">
      <c r="A33" t="s">
        <v>675</v>
      </c>
      <c r="B33" s="117">
        <v>2325</v>
      </c>
      <c r="C33" s="117">
        <v>2395</v>
      </c>
      <c r="D33" s="117">
        <v>2310</v>
      </c>
      <c r="E33" s="117">
        <v>2390</v>
      </c>
      <c r="F33" s="116">
        <v>1310</v>
      </c>
    </row>
    <row r="34" spans="1:6">
      <c r="A34" t="s">
        <v>674</v>
      </c>
      <c r="B34" s="117">
        <v>2360</v>
      </c>
      <c r="C34" s="117">
        <v>2500</v>
      </c>
      <c r="D34" s="117">
        <v>2355</v>
      </c>
      <c r="E34" s="117">
        <v>2500</v>
      </c>
      <c r="F34" s="116">
        <v>1883</v>
      </c>
    </row>
    <row r="35" spans="1:6">
      <c r="A35" t="s">
        <v>673</v>
      </c>
      <c r="B35" s="117">
        <v>2455</v>
      </c>
      <c r="C35" s="117">
        <v>2495</v>
      </c>
      <c r="D35" s="117">
        <v>2260</v>
      </c>
      <c r="E35" s="117">
        <v>2315</v>
      </c>
      <c r="F35" s="116">
        <v>2389</v>
      </c>
    </row>
    <row r="36" spans="1:6">
      <c r="A36" t="s">
        <v>672</v>
      </c>
      <c r="B36" s="117">
        <v>2235</v>
      </c>
      <c r="C36" s="117">
        <v>2245</v>
      </c>
      <c r="D36" s="117">
        <v>2090</v>
      </c>
      <c r="E36" s="117">
        <v>2160</v>
      </c>
      <c r="F36" s="116">
        <v>3588</v>
      </c>
    </row>
    <row r="37" spans="1:6">
      <c r="A37" t="s">
        <v>671</v>
      </c>
      <c r="B37" s="117">
        <v>2205</v>
      </c>
      <c r="C37" s="117">
        <v>2210</v>
      </c>
      <c r="D37" s="117">
        <v>2070</v>
      </c>
      <c r="E37" s="117">
        <v>2130</v>
      </c>
      <c r="F37" s="116">
        <v>2277</v>
      </c>
    </row>
    <row r="38" spans="1:6">
      <c r="A38" t="s">
        <v>670</v>
      </c>
      <c r="B38" s="117">
        <v>2190</v>
      </c>
      <c r="C38" s="117">
        <v>2305</v>
      </c>
      <c r="D38" s="117">
        <v>2175</v>
      </c>
      <c r="E38" s="117">
        <v>2290</v>
      </c>
      <c r="F38" s="116">
        <v>1978</v>
      </c>
    </row>
    <row r="39" spans="1:6">
      <c r="A39" t="s">
        <v>669</v>
      </c>
      <c r="B39" s="117">
        <v>2225</v>
      </c>
      <c r="C39" s="117">
        <v>2310</v>
      </c>
      <c r="D39" s="117">
        <v>2210</v>
      </c>
      <c r="E39" s="117">
        <v>2250</v>
      </c>
      <c r="F39" s="116">
        <v>1648</v>
      </c>
    </row>
    <row r="40" spans="1:6">
      <c r="A40" t="s">
        <v>668</v>
      </c>
      <c r="B40" s="117">
        <v>2345</v>
      </c>
      <c r="C40" s="117">
        <v>2410</v>
      </c>
      <c r="D40" s="117">
        <v>2305</v>
      </c>
      <c r="E40" s="117">
        <v>2325</v>
      </c>
      <c r="F40" s="116">
        <v>1690</v>
      </c>
    </row>
    <row r="41" spans="1:6">
      <c r="A41" t="s">
        <v>667</v>
      </c>
      <c r="B41" s="117">
        <v>2375</v>
      </c>
      <c r="C41" s="117">
        <v>2395</v>
      </c>
      <c r="D41" s="117">
        <v>2315</v>
      </c>
      <c r="E41" s="117">
        <v>2360</v>
      </c>
      <c r="F41" s="116">
        <v>1091</v>
      </c>
    </row>
    <row r="42" spans="1:6">
      <c r="A42" t="s">
        <v>666</v>
      </c>
      <c r="B42" s="117">
        <v>2360</v>
      </c>
      <c r="C42" s="117">
        <v>2410</v>
      </c>
      <c r="D42" s="117">
        <v>2355</v>
      </c>
      <c r="E42" s="117">
        <v>2360</v>
      </c>
      <c r="F42" s="116">
        <v>1274</v>
      </c>
    </row>
    <row r="43" spans="1:6">
      <c r="A43" t="s">
        <v>665</v>
      </c>
      <c r="B43" s="117">
        <v>2340</v>
      </c>
      <c r="C43" s="117">
        <v>2340</v>
      </c>
      <c r="D43" s="117">
        <v>2270</v>
      </c>
      <c r="E43" s="117">
        <v>2275</v>
      </c>
      <c r="F43" s="116">
        <v>1080</v>
      </c>
    </row>
    <row r="44" spans="1:6">
      <c r="A44" t="s">
        <v>664</v>
      </c>
      <c r="B44" s="117">
        <v>2320</v>
      </c>
      <c r="C44" s="117">
        <v>2335</v>
      </c>
      <c r="D44" s="117">
        <v>2225</v>
      </c>
      <c r="E44" s="117">
        <v>2225</v>
      </c>
      <c r="F44">
        <v>948</v>
      </c>
    </row>
    <row r="45" spans="1:6">
      <c r="A45" t="s">
        <v>663</v>
      </c>
      <c r="B45" s="117">
        <v>2275</v>
      </c>
      <c r="C45" s="117">
        <v>2330</v>
      </c>
      <c r="D45" s="117">
        <v>2255</v>
      </c>
      <c r="E45" s="117">
        <v>2285</v>
      </c>
      <c r="F45" s="116">
        <v>1421</v>
      </c>
    </row>
    <row r="46" spans="1:6">
      <c r="A46" t="s">
        <v>662</v>
      </c>
      <c r="B46" s="117">
        <v>2310</v>
      </c>
      <c r="C46" s="117">
        <v>2345</v>
      </c>
      <c r="D46" s="117">
        <v>2255</v>
      </c>
      <c r="E46" s="117">
        <v>2345</v>
      </c>
      <c r="F46" s="116">
        <v>1154</v>
      </c>
    </row>
    <row r="47" spans="1:6">
      <c r="A47" t="s">
        <v>661</v>
      </c>
      <c r="B47" s="117">
        <v>2410</v>
      </c>
      <c r="C47" s="117">
        <v>2550</v>
      </c>
      <c r="D47" s="117">
        <v>2360</v>
      </c>
      <c r="E47" s="117">
        <v>2395</v>
      </c>
      <c r="F47" s="116">
        <v>3203</v>
      </c>
    </row>
    <row r="48" spans="1:6">
      <c r="A48" t="s">
        <v>660</v>
      </c>
      <c r="B48" s="117">
        <v>2410</v>
      </c>
      <c r="C48" s="117">
        <v>2545</v>
      </c>
      <c r="D48" s="117">
        <v>2390</v>
      </c>
      <c r="E48" s="117">
        <v>2450</v>
      </c>
      <c r="F48" s="116">
        <v>3084</v>
      </c>
    </row>
    <row r="49" spans="1:6">
      <c r="A49" t="s">
        <v>659</v>
      </c>
      <c r="B49" s="117">
        <v>2470</v>
      </c>
      <c r="C49" s="117">
        <v>2505</v>
      </c>
      <c r="D49" s="117">
        <v>2380</v>
      </c>
      <c r="E49" s="117">
        <v>2405</v>
      </c>
      <c r="F49" s="116">
        <v>1964</v>
      </c>
    </row>
    <row r="50" spans="1:6">
      <c r="A50" t="s">
        <v>658</v>
      </c>
      <c r="B50" s="117">
        <v>2440</v>
      </c>
      <c r="C50" s="117">
        <v>2440</v>
      </c>
      <c r="D50" s="117">
        <v>2355</v>
      </c>
      <c r="E50" s="117">
        <v>2385</v>
      </c>
      <c r="F50" s="116">
        <v>1172</v>
      </c>
    </row>
    <row r="51" spans="1:6">
      <c r="A51" t="s">
        <v>657</v>
      </c>
      <c r="B51" s="117">
        <v>2395</v>
      </c>
      <c r="C51" s="117">
        <v>2480</v>
      </c>
      <c r="D51" s="117">
        <v>2395</v>
      </c>
      <c r="E51" s="117">
        <v>2470</v>
      </c>
      <c r="F51" s="116">
        <v>1316</v>
      </c>
    </row>
    <row r="52" spans="1:6">
      <c r="A52" t="s">
        <v>656</v>
      </c>
      <c r="B52" s="117">
        <v>2480</v>
      </c>
      <c r="C52" s="117">
        <v>2650</v>
      </c>
      <c r="D52" s="117">
        <v>2475</v>
      </c>
      <c r="E52" s="117">
        <v>2595</v>
      </c>
      <c r="F52" s="116">
        <v>3410</v>
      </c>
    </row>
    <row r="53" spans="1:6">
      <c r="A53" t="s">
        <v>655</v>
      </c>
      <c r="B53" s="117">
        <v>2635</v>
      </c>
      <c r="C53" s="117">
        <v>2715</v>
      </c>
      <c r="D53" s="117">
        <v>2610</v>
      </c>
      <c r="E53" s="117">
        <v>2665</v>
      </c>
      <c r="F53" s="116">
        <v>2529</v>
      </c>
    </row>
    <row r="54" spans="1:6">
      <c r="A54" t="s">
        <v>654</v>
      </c>
      <c r="B54" s="117">
        <v>2660</v>
      </c>
      <c r="C54" s="117">
        <v>2665</v>
      </c>
      <c r="D54" s="117">
        <v>2600</v>
      </c>
      <c r="E54" s="117">
        <v>2635</v>
      </c>
      <c r="F54" s="116">
        <v>1125</v>
      </c>
    </row>
    <row r="55" spans="1:6">
      <c r="A55" t="s">
        <v>653</v>
      </c>
      <c r="B55" s="117">
        <v>2655</v>
      </c>
      <c r="C55" s="117">
        <v>2655</v>
      </c>
      <c r="D55" s="117">
        <v>2545</v>
      </c>
      <c r="E55" s="117">
        <v>2595</v>
      </c>
      <c r="F55" s="116">
        <v>1354</v>
      </c>
    </row>
    <row r="56" spans="1:6">
      <c r="A56" t="s">
        <v>652</v>
      </c>
      <c r="B56" s="117">
        <v>2620</v>
      </c>
      <c r="C56" s="117">
        <v>2630</v>
      </c>
      <c r="D56" s="117">
        <v>2555</v>
      </c>
      <c r="E56" s="117">
        <v>2565</v>
      </c>
      <c r="F56">
        <v>907</v>
      </c>
    </row>
    <row r="57" spans="1:6">
      <c r="A57" t="s">
        <v>651</v>
      </c>
      <c r="B57" s="117">
        <v>2575</v>
      </c>
      <c r="C57" s="117">
        <v>2600</v>
      </c>
      <c r="D57" s="117">
        <v>2550</v>
      </c>
      <c r="E57" s="117">
        <v>2595</v>
      </c>
      <c r="F57">
        <v>650</v>
      </c>
    </row>
    <row r="58" spans="1:6">
      <c r="A58" t="s">
        <v>650</v>
      </c>
      <c r="B58" s="117">
        <v>2615</v>
      </c>
      <c r="C58" s="117">
        <v>2740</v>
      </c>
      <c r="D58" s="117">
        <v>2615</v>
      </c>
      <c r="E58" s="117">
        <v>2740</v>
      </c>
      <c r="F58" s="116">
        <v>1956</v>
      </c>
    </row>
    <row r="59" spans="1:6">
      <c r="A59" t="s">
        <v>649</v>
      </c>
      <c r="B59" s="117">
        <v>2700</v>
      </c>
      <c r="C59" s="117">
        <v>2865</v>
      </c>
      <c r="D59" s="117">
        <v>2700</v>
      </c>
      <c r="E59" s="117">
        <v>2740</v>
      </c>
      <c r="F59" s="116">
        <v>2173</v>
      </c>
    </row>
    <row r="60" spans="1:6">
      <c r="A60" t="s">
        <v>648</v>
      </c>
      <c r="B60" s="117">
        <v>2800</v>
      </c>
      <c r="C60" s="117">
        <v>2800</v>
      </c>
      <c r="D60" s="117">
        <v>2700</v>
      </c>
      <c r="E60" s="117">
        <v>2710</v>
      </c>
      <c r="F60" s="116">
        <v>1232</v>
      </c>
    </row>
    <row r="61" spans="1:6">
      <c r="A61" t="s">
        <v>647</v>
      </c>
      <c r="B61" s="117">
        <v>2735</v>
      </c>
      <c r="C61" s="117">
        <v>2795</v>
      </c>
      <c r="D61" s="117">
        <v>2685</v>
      </c>
      <c r="E61" s="117">
        <v>2685</v>
      </c>
      <c r="F61" s="116">
        <v>1198</v>
      </c>
    </row>
    <row r="62" spans="1:6">
      <c r="A62" t="s">
        <v>646</v>
      </c>
      <c r="B62" s="117">
        <v>2710</v>
      </c>
      <c r="C62" s="117">
        <v>2720</v>
      </c>
      <c r="D62" s="117">
        <v>2640</v>
      </c>
      <c r="E62" s="117">
        <v>2640</v>
      </c>
      <c r="F62">
        <v>882</v>
      </c>
    </row>
    <row r="63" spans="1:6">
      <c r="A63" t="s">
        <v>645</v>
      </c>
      <c r="B63" s="117">
        <v>2605</v>
      </c>
      <c r="C63" s="117">
        <v>2710</v>
      </c>
      <c r="D63" s="117">
        <v>2605</v>
      </c>
      <c r="E63" s="117">
        <v>2645</v>
      </c>
      <c r="F63" s="116">
        <v>1021</v>
      </c>
    </row>
    <row r="64" spans="1:6">
      <c r="A64" t="s">
        <v>644</v>
      </c>
      <c r="B64" s="117">
        <v>2620</v>
      </c>
      <c r="C64" s="117">
        <v>2645</v>
      </c>
      <c r="D64" s="117">
        <v>2470</v>
      </c>
      <c r="E64" s="117">
        <v>2470</v>
      </c>
      <c r="F64" s="116">
        <v>2872</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22C0B-B530-403F-8E52-4D043979FFD7}">
  <sheetPr codeName="工作表309"/>
  <dimension ref="A1:F64"/>
  <sheetViews>
    <sheetView workbookViewId="0"/>
  </sheetViews>
  <sheetFormatPr defaultRowHeight="15.6"/>
  <sheetData>
    <row r="1" spans="1:6">
      <c r="A1" t="s">
        <v>732</v>
      </c>
      <c r="B1" t="s">
        <v>733</v>
      </c>
      <c r="C1" t="s">
        <v>734</v>
      </c>
      <c r="D1" t="s">
        <v>735</v>
      </c>
      <c r="E1" t="s">
        <v>736</v>
      </c>
      <c r="F1" t="s">
        <v>737</v>
      </c>
    </row>
    <row r="2" spans="1:6">
      <c r="A2" t="s">
        <v>706</v>
      </c>
      <c r="B2">
        <v>664</v>
      </c>
      <c r="C2">
        <v>669</v>
      </c>
      <c r="D2">
        <v>660</v>
      </c>
      <c r="E2">
        <v>663</v>
      </c>
      <c r="F2">
        <v>241</v>
      </c>
    </row>
    <row r="3" spans="1:6">
      <c r="A3" t="s">
        <v>705</v>
      </c>
      <c r="B3">
        <v>659</v>
      </c>
      <c r="C3">
        <v>662</v>
      </c>
      <c r="D3">
        <v>658</v>
      </c>
      <c r="E3">
        <v>659</v>
      </c>
      <c r="F3">
        <v>178</v>
      </c>
    </row>
    <row r="4" spans="1:6">
      <c r="A4" t="s">
        <v>704</v>
      </c>
      <c r="B4">
        <v>654</v>
      </c>
      <c r="C4">
        <v>664</v>
      </c>
      <c r="D4">
        <v>654</v>
      </c>
      <c r="E4">
        <v>657</v>
      </c>
      <c r="F4">
        <v>206</v>
      </c>
    </row>
    <row r="5" spans="1:6">
      <c r="A5" t="s">
        <v>703</v>
      </c>
      <c r="B5">
        <v>664</v>
      </c>
      <c r="C5">
        <v>665</v>
      </c>
      <c r="D5">
        <v>656</v>
      </c>
      <c r="E5">
        <v>660</v>
      </c>
      <c r="F5">
        <v>211</v>
      </c>
    </row>
    <row r="6" spans="1:6">
      <c r="A6" t="s">
        <v>702</v>
      </c>
      <c r="B6">
        <v>653</v>
      </c>
      <c r="C6">
        <v>658</v>
      </c>
      <c r="D6">
        <v>651</v>
      </c>
      <c r="E6">
        <v>652</v>
      </c>
      <c r="F6">
        <v>270</v>
      </c>
    </row>
    <row r="7" spans="1:6">
      <c r="A7" t="s">
        <v>701</v>
      </c>
      <c r="B7">
        <v>648</v>
      </c>
      <c r="C7">
        <v>661</v>
      </c>
      <c r="D7">
        <v>645</v>
      </c>
      <c r="E7">
        <v>656</v>
      </c>
      <c r="F7">
        <v>261</v>
      </c>
    </row>
    <row r="8" spans="1:6">
      <c r="A8" t="s">
        <v>700</v>
      </c>
      <c r="B8">
        <v>660</v>
      </c>
      <c r="C8">
        <v>676</v>
      </c>
      <c r="D8">
        <v>660</v>
      </c>
      <c r="E8">
        <v>666</v>
      </c>
      <c r="F8">
        <v>301</v>
      </c>
    </row>
    <row r="9" spans="1:6">
      <c r="A9" t="s">
        <v>699</v>
      </c>
      <c r="B9">
        <v>666</v>
      </c>
      <c r="C9">
        <v>670</v>
      </c>
      <c r="D9">
        <v>662</v>
      </c>
      <c r="E9">
        <v>669</v>
      </c>
      <c r="F9">
        <v>191</v>
      </c>
    </row>
    <row r="10" spans="1:6">
      <c r="A10" t="s">
        <v>698</v>
      </c>
      <c r="B10">
        <v>661</v>
      </c>
      <c r="C10">
        <v>666</v>
      </c>
      <c r="D10">
        <v>654</v>
      </c>
      <c r="E10">
        <v>657</v>
      </c>
      <c r="F10">
        <v>336</v>
      </c>
    </row>
    <row r="11" spans="1:6">
      <c r="A11" t="s">
        <v>697</v>
      </c>
      <c r="B11">
        <v>662</v>
      </c>
      <c r="C11">
        <v>667</v>
      </c>
      <c r="D11">
        <v>650</v>
      </c>
      <c r="E11">
        <v>665</v>
      </c>
      <c r="F11">
        <v>392</v>
      </c>
    </row>
    <row r="12" spans="1:6">
      <c r="A12" t="s">
        <v>696</v>
      </c>
      <c r="B12">
        <v>660</v>
      </c>
      <c r="C12">
        <v>660</v>
      </c>
      <c r="D12">
        <v>650</v>
      </c>
      <c r="E12">
        <v>656</v>
      </c>
      <c r="F12">
        <v>761</v>
      </c>
    </row>
    <row r="13" spans="1:6">
      <c r="A13" t="s">
        <v>695</v>
      </c>
      <c r="B13">
        <v>655</v>
      </c>
      <c r="C13">
        <v>656</v>
      </c>
      <c r="D13">
        <v>644</v>
      </c>
      <c r="E13">
        <v>644</v>
      </c>
      <c r="F13">
        <v>256</v>
      </c>
    </row>
    <row r="14" spans="1:6">
      <c r="A14" t="s">
        <v>694</v>
      </c>
      <c r="B14">
        <v>636</v>
      </c>
      <c r="C14">
        <v>640</v>
      </c>
      <c r="D14">
        <v>632</v>
      </c>
      <c r="E14">
        <v>635</v>
      </c>
      <c r="F14">
        <v>383</v>
      </c>
    </row>
    <row r="15" spans="1:6">
      <c r="A15" t="s">
        <v>693</v>
      </c>
      <c r="B15">
        <v>630</v>
      </c>
      <c r="C15">
        <v>640</v>
      </c>
      <c r="D15">
        <v>630</v>
      </c>
      <c r="E15">
        <v>634</v>
      </c>
      <c r="F15">
        <v>512</v>
      </c>
    </row>
    <row r="16" spans="1:6">
      <c r="A16" t="s">
        <v>692</v>
      </c>
      <c r="B16">
        <v>635</v>
      </c>
      <c r="C16">
        <v>647</v>
      </c>
      <c r="D16">
        <v>635</v>
      </c>
      <c r="E16">
        <v>643</v>
      </c>
      <c r="F16">
        <v>180</v>
      </c>
    </row>
    <row r="17" spans="1:6">
      <c r="A17" t="s">
        <v>691</v>
      </c>
      <c r="B17">
        <v>638</v>
      </c>
      <c r="C17">
        <v>644</v>
      </c>
      <c r="D17">
        <v>638</v>
      </c>
      <c r="E17">
        <v>644</v>
      </c>
      <c r="F17">
        <v>256</v>
      </c>
    </row>
    <row r="18" spans="1:6">
      <c r="A18" t="s">
        <v>690</v>
      </c>
      <c r="B18">
        <v>640</v>
      </c>
      <c r="C18">
        <v>650</v>
      </c>
      <c r="D18">
        <v>639</v>
      </c>
      <c r="E18">
        <v>650</v>
      </c>
      <c r="F18">
        <v>106</v>
      </c>
    </row>
    <row r="19" spans="1:6">
      <c r="A19" t="s">
        <v>689</v>
      </c>
      <c r="B19">
        <v>653</v>
      </c>
      <c r="C19">
        <v>656</v>
      </c>
      <c r="D19">
        <v>645</v>
      </c>
      <c r="E19">
        <v>647</v>
      </c>
      <c r="F19">
        <v>262</v>
      </c>
    </row>
    <row r="20" spans="1:6">
      <c r="A20" t="s">
        <v>688</v>
      </c>
      <c r="B20">
        <v>649</v>
      </c>
      <c r="C20">
        <v>651</v>
      </c>
      <c r="D20">
        <v>643</v>
      </c>
      <c r="E20">
        <v>644</v>
      </c>
      <c r="F20">
        <v>115</v>
      </c>
    </row>
    <row r="21" spans="1:6">
      <c r="A21" t="s">
        <v>687</v>
      </c>
      <c r="B21">
        <v>639</v>
      </c>
      <c r="C21">
        <v>649</v>
      </c>
      <c r="D21">
        <v>636</v>
      </c>
      <c r="E21">
        <v>647</v>
      </c>
      <c r="F21">
        <v>214</v>
      </c>
    </row>
    <row r="22" spans="1:6">
      <c r="A22" t="s">
        <v>686</v>
      </c>
      <c r="B22">
        <v>645</v>
      </c>
      <c r="C22">
        <v>648</v>
      </c>
      <c r="D22">
        <v>643</v>
      </c>
      <c r="E22">
        <v>643</v>
      </c>
      <c r="F22">
        <v>101</v>
      </c>
    </row>
    <row r="23" spans="1:6">
      <c r="A23" t="s">
        <v>685</v>
      </c>
      <c r="B23">
        <v>648</v>
      </c>
      <c r="C23">
        <v>660</v>
      </c>
      <c r="D23">
        <v>643</v>
      </c>
      <c r="E23">
        <v>656</v>
      </c>
      <c r="F23">
        <v>299</v>
      </c>
    </row>
    <row r="24" spans="1:6">
      <c r="A24" t="s">
        <v>684</v>
      </c>
      <c r="B24">
        <v>655</v>
      </c>
      <c r="C24">
        <v>655</v>
      </c>
      <c r="D24">
        <v>645</v>
      </c>
      <c r="E24">
        <v>647</v>
      </c>
      <c r="F24">
        <v>201</v>
      </c>
    </row>
    <row r="25" spans="1:6">
      <c r="A25" t="s">
        <v>683</v>
      </c>
      <c r="B25">
        <v>642</v>
      </c>
      <c r="C25">
        <v>645</v>
      </c>
      <c r="D25">
        <v>638</v>
      </c>
      <c r="E25">
        <v>638</v>
      </c>
      <c r="F25">
        <v>285</v>
      </c>
    </row>
    <row r="26" spans="1:6">
      <c r="A26" t="s">
        <v>682</v>
      </c>
      <c r="B26">
        <v>634</v>
      </c>
      <c r="C26">
        <v>644</v>
      </c>
      <c r="D26">
        <v>634</v>
      </c>
      <c r="E26">
        <v>639</v>
      </c>
      <c r="F26">
        <v>153</v>
      </c>
    </row>
    <row r="27" spans="1:6">
      <c r="A27" t="s">
        <v>681</v>
      </c>
      <c r="B27">
        <v>644</v>
      </c>
      <c r="C27">
        <v>655</v>
      </c>
      <c r="D27">
        <v>642</v>
      </c>
      <c r="E27">
        <v>649</v>
      </c>
      <c r="F27">
        <v>239</v>
      </c>
    </row>
    <row r="28" spans="1:6">
      <c r="A28" t="s">
        <v>680</v>
      </c>
      <c r="B28">
        <v>647</v>
      </c>
      <c r="C28">
        <v>655</v>
      </c>
      <c r="D28">
        <v>647</v>
      </c>
      <c r="E28">
        <v>648</v>
      </c>
      <c r="F28">
        <v>80</v>
      </c>
    </row>
    <row r="29" spans="1:6">
      <c r="A29" t="s">
        <v>679</v>
      </c>
      <c r="B29">
        <v>648</v>
      </c>
      <c r="C29">
        <v>648</v>
      </c>
      <c r="D29">
        <v>639</v>
      </c>
      <c r="E29">
        <v>642</v>
      </c>
      <c r="F29">
        <v>196</v>
      </c>
    </row>
    <row r="30" spans="1:6">
      <c r="A30" t="s">
        <v>678</v>
      </c>
      <c r="B30">
        <v>638</v>
      </c>
      <c r="C30">
        <v>640</v>
      </c>
      <c r="D30">
        <v>635</v>
      </c>
      <c r="E30">
        <v>638</v>
      </c>
      <c r="F30">
        <v>325</v>
      </c>
    </row>
    <row r="31" spans="1:6">
      <c r="A31" t="s">
        <v>677</v>
      </c>
      <c r="B31">
        <v>640</v>
      </c>
      <c r="C31">
        <v>641</v>
      </c>
      <c r="D31">
        <v>634</v>
      </c>
      <c r="E31">
        <v>635</v>
      </c>
      <c r="F31">
        <v>230</v>
      </c>
    </row>
    <row r="32" spans="1:6">
      <c r="A32" t="s">
        <v>676</v>
      </c>
      <c r="B32">
        <v>632</v>
      </c>
      <c r="C32">
        <v>636</v>
      </c>
      <c r="D32">
        <v>613</v>
      </c>
      <c r="E32">
        <v>613</v>
      </c>
      <c r="F32">
        <v>624</v>
      </c>
    </row>
    <row r="33" spans="1:6">
      <c r="A33" t="s">
        <v>675</v>
      </c>
      <c r="B33">
        <v>610</v>
      </c>
      <c r="C33">
        <v>611</v>
      </c>
      <c r="D33">
        <v>603</v>
      </c>
      <c r="E33">
        <v>606</v>
      </c>
      <c r="F33">
        <v>483</v>
      </c>
    </row>
    <row r="34" spans="1:6">
      <c r="A34" t="s">
        <v>674</v>
      </c>
      <c r="B34">
        <v>602</v>
      </c>
      <c r="C34">
        <v>611</v>
      </c>
      <c r="D34">
        <v>598</v>
      </c>
      <c r="E34">
        <v>606</v>
      </c>
      <c r="F34">
        <v>481</v>
      </c>
    </row>
    <row r="35" spans="1:6">
      <c r="A35" t="s">
        <v>673</v>
      </c>
      <c r="B35">
        <v>599</v>
      </c>
      <c r="C35">
        <v>602</v>
      </c>
      <c r="D35">
        <v>585</v>
      </c>
      <c r="E35">
        <v>601</v>
      </c>
      <c r="F35">
        <v>859</v>
      </c>
    </row>
    <row r="36" spans="1:6">
      <c r="A36" t="s">
        <v>672</v>
      </c>
      <c r="B36">
        <v>607</v>
      </c>
      <c r="C36">
        <v>611</v>
      </c>
      <c r="D36">
        <v>600</v>
      </c>
      <c r="E36">
        <v>611</v>
      </c>
      <c r="F36">
        <v>266</v>
      </c>
    </row>
    <row r="37" spans="1:6">
      <c r="A37" t="s">
        <v>671</v>
      </c>
      <c r="B37">
        <v>610</v>
      </c>
      <c r="C37">
        <v>616</v>
      </c>
      <c r="D37">
        <v>606</v>
      </c>
      <c r="E37">
        <v>610</v>
      </c>
      <c r="F37">
        <v>276</v>
      </c>
    </row>
    <row r="38" spans="1:6">
      <c r="A38" t="s">
        <v>670</v>
      </c>
      <c r="B38">
        <v>614</v>
      </c>
      <c r="C38">
        <v>617</v>
      </c>
      <c r="D38">
        <v>610</v>
      </c>
      <c r="E38">
        <v>612</v>
      </c>
      <c r="F38">
        <v>171</v>
      </c>
    </row>
    <row r="39" spans="1:6">
      <c r="A39" t="s">
        <v>669</v>
      </c>
      <c r="B39">
        <v>602</v>
      </c>
      <c r="C39">
        <v>609</v>
      </c>
      <c r="D39">
        <v>601</v>
      </c>
      <c r="E39">
        <v>609</v>
      </c>
      <c r="F39">
        <v>247</v>
      </c>
    </row>
    <row r="40" spans="1:6">
      <c r="A40" t="s">
        <v>668</v>
      </c>
      <c r="B40">
        <v>604</v>
      </c>
      <c r="C40">
        <v>611</v>
      </c>
      <c r="D40">
        <v>604</v>
      </c>
      <c r="E40">
        <v>609</v>
      </c>
      <c r="F40">
        <v>161</v>
      </c>
    </row>
    <row r="41" spans="1:6">
      <c r="A41" t="s">
        <v>667</v>
      </c>
      <c r="B41">
        <v>614</v>
      </c>
      <c r="C41">
        <v>630</v>
      </c>
      <c r="D41">
        <v>614</v>
      </c>
      <c r="E41">
        <v>622</v>
      </c>
      <c r="F41">
        <v>498</v>
      </c>
    </row>
    <row r="42" spans="1:6">
      <c r="A42" t="s">
        <v>666</v>
      </c>
      <c r="B42">
        <v>618</v>
      </c>
      <c r="C42">
        <v>625</v>
      </c>
      <c r="D42">
        <v>617</v>
      </c>
      <c r="E42">
        <v>620</v>
      </c>
      <c r="F42">
        <v>325</v>
      </c>
    </row>
    <row r="43" spans="1:6">
      <c r="A43" t="s">
        <v>665</v>
      </c>
      <c r="B43">
        <v>622</v>
      </c>
      <c r="C43">
        <v>624</v>
      </c>
      <c r="D43">
        <v>616</v>
      </c>
      <c r="E43">
        <v>620</v>
      </c>
      <c r="F43">
        <v>235</v>
      </c>
    </row>
    <row r="44" spans="1:6">
      <c r="A44" t="s">
        <v>664</v>
      </c>
      <c r="B44">
        <v>623</v>
      </c>
      <c r="C44">
        <v>630</v>
      </c>
      <c r="D44">
        <v>623</v>
      </c>
      <c r="E44">
        <v>623</v>
      </c>
      <c r="F44">
        <v>228</v>
      </c>
    </row>
    <row r="45" spans="1:6">
      <c r="A45" t="s">
        <v>663</v>
      </c>
      <c r="B45">
        <v>627</v>
      </c>
      <c r="C45">
        <v>639</v>
      </c>
      <c r="D45">
        <v>625</v>
      </c>
      <c r="E45">
        <v>625</v>
      </c>
      <c r="F45">
        <v>307</v>
      </c>
    </row>
    <row r="46" spans="1:6">
      <c r="A46" t="s">
        <v>662</v>
      </c>
      <c r="B46">
        <v>634</v>
      </c>
      <c r="C46">
        <v>634</v>
      </c>
      <c r="D46">
        <v>618</v>
      </c>
      <c r="E46">
        <v>618</v>
      </c>
      <c r="F46">
        <v>202</v>
      </c>
    </row>
    <row r="47" spans="1:6">
      <c r="A47" t="s">
        <v>661</v>
      </c>
      <c r="B47">
        <v>620</v>
      </c>
      <c r="C47">
        <v>620</v>
      </c>
      <c r="D47">
        <v>614</v>
      </c>
      <c r="E47">
        <v>618</v>
      </c>
      <c r="F47">
        <v>221</v>
      </c>
    </row>
    <row r="48" spans="1:6">
      <c r="A48" t="s">
        <v>660</v>
      </c>
      <c r="B48">
        <v>619</v>
      </c>
      <c r="C48">
        <v>619</v>
      </c>
      <c r="D48">
        <v>609</v>
      </c>
      <c r="E48">
        <v>609</v>
      </c>
      <c r="F48">
        <v>232</v>
      </c>
    </row>
    <row r="49" spans="1:6">
      <c r="A49" t="s">
        <v>659</v>
      </c>
      <c r="B49">
        <v>609</v>
      </c>
      <c r="C49">
        <v>615</v>
      </c>
      <c r="D49">
        <v>607</v>
      </c>
      <c r="E49">
        <v>612</v>
      </c>
      <c r="F49">
        <v>131</v>
      </c>
    </row>
    <row r="50" spans="1:6">
      <c r="A50" t="s">
        <v>658</v>
      </c>
      <c r="B50">
        <v>613</v>
      </c>
      <c r="C50">
        <v>622</v>
      </c>
      <c r="D50">
        <v>613</v>
      </c>
      <c r="E50">
        <v>619</v>
      </c>
      <c r="F50">
        <v>130</v>
      </c>
    </row>
    <row r="51" spans="1:6">
      <c r="A51" t="s">
        <v>657</v>
      </c>
      <c r="B51">
        <v>628</v>
      </c>
      <c r="C51">
        <v>638</v>
      </c>
      <c r="D51">
        <v>621</v>
      </c>
      <c r="E51">
        <v>621</v>
      </c>
      <c r="F51">
        <v>313</v>
      </c>
    </row>
    <row r="52" spans="1:6">
      <c r="A52" t="s">
        <v>656</v>
      </c>
      <c r="B52">
        <v>630</v>
      </c>
      <c r="C52">
        <v>633</v>
      </c>
      <c r="D52">
        <v>621</v>
      </c>
      <c r="E52">
        <v>623</v>
      </c>
      <c r="F52">
        <v>330</v>
      </c>
    </row>
    <row r="53" spans="1:6">
      <c r="A53" t="s">
        <v>655</v>
      </c>
      <c r="B53">
        <v>631</v>
      </c>
      <c r="C53">
        <v>635</v>
      </c>
      <c r="D53">
        <v>627</v>
      </c>
      <c r="E53">
        <v>632</v>
      </c>
      <c r="F53">
        <v>429</v>
      </c>
    </row>
    <row r="54" spans="1:6">
      <c r="A54" t="s">
        <v>654</v>
      </c>
      <c r="B54">
        <v>630</v>
      </c>
      <c r="C54">
        <v>632</v>
      </c>
      <c r="D54">
        <v>623</v>
      </c>
      <c r="E54">
        <v>624</v>
      </c>
      <c r="F54">
        <v>216</v>
      </c>
    </row>
    <row r="55" spans="1:6">
      <c r="A55" t="s">
        <v>653</v>
      </c>
      <c r="B55">
        <v>632</v>
      </c>
      <c r="C55">
        <v>633</v>
      </c>
      <c r="D55">
        <v>624</v>
      </c>
      <c r="E55">
        <v>627</v>
      </c>
      <c r="F55">
        <v>189</v>
      </c>
    </row>
    <row r="56" spans="1:6">
      <c r="A56" t="s">
        <v>652</v>
      </c>
      <c r="B56">
        <v>631</v>
      </c>
      <c r="C56">
        <v>631</v>
      </c>
      <c r="D56">
        <v>615</v>
      </c>
      <c r="E56">
        <v>615</v>
      </c>
      <c r="F56">
        <v>327</v>
      </c>
    </row>
    <row r="57" spans="1:6">
      <c r="A57" t="s">
        <v>651</v>
      </c>
      <c r="B57">
        <v>621</v>
      </c>
      <c r="C57">
        <v>622</v>
      </c>
      <c r="D57">
        <v>613</v>
      </c>
      <c r="E57">
        <v>614</v>
      </c>
      <c r="F57">
        <v>255</v>
      </c>
    </row>
    <row r="58" spans="1:6">
      <c r="A58" t="s">
        <v>650</v>
      </c>
      <c r="B58">
        <v>607</v>
      </c>
      <c r="C58">
        <v>610</v>
      </c>
      <c r="D58">
        <v>606</v>
      </c>
      <c r="E58">
        <v>606</v>
      </c>
      <c r="F58">
        <v>326</v>
      </c>
    </row>
    <row r="59" spans="1:6">
      <c r="A59" t="s">
        <v>649</v>
      </c>
      <c r="B59">
        <v>609</v>
      </c>
      <c r="C59">
        <v>611</v>
      </c>
      <c r="D59">
        <v>603</v>
      </c>
      <c r="E59">
        <v>605</v>
      </c>
      <c r="F59">
        <v>222</v>
      </c>
    </row>
    <row r="60" spans="1:6">
      <c r="A60" t="s">
        <v>648</v>
      </c>
      <c r="B60">
        <v>606</v>
      </c>
      <c r="C60">
        <v>611</v>
      </c>
      <c r="D60">
        <v>604</v>
      </c>
      <c r="E60">
        <v>611</v>
      </c>
      <c r="F60">
        <v>228</v>
      </c>
    </row>
    <row r="61" spans="1:6">
      <c r="A61" t="s">
        <v>647</v>
      </c>
      <c r="B61">
        <v>613</v>
      </c>
      <c r="C61">
        <v>614</v>
      </c>
      <c r="D61">
        <v>608</v>
      </c>
      <c r="E61">
        <v>608</v>
      </c>
      <c r="F61">
        <v>281</v>
      </c>
    </row>
    <row r="62" spans="1:6">
      <c r="A62" t="s">
        <v>646</v>
      </c>
      <c r="B62">
        <v>608</v>
      </c>
      <c r="C62">
        <v>609</v>
      </c>
      <c r="D62">
        <v>605</v>
      </c>
      <c r="E62">
        <v>605</v>
      </c>
      <c r="F62">
        <v>356</v>
      </c>
    </row>
    <row r="63" spans="1:6">
      <c r="A63" t="s">
        <v>645</v>
      </c>
      <c r="B63">
        <v>601</v>
      </c>
      <c r="C63">
        <v>605</v>
      </c>
      <c r="D63">
        <v>599</v>
      </c>
      <c r="E63">
        <v>600</v>
      </c>
      <c r="F63">
        <v>391</v>
      </c>
    </row>
    <row r="64" spans="1:6">
      <c r="A64" t="s">
        <v>644</v>
      </c>
      <c r="B64">
        <v>601</v>
      </c>
      <c r="C64">
        <v>614</v>
      </c>
      <c r="D64">
        <v>601</v>
      </c>
      <c r="E64">
        <v>614</v>
      </c>
      <c r="F64" s="116">
        <v>1482</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DEB07-401E-4A9E-9C8A-758F6DE7B212}">
  <sheetPr codeName="工作表310"/>
  <dimension ref="A1:F64"/>
  <sheetViews>
    <sheetView workbookViewId="0"/>
  </sheetViews>
  <sheetFormatPr defaultRowHeight="15.6"/>
  <sheetData>
    <row r="1" spans="1:6">
      <c r="A1" t="s">
        <v>732</v>
      </c>
      <c r="B1" t="s">
        <v>733</v>
      </c>
      <c r="C1" t="s">
        <v>734</v>
      </c>
      <c r="D1" t="s">
        <v>735</v>
      </c>
      <c r="E1" t="s">
        <v>736</v>
      </c>
      <c r="F1" t="s">
        <v>737</v>
      </c>
    </row>
    <row r="2" spans="1:6">
      <c r="A2" t="s">
        <v>706</v>
      </c>
      <c r="B2" s="117">
        <v>1165</v>
      </c>
      <c r="C2" s="117">
        <v>1165</v>
      </c>
      <c r="D2" s="117">
        <v>1095</v>
      </c>
      <c r="E2" s="117">
        <v>1105</v>
      </c>
      <c r="F2" s="116">
        <v>12301</v>
      </c>
    </row>
    <row r="3" spans="1:6">
      <c r="A3" t="s">
        <v>705</v>
      </c>
      <c r="B3" s="117">
        <v>1115</v>
      </c>
      <c r="C3" s="117">
        <v>1155</v>
      </c>
      <c r="D3" s="117">
        <v>1105</v>
      </c>
      <c r="E3" s="117">
        <v>1150</v>
      </c>
      <c r="F3" s="116">
        <v>12638</v>
      </c>
    </row>
    <row r="4" spans="1:6">
      <c r="A4" t="s">
        <v>704</v>
      </c>
      <c r="B4" s="117">
        <v>1150</v>
      </c>
      <c r="C4" s="117">
        <v>1160</v>
      </c>
      <c r="D4" s="117">
        <v>1130</v>
      </c>
      <c r="E4" s="117">
        <v>1155</v>
      </c>
      <c r="F4" s="116">
        <v>8583</v>
      </c>
    </row>
    <row r="5" spans="1:6">
      <c r="A5" t="s">
        <v>703</v>
      </c>
      <c r="B5" s="117">
        <v>1145</v>
      </c>
      <c r="C5" s="117">
        <v>1200</v>
      </c>
      <c r="D5" s="117">
        <v>1140</v>
      </c>
      <c r="E5" s="117">
        <v>1190</v>
      </c>
      <c r="F5" s="116">
        <v>9967</v>
      </c>
    </row>
    <row r="6" spans="1:6">
      <c r="A6" t="s">
        <v>702</v>
      </c>
      <c r="B6" s="117">
        <v>1220</v>
      </c>
      <c r="C6" s="117">
        <v>1260</v>
      </c>
      <c r="D6" s="117">
        <v>1215</v>
      </c>
      <c r="E6" s="117">
        <v>1230</v>
      </c>
      <c r="F6" s="116">
        <v>15457</v>
      </c>
    </row>
    <row r="7" spans="1:6">
      <c r="A7" t="s">
        <v>701</v>
      </c>
      <c r="B7" s="117">
        <v>1260</v>
      </c>
      <c r="C7" s="117">
        <v>1275</v>
      </c>
      <c r="D7" s="117">
        <v>1195</v>
      </c>
      <c r="E7" s="117">
        <v>1230</v>
      </c>
      <c r="F7" s="116">
        <v>16641</v>
      </c>
    </row>
    <row r="8" spans="1:6">
      <c r="A8" t="s">
        <v>700</v>
      </c>
      <c r="B8" s="117">
        <v>1235</v>
      </c>
      <c r="C8" s="117">
        <v>1245</v>
      </c>
      <c r="D8" s="117">
        <v>1205</v>
      </c>
      <c r="E8" s="117">
        <v>1225</v>
      </c>
      <c r="F8" s="116">
        <v>5890</v>
      </c>
    </row>
    <row r="9" spans="1:6">
      <c r="A9" t="s">
        <v>699</v>
      </c>
      <c r="B9" s="117">
        <v>1200</v>
      </c>
      <c r="C9" s="117">
        <v>1225</v>
      </c>
      <c r="D9" s="117">
        <v>1190</v>
      </c>
      <c r="E9" s="117">
        <v>1215</v>
      </c>
      <c r="F9" s="116">
        <v>5061</v>
      </c>
    </row>
    <row r="10" spans="1:6">
      <c r="A10" t="s">
        <v>698</v>
      </c>
      <c r="B10" s="117">
        <v>1245</v>
      </c>
      <c r="C10" s="117">
        <v>1260</v>
      </c>
      <c r="D10" s="117">
        <v>1210</v>
      </c>
      <c r="E10" s="117">
        <v>1215</v>
      </c>
      <c r="F10" s="116">
        <v>7058</v>
      </c>
    </row>
    <row r="11" spans="1:6">
      <c r="A11" t="s">
        <v>697</v>
      </c>
      <c r="B11" s="117">
        <v>1220</v>
      </c>
      <c r="C11" s="117">
        <v>1230</v>
      </c>
      <c r="D11" s="117">
        <v>1140</v>
      </c>
      <c r="E11" s="117">
        <v>1150</v>
      </c>
      <c r="F11" s="116">
        <v>13010</v>
      </c>
    </row>
    <row r="12" spans="1:6">
      <c r="A12" t="s">
        <v>696</v>
      </c>
      <c r="B12" s="117">
        <v>1135</v>
      </c>
      <c r="C12" s="117">
        <v>1150</v>
      </c>
      <c r="D12" s="117">
        <v>1120</v>
      </c>
      <c r="E12" s="117">
        <v>1135</v>
      </c>
      <c r="F12" s="116">
        <v>8705</v>
      </c>
    </row>
    <row r="13" spans="1:6">
      <c r="A13" t="s">
        <v>695</v>
      </c>
      <c r="B13" s="117">
        <v>1135</v>
      </c>
      <c r="C13" s="117">
        <v>1180</v>
      </c>
      <c r="D13" s="117">
        <v>1135</v>
      </c>
      <c r="E13" s="117">
        <v>1170</v>
      </c>
      <c r="F13" s="116">
        <v>5890</v>
      </c>
    </row>
    <row r="14" spans="1:6">
      <c r="A14" t="s">
        <v>694</v>
      </c>
      <c r="B14" s="117">
        <v>1150</v>
      </c>
      <c r="C14" s="117">
        <v>1165</v>
      </c>
      <c r="D14" s="117">
        <v>1135</v>
      </c>
      <c r="E14" s="117">
        <v>1150</v>
      </c>
      <c r="F14" s="116">
        <v>8880</v>
      </c>
    </row>
    <row r="15" spans="1:6">
      <c r="A15" t="s">
        <v>693</v>
      </c>
      <c r="B15" s="117">
        <v>1145</v>
      </c>
      <c r="C15" s="117">
        <v>1175</v>
      </c>
      <c r="D15" s="117">
        <v>1120</v>
      </c>
      <c r="E15" s="117">
        <v>1130</v>
      </c>
      <c r="F15" s="116">
        <v>6289</v>
      </c>
    </row>
    <row r="16" spans="1:6">
      <c r="A16" t="s">
        <v>692</v>
      </c>
      <c r="B16" s="117">
        <v>1160</v>
      </c>
      <c r="C16" s="117">
        <v>1160</v>
      </c>
      <c r="D16" s="117">
        <v>1125</v>
      </c>
      <c r="E16" s="117">
        <v>1140</v>
      </c>
      <c r="F16" s="116">
        <v>6533</v>
      </c>
    </row>
    <row r="17" spans="1:6">
      <c r="A17" t="s">
        <v>691</v>
      </c>
      <c r="B17" s="117">
        <v>1140</v>
      </c>
      <c r="C17" s="117">
        <v>1145</v>
      </c>
      <c r="D17" s="117">
        <v>1110</v>
      </c>
      <c r="E17" s="117">
        <v>1125</v>
      </c>
      <c r="F17" s="116">
        <v>6017</v>
      </c>
    </row>
    <row r="18" spans="1:6">
      <c r="A18" t="s">
        <v>690</v>
      </c>
      <c r="B18" s="117">
        <v>1120</v>
      </c>
      <c r="C18" s="117">
        <v>1140</v>
      </c>
      <c r="D18" s="117">
        <v>1115</v>
      </c>
      <c r="E18" s="117">
        <v>1120</v>
      </c>
      <c r="F18" s="116">
        <v>3339</v>
      </c>
    </row>
    <row r="19" spans="1:6">
      <c r="A19" t="s">
        <v>689</v>
      </c>
      <c r="B19" s="117">
        <v>1140</v>
      </c>
      <c r="C19" s="117">
        <v>1170</v>
      </c>
      <c r="D19" s="117">
        <v>1120</v>
      </c>
      <c r="E19" s="117">
        <v>1130</v>
      </c>
      <c r="F19" s="116">
        <v>6666</v>
      </c>
    </row>
    <row r="20" spans="1:6">
      <c r="A20" t="s">
        <v>688</v>
      </c>
      <c r="B20" s="117">
        <v>1135</v>
      </c>
      <c r="C20" s="117">
        <v>1175</v>
      </c>
      <c r="D20" s="117">
        <v>1125</v>
      </c>
      <c r="E20" s="117">
        <v>1165</v>
      </c>
      <c r="F20" s="116">
        <v>6193</v>
      </c>
    </row>
    <row r="21" spans="1:6">
      <c r="A21" t="s">
        <v>687</v>
      </c>
      <c r="B21" s="117">
        <v>1160</v>
      </c>
      <c r="C21" s="117">
        <v>1180</v>
      </c>
      <c r="D21" s="117">
        <v>1135</v>
      </c>
      <c r="E21" s="117">
        <v>1160</v>
      </c>
      <c r="F21" s="116">
        <v>7053</v>
      </c>
    </row>
    <row r="22" spans="1:6">
      <c r="A22" t="s">
        <v>686</v>
      </c>
      <c r="B22" s="117">
        <v>1160</v>
      </c>
      <c r="C22" s="117">
        <v>1200</v>
      </c>
      <c r="D22" s="117">
        <v>1160</v>
      </c>
      <c r="E22" s="117">
        <v>1195</v>
      </c>
      <c r="F22" s="116">
        <v>8222</v>
      </c>
    </row>
    <row r="23" spans="1:6">
      <c r="A23" t="s">
        <v>685</v>
      </c>
      <c r="B23" s="117">
        <v>1190</v>
      </c>
      <c r="C23" s="117">
        <v>1200</v>
      </c>
      <c r="D23" s="117">
        <v>1155</v>
      </c>
      <c r="E23" s="117">
        <v>1160</v>
      </c>
      <c r="F23" s="116">
        <v>5481</v>
      </c>
    </row>
    <row r="24" spans="1:6">
      <c r="A24" t="s">
        <v>684</v>
      </c>
      <c r="B24" s="117">
        <v>1170</v>
      </c>
      <c r="C24" s="117">
        <v>1185</v>
      </c>
      <c r="D24" s="117">
        <v>1160</v>
      </c>
      <c r="E24" s="117">
        <v>1165</v>
      </c>
      <c r="F24" s="116">
        <v>4234</v>
      </c>
    </row>
    <row r="25" spans="1:6">
      <c r="A25" t="s">
        <v>683</v>
      </c>
      <c r="B25" s="117">
        <v>1150</v>
      </c>
      <c r="C25" s="117">
        <v>1175</v>
      </c>
      <c r="D25" s="117">
        <v>1140</v>
      </c>
      <c r="E25" s="117">
        <v>1160</v>
      </c>
      <c r="F25" s="116">
        <v>4162</v>
      </c>
    </row>
    <row r="26" spans="1:6">
      <c r="A26" t="s">
        <v>682</v>
      </c>
      <c r="B26" s="117">
        <v>1175</v>
      </c>
      <c r="C26" s="117">
        <v>1180</v>
      </c>
      <c r="D26" s="117">
        <v>1145</v>
      </c>
      <c r="E26" s="117">
        <v>1150</v>
      </c>
      <c r="F26" s="116">
        <v>4137</v>
      </c>
    </row>
    <row r="27" spans="1:6">
      <c r="A27" t="s">
        <v>681</v>
      </c>
      <c r="B27" s="117">
        <v>1160</v>
      </c>
      <c r="C27" s="117">
        <v>1175</v>
      </c>
      <c r="D27" s="117">
        <v>1150</v>
      </c>
      <c r="E27" s="117">
        <v>1160</v>
      </c>
      <c r="F27" s="116">
        <v>3400</v>
      </c>
    </row>
    <row r="28" spans="1:6">
      <c r="A28" t="s">
        <v>680</v>
      </c>
      <c r="B28" s="117">
        <v>1170</v>
      </c>
      <c r="C28" s="117">
        <v>1215</v>
      </c>
      <c r="D28" s="117">
        <v>1165</v>
      </c>
      <c r="E28" s="117">
        <v>1195</v>
      </c>
      <c r="F28" s="116">
        <v>6665</v>
      </c>
    </row>
    <row r="29" spans="1:6">
      <c r="A29" t="s">
        <v>679</v>
      </c>
      <c r="B29" s="117">
        <v>1205</v>
      </c>
      <c r="C29" s="117">
        <v>1230</v>
      </c>
      <c r="D29" s="117">
        <v>1185</v>
      </c>
      <c r="E29" s="117">
        <v>1200</v>
      </c>
      <c r="F29" s="116">
        <v>6406</v>
      </c>
    </row>
    <row r="30" spans="1:6">
      <c r="A30" t="s">
        <v>678</v>
      </c>
      <c r="B30" s="117">
        <v>1190</v>
      </c>
      <c r="C30" s="117">
        <v>1200</v>
      </c>
      <c r="D30" s="117">
        <v>1165</v>
      </c>
      <c r="E30" s="117">
        <v>1180</v>
      </c>
      <c r="F30" s="116">
        <v>5339</v>
      </c>
    </row>
    <row r="31" spans="1:6">
      <c r="A31" t="s">
        <v>677</v>
      </c>
      <c r="B31" s="117">
        <v>1160</v>
      </c>
      <c r="C31" s="117">
        <v>1160</v>
      </c>
      <c r="D31" s="117">
        <v>1110</v>
      </c>
      <c r="E31" s="117">
        <v>1110</v>
      </c>
      <c r="F31" s="116">
        <v>9660</v>
      </c>
    </row>
    <row r="32" spans="1:6">
      <c r="A32" t="s">
        <v>676</v>
      </c>
      <c r="B32" s="117">
        <v>1065</v>
      </c>
      <c r="C32" s="117">
        <v>1090</v>
      </c>
      <c r="D32" s="117">
        <v>1055</v>
      </c>
      <c r="E32" s="117">
        <v>1055</v>
      </c>
      <c r="F32" s="116">
        <v>12414</v>
      </c>
    </row>
    <row r="33" spans="1:6">
      <c r="A33" t="s">
        <v>675</v>
      </c>
      <c r="B33" s="117">
        <v>1065</v>
      </c>
      <c r="C33" s="117">
        <v>1075</v>
      </c>
      <c r="D33" s="117">
        <v>1045</v>
      </c>
      <c r="E33" s="117">
        <v>1050</v>
      </c>
      <c r="F33" s="116">
        <v>8144</v>
      </c>
    </row>
    <row r="34" spans="1:6">
      <c r="A34" t="s">
        <v>674</v>
      </c>
      <c r="B34" s="117">
        <v>1045</v>
      </c>
      <c r="C34" s="117">
        <v>1060</v>
      </c>
      <c r="D34" s="117">
        <v>1020</v>
      </c>
      <c r="E34" s="117">
        <v>1050</v>
      </c>
      <c r="F34" s="116">
        <v>7311</v>
      </c>
    </row>
    <row r="35" spans="1:6">
      <c r="A35" t="s">
        <v>673</v>
      </c>
      <c r="B35" s="117">
        <v>1020</v>
      </c>
      <c r="C35" s="117">
        <v>1030</v>
      </c>
      <c r="D35">
        <v>970</v>
      </c>
      <c r="E35">
        <v>993</v>
      </c>
      <c r="F35" s="116">
        <v>16604</v>
      </c>
    </row>
    <row r="36" spans="1:6">
      <c r="A36" t="s">
        <v>672</v>
      </c>
      <c r="B36">
        <v>984</v>
      </c>
      <c r="C36">
        <v>989</v>
      </c>
      <c r="D36">
        <v>966</v>
      </c>
      <c r="E36">
        <v>966</v>
      </c>
      <c r="F36" s="116">
        <v>9592</v>
      </c>
    </row>
    <row r="37" spans="1:6">
      <c r="A37" t="s">
        <v>671</v>
      </c>
      <c r="B37">
        <v>989</v>
      </c>
      <c r="C37">
        <v>989</v>
      </c>
      <c r="D37">
        <v>970</v>
      </c>
      <c r="E37">
        <v>972</v>
      </c>
      <c r="F37" s="116">
        <v>6077</v>
      </c>
    </row>
    <row r="38" spans="1:6">
      <c r="A38" t="s">
        <v>670</v>
      </c>
      <c r="B38">
        <v>995</v>
      </c>
      <c r="C38" s="117">
        <v>1020</v>
      </c>
      <c r="D38">
        <v>994</v>
      </c>
      <c r="E38" s="117">
        <v>1010</v>
      </c>
      <c r="F38" s="116">
        <v>6219</v>
      </c>
    </row>
    <row r="39" spans="1:6">
      <c r="A39" t="s">
        <v>669</v>
      </c>
      <c r="B39">
        <v>996</v>
      </c>
      <c r="C39" s="117">
        <v>1005</v>
      </c>
      <c r="D39">
        <v>976</v>
      </c>
      <c r="E39">
        <v>981</v>
      </c>
      <c r="F39" s="116">
        <v>6402</v>
      </c>
    </row>
    <row r="40" spans="1:6">
      <c r="A40" t="s">
        <v>668</v>
      </c>
      <c r="B40">
        <v>991</v>
      </c>
      <c r="C40" s="117">
        <v>1005</v>
      </c>
      <c r="D40">
        <v>987</v>
      </c>
      <c r="E40" s="117">
        <v>1005</v>
      </c>
      <c r="F40" s="116">
        <v>5856</v>
      </c>
    </row>
    <row r="41" spans="1:6">
      <c r="A41" t="s">
        <v>667</v>
      </c>
      <c r="B41" s="117">
        <v>1055</v>
      </c>
      <c r="C41" s="117">
        <v>1055</v>
      </c>
      <c r="D41" s="117">
        <v>1005</v>
      </c>
      <c r="E41" s="117">
        <v>1015</v>
      </c>
      <c r="F41" s="116">
        <v>8156</v>
      </c>
    </row>
    <row r="42" spans="1:6">
      <c r="A42" t="s">
        <v>666</v>
      </c>
      <c r="B42" s="117">
        <v>1015</v>
      </c>
      <c r="C42" s="117">
        <v>1030</v>
      </c>
      <c r="D42">
        <v>992</v>
      </c>
      <c r="E42">
        <v>992</v>
      </c>
      <c r="F42" s="116">
        <v>6021</v>
      </c>
    </row>
    <row r="43" spans="1:6">
      <c r="A43" t="s">
        <v>665</v>
      </c>
      <c r="B43">
        <v>990</v>
      </c>
      <c r="C43" s="117">
        <v>1020</v>
      </c>
      <c r="D43">
        <v>982</v>
      </c>
      <c r="E43" s="117">
        <v>1000</v>
      </c>
      <c r="F43" s="116">
        <v>5490</v>
      </c>
    </row>
    <row r="44" spans="1:6">
      <c r="A44" t="s">
        <v>664</v>
      </c>
      <c r="B44" s="117">
        <v>1040</v>
      </c>
      <c r="C44" s="117">
        <v>1050</v>
      </c>
      <c r="D44" s="117">
        <v>1030</v>
      </c>
      <c r="E44" s="117">
        <v>1040</v>
      </c>
      <c r="F44" s="116">
        <v>6841</v>
      </c>
    </row>
    <row r="45" spans="1:6">
      <c r="A45" t="s">
        <v>663</v>
      </c>
      <c r="B45" s="117">
        <v>1060</v>
      </c>
      <c r="C45" s="117">
        <v>1060</v>
      </c>
      <c r="D45" s="117">
        <v>1035</v>
      </c>
      <c r="E45" s="117">
        <v>1035</v>
      </c>
      <c r="F45" s="116">
        <v>4644</v>
      </c>
    </row>
    <row r="46" spans="1:6">
      <c r="A46" t="s">
        <v>662</v>
      </c>
      <c r="B46" s="117">
        <v>1050</v>
      </c>
      <c r="C46" s="117">
        <v>1055</v>
      </c>
      <c r="D46" s="117">
        <v>1035</v>
      </c>
      <c r="E46" s="117">
        <v>1045</v>
      </c>
      <c r="F46" s="116">
        <v>3238</v>
      </c>
    </row>
    <row r="47" spans="1:6">
      <c r="A47" t="s">
        <v>661</v>
      </c>
      <c r="B47" s="117">
        <v>1080</v>
      </c>
      <c r="C47" s="117">
        <v>1100</v>
      </c>
      <c r="D47" s="117">
        <v>1060</v>
      </c>
      <c r="E47" s="117">
        <v>1095</v>
      </c>
      <c r="F47" s="116">
        <v>10312</v>
      </c>
    </row>
    <row r="48" spans="1:6">
      <c r="A48" t="s">
        <v>660</v>
      </c>
      <c r="B48" s="117">
        <v>1100</v>
      </c>
      <c r="C48" s="117">
        <v>1125</v>
      </c>
      <c r="D48" s="117">
        <v>1090</v>
      </c>
      <c r="E48" s="117">
        <v>1095</v>
      </c>
      <c r="F48" s="116">
        <v>7989</v>
      </c>
    </row>
    <row r="49" spans="1:6">
      <c r="A49" t="s">
        <v>659</v>
      </c>
      <c r="B49" s="117">
        <v>1105</v>
      </c>
      <c r="C49" s="117">
        <v>1105</v>
      </c>
      <c r="D49" s="117">
        <v>1080</v>
      </c>
      <c r="E49" s="117">
        <v>1095</v>
      </c>
      <c r="F49" s="116">
        <v>4541</v>
      </c>
    </row>
    <row r="50" spans="1:6">
      <c r="A50" t="s">
        <v>658</v>
      </c>
      <c r="B50" s="117">
        <v>1115</v>
      </c>
      <c r="C50" s="117">
        <v>1120</v>
      </c>
      <c r="D50" s="117">
        <v>1100</v>
      </c>
      <c r="E50" s="117">
        <v>1115</v>
      </c>
      <c r="F50" s="116">
        <v>4013</v>
      </c>
    </row>
    <row r="51" spans="1:6">
      <c r="A51" t="s">
        <v>657</v>
      </c>
      <c r="B51" s="117">
        <v>1115</v>
      </c>
      <c r="C51" s="117">
        <v>1160</v>
      </c>
      <c r="D51" s="117">
        <v>1110</v>
      </c>
      <c r="E51" s="117">
        <v>1155</v>
      </c>
      <c r="F51" s="116">
        <v>7927</v>
      </c>
    </row>
    <row r="52" spans="1:6">
      <c r="A52" t="s">
        <v>656</v>
      </c>
      <c r="B52" s="117">
        <v>1170</v>
      </c>
      <c r="C52" s="117">
        <v>1175</v>
      </c>
      <c r="D52" s="117">
        <v>1145</v>
      </c>
      <c r="E52" s="117">
        <v>1155</v>
      </c>
      <c r="F52" s="116">
        <v>5719</v>
      </c>
    </row>
    <row r="53" spans="1:6">
      <c r="A53" t="s">
        <v>655</v>
      </c>
      <c r="B53" s="117">
        <v>1180</v>
      </c>
      <c r="C53" s="117">
        <v>1210</v>
      </c>
      <c r="D53" s="117">
        <v>1175</v>
      </c>
      <c r="E53" s="117">
        <v>1190</v>
      </c>
      <c r="F53" s="116">
        <v>10395</v>
      </c>
    </row>
    <row r="54" spans="1:6">
      <c r="A54" t="s">
        <v>654</v>
      </c>
      <c r="B54" s="117">
        <v>1180</v>
      </c>
      <c r="C54" s="117">
        <v>1185</v>
      </c>
      <c r="D54" s="117">
        <v>1165</v>
      </c>
      <c r="E54" s="117">
        <v>1165</v>
      </c>
      <c r="F54" s="116">
        <v>6502</v>
      </c>
    </row>
    <row r="55" spans="1:6">
      <c r="A55" t="s">
        <v>653</v>
      </c>
      <c r="B55" s="117">
        <v>1165</v>
      </c>
      <c r="C55" s="117">
        <v>1195</v>
      </c>
      <c r="D55" s="117">
        <v>1165</v>
      </c>
      <c r="E55" s="117">
        <v>1190</v>
      </c>
      <c r="F55" s="116">
        <v>6249</v>
      </c>
    </row>
    <row r="56" spans="1:6">
      <c r="A56" t="s">
        <v>652</v>
      </c>
      <c r="B56" s="117">
        <v>1180</v>
      </c>
      <c r="C56" s="117">
        <v>1190</v>
      </c>
      <c r="D56" s="117">
        <v>1165</v>
      </c>
      <c r="E56" s="117">
        <v>1175</v>
      </c>
      <c r="F56" s="116">
        <v>3444</v>
      </c>
    </row>
    <row r="57" spans="1:6">
      <c r="A57" t="s">
        <v>651</v>
      </c>
      <c r="B57" s="117">
        <v>1190</v>
      </c>
      <c r="C57" s="117">
        <v>1190</v>
      </c>
      <c r="D57" s="117">
        <v>1160</v>
      </c>
      <c r="E57" s="117">
        <v>1185</v>
      </c>
      <c r="F57" s="116">
        <v>4419</v>
      </c>
    </row>
    <row r="58" spans="1:6">
      <c r="A58" t="s">
        <v>650</v>
      </c>
      <c r="B58" s="117">
        <v>1195</v>
      </c>
      <c r="C58" s="117">
        <v>1210</v>
      </c>
      <c r="D58" s="117">
        <v>1185</v>
      </c>
      <c r="E58" s="117">
        <v>1205</v>
      </c>
      <c r="F58" s="116">
        <v>6526</v>
      </c>
    </row>
    <row r="59" spans="1:6">
      <c r="A59" t="s">
        <v>649</v>
      </c>
      <c r="B59" s="117">
        <v>1190</v>
      </c>
      <c r="C59" s="117">
        <v>1205</v>
      </c>
      <c r="D59" s="117">
        <v>1190</v>
      </c>
      <c r="E59" s="117">
        <v>1195</v>
      </c>
      <c r="F59" s="116">
        <v>3370</v>
      </c>
    </row>
    <row r="60" spans="1:6">
      <c r="A60" t="s">
        <v>648</v>
      </c>
      <c r="B60" s="117">
        <v>1250</v>
      </c>
      <c r="C60" s="117">
        <v>1310</v>
      </c>
      <c r="D60" s="117">
        <v>1235</v>
      </c>
      <c r="E60" s="117">
        <v>1285</v>
      </c>
      <c r="F60" s="116">
        <v>14854</v>
      </c>
    </row>
    <row r="61" spans="1:6">
      <c r="A61" t="s">
        <v>647</v>
      </c>
      <c r="B61" s="117">
        <v>1300</v>
      </c>
      <c r="C61" s="117">
        <v>1320</v>
      </c>
      <c r="D61" s="117">
        <v>1285</v>
      </c>
      <c r="E61" s="117">
        <v>1310</v>
      </c>
      <c r="F61" s="116">
        <v>10412</v>
      </c>
    </row>
    <row r="62" spans="1:6">
      <c r="A62" t="s">
        <v>646</v>
      </c>
      <c r="B62" s="117">
        <v>1310</v>
      </c>
      <c r="C62" s="117">
        <v>1315</v>
      </c>
      <c r="D62" s="117">
        <v>1275</v>
      </c>
      <c r="E62" s="117">
        <v>1290</v>
      </c>
      <c r="F62" s="116">
        <v>8018</v>
      </c>
    </row>
    <row r="63" spans="1:6">
      <c r="A63" t="s">
        <v>645</v>
      </c>
      <c r="B63" s="117">
        <v>1255</v>
      </c>
      <c r="C63" s="117">
        <v>1300</v>
      </c>
      <c r="D63" s="117">
        <v>1250</v>
      </c>
      <c r="E63" s="117">
        <v>1290</v>
      </c>
      <c r="F63" s="116">
        <v>8545</v>
      </c>
    </row>
    <row r="64" spans="1:6">
      <c r="A64" t="s">
        <v>644</v>
      </c>
      <c r="B64" s="117">
        <v>1315</v>
      </c>
      <c r="C64" s="117">
        <v>1315</v>
      </c>
      <c r="D64" s="117">
        <v>1225</v>
      </c>
      <c r="E64" s="117">
        <v>1235</v>
      </c>
      <c r="F64" s="116">
        <v>14615</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80F00-AF9B-4458-8CB5-5FA674207DDB}">
  <sheetPr codeName="工作表311"/>
  <dimension ref="A1:F64"/>
  <sheetViews>
    <sheetView workbookViewId="0"/>
  </sheetViews>
  <sheetFormatPr defaultRowHeight="15.6"/>
  <sheetData>
    <row r="1" spans="1:6">
      <c r="A1" t="s">
        <v>732</v>
      </c>
      <c r="B1" t="s">
        <v>733</v>
      </c>
      <c r="C1" t="s">
        <v>734</v>
      </c>
      <c r="D1" t="s">
        <v>735</v>
      </c>
      <c r="E1" t="s">
        <v>736</v>
      </c>
      <c r="F1" t="s">
        <v>737</v>
      </c>
    </row>
    <row r="2" spans="1:6">
      <c r="A2" t="s">
        <v>706</v>
      </c>
      <c r="B2">
        <v>979</v>
      </c>
      <c r="C2" s="117">
        <v>1020</v>
      </c>
      <c r="D2">
        <v>974</v>
      </c>
      <c r="E2" s="117">
        <v>1020</v>
      </c>
      <c r="F2" s="116">
        <v>6505</v>
      </c>
    </row>
    <row r="3" spans="1:6">
      <c r="A3" t="s">
        <v>705</v>
      </c>
      <c r="B3" s="117">
        <v>1035</v>
      </c>
      <c r="C3" s="117">
        <v>1110</v>
      </c>
      <c r="D3" s="117">
        <v>1025</v>
      </c>
      <c r="E3" s="117">
        <v>1050</v>
      </c>
      <c r="F3" s="116">
        <v>6752</v>
      </c>
    </row>
    <row r="4" spans="1:6">
      <c r="A4" t="s">
        <v>704</v>
      </c>
      <c r="B4" s="117">
        <v>1065</v>
      </c>
      <c r="C4" s="117">
        <v>1075</v>
      </c>
      <c r="D4" s="117">
        <v>1015</v>
      </c>
      <c r="E4" s="117">
        <v>1025</v>
      </c>
      <c r="F4" s="116">
        <v>3405</v>
      </c>
    </row>
    <row r="5" spans="1:6">
      <c r="A5" t="s">
        <v>703</v>
      </c>
      <c r="B5" s="117">
        <v>1035</v>
      </c>
      <c r="C5" s="117">
        <v>1075</v>
      </c>
      <c r="D5">
        <v>976</v>
      </c>
      <c r="E5">
        <v>978</v>
      </c>
      <c r="F5" s="116">
        <v>6226</v>
      </c>
    </row>
    <row r="6" spans="1:6">
      <c r="A6" t="s">
        <v>702</v>
      </c>
      <c r="B6">
        <v>995</v>
      </c>
      <c r="C6">
        <v>997</v>
      </c>
      <c r="D6">
        <v>936</v>
      </c>
      <c r="E6">
        <v>940</v>
      </c>
      <c r="F6" s="116">
        <v>5165</v>
      </c>
    </row>
    <row r="7" spans="1:6">
      <c r="A7" t="s">
        <v>701</v>
      </c>
      <c r="B7">
        <v>943</v>
      </c>
      <c r="C7">
        <v>948</v>
      </c>
      <c r="D7">
        <v>868</v>
      </c>
      <c r="E7">
        <v>879</v>
      </c>
      <c r="F7" s="116">
        <v>5948</v>
      </c>
    </row>
    <row r="8" spans="1:6">
      <c r="A8" t="s">
        <v>700</v>
      </c>
      <c r="B8">
        <v>888</v>
      </c>
      <c r="C8">
        <v>915</v>
      </c>
      <c r="D8">
        <v>879</v>
      </c>
      <c r="E8">
        <v>915</v>
      </c>
      <c r="F8" s="116">
        <v>3961</v>
      </c>
    </row>
    <row r="9" spans="1:6">
      <c r="A9" t="s">
        <v>699</v>
      </c>
      <c r="B9">
        <v>920</v>
      </c>
      <c r="C9">
        <v>936</v>
      </c>
      <c r="D9">
        <v>911</v>
      </c>
      <c r="E9">
        <v>927</v>
      </c>
      <c r="F9" s="116">
        <v>3045</v>
      </c>
    </row>
    <row r="10" spans="1:6">
      <c r="A10" t="s">
        <v>698</v>
      </c>
      <c r="B10">
        <v>939</v>
      </c>
      <c r="C10">
        <v>951</v>
      </c>
      <c r="D10">
        <v>891</v>
      </c>
      <c r="E10">
        <v>898</v>
      </c>
      <c r="F10" s="116">
        <v>4782</v>
      </c>
    </row>
    <row r="11" spans="1:6">
      <c r="A11" t="s">
        <v>697</v>
      </c>
      <c r="B11">
        <v>908</v>
      </c>
      <c r="C11">
        <v>917</v>
      </c>
      <c r="D11">
        <v>885</v>
      </c>
      <c r="E11">
        <v>898</v>
      </c>
      <c r="F11" s="116">
        <v>2279</v>
      </c>
    </row>
    <row r="12" spans="1:6">
      <c r="A12" t="s">
        <v>696</v>
      </c>
      <c r="B12">
        <v>903</v>
      </c>
      <c r="C12">
        <v>908</v>
      </c>
      <c r="D12">
        <v>886</v>
      </c>
      <c r="E12">
        <v>889</v>
      </c>
      <c r="F12" s="116">
        <v>1872</v>
      </c>
    </row>
    <row r="13" spans="1:6">
      <c r="A13" t="s">
        <v>695</v>
      </c>
      <c r="B13">
        <v>900</v>
      </c>
      <c r="C13">
        <v>918</v>
      </c>
      <c r="D13">
        <v>892</v>
      </c>
      <c r="E13">
        <v>916</v>
      </c>
      <c r="F13" s="116">
        <v>1579</v>
      </c>
    </row>
    <row r="14" spans="1:6">
      <c r="A14" t="s">
        <v>694</v>
      </c>
      <c r="B14">
        <v>918</v>
      </c>
      <c r="C14">
        <v>921</v>
      </c>
      <c r="D14">
        <v>904</v>
      </c>
      <c r="E14">
        <v>908</v>
      </c>
      <c r="F14" s="116">
        <v>1364</v>
      </c>
    </row>
    <row r="15" spans="1:6">
      <c r="A15" t="s">
        <v>693</v>
      </c>
      <c r="B15">
        <v>908</v>
      </c>
      <c r="C15">
        <v>913</v>
      </c>
      <c r="D15">
        <v>879</v>
      </c>
      <c r="E15">
        <v>883</v>
      </c>
      <c r="F15" s="116">
        <v>2116</v>
      </c>
    </row>
    <row r="16" spans="1:6">
      <c r="A16" t="s">
        <v>692</v>
      </c>
      <c r="B16">
        <v>890</v>
      </c>
      <c r="C16">
        <v>927</v>
      </c>
      <c r="D16">
        <v>890</v>
      </c>
      <c r="E16">
        <v>919</v>
      </c>
      <c r="F16" s="116">
        <v>3129</v>
      </c>
    </row>
    <row r="17" spans="1:6">
      <c r="A17" t="s">
        <v>691</v>
      </c>
      <c r="B17">
        <v>911</v>
      </c>
      <c r="C17">
        <v>914</v>
      </c>
      <c r="D17">
        <v>885</v>
      </c>
      <c r="E17">
        <v>894</v>
      </c>
      <c r="F17" s="116">
        <v>2543</v>
      </c>
    </row>
    <row r="18" spans="1:6">
      <c r="A18" t="s">
        <v>690</v>
      </c>
      <c r="B18">
        <v>905</v>
      </c>
      <c r="C18">
        <v>924</v>
      </c>
      <c r="D18">
        <v>900</v>
      </c>
      <c r="E18">
        <v>900</v>
      </c>
      <c r="F18" s="116">
        <v>2419</v>
      </c>
    </row>
    <row r="19" spans="1:6">
      <c r="A19" t="s">
        <v>689</v>
      </c>
      <c r="B19">
        <v>914</v>
      </c>
      <c r="C19">
        <v>915</v>
      </c>
      <c r="D19">
        <v>878</v>
      </c>
      <c r="E19">
        <v>888</v>
      </c>
      <c r="F19" s="116">
        <v>1675</v>
      </c>
    </row>
    <row r="20" spans="1:6">
      <c r="A20" t="s">
        <v>688</v>
      </c>
      <c r="B20">
        <v>890</v>
      </c>
      <c r="C20">
        <v>903</v>
      </c>
      <c r="D20">
        <v>890</v>
      </c>
      <c r="E20">
        <v>892</v>
      </c>
      <c r="F20">
        <v>890</v>
      </c>
    </row>
    <row r="21" spans="1:6">
      <c r="A21" t="s">
        <v>687</v>
      </c>
      <c r="B21">
        <v>900</v>
      </c>
      <c r="C21">
        <v>906</v>
      </c>
      <c r="D21">
        <v>890</v>
      </c>
      <c r="E21">
        <v>896</v>
      </c>
      <c r="F21">
        <v>879</v>
      </c>
    </row>
    <row r="22" spans="1:6">
      <c r="A22" t="s">
        <v>686</v>
      </c>
      <c r="B22">
        <v>905</v>
      </c>
      <c r="C22">
        <v>908</v>
      </c>
      <c r="D22">
        <v>896</v>
      </c>
      <c r="E22">
        <v>898</v>
      </c>
      <c r="F22">
        <v>785</v>
      </c>
    </row>
    <row r="23" spans="1:6">
      <c r="A23" t="s">
        <v>685</v>
      </c>
      <c r="B23">
        <v>907</v>
      </c>
      <c r="C23">
        <v>922</v>
      </c>
      <c r="D23">
        <v>903</v>
      </c>
      <c r="E23">
        <v>907</v>
      </c>
      <c r="F23" s="116">
        <v>1937</v>
      </c>
    </row>
    <row r="24" spans="1:6">
      <c r="A24" t="s">
        <v>684</v>
      </c>
      <c r="B24">
        <v>909</v>
      </c>
      <c r="C24">
        <v>963</v>
      </c>
      <c r="D24">
        <v>907</v>
      </c>
      <c r="E24">
        <v>951</v>
      </c>
      <c r="F24" s="116">
        <v>4389</v>
      </c>
    </row>
    <row r="25" spans="1:6">
      <c r="A25" t="s">
        <v>683</v>
      </c>
      <c r="B25">
        <v>949</v>
      </c>
      <c r="C25">
        <v>994</v>
      </c>
      <c r="D25">
        <v>936</v>
      </c>
      <c r="E25">
        <v>965</v>
      </c>
      <c r="F25" s="116">
        <v>3157</v>
      </c>
    </row>
    <row r="26" spans="1:6">
      <c r="A26" t="s">
        <v>682</v>
      </c>
      <c r="B26">
        <v>975</v>
      </c>
      <c r="C26">
        <v>976</v>
      </c>
      <c r="D26">
        <v>935</v>
      </c>
      <c r="E26">
        <v>942</v>
      </c>
      <c r="F26" s="116">
        <v>3515</v>
      </c>
    </row>
    <row r="27" spans="1:6">
      <c r="A27" t="s">
        <v>681</v>
      </c>
      <c r="B27">
        <v>945</v>
      </c>
      <c r="C27">
        <v>950</v>
      </c>
      <c r="D27">
        <v>918</v>
      </c>
      <c r="E27">
        <v>920</v>
      </c>
      <c r="F27" s="116">
        <v>2777</v>
      </c>
    </row>
    <row r="28" spans="1:6">
      <c r="A28" t="s">
        <v>680</v>
      </c>
      <c r="B28">
        <v>929</v>
      </c>
      <c r="C28">
        <v>937</v>
      </c>
      <c r="D28">
        <v>915</v>
      </c>
      <c r="E28">
        <v>915</v>
      </c>
      <c r="F28" s="116">
        <v>1403</v>
      </c>
    </row>
    <row r="29" spans="1:6">
      <c r="A29" t="s">
        <v>679</v>
      </c>
      <c r="B29">
        <v>915</v>
      </c>
      <c r="C29">
        <v>927</v>
      </c>
      <c r="D29">
        <v>902</v>
      </c>
      <c r="E29">
        <v>904</v>
      </c>
      <c r="F29" s="116">
        <v>1465</v>
      </c>
    </row>
    <row r="30" spans="1:6">
      <c r="A30" t="s">
        <v>678</v>
      </c>
      <c r="B30">
        <v>911</v>
      </c>
      <c r="C30">
        <v>919</v>
      </c>
      <c r="D30">
        <v>902</v>
      </c>
      <c r="E30">
        <v>917</v>
      </c>
      <c r="F30" s="116">
        <v>1166</v>
      </c>
    </row>
    <row r="31" spans="1:6">
      <c r="A31" t="s">
        <v>677</v>
      </c>
      <c r="B31">
        <v>917</v>
      </c>
      <c r="C31">
        <v>930</v>
      </c>
      <c r="D31">
        <v>900</v>
      </c>
      <c r="E31">
        <v>900</v>
      </c>
      <c r="F31" s="116">
        <v>1653</v>
      </c>
    </row>
    <row r="32" spans="1:6">
      <c r="A32" t="s">
        <v>676</v>
      </c>
      <c r="B32">
        <v>895</v>
      </c>
      <c r="C32">
        <v>895</v>
      </c>
      <c r="D32">
        <v>810</v>
      </c>
      <c r="E32">
        <v>821</v>
      </c>
      <c r="F32" s="116">
        <v>4915</v>
      </c>
    </row>
    <row r="33" spans="1:6">
      <c r="A33" t="s">
        <v>675</v>
      </c>
      <c r="B33">
        <v>828</v>
      </c>
      <c r="C33">
        <v>842</v>
      </c>
      <c r="D33">
        <v>826</v>
      </c>
      <c r="E33">
        <v>829</v>
      </c>
      <c r="F33" s="116">
        <v>1583</v>
      </c>
    </row>
    <row r="34" spans="1:6">
      <c r="A34" t="s">
        <v>674</v>
      </c>
      <c r="B34">
        <v>814</v>
      </c>
      <c r="C34">
        <v>820</v>
      </c>
      <c r="D34">
        <v>791</v>
      </c>
      <c r="E34">
        <v>810</v>
      </c>
      <c r="F34" s="116">
        <v>2716</v>
      </c>
    </row>
    <row r="35" spans="1:6">
      <c r="A35" t="s">
        <v>673</v>
      </c>
      <c r="B35">
        <v>800</v>
      </c>
      <c r="C35">
        <v>800</v>
      </c>
      <c r="D35">
        <v>736</v>
      </c>
      <c r="E35">
        <v>764</v>
      </c>
      <c r="F35" s="116">
        <v>4516</v>
      </c>
    </row>
    <row r="36" spans="1:6">
      <c r="A36" t="s">
        <v>672</v>
      </c>
      <c r="B36">
        <v>758</v>
      </c>
      <c r="C36">
        <v>775</v>
      </c>
      <c r="D36">
        <v>715</v>
      </c>
      <c r="E36">
        <v>730</v>
      </c>
      <c r="F36" s="116">
        <v>3993</v>
      </c>
    </row>
    <row r="37" spans="1:6">
      <c r="A37" t="s">
        <v>671</v>
      </c>
      <c r="B37">
        <v>747</v>
      </c>
      <c r="C37">
        <v>751</v>
      </c>
      <c r="D37">
        <v>726</v>
      </c>
      <c r="E37">
        <v>733</v>
      </c>
      <c r="F37" s="116">
        <v>1803</v>
      </c>
    </row>
    <row r="38" spans="1:6">
      <c r="A38" t="s">
        <v>670</v>
      </c>
      <c r="B38">
        <v>749</v>
      </c>
      <c r="C38">
        <v>784</v>
      </c>
      <c r="D38">
        <v>742</v>
      </c>
      <c r="E38">
        <v>778</v>
      </c>
      <c r="F38" s="116">
        <v>2989</v>
      </c>
    </row>
    <row r="39" spans="1:6">
      <c r="A39" t="s">
        <v>669</v>
      </c>
      <c r="B39">
        <v>767</v>
      </c>
      <c r="C39">
        <v>768</v>
      </c>
      <c r="D39">
        <v>752</v>
      </c>
      <c r="E39">
        <v>762</v>
      </c>
      <c r="F39" s="116">
        <v>1442</v>
      </c>
    </row>
    <row r="40" spans="1:6">
      <c r="A40" t="s">
        <v>668</v>
      </c>
      <c r="B40">
        <v>772</v>
      </c>
      <c r="C40">
        <v>791</v>
      </c>
      <c r="D40">
        <v>772</v>
      </c>
      <c r="E40">
        <v>779</v>
      </c>
      <c r="F40" s="116">
        <v>1623</v>
      </c>
    </row>
    <row r="41" spans="1:6">
      <c r="A41" t="s">
        <v>667</v>
      </c>
      <c r="B41">
        <v>780</v>
      </c>
      <c r="C41">
        <v>825</v>
      </c>
      <c r="D41">
        <v>780</v>
      </c>
      <c r="E41">
        <v>808</v>
      </c>
      <c r="F41" s="116">
        <v>2174</v>
      </c>
    </row>
    <row r="42" spans="1:6">
      <c r="A42" t="s">
        <v>666</v>
      </c>
      <c r="B42">
        <v>813</v>
      </c>
      <c r="C42">
        <v>822</v>
      </c>
      <c r="D42">
        <v>801</v>
      </c>
      <c r="E42">
        <v>819</v>
      </c>
      <c r="F42" s="116">
        <v>1403</v>
      </c>
    </row>
    <row r="43" spans="1:6">
      <c r="A43" t="s">
        <v>665</v>
      </c>
      <c r="B43">
        <v>822</v>
      </c>
      <c r="C43">
        <v>834</v>
      </c>
      <c r="D43">
        <v>806</v>
      </c>
      <c r="E43">
        <v>825</v>
      </c>
      <c r="F43" s="116">
        <v>1691</v>
      </c>
    </row>
    <row r="44" spans="1:6">
      <c r="A44" t="s">
        <v>664</v>
      </c>
      <c r="B44">
        <v>821</v>
      </c>
      <c r="C44">
        <v>825</v>
      </c>
      <c r="D44">
        <v>794</v>
      </c>
      <c r="E44">
        <v>794</v>
      </c>
      <c r="F44" s="116">
        <v>2388</v>
      </c>
    </row>
    <row r="45" spans="1:6">
      <c r="A45" t="s">
        <v>663</v>
      </c>
      <c r="B45">
        <v>797</v>
      </c>
      <c r="C45">
        <v>798</v>
      </c>
      <c r="D45">
        <v>746</v>
      </c>
      <c r="E45">
        <v>752</v>
      </c>
      <c r="F45" s="116">
        <v>4364</v>
      </c>
    </row>
    <row r="46" spans="1:6">
      <c r="A46" t="s">
        <v>662</v>
      </c>
      <c r="B46">
        <v>740</v>
      </c>
      <c r="C46">
        <v>780</v>
      </c>
      <c r="D46">
        <v>735</v>
      </c>
      <c r="E46">
        <v>745</v>
      </c>
      <c r="F46" s="116">
        <v>3113</v>
      </c>
    </row>
    <row r="47" spans="1:6">
      <c r="A47" t="s">
        <v>661</v>
      </c>
      <c r="B47">
        <v>752</v>
      </c>
      <c r="C47">
        <v>773</v>
      </c>
      <c r="D47">
        <v>745</v>
      </c>
      <c r="E47">
        <v>773</v>
      </c>
      <c r="F47" s="116">
        <v>1737</v>
      </c>
    </row>
    <row r="48" spans="1:6">
      <c r="A48" t="s">
        <v>660</v>
      </c>
      <c r="B48">
        <v>774</v>
      </c>
      <c r="C48">
        <v>781</v>
      </c>
      <c r="D48">
        <v>759</v>
      </c>
      <c r="E48">
        <v>760</v>
      </c>
      <c r="F48" s="116">
        <v>1360</v>
      </c>
    </row>
    <row r="49" spans="1:6">
      <c r="A49" t="s">
        <v>659</v>
      </c>
      <c r="B49">
        <v>765</v>
      </c>
      <c r="C49">
        <v>794</v>
      </c>
      <c r="D49">
        <v>765</v>
      </c>
      <c r="E49">
        <v>783</v>
      </c>
      <c r="F49" s="116">
        <v>1802</v>
      </c>
    </row>
    <row r="50" spans="1:6">
      <c r="A50" t="s">
        <v>658</v>
      </c>
      <c r="B50">
        <v>825</v>
      </c>
      <c r="C50">
        <v>846</v>
      </c>
      <c r="D50">
        <v>806</v>
      </c>
      <c r="E50">
        <v>808</v>
      </c>
      <c r="F50" s="116">
        <v>4011</v>
      </c>
    </row>
    <row r="51" spans="1:6">
      <c r="A51" t="s">
        <v>657</v>
      </c>
      <c r="B51">
        <v>816</v>
      </c>
      <c r="C51">
        <v>822</v>
      </c>
      <c r="D51">
        <v>797</v>
      </c>
      <c r="E51">
        <v>803</v>
      </c>
      <c r="F51" s="116">
        <v>1590</v>
      </c>
    </row>
    <row r="52" spans="1:6">
      <c r="A52" t="s">
        <v>656</v>
      </c>
      <c r="B52">
        <v>815</v>
      </c>
      <c r="C52">
        <v>849</v>
      </c>
      <c r="D52">
        <v>814</v>
      </c>
      <c r="E52">
        <v>834</v>
      </c>
      <c r="F52" s="116">
        <v>3196</v>
      </c>
    </row>
    <row r="53" spans="1:6">
      <c r="A53" t="s">
        <v>655</v>
      </c>
      <c r="B53">
        <v>843</v>
      </c>
      <c r="C53">
        <v>849</v>
      </c>
      <c r="D53">
        <v>826</v>
      </c>
      <c r="E53">
        <v>834</v>
      </c>
      <c r="F53" s="116">
        <v>1676</v>
      </c>
    </row>
    <row r="54" spans="1:6">
      <c r="A54" t="s">
        <v>654</v>
      </c>
      <c r="B54">
        <v>830</v>
      </c>
      <c r="C54">
        <v>865</v>
      </c>
      <c r="D54">
        <v>818</v>
      </c>
      <c r="E54">
        <v>861</v>
      </c>
      <c r="F54" s="116">
        <v>2646</v>
      </c>
    </row>
    <row r="55" spans="1:6">
      <c r="A55" t="s">
        <v>653</v>
      </c>
      <c r="B55">
        <v>862</v>
      </c>
      <c r="C55">
        <v>881</v>
      </c>
      <c r="D55">
        <v>830</v>
      </c>
      <c r="E55">
        <v>839</v>
      </c>
      <c r="F55" s="116">
        <v>3781</v>
      </c>
    </row>
    <row r="56" spans="1:6">
      <c r="A56" t="s">
        <v>652</v>
      </c>
      <c r="B56">
        <v>839</v>
      </c>
      <c r="C56">
        <v>845</v>
      </c>
      <c r="D56">
        <v>834</v>
      </c>
      <c r="E56">
        <v>835</v>
      </c>
      <c r="F56">
        <v>755</v>
      </c>
    </row>
    <row r="57" spans="1:6">
      <c r="A57" t="s">
        <v>651</v>
      </c>
      <c r="B57">
        <v>835</v>
      </c>
      <c r="C57">
        <v>849</v>
      </c>
      <c r="D57">
        <v>831</v>
      </c>
      <c r="E57">
        <v>834</v>
      </c>
      <c r="F57">
        <v>875</v>
      </c>
    </row>
    <row r="58" spans="1:6">
      <c r="A58" t="s">
        <v>650</v>
      </c>
      <c r="B58">
        <v>832</v>
      </c>
      <c r="C58">
        <v>835</v>
      </c>
      <c r="D58">
        <v>806</v>
      </c>
      <c r="E58">
        <v>809</v>
      </c>
      <c r="F58" s="116">
        <v>2013</v>
      </c>
    </row>
    <row r="59" spans="1:6">
      <c r="A59" t="s">
        <v>649</v>
      </c>
      <c r="B59">
        <v>792</v>
      </c>
      <c r="C59">
        <v>830</v>
      </c>
      <c r="D59">
        <v>792</v>
      </c>
      <c r="E59">
        <v>815</v>
      </c>
      <c r="F59" s="116">
        <v>1320</v>
      </c>
    </row>
    <row r="60" spans="1:6">
      <c r="A60" t="s">
        <v>648</v>
      </c>
      <c r="B60">
        <v>824</v>
      </c>
      <c r="C60">
        <v>833</v>
      </c>
      <c r="D60">
        <v>818</v>
      </c>
      <c r="E60">
        <v>827</v>
      </c>
      <c r="F60">
        <v>833</v>
      </c>
    </row>
    <row r="61" spans="1:6">
      <c r="A61" t="s">
        <v>647</v>
      </c>
      <c r="B61">
        <v>835</v>
      </c>
      <c r="C61">
        <v>845</v>
      </c>
      <c r="D61">
        <v>825</v>
      </c>
      <c r="E61">
        <v>836</v>
      </c>
      <c r="F61" s="116">
        <v>1462</v>
      </c>
    </row>
    <row r="62" spans="1:6">
      <c r="A62" t="s">
        <v>646</v>
      </c>
      <c r="B62">
        <v>840</v>
      </c>
      <c r="C62">
        <v>858</v>
      </c>
      <c r="D62">
        <v>827</v>
      </c>
      <c r="E62">
        <v>840</v>
      </c>
      <c r="F62" s="116">
        <v>1636</v>
      </c>
    </row>
    <row r="63" spans="1:6">
      <c r="A63" t="s">
        <v>645</v>
      </c>
      <c r="B63">
        <v>835</v>
      </c>
      <c r="C63">
        <v>873</v>
      </c>
      <c r="D63">
        <v>829</v>
      </c>
      <c r="E63">
        <v>857</v>
      </c>
      <c r="F63" s="116">
        <v>2799</v>
      </c>
    </row>
    <row r="64" spans="1:6">
      <c r="A64" t="s">
        <v>644</v>
      </c>
      <c r="B64">
        <v>864</v>
      </c>
      <c r="C64">
        <v>873</v>
      </c>
      <c r="D64">
        <v>825</v>
      </c>
      <c r="E64">
        <v>827</v>
      </c>
      <c r="F64" s="116">
        <v>3292</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D4244-255E-4424-A229-742D235FE7FD}">
  <sheetPr codeName="工作表312"/>
  <dimension ref="A1:F64"/>
  <sheetViews>
    <sheetView workbookViewId="0"/>
  </sheetViews>
  <sheetFormatPr defaultRowHeight="15.6"/>
  <sheetData>
    <row r="1" spans="1:6">
      <c r="A1" t="s">
        <v>732</v>
      </c>
      <c r="B1" t="s">
        <v>733</v>
      </c>
      <c r="C1" t="s">
        <v>734</v>
      </c>
      <c r="D1" t="s">
        <v>735</v>
      </c>
      <c r="E1" t="s">
        <v>736</v>
      </c>
      <c r="F1" t="s">
        <v>737</v>
      </c>
    </row>
    <row r="2" spans="1:6">
      <c r="A2" t="s">
        <v>706</v>
      </c>
      <c r="B2" s="117">
        <v>2595</v>
      </c>
      <c r="C2" s="117">
        <v>2615</v>
      </c>
      <c r="D2" s="117">
        <v>2565</v>
      </c>
      <c r="E2" s="117">
        <v>2570</v>
      </c>
      <c r="F2">
        <v>762</v>
      </c>
    </row>
    <row r="3" spans="1:6">
      <c r="A3" t="s">
        <v>705</v>
      </c>
      <c r="B3" s="117">
        <v>2570</v>
      </c>
      <c r="C3" s="117">
        <v>2580</v>
      </c>
      <c r="D3" s="117">
        <v>2520</v>
      </c>
      <c r="E3" s="117">
        <v>2565</v>
      </c>
      <c r="F3">
        <v>715</v>
      </c>
    </row>
    <row r="4" spans="1:6">
      <c r="A4" t="s">
        <v>704</v>
      </c>
      <c r="B4" s="117">
        <v>2545</v>
      </c>
      <c r="C4" s="117">
        <v>2570</v>
      </c>
      <c r="D4" s="117">
        <v>2540</v>
      </c>
      <c r="E4" s="117">
        <v>2550</v>
      </c>
      <c r="F4">
        <v>360</v>
      </c>
    </row>
    <row r="5" spans="1:6">
      <c r="A5" t="s">
        <v>703</v>
      </c>
      <c r="B5" s="117">
        <v>2565</v>
      </c>
      <c r="C5" s="117">
        <v>2595</v>
      </c>
      <c r="D5" s="117">
        <v>2560</v>
      </c>
      <c r="E5" s="117">
        <v>2570</v>
      </c>
      <c r="F5">
        <v>687</v>
      </c>
    </row>
    <row r="6" spans="1:6">
      <c r="A6" t="s">
        <v>702</v>
      </c>
      <c r="B6" s="117">
        <v>2570</v>
      </c>
      <c r="C6" s="117">
        <v>2600</v>
      </c>
      <c r="D6" s="117">
        <v>2550</v>
      </c>
      <c r="E6" s="117">
        <v>2550</v>
      </c>
      <c r="F6">
        <v>384</v>
      </c>
    </row>
    <row r="7" spans="1:6">
      <c r="A7" t="s">
        <v>701</v>
      </c>
      <c r="B7" s="117">
        <v>2550</v>
      </c>
      <c r="C7" s="117">
        <v>2575</v>
      </c>
      <c r="D7" s="117">
        <v>2485</v>
      </c>
      <c r="E7" s="117">
        <v>2500</v>
      </c>
      <c r="F7">
        <v>665</v>
      </c>
    </row>
    <row r="8" spans="1:6">
      <c r="A8" t="s">
        <v>700</v>
      </c>
      <c r="B8" s="117">
        <v>2515</v>
      </c>
      <c r="C8" s="117">
        <v>2525</v>
      </c>
      <c r="D8" s="117">
        <v>2485</v>
      </c>
      <c r="E8" s="117">
        <v>2520</v>
      </c>
      <c r="F8">
        <v>392</v>
      </c>
    </row>
    <row r="9" spans="1:6">
      <c r="A9" t="s">
        <v>699</v>
      </c>
      <c r="B9" s="117">
        <v>2530</v>
      </c>
      <c r="C9" s="117">
        <v>2550</v>
      </c>
      <c r="D9" s="117">
        <v>2510</v>
      </c>
      <c r="E9" s="117">
        <v>2520</v>
      </c>
      <c r="F9">
        <v>523</v>
      </c>
    </row>
    <row r="10" spans="1:6">
      <c r="A10" t="s">
        <v>698</v>
      </c>
      <c r="B10" s="117">
        <v>2520</v>
      </c>
      <c r="C10" s="117">
        <v>2555</v>
      </c>
      <c r="D10" s="117">
        <v>2500</v>
      </c>
      <c r="E10" s="117">
        <v>2500</v>
      </c>
      <c r="F10">
        <v>498</v>
      </c>
    </row>
    <row r="11" spans="1:6">
      <c r="A11" t="s">
        <v>697</v>
      </c>
      <c r="B11" s="117">
        <v>2505</v>
      </c>
      <c r="C11" s="117">
        <v>2525</v>
      </c>
      <c r="D11" s="117">
        <v>2490</v>
      </c>
      <c r="E11" s="117">
        <v>2520</v>
      </c>
      <c r="F11">
        <v>409</v>
      </c>
    </row>
    <row r="12" spans="1:6">
      <c r="A12" t="s">
        <v>696</v>
      </c>
      <c r="B12" s="117">
        <v>2515</v>
      </c>
      <c r="C12" s="117">
        <v>2520</v>
      </c>
      <c r="D12" s="117">
        <v>2485</v>
      </c>
      <c r="E12" s="117">
        <v>2515</v>
      </c>
      <c r="F12">
        <v>465</v>
      </c>
    </row>
    <row r="13" spans="1:6">
      <c r="A13" t="s">
        <v>695</v>
      </c>
      <c r="B13" s="117">
        <v>2515</v>
      </c>
      <c r="C13" s="117">
        <v>2525</v>
      </c>
      <c r="D13" s="117">
        <v>2500</v>
      </c>
      <c r="E13" s="117">
        <v>2520</v>
      </c>
      <c r="F13">
        <v>228</v>
      </c>
    </row>
    <row r="14" spans="1:6">
      <c r="A14" t="s">
        <v>694</v>
      </c>
      <c r="B14" s="117">
        <v>2515</v>
      </c>
      <c r="C14" s="117">
        <v>2520</v>
      </c>
      <c r="D14" s="117">
        <v>2475</v>
      </c>
      <c r="E14" s="117">
        <v>2475</v>
      </c>
      <c r="F14">
        <v>429</v>
      </c>
    </row>
    <row r="15" spans="1:6">
      <c r="A15" t="s">
        <v>693</v>
      </c>
      <c r="B15" s="117">
        <v>2465</v>
      </c>
      <c r="C15" s="117">
        <v>2600</v>
      </c>
      <c r="D15" s="117">
        <v>2465</v>
      </c>
      <c r="E15" s="117">
        <v>2570</v>
      </c>
      <c r="F15" s="116">
        <v>1029</v>
      </c>
    </row>
    <row r="16" spans="1:6">
      <c r="A16" t="s">
        <v>692</v>
      </c>
      <c r="B16" s="117">
        <v>2540</v>
      </c>
      <c r="C16" s="117">
        <v>2555</v>
      </c>
      <c r="D16" s="117">
        <v>2480</v>
      </c>
      <c r="E16" s="117">
        <v>2485</v>
      </c>
      <c r="F16" s="116">
        <v>1020</v>
      </c>
    </row>
    <row r="17" spans="1:6">
      <c r="A17" t="s">
        <v>691</v>
      </c>
      <c r="B17" s="117">
        <v>2485</v>
      </c>
      <c r="C17" s="117">
        <v>2495</v>
      </c>
      <c r="D17" s="117">
        <v>2435</v>
      </c>
      <c r="E17" s="117">
        <v>2445</v>
      </c>
      <c r="F17">
        <v>620</v>
      </c>
    </row>
    <row r="18" spans="1:6">
      <c r="A18" t="s">
        <v>690</v>
      </c>
      <c r="B18" s="117">
        <v>2445</v>
      </c>
      <c r="C18" s="117">
        <v>2470</v>
      </c>
      <c r="D18" s="117">
        <v>2435</v>
      </c>
      <c r="E18" s="117">
        <v>2455</v>
      </c>
      <c r="F18">
        <v>342</v>
      </c>
    </row>
    <row r="19" spans="1:6">
      <c r="A19" t="s">
        <v>689</v>
      </c>
      <c r="B19" s="117">
        <v>2470</v>
      </c>
      <c r="C19" s="117">
        <v>2545</v>
      </c>
      <c r="D19" s="117">
        <v>2430</v>
      </c>
      <c r="E19" s="117">
        <v>2430</v>
      </c>
      <c r="F19">
        <v>755</v>
      </c>
    </row>
    <row r="20" spans="1:6">
      <c r="A20" t="s">
        <v>688</v>
      </c>
      <c r="B20" s="117">
        <v>2430</v>
      </c>
      <c r="C20" s="117">
        <v>2455</v>
      </c>
      <c r="D20" s="117">
        <v>2410</v>
      </c>
      <c r="E20" s="117">
        <v>2435</v>
      </c>
      <c r="F20">
        <v>278</v>
      </c>
    </row>
    <row r="21" spans="1:6">
      <c r="A21" t="s">
        <v>687</v>
      </c>
      <c r="B21" s="117">
        <v>2435</v>
      </c>
      <c r="C21" s="117">
        <v>2470</v>
      </c>
      <c r="D21" s="117">
        <v>2430</v>
      </c>
      <c r="E21" s="117">
        <v>2430</v>
      </c>
      <c r="F21">
        <v>273</v>
      </c>
    </row>
    <row r="22" spans="1:6">
      <c r="A22" t="s">
        <v>686</v>
      </c>
      <c r="B22" s="117">
        <v>2425</v>
      </c>
      <c r="C22" s="117">
        <v>2460</v>
      </c>
      <c r="D22" s="117">
        <v>2425</v>
      </c>
      <c r="E22" s="117">
        <v>2445</v>
      </c>
      <c r="F22">
        <v>296</v>
      </c>
    </row>
    <row r="23" spans="1:6">
      <c r="A23" t="s">
        <v>685</v>
      </c>
      <c r="B23" s="117">
        <v>2460</v>
      </c>
      <c r="C23" s="117">
        <v>2515</v>
      </c>
      <c r="D23" s="117">
        <v>2455</v>
      </c>
      <c r="E23" s="117">
        <v>2485</v>
      </c>
      <c r="F23">
        <v>395</v>
      </c>
    </row>
    <row r="24" spans="1:6">
      <c r="A24" t="s">
        <v>684</v>
      </c>
      <c r="B24" s="117">
        <v>2515</v>
      </c>
      <c r="C24" s="117">
        <v>2520</v>
      </c>
      <c r="D24" s="117">
        <v>2465</v>
      </c>
      <c r="E24" s="117">
        <v>2490</v>
      </c>
      <c r="F24">
        <v>331</v>
      </c>
    </row>
    <row r="25" spans="1:6">
      <c r="A25" t="s">
        <v>683</v>
      </c>
      <c r="B25" s="117">
        <v>2495</v>
      </c>
      <c r="C25" s="117">
        <v>2495</v>
      </c>
      <c r="D25" s="117">
        <v>2475</v>
      </c>
      <c r="E25" s="117">
        <v>2490</v>
      </c>
      <c r="F25">
        <v>279</v>
      </c>
    </row>
    <row r="26" spans="1:6">
      <c r="A26" t="s">
        <v>682</v>
      </c>
      <c r="B26" s="117">
        <v>2405</v>
      </c>
      <c r="C26" s="117">
        <v>2435</v>
      </c>
      <c r="D26" s="117">
        <v>2355</v>
      </c>
      <c r="E26" s="117">
        <v>2380</v>
      </c>
      <c r="F26" s="116">
        <v>1243</v>
      </c>
    </row>
    <row r="27" spans="1:6">
      <c r="A27" t="s">
        <v>681</v>
      </c>
      <c r="B27" s="117">
        <v>2410</v>
      </c>
      <c r="C27" s="117">
        <v>2410</v>
      </c>
      <c r="D27" s="117">
        <v>2365</v>
      </c>
      <c r="E27" s="117">
        <v>2380</v>
      </c>
      <c r="F27">
        <v>631</v>
      </c>
    </row>
    <row r="28" spans="1:6">
      <c r="A28" t="s">
        <v>680</v>
      </c>
      <c r="B28" s="117">
        <v>2395</v>
      </c>
      <c r="C28" s="117">
        <v>2425</v>
      </c>
      <c r="D28" s="117">
        <v>2380</v>
      </c>
      <c r="E28" s="117">
        <v>2380</v>
      </c>
      <c r="F28">
        <v>505</v>
      </c>
    </row>
    <row r="29" spans="1:6">
      <c r="A29" t="s">
        <v>679</v>
      </c>
      <c r="B29" s="117">
        <v>2370</v>
      </c>
      <c r="C29" s="117">
        <v>2370</v>
      </c>
      <c r="D29" s="117">
        <v>2315</v>
      </c>
      <c r="E29" s="117">
        <v>2315</v>
      </c>
      <c r="F29">
        <v>982</v>
      </c>
    </row>
    <row r="30" spans="1:6">
      <c r="A30" t="s">
        <v>678</v>
      </c>
      <c r="B30" s="117">
        <v>2420</v>
      </c>
      <c r="C30" s="117">
        <v>2515</v>
      </c>
      <c r="D30" s="117">
        <v>2350</v>
      </c>
      <c r="E30" s="117">
        <v>2350</v>
      </c>
      <c r="F30" s="116">
        <v>1942</v>
      </c>
    </row>
    <row r="31" spans="1:6">
      <c r="A31" t="s">
        <v>677</v>
      </c>
      <c r="B31" s="117">
        <v>2350</v>
      </c>
      <c r="C31" s="117">
        <v>2350</v>
      </c>
      <c r="D31" s="117">
        <v>2295</v>
      </c>
      <c r="E31" s="117">
        <v>2295</v>
      </c>
      <c r="F31">
        <v>565</v>
      </c>
    </row>
    <row r="32" spans="1:6">
      <c r="A32" t="s">
        <v>676</v>
      </c>
      <c r="B32" s="117">
        <v>2275</v>
      </c>
      <c r="C32" s="117">
        <v>2275</v>
      </c>
      <c r="D32" s="117">
        <v>2215</v>
      </c>
      <c r="E32" s="117">
        <v>2225</v>
      </c>
      <c r="F32">
        <v>876</v>
      </c>
    </row>
    <row r="33" spans="1:6">
      <c r="A33" t="s">
        <v>675</v>
      </c>
      <c r="B33" s="117">
        <v>2240</v>
      </c>
      <c r="C33" s="117">
        <v>2240</v>
      </c>
      <c r="D33" s="117">
        <v>2200</v>
      </c>
      <c r="E33" s="117">
        <v>2200</v>
      </c>
      <c r="F33">
        <v>726</v>
      </c>
    </row>
    <row r="34" spans="1:6">
      <c r="A34" t="s">
        <v>674</v>
      </c>
      <c r="B34" s="117">
        <v>2185</v>
      </c>
      <c r="C34" s="117">
        <v>2225</v>
      </c>
      <c r="D34" s="117">
        <v>2180</v>
      </c>
      <c r="E34" s="117">
        <v>2200</v>
      </c>
      <c r="F34">
        <v>607</v>
      </c>
    </row>
    <row r="35" spans="1:6">
      <c r="A35" t="s">
        <v>673</v>
      </c>
      <c r="B35" s="117">
        <v>2190</v>
      </c>
      <c r="C35" s="117">
        <v>2200</v>
      </c>
      <c r="D35" s="117">
        <v>2100</v>
      </c>
      <c r="E35" s="117">
        <v>2120</v>
      </c>
      <c r="F35">
        <v>932</v>
      </c>
    </row>
    <row r="36" spans="1:6">
      <c r="A36" t="s">
        <v>672</v>
      </c>
      <c r="B36" s="117">
        <v>2125</v>
      </c>
      <c r="C36" s="117">
        <v>2135</v>
      </c>
      <c r="D36" s="117">
        <v>2090</v>
      </c>
      <c r="E36" s="117">
        <v>2110</v>
      </c>
      <c r="F36">
        <v>484</v>
      </c>
    </row>
    <row r="37" spans="1:6">
      <c r="A37" t="s">
        <v>671</v>
      </c>
      <c r="B37" s="117">
        <v>2145</v>
      </c>
      <c r="C37" s="117">
        <v>2150</v>
      </c>
      <c r="D37" s="117">
        <v>2110</v>
      </c>
      <c r="E37" s="117">
        <v>2135</v>
      </c>
      <c r="F37">
        <v>568</v>
      </c>
    </row>
    <row r="38" spans="1:6">
      <c r="A38" t="s">
        <v>670</v>
      </c>
      <c r="B38" s="117">
        <v>2165</v>
      </c>
      <c r="C38" s="117">
        <v>2210</v>
      </c>
      <c r="D38" s="117">
        <v>2155</v>
      </c>
      <c r="E38" s="117">
        <v>2195</v>
      </c>
      <c r="F38">
        <v>649</v>
      </c>
    </row>
    <row r="39" spans="1:6">
      <c r="A39" t="s">
        <v>669</v>
      </c>
      <c r="B39" s="117">
        <v>2195</v>
      </c>
      <c r="C39" s="117">
        <v>2215</v>
      </c>
      <c r="D39" s="117">
        <v>2165</v>
      </c>
      <c r="E39" s="117">
        <v>2195</v>
      </c>
      <c r="F39">
        <v>340</v>
      </c>
    </row>
    <row r="40" spans="1:6">
      <c r="A40" t="s">
        <v>668</v>
      </c>
      <c r="B40" s="117">
        <v>2200</v>
      </c>
      <c r="C40" s="117">
        <v>2210</v>
      </c>
      <c r="D40" s="117">
        <v>2165</v>
      </c>
      <c r="E40" s="117">
        <v>2185</v>
      </c>
      <c r="F40">
        <v>474</v>
      </c>
    </row>
    <row r="41" spans="1:6">
      <c r="A41" t="s">
        <v>667</v>
      </c>
      <c r="B41" s="117">
        <v>2190</v>
      </c>
      <c r="C41" s="117">
        <v>2220</v>
      </c>
      <c r="D41" s="117">
        <v>2190</v>
      </c>
      <c r="E41" s="117">
        <v>2200</v>
      </c>
      <c r="F41">
        <v>297</v>
      </c>
    </row>
    <row r="42" spans="1:6">
      <c r="A42" t="s">
        <v>666</v>
      </c>
      <c r="B42" s="117">
        <v>2200</v>
      </c>
      <c r="C42" s="117">
        <v>2210</v>
      </c>
      <c r="D42" s="117">
        <v>2185</v>
      </c>
      <c r="E42" s="117">
        <v>2185</v>
      </c>
      <c r="F42">
        <v>230</v>
      </c>
    </row>
    <row r="43" spans="1:6">
      <c r="A43" t="s">
        <v>665</v>
      </c>
      <c r="B43" s="117">
        <v>2180</v>
      </c>
      <c r="C43" s="117">
        <v>2215</v>
      </c>
      <c r="D43" s="117">
        <v>2170</v>
      </c>
      <c r="E43" s="117">
        <v>2170</v>
      </c>
      <c r="F43">
        <v>344</v>
      </c>
    </row>
    <row r="44" spans="1:6">
      <c r="A44" t="s">
        <v>664</v>
      </c>
      <c r="B44" s="117">
        <v>2210</v>
      </c>
      <c r="C44" s="117">
        <v>2265</v>
      </c>
      <c r="D44" s="117">
        <v>2210</v>
      </c>
      <c r="E44" s="117">
        <v>2215</v>
      </c>
      <c r="F44">
        <v>844</v>
      </c>
    </row>
    <row r="45" spans="1:6">
      <c r="A45" t="s">
        <v>663</v>
      </c>
      <c r="B45" s="117">
        <v>2245</v>
      </c>
      <c r="C45" s="117">
        <v>2260</v>
      </c>
      <c r="D45" s="117">
        <v>2230</v>
      </c>
      <c r="E45" s="117">
        <v>2250</v>
      </c>
      <c r="F45">
        <v>286</v>
      </c>
    </row>
    <row r="46" spans="1:6">
      <c r="A46" t="s">
        <v>662</v>
      </c>
      <c r="B46" s="117">
        <v>2265</v>
      </c>
      <c r="C46" s="117">
        <v>2285</v>
      </c>
      <c r="D46" s="117">
        <v>2245</v>
      </c>
      <c r="E46" s="117">
        <v>2280</v>
      </c>
      <c r="F46">
        <v>357</v>
      </c>
    </row>
    <row r="47" spans="1:6">
      <c r="A47" t="s">
        <v>661</v>
      </c>
      <c r="B47" s="117">
        <v>2290</v>
      </c>
      <c r="C47" s="117">
        <v>2290</v>
      </c>
      <c r="D47" s="117">
        <v>2225</v>
      </c>
      <c r="E47" s="117">
        <v>2235</v>
      </c>
      <c r="F47">
        <v>369</v>
      </c>
    </row>
    <row r="48" spans="1:6">
      <c r="A48" t="s">
        <v>660</v>
      </c>
      <c r="B48" s="117">
        <v>2235</v>
      </c>
      <c r="C48" s="117">
        <v>2245</v>
      </c>
      <c r="D48" s="117">
        <v>2200</v>
      </c>
      <c r="E48" s="117">
        <v>2205</v>
      </c>
      <c r="F48">
        <v>369</v>
      </c>
    </row>
    <row r="49" spans="1:6">
      <c r="A49" t="s">
        <v>659</v>
      </c>
      <c r="B49" s="117">
        <v>2205</v>
      </c>
      <c r="C49" s="117">
        <v>2230</v>
      </c>
      <c r="D49" s="117">
        <v>2205</v>
      </c>
      <c r="E49" s="117">
        <v>2230</v>
      </c>
      <c r="F49">
        <v>209</v>
      </c>
    </row>
    <row r="50" spans="1:6">
      <c r="A50" t="s">
        <v>658</v>
      </c>
      <c r="B50" s="117">
        <v>2235</v>
      </c>
      <c r="C50" s="117">
        <v>2250</v>
      </c>
      <c r="D50" s="117">
        <v>2215</v>
      </c>
      <c r="E50" s="117">
        <v>2240</v>
      </c>
      <c r="F50">
        <v>412</v>
      </c>
    </row>
    <row r="51" spans="1:6">
      <c r="A51" t="s">
        <v>657</v>
      </c>
      <c r="B51" s="117">
        <v>2240</v>
      </c>
      <c r="C51" s="117">
        <v>2315</v>
      </c>
      <c r="D51" s="117">
        <v>2240</v>
      </c>
      <c r="E51" s="117">
        <v>2300</v>
      </c>
      <c r="F51">
        <v>654</v>
      </c>
    </row>
    <row r="52" spans="1:6">
      <c r="A52" t="s">
        <v>656</v>
      </c>
      <c r="B52" s="117">
        <v>2305</v>
      </c>
      <c r="C52" s="117">
        <v>2310</v>
      </c>
      <c r="D52" s="117">
        <v>2255</v>
      </c>
      <c r="E52" s="117">
        <v>2260</v>
      </c>
      <c r="F52">
        <v>560</v>
      </c>
    </row>
    <row r="53" spans="1:6">
      <c r="A53" t="s">
        <v>655</v>
      </c>
      <c r="B53" s="117">
        <v>2285</v>
      </c>
      <c r="C53" s="117">
        <v>2335</v>
      </c>
      <c r="D53" s="117">
        <v>2285</v>
      </c>
      <c r="E53" s="117">
        <v>2310</v>
      </c>
      <c r="F53">
        <v>511</v>
      </c>
    </row>
    <row r="54" spans="1:6">
      <c r="A54" t="s">
        <v>654</v>
      </c>
      <c r="B54" s="117">
        <v>2315</v>
      </c>
      <c r="C54" s="117">
        <v>2325</v>
      </c>
      <c r="D54" s="117">
        <v>2290</v>
      </c>
      <c r="E54" s="117">
        <v>2325</v>
      </c>
      <c r="F54">
        <v>296</v>
      </c>
    </row>
    <row r="55" spans="1:6">
      <c r="A55" t="s">
        <v>653</v>
      </c>
      <c r="B55" s="117">
        <v>2335</v>
      </c>
      <c r="C55" s="117">
        <v>2335</v>
      </c>
      <c r="D55" s="117">
        <v>2295</v>
      </c>
      <c r="E55" s="117">
        <v>2315</v>
      </c>
      <c r="F55">
        <v>238</v>
      </c>
    </row>
    <row r="56" spans="1:6">
      <c r="A56" t="s">
        <v>652</v>
      </c>
      <c r="B56" s="117">
        <v>2310</v>
      </c>
      <c r="C56" s="117">
        <v>2310</v>
      </c>
      <c r="D56" s="117">
        <v>2220</v>
      </c>
      <c r="E56" s="117">
        <v>2220</v>
      </c>
      <c r="F56">
        <v>851</v>
      </c>
    </row>
    <row r="57" spans="1:6">
      <c r="A57" t="s">
        <v>651</v>
      </c>
      <c r="B57" s="117">
        <v>2230</v>
      </c>
      <c r="C57" s="117">
        <v>2250</v>
      </c>
      <c r="D57" s="117">
        <v>2225</v>
      </c>
      <c r="E57" s="117">
        <v>2230</v>
      </c>
      <c r="F57">
        <v>290</v>
      </c>
    </row>
    <row r="58" spans="1:6">
      <c r="A58" t="s">
        <v>650</v>
      </c>
      <c r="B58" s="117">
        <v>2215</v>
      </c>
      <c r="C58" s="117">
        <v>2235</v>
      </c>
      <c r="D58" s="117">
        <v>2180</v>
      </c>
      <c r="E58" s="117">
        <v>2190</v>
      </c>
      <c r="F58">
        <v>602</v>
      </c>
    </row>
    <row r="59" spans="1:6">
      <c r="A59" t="s">
        <v>649</v>
      </c>
      <c r="B59" s="117">
        <v>2170</v>
      </c>
      <c r="C59" s="117">
        <v>2175</v>
      </c>
      <c r="D59" s="117">
        <v>2145</v>
      </c>
      <c r="E59" s="117">
        <v>2170</v>
      </c>
      <c r="F59">
        <v>462</v>
      </c>
    </row>
    <row r="60" spans="1:6">
      <c r="A60" t="s">
        <v>648</v>
      </c>
      <c r="B60" s="117">
        <v>2175</v>
      </c>
      <c r="C60" s="117">
        <v>2200</v>
      </c>
      <c r="D60" s="117">
        <v>2160</v>
      </c>
      <c r="E60" s="117">
        <v>2195</v>
      </c>
      <c r="F60">
        <v>355</v>
      </c>
    </row>
    <row r="61" spans="1:6">
      <c r="A61" t="s">
        <v>647</v>
      </c>
      <c r="B61" s="117">
        <v>2195</v>
      </c>
      <c r="C61" s="117">
        <v>2205</v>
      </c>
      <c r="D61" s="117">
        <v>2185</v>
      </c>
      <c r="E61" s="117">
        <v>2200</v>
      </c>
      <c r="F61">
        <v>318</v>
      </c>
    </row>
    <row r="62" spans="1:6">
      <c r="A62" t="s">
        <v>646</v>
      </c>
      <c r="B62" s="117">
        <v>2225</v>
      </c>
      <c r="C62" s="117">
        <v>2290</v>
      </c>
      <c r="D62" s="117">
        <v>2220</v>
      </c>
      <c r="E62" s="117">
        <v>2280</v>
      </c>
      <c r="F62" s="116">
        <v>1208</v>
      </c>
    </row>
    <row r="63" spans="1:6">
      <c r="A63" t="s">
        <v>645</v>
      </c>
      <c r="B63" s="117">
        <v>2255</v>
      </c>
      <c r="C63" s="117">
        <v>2255</v>
      </c>
      <c r="D63" s="117">
        <v>2215</v>
      </c>
      <c r="E63" s="117">
        <v>2250</v>
      </c>
      <c r="F63">
        <v>560</v>
      </c>
    </row>
    <row r="64" spans="1:6">
      <c r="A64" t="s">
        <v>644</v>
      </c>
      <c r="B64" s="117">
        <v>2270</v>
      </c>
      <c r="C64" s="117">
        <v>2305</v>
      </c>
      <c r="D64" s="117">
        <v>2255</v>
      </c>
      <c r="E64" s="117">
        <v>2275</v>
      </c>
      <c r="F64">
        <v>832</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50EE4-C293-414D-8D3D-1F543F335FC3}">
  <sheetPr codeName="工作表313"/>
  <dimension ref="A1:F64"/>
  <sheetViews>
    <sheetView workbookViewId="0"/>
  </sheetViews>
  <sheetFormatPr defaultRowHeight="15.6"/>
  <sheetData>
    <row r="1" spans="1:6">
      <c r="A1" t="s">
        <v>732</v>
      </c>
      <c r="B1" t="s">
        <v>733</v>
      </c>
      <c r="C1" t="s">
        <v>734</v>
      </c>
      <c r="D1" t="s">
        <v>735</v>
      </c>
      <c r="E1" t="s">
        <v>736</v>
      </c>
      <c r="F1" t="s">
        <v>737</v>
      </c>
    </row>
    <row r="2" spans="1:6">
      <c r="A2" t="s">
        <v>706</v>
      </c>
      <c r="B2" s="117">
        <v>4250</v>
      </c>
      <c r="C2" s="117">
        <v>4340</v>
      </c>
      <c r="D2" s="117">
        <v>4230</v>
      </c>
      <c r="E2" s="117">
        <v>4340</v>
      </c>
      <c r="F2" s="116">
        <v>1829</v>
      </c>
    </row>
    <row r="3" spans="1:6">
      <c r="A3" t="s">
        <v>705</v>
      </c>
      <c r="B3" s="117">
        <v>4560</v>
      </c>
      <c r="C3" s="117">
        <v>4565</v>
      </c>
      <c r="D3" s="117">
        <v>4170</v>
      </c>
      <c r="E3" s="117">
        <v>4200</v>
      </c>
      <c r="F3" s="116">
        <v>2522</v>
      </c>
    </row>
    <row r="4" spans="1:6">
      <c r="A4" t="s">
        <v>704</v>
      </c>
      <c r="B4" s="117">
        <v>4270</v>
      </c>
      <c r="C4" s="117">
        <v>4290</v>
      </c>
      <c r="D4" s="117">
        <v>4180</v>
      </c>
      <c r="E4" s="117">
        <v>4200</v>
      </c>
      <c r="F4" s="116">
        <v>1145</v>
      </c>
    </row>
    <row r="5" spans="1:6">
      <c r="A5" t="s">
        <v>703</v>
      </c>
      <c r="B5" s="117">
        <v>4180</v>
      </c>
      <c r="C5" s="117">
        <v>4225</v>
      </c>
      <c r="D5" s="117">
        <v>4045</v>
      </c>
      <c r="E5" s="117">
        <v>4085</v>
      </c>
      <c r="F5" s="116">
        <v>1624</v>
      </c>
    </row>
    <row r="6" spans="1:6">
      <c r="A6" t="s">
        <v>702</v>
      </c>
      <c r="B6" s="117">
        <v>4135</v>
      </c>
      <c r="C6" s="117">
        <v>4150</v>
      </c>
      <c r="D6" s="117">
        <v>3910</v>
      </c>
      <c r="E6" s="117">
        <v>3910</v>
      </c>
      <c r="F6" s="116">
        <v>2248</v>
      </c>
    </row>
    <row r="7" spans="1:6">
      <c r="A7" t="s">
        <v>701</v>
      </c>
      <c r="B7" s="117">
        <v>3920</v>
      </c>
      <c r="C7" s="117">
        <v>3980</v>
      </c>
      <c r="D7" s="117">
        <v>3815</v>
      </c>
      <c r="E7" s="117">
        <v>3825</v>
      </c>
      <c r="F7" s="116">
        <v>2300</v>
      </c>
    </row>
    <row r="8" spans="1:6">
      <c r="A8" t="s">
        <v>700</v>
      </c>
      <c r="B8" s="117">
        <v>3830</v>
      </c>
      <c r="C8" s="117">
        <v>3930</v>
      </c>
      <c r="D8" s="117">
        <v>3680</v>
      </c>
      <c r="E8" s="117">
        <v>3750</v>
      </c>
      <c r="F8" s="116">
        <v>2216</v>
      </c>
    </row>
    <row r="9" spans="1:6">
      <c r="A9" t="s">
        <v>699</v>
      </c>
      <c r="B9" s="117">
        <v>3790</v>
      </c>
      <c r="C9" s="117">
        <v>3795</v>
      </c>
      <c r="D9" s="117">
        <v>3575</v>
      </c>
      <c r="E9" s="117">
        <v>3585</v>
      </c>
      <c r="F9" s="116">
        <v>3349</v>
      </c>
    </row>
    <row r="10" spans="1:6">
      <c r="A10" t="s">
        <v>698</v>
      </c>
      <c r="B10" s="117">
        <v>3610</v>
      </c>
      <c r="C10" s="117">
        <v>3640</v>
      </c>
      <c r="D10" s="117">
        <v>3400</v>
      </c>
      <c r="E10" s="117">
        <v>3410</v>
      </c>
      <c r="F10" s="116">
        <v>3202</v>
      </c>
    </row>
    <row r="11" spans="1:6">
      <c r="A11" t="s">
        <v>697</v>
      </c>
      <c r="B11" s="117">
        <v>3450</v>
      </c>
      <c r="C11" s="117">
        <v>3750</v>
      </c>
      <c r="D11" s="117">
        <v>3385</v>
      </c>
      <c r="E11" s="117">
        <v>3750</v>
      </c>
      <c r="F11" s="116">
        <v>3832</v>
      </c>
    </row>
    <row r="12" spans="1:6">
      <c r="A12" t="s">
        <v>696</v>
      </c>
      <c r="B12" s="117">
        <v>3750</v>
      </c>
      <c r="C12" s="117">
        <v>3815</v>
      </c>
      <c r="D12" s="117">
        <v>3520</v>
      </c>
      <c r="E12" s="117">
        <v>3605</v>
      </c>
      <c r="F12" s="116">
        <v>4532</v>
      </c>
    </row>
    <row r="13" spans="1:6">
      <c r="A13" t="s">
        <v>695</v>
      </c>
      <c r="B13" s="117">
        <v>3650</v>
      </c>
      <c r="C13" s="117">
        <v>3675</v>
      </c>
      <c r="D13" s="117">
        <v>3600</v>
      </c>
      <c r="E13" s="117">
        <v>3665</v>
      </c>
      <c r="F13" s="116">
        <v>1190</v>
      </c>
    </row>
    <row r="14" spans="1:6">
      <c r="A14" t="s">
        <v>694</v>
      </c>
      <c r="B14" s="117">
        <v>3695</v>
      </c>
      <c r="C14" s="117">
        <v>3725</v>
      </c>
      <c r="D14" s="117">
        <v>3300</v>
      </c>
      <c r="E14" s="117">
        <v>3305</v>
      </c>
      <c r="F14" s="116">
        <v>4847</v>
      </c>
    </row>
    <row r="15" spans="1:6">
      <c r="A15" t="s">
        <v>693</v>
      </c>
      <c r="B15" s="117">
        <v>3400</v>
      </c>
      <c r="C15" s="117">
        <v>3490</v>
      </c>
      <c r="D15" s="117">
        <v>3315</v>
      </c>
      <c r="E15" s="117">
        <v>3375</v>
      </c>
      <c r="F15" s="116">
        <v>4314</v>
      </c>
    </row>
    <row r="16" spans="1:6">
      <c r="A16" t="s">
        <v>692</v>
      </c>
      <c r="B16" s="117">
        <v>3495</v>
      </c>
      <c r="C16" s="117">
        <v>3560</v>
      </c>
      <c r="D16" s="117">
        <v>3350</v>
      </c>
      <c r="E16" s="117">
        <v>3395</v>
      </c>
      <c r="F16" s="116">
        <v>3420</v>
      </c>
    </row>
    <row r="17" spans="1:6">
      <c r="A17" t="s">
        <v>691</v>
      </c>
      <c r="B17" s="117">
        <v>3445</v>
      </c>
      <c r="C17" s="117">
        <v>3545</v>
      </c>
      <c r="D17" s="117">
        <v>3395</v>
      </c>
      <c r="E17" s="117">
        <v>3450</v>
      </c>
      <c r="F17" s="116">
        <v>2681</v>
      </c>
    </row>
    <row r="18" spans="1:6">
      <c r="A18" t="s">
        <v>690</v>
      </c>
      <c r="B18" s="117">
        <v>3560</v>
      </c>
      <c r="C18" s="117">
        <v>3640</v>
      </c>
      <c r="D18" s="117">
        <v>3460</v>
      </c>
      <c r="E18" s="117">
        <v>3460</v>
      </c>
      <c r="F18" s="116">
        <v>2359</v>
      </c>
    </row>
    <row r="19" spans="1:6">
      <c r="A19" t="s">
        <v>689</v>
      </c>
      <c r="B19" s="117">
        <v>3510</v>
      </c>
      <c r="C19" s="117">
        <v>3550</v>
      </c>
      <c r="D19" s="117">
        <v>3340</v>
      </c>
      <c r="E19" s="117">
        <v>3340</v>
      </c>
      <c r="F19" s="116">
        <v>2147</v>
      </c>
    </row>
    <row r="20" spans="1:6">
      <c r="A20" t="s">
        <v>688</v>
      </c>
      <c r="B20" s="117">
        <v>3360</v>
      </c>
      <c r="C20" s="117">
        <v>3390</v>
      </c>
      <c r="D20" s="117">
        <v>3040</v>
      </c>
      <c r="E20" s="117">
        <v>3150</v>
      </c>
      <c r="F20" s="116">
        <v>3896</v>
      </c>
    </row>
    <row r="21" spans="1:6">
      <c r="A21" t="s">
        <v>687</v>
      </c>
      <c r="B21" s="117">
        <v>3245</v>
      </c>
      <c r="C21" s="117">
        <v>3270</v>
      </c>
      <c r="D21" s="117">
        <v>3150</v>
      </c>
      <c r="E21" s="117">
        <v>3165</v>
      </c>
      <c r="F21" s="116">
        <v>2208</v>
      </c>
    </row>
    <row r="22" spans="1:6">
      <c r="A22" t="s">
        <v>686</v>
      </c>
      <c r="B22" s="117">
        <v>3185</v>
      </c>
      <c r="C22" s="117">
        <v>3455</v>
      </c>
      <c r="D22" s="117">
        <v>3185</v>
      </c>
      <c r="E22" s="117">
        <v>3340</v>
      </c>
      <c r="F22" s="116">
        <v>2833</v>
      </c>
    </row>
    <row r="23" spans="1:6">
      <c r="A23" t="s">
        <v>685</v>
      </c>
      <c r="B23" s="117">
        <v>3395</v>
      </c>
      <c r="C23" s="117">
        <v>3430</v>
      </c>
      <c r="D23" s="117">
        <v>3305</v>
      </c>
      <c r="E23" s="117">
        <v>3420</v>
      </c>
      <c r="F23" s="116">
        <v>1777</v>
      </c>
    </row>
    <row r="24" spans="1:6">
      <c r="A24" t="s">
        <v>684</v>
      </c>
      <c r="B24" s="117">
        <v>3410</v>
      </c>
      <c r="C24" s="117">
        <v>3475</v>
      </c>
      <c r="D24" s="117">
        <v>3325</v>
      </c>
      <c r="E24" s="117">
        <v>3400</v>
      </c>
      <c r="F24" s="116">
        <v>2364</v>
      </c>
    </row>
    <row r="25" spans="1:6">
      <c r="A25" t="s">
        <v>683</v>
      </c>
      <c r="B25" s="117">
        <v>3340</v>
      </c>
      <c r="C25" s="117">
        <v>3415</v>
      </c>
      <c r="D25" s="117">
        <v>3330</v>
      </c>
      <c r="E25" s="117">
        <v>3385</v>
      </c>
      <c r="F25" s="116">
        <v>1093</v>
      </c>
    </row>
    <row r="26" spans="1:6">
      <c r="A26" t="s">
        <v>682</v>
      </c>
      <c r="B26" s="117">
        <v>3435</v>
      </c>
      <c r="C26" s="117">
        <v>3435</v>
      </c>
      <c r="D26" s="117">
        <v>3125</v>
      </c>
      <c r="E26" s="117">
        <v>3150</v>
      </c>
      <c r="F26" s="116">
        <v>3099</v>
      </c>
    </row>
    <row r="27" spans="1:6">
      <c r="A27" t="s">
        <v>681</v>
      </c>
      <c r="B27" s="117">
        <v>3180</v>
      </c>
      <c r="C27" s="117">
        <v>3215</v>
      </c>
      <c r="D27" s="117">
        <v>2990</v>
      </c>
      <c r="E27" s="117">
        <v>3020</v>
      </c>
      <c r="F27" s="116">
        <v>3927</v>
      </c>
    </row>
    <row r="28" spans="1:6">
      <c r="A28" t="s">
        <v>680</v>
      </c>
      <c r="B28" s="117">
        <v>3115</v>
      </c>
      <c r="C28" s="117">
        <v>3210</v>
      </c>
      <c r="D28" s="117">
        <v>3020</v>
      </c>
      <c r="E28" s="117">
        <v>3020</v>
      </c>
      <c r="F28" s="116">
        <v>2802</v>
      </c>
    </row>
    <row r="29" spans="1:6">
      <c r="A29" t="s">
        <v>679</v>
      </c>
      <c r="B29" s="117">
        <v>3040</v>
      </c>
      <c r="C29" s="117">
        <v>3130</v>
      </c>
      <c r="D29" s="117">
        <v>2950</v>
      </c>
      <c r="E29" s="117">
        <v>3015</v>
      </c>
      <c r="F29" s="116">
        <v>2607</v>
      </c>
    </row>
    <row r="30" spans="1:6">
      <c r="A30" t="s">
        <v>678</v>
      </c>
      <c r="B30" s="117">
        <v>3060</v>
      </c>
      <c r="C30" s="117">
        <v>3070</v>
      </c>
      <c r="D30" s="117">
        <v>2860</v>
      </c>
      <c r="E30" s="117">
        <v>2900</v>
      </c>
      <c r="F30" s="116">
        <v>4322</v>
      </c>
    </row>
    <row r="31" spans="1:6">
      <c r="A31" t="s">
        <v>677</v>
      </c>
      <c r="B31" s="117">
        <v>2855</v>
      </c>
      <c r="C31" s="117">
        <v>2880</v>
      </c>
      <c r="D31" s="117">
        <v>2750</v>
      </c>
      <c r="E31" s="117">
        <v>2755</v>
      </c>
      <c r="F31" s="116">
        <v>2929</v>
      </c>
    </row>
    <row r="32" spans="1:6">
      <c r="A32" t="s">
        <v>676</v>
      </c>
      <c r="B32" s="117">
        <v>2720</v>
      </c>
      <c r="C32" s="117">
        <v>2940</v>
      </c>
      <c r="D32" s="117">
        <v>2695</v>
      </c>
      <c r="E32" s="117">
        <v>2830</v>
      </c>
      <c r="F32" s="116">
        <v>5360</v>
      </c>
    </row>
    <row r="33" spans="1:6">
      <c r="A33" t="s">
        <v>675</v>
      </c>
      <c r="B33" s="117">
        <v>2925</v>
      </c>
      <c r="C33" s="117">
        <v>2935</v>
      </c>
      <c r="D33" s="117">
        <v>2810</v>
      </c>
      <c r="E33" s="117">
        <v>2900</v>
      </c>
      <c r="F33" s="116">
        <v>2999</v>
      </c>
    </row>
    <row r="34" spans="1:6">
      <c r="A34" t="s">
        <v>674</v>
      </c>
      <c r="B34" s="117">
        <v>2860</v>
      </c>
      <c r="C34" s="117">
        <v>3080</v>
      </c>
      <c r="D34" s="117">
        <v>2820</v>
      </c>
      <c r="E34" s="117">
        <v>3035</v>
      </c>
      <c r="F34" s="116">
        <v>3712</v>
      </c>
    </row>
    <row r="35" spans="1:6">
      <c r="A35" t="s">
        <v>673</v>
      </c>
      <c r="B35" s="117">
        <v>3000</v>
      </c>
      <c r="C35" s="117">
        <v>3075</v>
      </c>
      <c r="D35" s="117">
        <v>2780</v>
      </c>
      <c r="E35" s="117">
        <v>2860</v>
      </c>
      <c r="F35" s="116">
        <v>4068</v>
      </c>
    </row>
    <row r="36" spans="1:6">
      <c r="A36" t="s">
        <v>672</v>
      </c>
      <c r="B36" s="117">
        <v>2870</v>
      </c>
      <c r="C36" s="117">
        <v>2925</v>
      </c>
      <c r="D36" s="117">
        <v>2760</v>
      </c>
      <c r="E36" s="117">
        <v>2765</v>
      </c>
      <c r="F36" s="116">
        <v>3212</v>
      </c>
    </row>
    <row r="37" spans="1:6">
      <c r="A37" t="s">
        <v>671</v>
      </c>
      <c r="B37" s="117">
        <v>2805</v>
      </c>
      <c r="C37" s="117">
        <v>2890</v>
      </c>
      <c r="D37" s="117">
        <v>2800</v>
      </c>
      <c r="E37" s="117">
        <v>2860</v>
      </c>
      <c r="F37" s="116">
        <v>2139</v>
      </c>
    </row>
    <row r="38" spans="1:6">
      <c r="A38" t="s">
        <v>670</v>
      </c>
      <c r="B38" s="117">
        <v>2960</v>
      </c>
      <c r="C38" s="117">
        <v>2990</v>
      </c>
      <c r="D38" s="117">
        <v>2890</v>
      </c>
      <c r="E38" s="117">
        <v>2975</v>
      </c>
      <c r="F38" s="116">
        <v>2709</v>
      </c>
    </row>
    <row r="39" spans="1:6">
      <c r="A39" t="s">
        <v>669</v>
      </c>
      <c r="B39" s="117">
        <v>2915</v>
      </c>
      <c r="C39" s="117">
        <v>2990</v>
      </c>
      <c r="D39" s="117">
        <v>2815</v>
      </c>
      <c r="E39" s="117">
        <v>2830</v>
      </c>
      <c r="F39" s="116">
        <v>3022</v>
      </c>
    </row>
    <row r="40" spans="1:6">
      <c r="A40" t="s">
        <v>668</v>
      </c>
      <c r="B40" s="117">
        <v>2900</v>
      </c>
      <c r="C40" s="117">
        <v>3110</v>
      </c>
      <c r="D40" s="117">
        <v>2895</v>
      </c>
      <c r="E40" s="117">
        <v>3110</v>
      </c>
      <c r="F40" s="116">
        <v>2876</v>
      </c>
    </row>
    <row r="41" spans="1:6">
      <c r="A41" t="s">
        <v>667</v>
      </c>
      <c r="B41" s="117">
        <v>3270</v>
      </c>
      <c r="C41" s="117">
        <v>3270</v>
      </c>
      <c r="D41" s="117">
        <v>3095</v>
      </c>
      <c r="E41" s="117">
        <v>3125</v>
      </c>
      <c r="F41" s="116">
        <v>4393</v>
      </c>
    </row>
    <row r="42" spans="1:6">
      <c r="A42" t="s">
        <v>666</v>
      </c>
      <c r="B42" s="117">
        <v>3130</v>
      </c>
      <c r="C42" s="117">
        <v>3160</v>
      </c>
      <c r="D42" s="117">
        <v>3105</v>
      </c>
      <c r="E42" s="117">
        <v>3120</v>
      </c>
      <c r="F42" s="116">
        <v>1258</v>
      </c>
    </row>
    <row r="43" spans="1:6">
      <c r="A43" t="s">
        <v>665</v>
      </c>
      <c r="B43" s="117">
        <v>3140</v>
      </c>
      <c r="C43" s="117">
        <v>3205</v>
      </c>
      <c r="D43" s="117">
        <v>3090</v>
      </c>
      <c r="E43" s="117">
        <v>3150</v>
      </c>
      <c r="F43" s="116">
        <v>2682</v>
      </c>
    </row>
    <row r="44" spans="1:6">
      <c r="A44" t="s">
        <v>664</v>
      </c>
      <c r="B44" s="117">
        <v>3240</v>
      </c>
      <c r="C44" s="117">
        <v>3270</v>
      </c>
      <c r="D44" s="117">
        <v>3130</v>
      </c>
      <c r="E44" s="117">
        <v>3145</v>
      </c>
      <c r="F44" s="116">
        <v>2783</v>
      </c>
    </row>
    <row r="45" spans="1:6">
      <c r="A45" t="s">
        <v>663</v>
      </c>
      <c r="B45" s="117">
        <v>3130</v>
      </c>
      <c r="C45" s="117">
        <v>3135</v>
      </c>
      <c r="D45" s="117">
        <v>2835</v>
      </c>
      <c r="E45" s="117">
        <v>2835</v>
      </c>
      <c r="F45" s="116">
        <v>5191</v>
      </c>
    </row>
    <row r="46" spans="1:6">
      <c r="A46" t="s">
        <v>662</v>
      </c>
      <c r="B46" s="117">
        <v>2800</v>
      </c>
      <c r="C46" s="117">
        <v>2875</v>
      </c>
      <c r="D46" s="117">
        <v>2725</v>
      </c>
      <c r="E46" s="117">
        <v>2760</v>
      </c>
      <c r="F46" s="116">
        <v>3831</v>
      </c>
    </row>
    <row r="47" spans="1:6">
      <c r="A47" t="s">
        <v>661</v>
      </c>
      <c r="B47" s="117">
        <v>2765</v>
      </c>
      <c r="C47" s="117">
        <v>2800</v>
      </c>
      <c r="D47" s="117">
        <v>2755</v>
      </c>
      <c r="E47" s="117">
        <v>2770</v>
      </c>
      <c r="F47" s="116">
        <v>1381</v>
      </c>
    </row>
    <row r="48" spans="1:6">
      <c r="A48" t="s">
        <v>660</v>
      </c>
      <c r="B48" s="117">
        <v>2800</v>
      </c>
      <c r="C48" s="117">
        <v>2815</v>
      </c>
      <c r="D48" s="117">
        <v>2500</v>
      </c>
      <c r="E48" s="117">
        <v>2625</v>
      </c>
      <c r="F48" s="116">
        <v>6589</v>
      </c>
    </row>
    <row r="49" spans="1:6">
      <c r="A49" t="s">
        <v>659</v>
      </c>
      <c r="B49" s="117">
        <v>2660</v>
      </c>
      <c r="C49" s="117">
        <v>2680</v>
      </c>
      <c r="D49" s="117">
        <v>2540</v>
      </c>
      <c r="E49" s="117">
        <v>2550</v>
      </c>
      <c r="F49" s="116">
        <v>2841</v>
      </c>
    </row>
    <row r="50" spans="1:6">
      <c r="A50" t="s">
        <v>658</v>
      </c>
      <c r="B50" s="117">
        <v>2550</v>
      </c>
      <c r="C50" s="117">
        <v>2580</v>
      </c>
      <c r="D50" s="117">
        <v>2505</v>
      </c>
      <c r="E50" s="117">
        <v>2520</v>
      </c>
      <c r="F50" s="116">
        <v>2376</v>
      </c>
    </row>
    <row r="51" spans="1:6">
      <c r="A51" t="s">
        <v>657</v>
      </c>
      <c r="B51" s="117">
        <v>2535</v>
      </c>
      <c r="C51" s="117">
        <v>2710</v>
      </c>
      <c r="D51" s="117">
        <v>2535</v>
      </c>
      <c r="E51" s="117">
        <v>2710</v>
      </c>
      <c r="F51" s="116">
        <v>2772</v>
      </c>
    </row>
    <row r="52" spans="1:6">
      <c r="A52" t="s">
        <v>656</v>
      </c>
      <c r="B52" s="117">
        <v>2980</v>
      </c>
      <c r="C52" s="117">
        <v>2980</v>
      </c>
      <c r="D52" s="117">
        <v>2845</v>
      </c>
      <c r="E52" s="117">
        <v>2855</v>
      </c>
      <c r="F52" s="116">
        <v>5467</v>
      </c>
    </row>
    <row r="53" spans="1:6">
      <c r="A53" t="s">
        <v>655</v>
      </c>
      <c r="B53" s="117">
        <v>2910</v>
      </c>
      <c r="C53" s="117">
        <v>2950</v>
      </c>
      <c r="D53" s="117">
        <v>2780</v>
      </c>
      <c r="E53" s="117">
        <v>2805</v>
      </c>
      <c r="F53" s="116">
        <v>3484</v>
      </c>
    </row>
    <row r="54" spans="1:6">
      <c r="A54" t="s">
        <v>654</v>
      </c>
      <c r="B54" s="117">
        <v>2805</v>
      </c>
      <c r="C54" s="117">
        <v>2830</v>
      </c>
      <c r="D54" s="117">
        <v>2735</v>
      </c>
      <c r="E54" s="117">
        <v>2800</v>
      </c>
      <c r="F54" s="116">
        <v>1966</v>
      </c>
    </row>
    <row r="55" spans="1:6">
      <c r="A55" t="s">
        <v>653</v>
      </c>
      <c r="B55" s="117">
        <v>2825</v>
      </c>
      <c r="C55" s="117">
        <v>2870</v>
      </c>
      <c r="D55" s="117">
        <v>2785</v>
      </c>
      <c r="E55" s="117">
        <v>2845</v>
      </c>
      <c r="F55" s="116">
        <v>1860</v>
      </c>
    </row>
    <row r="56" spans="1:6">
      <c r="A56" t="s">
        <v>652</v>
      </c>
      <c r="B56" s="117">
        <v>2855</v>
      </c>
      <c r="C56" s="117">
        <v>2855</v>
      </c>
      <c r="D56" s="117">
        <v>2750</v>
      </c>
      <c r="E56" s="117">
        <v>2750</v>
      </c>
      <c r="F56" s="116">
        <v>1679</v>
      </c>
    </row>
    <row r="57" spans="1:6">
      <c r="A57" t="s">
        <v>651</v>
      </c>
      <c r="B57" s="117">
        <v>2760</v>
      </c>
      <c r="C57" s="117">
        <v>2775</v>
      </c>
      <c r="D57" s="117">
        <v>2720</v>
      </c>
      <c r="E57" s="117">
        <v>2750</v>
      </c>
      <c r="F57" s="116">
        <v>1112</v>
      </c>
    </row>
    <row r="58" spans="1:6">
      <c r="A58" t="s">
        <v>650</v>
      </c>
      <c r="B58" s="117">
        <v>2770</v>
      </c>
      <c r="C58" s="117">
        <v>2780</v>
      </c>
      <c r="D58" s="117">
        <v>2665</v>
      </c>
      <c r="E58" s="117">
        <v>2720</v>
      </c>
      <c r="F58" s="116">
        <v>1692</v>
      </c>
    </row>
    <row r="59" spans="1:6">
      <c r="A59" t="s">
        <v>649</v>
      </c>
      <c r="B59" s="117">
        <v>2680</v>
      </c>
      <c r="C59" s="117">
        <v>2880</v>
      </c>
      <c r="D59" s="117">
        <v>2670</v>
      </c>
      <c r="E59" s="117">
        <v>2820</v>
      </c>
      <c r="F59" s="116">
        <v>2722</v>
      </c>
    </row>
    <row r="60" spans="1:6">
      <c r="A60" t="s">
        <v>648</v>
      </c>
      <c r="B60" s="117">
        <v>2855</v>
      </c>
      <c r="C60" s="117">
        <v>2970</v>
      </c>
      <c r="D60" s="117">
        <v>2830</v>
      </c>
      <c r="E60" s="117">
        <v>2905</v>
      </c>
      <c r="F60" s="116">
        <v>2707</v>
      </c>
    </row>
    <row r="61" spans="1:6">
      <c r="A61" t="s">
        <v>647</v>
      </c>
      <c r="B61" s="117">
        <v>2920</v>
      </c>
      <c r="C61" s="117">
        <v>3000</v>
      </c>
      <c r="D61" s="117">
        <v>2910</v>
      </c>
      <c r="E61" s="117">
        <v>2935</v>
      </c>
      <c r="F61" s="116">
        <v>2386</v>
      </c>
    </row>
    <row r="62" spans="1:6">
      <c r="A62" t="s">
        <v>646</v>
      </c>
      <c r="B62" s="117">
        <v>2970</v>
      </c>
      <c r="C62" s="117">
        <v>2980</v>
      </c>
      <c r="D62" s="117">
        <v>2870</v>
      </c>
      <c r="E62" s="117">
        <v>2880</v>
      </c>
      <c r="F62" s="116">
        <v>1956</v>
      </c>
    </row>
    <row r="63" spans="1:6">
      <c r="A63" t="s">
        <v>645</v>
      </c>
      <c r="B63" s="117">
        <v>2850</v>
      </c>
      <c r="C63" s="117">
        <v>2940</v>
      </c>
      <c r="D63" s="117">
        <v>2845</v>
      </c>
      <c r="E63" s="117">
        <v>2915</v>
      </c>
      <c r="F63" s="116">
        <v>2011</v>
      </c>
    </row>
    <row r="64" spans="1:6">
      <c r="A64" t="s">
        <v>644</v>
      </c>
      <c r="B64" s="117">
        <v>2990</v>
      </c>
      <c r="C64" s="117">
        <v>3070</v>
      </c>
      <c r="D64" s="117">
        <v>2835</v>
      </c>
      <c r="E64" s="117">
        <v>2870</v>
      </c>
      <c r="F64" s="116">
        <v>4956</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42</vt:i4>
      </vt:variant>
    </vt:vector>
  </HeadingPairs>
  <TitlesOfParts>
    <vt:vector size="42"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2404</vt:lpstr>
      <vt:lpstr>2357</vt:lpstr>
      <vt:lpstr>2059</vt:lpstr>
      <vt:lpstr>3533</vt:lpstr>
      <vt:lpstr>6669</vt:lpstr>
      <vt:lpstr>2207</vt:lpstr>
      <vt:lpstr>2454</vt:lpstr>
      <vt:lpstr>4763</vt:lpstr>
      <vt:lpstr>3008</vt:lpstr>
      <vt:lpstr>3661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宜靜 蔡</cp:lastModifiedBy>
  <cp:lastPrinted>2024-06-10T16:29:19Z</cp:lastPrinted>
  <dcterms:created xsi:type="dcterms:W3CDTF">2024-05-18T23:54:40Z</dcterms:created>
  <dcterms:modified xsi:type="dcterms:W3CDTF">2024-06-11T11:49:58Z</dcterms:modified>
</cp:coreProperties>
</file>